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TOTAL" sheetId="5" r:id="rId1"/>
    <sheet name="EXP" sheetId="6" r:id="rId2"/>
    <sheet name="I SEMESTRE" sheetId="1" r:id="rId3"/>
    <sheet name="II SEMESTRE" sheetId="2" r:id="rId4"/>
    <sheet name="III SEMESTRE" sheetId="3" r:id="rId5"/>
    <sheet name="IV SEMESTRE" sheetId="4" r:id="rId6"/>
  </sheets>
  <calcPr calcId="162913"/>
</workbook>
</file>

<file path=xl/calcChain.xml><?xml version="1.0" encoding="utf-8"?>
<calcChain xmlns="http://schemas.openxmlformats.org/spreadsheetml/2006/main">
  <c r="K32" i="6" l="1"/>
  <c r="J32" i="6"/>
  <c r="J33" i="6" s="1"/>
  <c r="I32" i="6"/>
  <c r="H32" i="6"/>
  <c r="H33" i="6" s="1"/>
  <c r="K13" i="6"/>
  <c r="J13" i="6"/>
  <c r="J14" i="6" s="1"/>
  <c r="I13" i="6"/>
  <c r="H13" i="6"/>
  <c r="H14" i="6" s="1"/>
  <c r="K13" i="5" l="1"/>
  <c r="J13" i="5"/>
  <c r="I13" i="5"/>
  <c r="H13" i="5"/>
  <c r="K947" i="4" l="1"/>
  <c r="J947" i="4"/>
  <c r="I947" i="4"/>
  <c r="H947" i="4"/>
  <c r="K940" i="4"/>
  <c r="J940" i="4"/>
  <c r="I940" i="4"/>
  <c r="H940" i="4"/>
  <c r="K896" i="4"/>
  <c r="J896" i="4"/>
  <c r="I896" i="4"/>
  <c r="H896" i="4"/>
  <c r="K858" i="4"/>
  <c r="J858" i="4"/>
  <c r="I858" i="4"/>
  <c r="H858" i="4"/>
  <c r="K815" i="4"/>
  <c r="J815" i="4"/>
  <c r="I815" i="4"/>
  <c r="H815" i="4"/>
  <c r="K808" i="4"/>
  <c r="J808" i="4"/>
  <c r="I808" i="4"/>
  <c r="H808" i="4"/>
  <c r="K801" i="4"/>
  <c r="J801" i="4"/>
  <c r="I801" i="4"/>
  <c r="H801" i="4"/>
  <c r="K794" i="4"/>
  <c r="J794" i="4"/>
  <c r="I794" i="4"/>
  <c r="H794" i="4"/>
  <c r="K789" i="4"/>
  <c r="J789" i="4"/>
  <c r="I789" i="4"/>
  <c r="H789" i="4"/>
  <c r="K786" i="4"/>
  <c r="J786" i="4"/>
  <c r="I786" i="4"/>
  <c r="H786" i="4"/>
  <c r="K782" i="4"/>
  <c r="J782" i="4"/>
  <c r="I782" i="4"/>
  <c r="H782" i="4"/>
  <c r="K774" i="4"/>
  <c r="J774" i="4"/>
  <c r="I774" i="4"/>
  <c r="H774" i="4"/>
  <c r="K763" i="4"/>
  <c r="J763" i="4"/>
  <c r="I763" i="4"/>
  <c r="H763" i="4"/>
  <c r="K757" i="4"/>
  <c r="J757" i="4"/>
  <c r="I757" i="4"/>
  <c r="H757" i="4"/>
  <c r="K748" i="4"/>
  <c r="J748" i="4"/>
  <c r="I748" i="4"/>
  <c r="H748" i="4"/>
  <c r="K738" i="4"/>
  <c r="J738" i="4"/>
  <c r="I738" i="4"/>
  <c r="H738" i="4"/>
  <c r="K723" i="4"/>
  <c r="J723" i="4"/>
  <c r="I723" i="4"/>
  <c r="H723" i="4"/>
  <c r="K695" i="4"/>
  <c r="J695" i="4"/>
  <c r="I695" i="4"/>
  <c r="H695" i="4"/>
  <c r="K648" i="4"/>
  <c r="J648" i="4"/>
  <c r="I648" i="4"/>
  <c r="H648" i="4"/>
  <c r="K594" i="4"/>
  <c r="J594" i="4"/>
  <c r="I594" i="4"/>
  <c r="H594" i="4"/>
  <c r="K578" i="4"/>
  <c r="J578" i="4"/>
  <c r="I578" i="4"/>
  <c r="H578" i="4"/>
  <c r="K559" i="4"/>
  <c r="J559" i="4"/>
  <c r="I559" i="4"/>
  <c r="H559" i="4"/>
  <c r="K548" i="4"/>
  <c r="J548" i="4"/>
  <c r="I548" i="4"/>
  <c r="H548" i="4"/>
  <c r="K539" i="4"/>
  <c r="J539" i="4"/>
  <c r="I539" i="4"/>
  <c r="H539" i="4"/>
  <c r="K532" i="4"/>
  <c r="J532" i="4"/>
  <c r="I532" i="4"/>
  <c r="H532" i="4"/>
  <c r="K524" i="4"/>
  <c r="J524" i="4"/>
  <c r="I524" i="4"/>
  <c r="H524" i="4"/>
  <c r="K489" i="4"/>
  <c r="J489" i="4"/>
  <c r="I489" i="4"/>
  <c r="H489" i="4"/>
  <c r="K455" i="4"/>
  <c r="J455" i="4"/>
  <c r="I455" i="4"/>
  <c r="H455" i="4"/>
  <c r="K423" i="4"/>
  <c r="J423" i="4"/>
  <c r="I423" i="4"/>
  <c r="H423" i="4"/>
  <c r="K348" i="4"/>
  <c r="J348" i="4"/>
  <c r="I348" i="4"/>
  <c r="H348" i="4"/>
  <c r="K289" i="4"/>
  <c r="K949" i="4" s="1"/>
  <c r="J289" i="4"/>
  <c r="I289" i="4"/>
  <c r="I949" i="4" s="1"/>
  <c r="H289" i="4"/>
  <c r="K240" i="4"/>
  <c r="J240" i="4"/>
  <c r="I240" i="4"/>
  <c r="H240" i="4"/>
  <c r="K237" i="4"/>
  <c r="J237" i="4"/>
  <c r="I237" i="4"/>
  <c r="H237" i="4"/>
  <c r="K232" i="4"/>
  <c r="J232" i="4"/>
  <c r="I232" i="4"/>
  <c r="H232" i="4"/>
  <c r="K228" i="4"/>
  <c r="J228" i="4"/>
  <c r="I228" i="4"/>
  <c r="H228" i="4"/>
  <c r="K224" i="4"/>
  <c r="J224" i="4"/>
  <c r="I224" i="4"/>
  <c r="H224" i="4"/>
  <c r="K191" i="4"/>
  <c r="J191" i="4"/>
  <c r="I191" i="4"/>
  <c r="H191" i="4"/>
  <c r="K154" i="4"/>
  <c r="J154" i="4"/>
  <c r="I154" i="4"/>
  <c r="H154" i="4"/>
  <c r="K122" i="4"/>
  <c r="J122" i="4"/>
  <c r="I122" i="4"/>
  <c r="H122" i="4"/>
  <c r="K118" i="4"/>
  <c r="J118" i="4"/>
  <c r="I118" i="4"/>
  <c r="H118" i="4"/>
  <c r="K112" i="4"/>
  <c r="J112" i="4"/>
  <c r="I112" i="4"/>
  <c r="H112" i="4"/>
  <c r="K102" i="4"/>
  <c r="J102" i="4"/>
  <c r="I102" i="4"/>
  <c r="H102" i="4"/>
  <c r="K88" i="4"/>
  <c r="J88" i="4"/>
  <c r="I88" i="4"/>
  <c r="H88" i="4"/>
  <c r="K79" i="4"/>
  <c r="J79" i="4"/>
  <c r="I79" i="4"/>
  <c r="H79" i="4"/>
  <c r="K65" i="4"/>
  <c r="J65" i="4"/>
  <c r="I65" i="4"/>
  <c r="H65" i="4"/>
  <c r="K44" i="4"/>
  <c r="J44" i="4"/>
  <c r="I44" i="4"/>
  <c r="H44" i="4"/>
  <c r="K31" i="4"/>
  <c r="J31" i="4"/>
  <c r="I31" i="4"/>
  <c r="H31" i="4"/>
  <c r="K16" i="4"/>
  <c r="J16" i="4"/>
  <c r="I16" i="4"/>
  <c r="H16" i="4"/>
  <c r="K13" i="4"/>
  <c r="J13" i="4"/>
  <c r="I13" i="4"/>
  <c r="H13" i="4"/>
  <c r="K9" i="4"/>
  <c r="J9" i="4"/>
  <c r="I9" i="4"/>
  <c r="H9" i="4"/>
  <c r="K849" i="3"/>
  <c r="J849" i="3"/>
  <c r="I849" i="3"/>
  <c r="H849" i="3"/>
  <c r="K843" i="3"/>
  <c r="J843" i="3"/>
  <c r="I843" i="3"/>
  <c r="H843" i="3"/>
  <c r="K839" i="3"/>
  <c r="J839" i="3"/>
  <c r="I839" i="3"/>
  <c r="H839" i="3"/>
  <c r="K835" i="3"/>
  <c r="J835" i="3"/>
  <c r="I835" i="3"/>
  <c r="H835" i="3"/>
  <c r="K831" i="3"/>
  <c r="J831" i="3"/>
  <c r="I831" i="3"/>
  <c r="H831" i="3"/>
  <c r="K827" i="3"/>
  <c r="J827" i="3"/>
  <c r="I827" i="3"/>
  <c r="H827" i="3"/>
  <c r="K820" i="3"/>
  <c r="J820" i="3"/>
  <c r="I820" i="3"/>
  <c r="H820" i="3"/>
  <c r="K809" i="3"/>
  <c r="J809" i="3"/>
  <c r="I809" i="3"/>
  <c r="H809" i="3"/>
  <c r="K792" i="3"/>
  <c r="J792" i="3"/>
  <c r="I792" i="3"/>
  <c r="H792" i="3"/>
  <c r="K780" i="3"/>
  <c r="J780" i="3"/>
  <c r="I780" i="3"/>
  <c r="H780" i="3"/>
  <c r="K767" i="3"/>
  <c r="J767" i="3"/>
  <c r="I767" i="3"/>
  <c r="H767" i="3"/>
  <c r="K756" i="3"/>
  <c r="J756" i="3"/>
  <c r="I756" i="3"/>
  <c r="H756" i="3"/>
  <c r="K746" i="3"/>
  <c r="J746" i="3"/>
  <c r="I746" i="3"/>
  <c r="H746" i="3"/>
  <c r="K708" i="3"/>
  <c r="J708" i="3"/>
  <c r="I708" i="3"/>
  <c r="H708" i="3"/>
  <c r="K659" i="3"/>
  <c r="J659" i="3"/>
  <c r="I659" i="3"/>
  <c r="H659" i="3"/>
  <c r="K623" i="3"/>
  <c r="J623" i="3"/>
  <c r="I623" i="3"/>
  <c r="H623" i="3"/>
  <c r="K597" i="3"/>
  <c r="J597" i="3"/>
  <c r="I597" i="3"/>
  <c r="H597" i="3"/>
  <c r="K570" i="3"/>
  <c r="J570" i="3"/>
  <c r="I570" i="3"/>
  <c r="H570" i="3"/>
  <c r="K534" i="3"/>
  <c r="J534" i="3"/>
  <c r="I534" i="3"/>
  <c r="H534" i="3"/>
  <c r="K510" i="3"/>
  <c r="J510" i="3"/>
  <c r="I510" i="3"/>
  <c r="H510" i="3"/>
  <c r="K475" i="3"/>
  <c r="J475" i="3"/>
  <c r="I475" i="3"/>
  <c r="H475" i="3"/>
  <c r="K441" i="3"/>
  <c r="J441" i="3"/>
  <c r="I441" i="3"/>
  <c r="H441" i="3"/>
  <c r="K436" i="3"/>
  <c r="J436" i="3"/>
  <c r="I436" i="3"/>
  <c r="H436" i="3"/>
  <c r="K431" i="3"/>
  <c r="J431" i="3"/>
  <c r="I431" i="3"/>
  <c r="H431" i="3"/>
  <c r="K424" i="3"/>
  <c r="J424" i="3"/>
  <c r="I424" i="3"/>
  <c r="H424" i="3"/>
  <c r="K422" i="3"/>
  <c r="J422" i="3"/>
  <c r="I422" i="3"/>
  <c r="H422" i="3"/>
  <c r="K416" i="3"/>
  <c r="J416" i="3"/>
  <c r="I416" i="3"/>
  <c r="H416" i="3"/>
  <c r="K411" i="3"/>
  <c r="J411" i="3"/>
  <c r="I411" i="3"/>
  <c r="H411" i="3"/>
  <c r="K407" i="3"/>
  <c r="J407" i="3"/>
  <c r="I407" i="3"/>
  <c r="H407" i="3"/>
  <c r="K402" i="3"/>
  <c r="J402" i="3"/>
  <c r="I402" i="3"/>
  <c r="H402" i="3"/>
  <c r="K398" i="3"/>
  <c r="J398" i="3"/>
  <c r="I398" i="3"/>
  <c r="H398" i="3"/>
  <c r="K396" i="3"/>
  <c r="J396" i="3"/>
  <c r="I396" i="3"/>
  <c r="H396" i="3"/>
  <c r="K392" i="3"/>
  <c r="J392" i="3"/>
  <c r="I392" i="3"/>
  <c r="H392" i="3"/>
  <c r="K381" i="3"/>
  <c r="J381" i="3"/>
  <c r="I381" i="3"/>
  <c r="H381" i="3"/>
  <c r="K350" i="3"/>
  <c r="J350" i="3"/>
  <c r="I350" i="3"/>
  <c r="H350" i="3"/>
  <c r="K328" i="3"/>
  <c r="J328" i="3"/>
  <c r="I328" i="3"/>
  <c r="H328" i="3"/>
  <c r="K310" i="3"/>
  <c r="J310" i="3"/>
  <c r="I310" i="3"/>
  <c r="H310" i="3"/>
  <c r="K283" i="3"/>
  <c r="J283" i="3"/>
  <c r="I283" i="3"/>
  <c r="H283" i="3"/>
  <c r="K252" i="3"/>
  <c r="J252" i="3"/>
  <c r="I252" i="3"/>
  <c r="H252" i="3"/>
  <c r="K218" i="3"/>
  <c r="J218" i="3"/>
  <c r="I218" i="3"/>
  <c r="H218" i="3"/>
  <c r="K215" i="3"/>
  <c r="J215" i="3"/>
  <c r="I215" i="3"/>
  <c r="H215" i="3"/>
  <c r="K208" i="3"/>
  <c r="J208" i="3"/>
  <c r="I208" i="3"/>
  <c r="H208" i="3"/>
  <c r="K200" i="3"/>
  <c r="J200" i="3"/>
  <c r="I200" i="3"/>
  <c r="H200" i="3"/>
  <c r="K193" i="3"/>
  <c r="J193" i="3"/>
  <c r="I193" i="3"/>
  <c r="H193" i="3"/>
  <c r="K190" i="3"/>
  <c r="J190" i="3"/>
  <c r="I190" i="3"/>
  <c r="H190" i="3"/>
  <c r="K185" i="3"/>
  <c r="J185" i="3"/>
  <c r="I185" i="3"/>
  <c r="H185" i="3"/>
  <c r="K173" i="3"/>
  <c r="J173" i="3"/>
  <c r="I173" i="3"/>
  <c r="H173" i="3"/>
  <c r="K161" i="3"/>
  <c r="J161" i="3"/>
  <c r="I161" i="3"/>
  <c r="H161" i="3"/>
  <c r="K153" i="3"/>
  <c r="J153" i="3"/>
  <c r="I153" i="3"/>
  <c r="H153" i="3"/>
  <c r="K148" i="3"/>
  <c r="J148" i="3"/>
  <c r="I148" i="3"/>
  <c r="H148" i="3"/>
  <c r="K145" i="3"/>
  <c r="J145" i="3"/>
  <c r="I145" i="3"/>
  <c r="H145" i="3"/>
  <c r="K140" i="3"/>
  <c r="J140" i="3"/>
  <c r="I140" i="3"/>
  <c r="H140" i="3"/>
  <c r="K89" i="3"/>
  <c r="J89" i="3"/>
  <c r="I89" i="3"/>
  <c r="H89" i="3"/>
  <c r="K52" i="3"/>
  <c r="K851" i="3" s="1"/>
  <c r="J52" i="3"/>
  <c r="J851" i="3" s="1"/>
  <c r="I52" i="3"/>
  <c r="I850" i="3" s="1"/>
  <c r="H52" i="3"/>
  <c r="H850" i="3" s="1"/>
  <c r="K1021" i="2"/>
  <c r="J1021" i="2"/>
  <c r="I1021" i="2"/>
  <c r="H1021" i="2"/>
  <c r="K984" i="2"/>
  <c r="J984" i="2"/>
  <c r="I984" i="2"/>
  <c r="H984" i="2"/>
  <c r="K947" i="2"/>
  <c r="J947" i="2"/>
  <c r="I947" i="2"/>
  <c r="H947" i="2"/>
  <c r="K918" i="2"/>
  <c r="J918" i="2"/>
  <c r="I918" i="2"/>
  <c r="H918" i="2"/>
  <c r="K912" i="2"/>
  <c r="J912" i="2"/>
  <c r="I912" i="2"/>
  <c r="H912" i="2"/>
  <c r="K905" i="2"/>
  <c r="J905" i="2"/>
  <c r="I905" i="2"/>
  <c r="H905" i="2"/>
  <c r="K898" i="2"/>
  <c r="J898" i="2"/>
  <c r="I898" i="2"/>
  <c r="H898" i="2"/>
  <c r="K866" i="2"/>
  <c r="J866" i="2"/>
  <c r="I866" i="2"/>
  <c r="H866" i="2"/>
  <c r="K830" i="2"/>
  <c r="J830" i="2"/>
  <c r="I830" i="2"/>
  <c r="H830" i="2"/>
  <c r="K813" i="2"/>
  <c r="J813" i="2"/>
  <c r="I813" i="2"/>
  <c r="H813" i="2"/>
  <c r="K808" i="2"/>
  <c r="J808" i="2"/>
  <c r="I808" i="2"/>
  <c r="H808" i="2"/>
  <c r="K803" i="2"/>
  <c r="J803" i="2"/>
  <c r="I803" i="2"/>
  <c r="H803" i="2"/>
  <c r="K797" i="2"/>
  <c r="J797" i="2"/>
  <c r="I797" i="2"/>
  <c r="H797" i="2"/>
  <c r="K794" i="2"/>
  <c r="J794" i="2"/>
  <c r="I794" i="2"/>
  <c r="H794" i="2"/>
  <c r="K787" i="2"/>
  <c r="J787" i="2"/>
  <c r="I787" i="2"/>
  <c r="H787" i="2"/>
  <c r="K783" i="2"/>
  <c r="J783" i="2"/>
  <c r="I783" i="2"/>
  <c r="H783" i="2"/>
  <c r="K778" i="2"/>
  <c r="J778" i="2"/>
  <c r="I778" i="2"/>
  <c r="H778" i="2"/>
  <c r="K776" i="2"/>
  <c r="J776" i="2"/>
  <c r="I776" i="2"/>
  <c r="H776" i="2"/>
  <c r="K771" i="2"/>
  <c r="J771" i="2"/>
  <c r="I771" i="2"/>
  <c r="H771" i="2"/>
  <c r="K768" i="2"/>
  <c r="J768" i="2"/>
  <c r="I768" i="2"/>
  <c r="H768" i="2"/>
  <c r="K758" i="2"/>
  <c r="J758" i="2"/>
  <c r="I758" i="2"/>
  <c r="H758" i="2"/>
  <c r="K752" i="2"/>
  <c r="J752" i="2"/>
  <c r="I752" i="2"/>
  <c r="H752" i="2"/>
  <c r="K738" i="2"/>
  <c r="J738" i="2"/>
  <c r="I738" i="2"/>
  <c r="H738" i="2"/>
  <c r="K729" i="2"/>
  <c r="J729" i="2"/>
  <c r="I729" i="2"/>
  <c r="H729" i="2"/>
  <c r="K726" i="2"/>
  <c r="J726" i="2"/>
  <c r="I726" i="2"/>
  <c r="H726" i="2"/>
  <c r="K720" i="2"/>
  <c r="J720" i="2"/>
  <c r="I720" i="2"/>
  <c r="H720" i="2"/>
  <c r="K716" i="2"/>
  <c r="J716" i="2"/>
  <c r="I716" i="2"/>
  <c r="H716" i="2"/>
  <c r="K703" i="2"/>
  <c r="J703" i="2"/>
  <c r="I703" i="2"/>
  <c r="H703" i="2"/>
  <c r="K686" i="2"/>
  <c r="J686" i="2"/>
  <c r="I686" i="2"/>
  <c r="H686" i="2"/>
  <c r="K667" i="2"/>
  <c r="J667" i="2"/>
  <c r="I667" i="2"/>
  <c r="H667" i="2"/>
  <c r="K659" i="2"/>
  <c r="J659" i="2"/>
  <c r="I659" i="2"/>
  <c r="H659" i="2"/>
  <c r="K650" i="2"/>
  <c r="J650" i="2"/>
  <c r="I650" i="2"/>
  <c r="H650" i="2"/>
  <c r="K639" i="2"/>
  <c r="J639" i="2"/>
  <c r="I639" i="2"/>
  <c r="H639" i="2"/>
  <c r="K617" i="2"/>
  <c r="J617" i="2"/>
  <c r="I617" i="2"/>
  <c r="H617" i="2"/>
  <c r="K603" i="2"/>
  <c r="J603" i="2"/>
  <c r="I603" i="2"/>
  <c r="H603" i="2"/>
  <c r="K594" i="2"/>
  <c r="J594" i="2"/>
  <c r="I594" i="2"/>
  <c r="H594" i="2"/>
  <c r="K570" i="2"/>
  <c r="J570" i="2"/>
  <c r="I570" i="2"/>
  <c r="H570" i="2"/>
  <c r="K544" i="2"/>
  <c r="J544" i="2"/>
  <c r="I544" i="2"/>
  <c r="H544" i="2"/>
  <c r="K522" i="2"/>
  <c r="J522" i="2"/>
  <c r="I522" i="2"/>
  <c r="H522" i="2"/>
  <c r="K513" i="2"/>
  <c r="J513" i="2"/>
  <c r="I513" i="2"/>
  <c r="H513" i="2"/>
  <c r="K506" i="2"/>
  <c r="J506" i="2"/>
  <c r="I506" i="2"/>
  <c r="H506" i="2"/>
  <c r="K501" i="2"/>
  <c r="J501" i="2"/>
  <c r="I501" i="2"/>
  <c r="H501" i="2"/>
  <c r="K491" i="2"/>
  <c r="J491" i="2"/>
  <c r="I491" i="2"/>
  <c r="H491" i="2"/>
  <c r="K482" i="2"/>
  <c r="J482" i="2"/>
  <c r="I482" i="2"/>
  <c r="H482" i="2"/>
  <c r="K469" i="2"/>
  <c r="J469" i="2"/>
  <c r="I469" i="2"/>
  <c r="H469" i="2"/>
  <c r="K444" i="2"/>
  <c r="J444" i="2"/>
  <c r="I444" i="2"/>
  <c r="H444" i="2"/>
  <c r="K427" i="2"/>
  <c r="J427" i="2"/>
  <c r="I427" i="2"/>
  <c r="H427" i="2"/>
  <c r="K397" i="2"/>
  <c r="J397" i="2"/>
  <c r="I397" i="2"/>
  <c r="H397" i="2"/>
  <c r="K333" i="2"/>
  <c r="J333" i="2"/>
  <c r="I333" i="2"/>
  <c r="H333" i="2"/>
  <c r="K212" i="2"/>
  <c r="J212" i="2"/>
  <c r="I212" i="2"/>
  <c r="H212" i="2"/>
  <c r="K137" i="2"/>
  <c r="J137" i="2"/>
  <c r="I137" i="2"/>
  <c r="H137" i="2"/>
  <c r="K107" i="2"/>
  <c r="J107" i="2"/>
  <c r="I107" i="2"/>
  <c r="H107" i="2"/>
  <c r="K60" i="2"/>
  <c r="K1022" i="2" s="1"/>
  <c r="J60" i="2"/>
  <c r="J1023" i="2" s="1"/>
  <c r="I60" i="2"/>
  <c r="I1023" i="2" s="1"/>
  <c r="H60" i="2"/>
  <c r="K973" i="1"/>
  <c r="J973" i="1"/>
  <c r="I973" i="1"/>
  <c r="H973" i="1"/>
  <c r="K962" i="1"/>
  <c r="J962" i="1"/>
  <c r="I962" i="1"/>
  <c r="H962" i="1"/>
  <c r="K958" i="1"/>
  <c r="J958" i="1"/>
  <c r="I958" i="1"/>
  <c r="H958" i="1"/>
  <c r="K943" i="1"/>
  <c r="J943" i="1"/>
  <c r="I943" i="1"/>
  <c r="H943" i="1"/>
  <c r="K933" i="1"/>
  <c r="K938" i="1" s="1"/>
  <c r="J933" i="1"/>
  <c r="I933" i="1"/>
  <c r="I938" i="1" s="1"/>
  <c r="H933" i="1"/>
  <c r="H938" i="1" s="1"/>
  <c r="K926" i="1"/>
  <c r="J926" i="1"/>
  <c r="I926" i="1"/>
  <c r="H926" i="1"/>
  <c r="K897" i="1"/>
  <c r="J897" i="1"/>
  <c r="I897" i="1"/>
  <c r="H897" i="1"/>
  <c r="K860" i="1"/>
  <c r="J860" i="1"/>
  <c r="I860" i="1"/>
  <c r="H860" i="1"/>
  <c r="K829" i="1"/>
  <c r="J829" i="1"/>
  <c r="I829" i="1"/>
  <c r="H829" i="1"/>
  <c r="K759" i="1"/>
  <c r="J759" i="1"/>
  <c r="I759" i="1"/>
  <c r="H759" i="1"/>
  <c r="K713" i="1"/>
  <c r="J713" i="1"/>
  <c r="I713" i="1"/>
  <c r="H713" i="1"/>
  <c r="K669" i="1"/>
  <c r="J669" i="1"/>
  <c r="I669" i="1"/>
  <c r="H669" i="1"/>
  <c r="K664" i="1"/>
  <c r="J664" i="1"/>
  <c r="I664" i="1"/>
  <c r="H664" i="1"/>
  <c r="K661" i="1"/>
  <c r="J661" i="1"/>
  <c r="I661" i="1"/>
  <c r="H661" i="1"/>
  <c r="K657" i="1"/>
  <c r="J657" i="1"/>
  <c r="I657" i="1"/>
  <c r="H657" i="1"/>
  <c r="K635" i="1"/>
  <c r="J635" i="1"/>
  <c r="I635" i="1"/>
  <c r="H635" i="1"/>
  <c r="K629" i="1"/>
  <c r="J629" i="1"/>
  <c r="I629" i="1"/>
  <c r="H629" i="1"/>
  <c r="K620" i="1"/>
  <c r="J620" i="1"/>
  <c r="I620" i="1"/>
  <c r="H620" i="1"/>
  <c r="K608" i="1"/>
  <c r="J608" i="1"/>
  <c r="I608" i="1"/>
  <c r="H608" i="1"/>
  <c r="K592" i="1"/>
  <c r="J592" i="1"/>
  <c r="I592" i="1"/>
  <c r="H592" i="1"/>
  <c r="K574" i="1"/>
  <c r="J574" i="1"/>
  <c r="I574" i="1"/>
  <c r="H574" i="1"/>
  <c r="K565" i="1"/>
  <c r="J565" i="1"/>
  <c r="I565" i="1"/>
  <c r="H565" i="1"/>
  <c r="K558" i="1"/>
  <c r="J558" i="1"/>
  <c r="I558" i="1"/>
  <c r="H558" i="1"/>
  <c r="K552" i="1"/>
  <c r="J552" i="1"/>
  <c r="I552" i="1"/>
  <c r="H552" i="1"/>
  <c r="K548" i="1"/>
  <c r="J548" i="1"/>
  <c r="I548" i="1"/>
  <c r="H548" i="1"/>
  <c r="K546" i="1"/>
  <c r="J546" i="1"/>
  <c r="I546" i="1"/>
  <c r="H546" i="1"/>
  <c r="K542" i="1"/>
  <c r="J542" i="1"/>
  <c r="I542" i="1"/>
  <c r="H542" i="1"/>
  <c r="K526" i="1"/>
  <c r="J526" i="1"/>
  <c r="I526" i="1"/>
  <c r="H526" i="1"/>
  <c r="K520" i="1"/>
  <c r="J520" i="1"/>
  <c r="H520" i="1"/>
  <c r="I508" i="1"/>
  <c r="I520" i="1" s="1"/>
  <c r="K506" i="1"/>
  <c r="J506" i="1"/>
  <c r="I506" i="1"/>
  <c r="H506" i="1"/>
  <c r="K502" i="1"/>
  <c r="J502" i="1"/>
  <c r="I502" i="1"/>
  <c r="H502" i="1"/>
  <c r="K496" i="1"/>
  <c r="J496" i="1"/>
  <c r="I496" i="1"/>
  <c r="H496" i="1"/>
  <c r="K489" i="1"/>
  <c r="J489" i="1"/>
  <c r="I489" i="1"/>
  <c r="H489" i="1"/>
  <c r="K462" i="1"/>
  <c r="J462" i="1"/>
  <c r="I462" i="1"/>
  <c r="H462" i="1"/>
  <c r="K441" i="1"/>
  <c r="J441" i="1"/>
  <c r="I441" i="1"/>
  <c r="H441" i="1"/>
  <c r="K410" i="1"/>
  <c r="J410" i="1"/>
  <c r="I410" i="1"/>
  <c r="H410" i="1"/>
  <c r="K406" i="1"/>
  <c r="J406" i="1"/>
  <c r="I406" i="1"/>
  <c r="H406" i="1"/>
  <c r="K398" i="1"/>
  <c r="J398" i="1"/>
  <c r="I398" i="1"/>
  <c r="H398" i="1"/>
  <c r="K382" i="1"/>
  <c r="J382" i="1"/>
  <c r="I382" i="1"/>
  <c r="H382" i="1"/>
  <c r="K368" i="1"/>
  <c r="J368" i="1"/>
  <c r="I368" i="1"/>
  <c r="H368" i="1"/>
  <c r="K356" i="1"/>
  <c r="J356" i="1"/>
  <c r="I356" i="1"/>
  <c r="H356" i="1"/>
  <c r="K335" i="1"/>
  <c r="J335" i="1"/>
  <c r="I335" i="1"/>
  <c r="H335" i="1"/>
  <c r="K279" i="1"/>
  <c r="J279" i="1"/>
  <c r="I279" i="1"/>
  <c r="H279" i="1"/>
  <c r="K241" i="1"/>
  <c r="J241" i="1"/>
  <c r="I241" i="1"/>
  <c r="H241" i="1"/>
  <c r="K214" i="1"/>
  <c r="J214" i="1"/>
  <c r="I214" i="1"/>
  <c r="H214" i="1"/>
  <c r="K189" i="1"/>
  <c r="J189" i="1"/>
  <c r="I189" i="1"/>
  <c r="H189" i="1"/>
  <c r="K162" i="1"/>
  <c r="J162" i="1"/>
  <c r="I162" i="1"/>
  <c r="H162" i="1"/>
  <c r="K140" i="1"/>
  <c r="J140" i="1"/>
  <c r="I140" i="1"/>
  <c r="H140" i="1"/>
  <c r="K104" i="1"/>
  <c r="J104" i="1"/>
  <c r="I104" i="1"/>
  <c r="H104" i="1"/>
  <c r="K56" i="1"/>
  <c r="J56" i="1"/>
  <c r="I56" i="1"/>
  <c r="H56" i="1"/>
  <c r="H948" i="4" l="1"/>
  <c r="K975" i="1"/>
  <c r="I948" i="4"/>
  <c r="H974" i="1"/>
  <c r="J948" i="4"/>
  <c r="I974" i="1"/>
  <c r="K948" i="4"/>
  <c r="J975" i="1"/>
  <c r="H1022" i="2"/>
  <c r="H851" i="3"/>
  <c r="H949" i="4"/>
  <c r="I1022" i="2"/>
  <c r="I851" i="3"/>
  <c r="H975" i="1"/>
  <c r="J1022" i="2"/>
  <c r="J949" i="4"/>
  <c r="I975" i="1"/>
  <c r="J850" i="3"/>
  <c r="K850" i="3"/>
  <c r="K1023" i="2"/>
  <c r="H1023" i="2"/>
  <c r="J974" i="1"/>
  <c r="K974" i="1"/>
  <c r="I32" i="5"/>
  <c r="J32" i="5" l="1"/>
  <c r="K32" i="5"/>
  <c r="H32" i="5"/>
  <c r="H33" i="5" s="1"/>
  <c r="J14" i="5"/>
  <c r="J33" i="5" l="1"/>
  <c r="H14" i="5"/>
</calcChain>
</file>

<file path=xl/comments1.xml><?xml version="1.0" encoding="utf-8"?>
<comments xmlns="http://schemas.openxmlformats.org/spreadsheetml/2006/main">
  <authors>
    <author>Autor</author>
  </authors>
  <commentList>
    <comment ref="D627" authorId="0" shape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<sst xmlns="http://schemas.openxmlformats.org/spreadsheetml/2006/main" count="18157" uniqueCount="4189">
  <si>
    <t>POLICIA NACIONAL DEL PERU</t>
  </si>
  <si>
    <t>CUADRO ESTADISTICO DE ACCIDENTES DE TRANSITO REGISTRADOS EN LAS 18 COMISARIAS PNP DE LA PROVINCIA DE TRUJILLO, DURANTE LOS MESES DE ENERO,  FEBRERO Y MARZO 2014.</t>
  </si>
  <si>
    <t>CPNP EL ALAMBRE</t>
  </si>
  <si>
    <t>N°</t>
  </si>
  <si>
    <t xml:space="preserve">FECHA </t>
  </si>
  <si>
    <t>HORA</t>
  </si>
  <si>
    <t>LUGAR (Av. ,Jr., Calle)</t>
  </si>
  <si>
    <t>CAUSAS DEL ACCIDENTE</t>
  </si>
  <si>
    <t>CLASE DE VEHICULO</t>
  </si>
  <si>
    <t>TIPO DE SERVICIO (Público, Provincial o Interprovincial)</t>
  </si>
  <si>
    <t>FALLECIDOS</t>
  </si>
  <si>
    <t>HERIDOS</t>
  </si>
  <si>
    <t>DIA DE INCIDENCIA</t>
  </si>
  <si>
    <t>H</t>
  </si>
  <si>
    <t>M</t>
  </si>
  <si>
    <t>21.00.</t>
  </si>
  <si>
    <t>Av. Nicolas de Pierola y Pablo Casal</t>
  </si>
  <si>
    <t xml:space="preserve">Acc. en interior de vehículo </t>
  </si>
  <si>
    <t>Automovil</t>
  </si>
  <si>
    <t>Servico Publicio</t>
  </si>
  <si>
    <t xml:space="preserve">Miercoles </t>
  </si>
  <si>
    <t>13.00.</t>
  </si>
  <si>
    <t xml:space="preserve">Ovalo Mochica </t>
  </si>
  <si>
    <t xml:space="preserve">Choque y Fuga </t>
  </si>
  <si>
    <t>Av.España cuadra 05</t>
  </si>
  <si>
    <t>Imprudencia de los Conductores</t>
  </si>
  <si>
    <t>UT1. Automoviles</t>
  </si>
  <si>
    <t>Servicio Publico</t>
  </si>
  <si>
    <t>08.41</t>
  </si>
  <si>
    <t xml:space="preserve">Av. Teodoro Varcarcel </t>
  </si>
  <si>
    <t>Imprudencia del pasajero</t>
  </si>
  <si>
    <t>Omnibus</t>
  </si>
  <si>
    <t>Servico Interprovincial</t>
  </si>
  <si>
    <t>Jueves</t>
  </si>
  <si>
    <t>20.10</t>
  </si>
  <si>
    <t xml:space="preserve">Av. Mansiche Frente a Ripley </t>
  </si>
  <si>
    <t xml:space="preserve">E1ceso de velocidad </t>
  </si>
  <si>
    <t>Automovil,  Cmta Rural</t>
  </si>
  <si>
    <t>Particular</t>
  </si>
  <si>
    <t>22.10</t>
  </si>
  <si>
    <t xml:space="preserve">Av. Nicolas de Pierola Cuadra 06 </t>
  </si>
  <si>
    <t>UT1-Cmta y UT2 Motocicleta</t>
  </si>
  <si>
    <t>Viernes</t>
  </si>
  <si>
    <t>19.30</t>
  </si>
  <si>
    <t xml:space="preserve">Urb. San Isidro MZ. O </t>
  </si>
  <si>
    <t xml:space="preserve">  Motocicleta </t>
  </si>
  <si>
    <t>12.00</t>
  </si>
  <si>
    <t xml:space="preserve">Interseccion de la Av. Los Colibris y Av. Juan Pablo II </t>
  </si>
  <si>
    <t>Motocicleta</t>
  </si>
  <si>
    <t>Av. Jesus de Nazaret Cdra 13 Urb. Covicorti</t>
  </si>
  <si>
    <t>Station Wagon, Automovil, Sation Wagon</t>
  </si>
  <si>
    <t>00.40</t>
  </si>
  <si>
    <t xml:space="preserve">Interseccion de la Av.Jesus de Nazaret y Roma </t>
  </si>
  <si>
    <t>Servicio Publico ta1i</t>
  </si>
  <si>
    <t>Domingo</t>
  </si>
  <si>
    <t>06.35</t>
  </si>
  <si>
    <t>Interseccion Av. Jesus de Nazaret y calle Filadefia</t>
  </si>
  <si>
    <t>00.20</t>
  </si>
  <si>
    <t>A.America Oeste y Antenor Orrego</t>
  </si>
  <si>
    <t xml:space="preserve">UT1. Automovil y UT2.Cmta Pickup </t>
  </si>
  <si>
    <t>20.30</t>
  </si>
  <si>
    <t>Av. Tupac Amaru Frente a Razzeto</t>
  </si>
  <si>
    <t>No respetar la distancia de un vehículo de otro</t>
  </si>
  <si>
    <t>Lunes</t>
  </si>
  <si>
    <t>08.20</t>
  </si>
  <si>
    <t>Av. Mansiche frente al mall aventura</t>
  </si>
  <si>
    <t>UT1.Motocicleta y UT2. Automovil</t>
  </si>
  <si>
    <t>14.30</t>
  </si>
  <si>
    <t xml:space="preserve">Av. Mansiche y Pablo Casal </t>
  </si>
  <si>
    <t>Martes</t>
  </si>
  <si>
    <t>18.50</t>
  </si>
  <si>
    <t xml:space="preserve">Av. Jesus de Nazaret y Av. Roma </t>
  </si>
  <si>
    <t>Imprudencia del peaton</t>
  </si>
  <si>
    <t>Miercoles</t>
  </si>
  <si>
    <t>14.42</t>
  </si>
  <si>
    <t xml:space="preserve">Calle Tungsteno y Calle Cristal </t>
  </si>
  <si>
    <t>09.20</t>
  </si>
  <si>
    <t xml:space="preserve">Av. Nicolas de Pierola Altura de la Urb. Primavera </t>
  </si>
  <si>
    <t xml:space="preserve">   Falla Mecanica del vehículo</t>
  </si>
  <si>
    <t>Microbus</t>
  </si>
  <si>
    <t>Servico Particular</t>
  </si>
  <si>
    <t>15.50</t>
  </si>
  <si>
    <t xml:space="preserve">MZ. F1 LT.22 Urb. Covicorti </t>
  </si>
  <si>
    <t>UT1-Automovil y UT2 Motocicleta</t>
  </si>
  <si>
    <t xml:space="preserve">Interseccion de la America Oeste con calle 4 </t>
  </si>
  <si>
    <t>Sabado</t>
  </si>
  <si>
    <t xml:space="preserve">A. Colibris y Juan Pablo II </t>
  </si>
  <si>
    <t>13.09</t>
  </si>
  <si>
    <t>Por la Calle Shuber y Goin</t>
  </si>
  <si>
    <t>Av. Pablo Casal y Av. Mansiche</t>
  </si>
  <si>
    <t>Cuadra 11 Av. Mansiche</t>
  </si>
  <si>
    <t>Calle Pedro Muñiz y Calle Managua</t>
  </si>
  <si>
    <t>Por las Calles de Rio de Janeriro y Montevideo</t>
  </si>
  <si>
    <t>Imprudencia del Conductor</t>
  </si>
  <si>
    <t>18.10</t>
  </si>
  <si>
    <t>Av. America Oestes y Av. Jesus de Nazareth</t>
  </si>
  <si>
    <t>UT1.Automivil,UT2.Automovil y UT3.Camioneta</t>
  </si>
  <si>
    <t>Urb. Las Capullanas MZ. E LT. 5</t>
  </si>
  <si>
    <t xml:space="preserve">Manejar en estado de ebriedad </t>
  </si>
  <si>
    <t>UT1.Automovil UT2.Station wagon</t>
  </si>
  <si>
    <t>23.30</t>
  </si>
  <si>
    <t>Av. Mansiche cuadra 4 al costado del Ovalo Coca Cola</t>
  </si>
  <si>
    <t>12.40</t>
  </si>
  <si>
    <t xml:space="preserve"> Ovalo Mochica </t>
  </si>
  <si>
    <t xml:space="preserve">  Realizar maniobras peligrosas</t>
  </si>
  <si>
    <t>UT1.Automivil y UT2.Tico</t>
  </si>
  <si>
    <t>13.34</t>
  </si>
  <si>
    <t xml:space="preserve">Av. Juan Pablo II y Av.Los Colibris </t>
  </si>
  <si>
    <t>No respetar la distancia deun vehiuclo del otro</t>
  </si>
  <si>
    <t>UT1.Motocicleta y UT2.Automovil</t>
  </si>
  <si>
    <t>11.30</t>
  </si>
  <si>
    <t>Calle Antonio Taymondi Nro.302 -Trujillo</t>
  </si>
  <si>
    <t>Camion</t>
  </si>
  <si>
    <t>13.30</t>
  </si>
  <si>
    <t>Ovalo Primavera</t>
  </si>
  <si>
    <t xml:space="preserve">UT1.Automovil y UT2.Station Wagon </t>
  </si>
  <si>
    <t>15.20</t>
  </si>
  <si>
    <t>Av. Antenor Orrego en la MZ. C3</t>
  </si>
  <si>
    <t>Imprudencia del conductor</t>
  </si>
  <si>
    <t>18.28.</t>
  </si>
  <si>
    <t xml:space="preserve">Realizar maniobras peligoras </t>
  </si>
  <si>
    <t>UT1.Motocicleta y UT2Tico</t>
  </si>
  <si>
    <t>Uso Particular  y publico</t>
  </si>
  <si>
    <t>2101/2014</t>
  </si>
  <si>
    <t>Av. Los Colibris y Calle Canario</t>
  </si>
  <si>
    <t>UT1.Camioneta Rural y UT2.Automovil</t>
  </si>
  <si>
    <t>17.30</t>
  </si>
  <si>
    <t xml:space="preserve">Av. Mansiche cdra 10 </t>
  </si>
  <si>
    <t xml:space="preserve">Imprudencia del Peaton </t>
  </si>
  <si>
    <t xml:space="preserve">Omnibus </t>
  </si>
  <si>
    <t>03.35</t>
  </si>
  <si>
    <t xml:space="preserve">Av. Mansiche y Psje Jorge Chavez </t>
  </si>
  <si>
    <t xml:space="preserve">Despiste de Vehículo </t>
  </si>
  <si>
    <t>21.40</t>
  </si>
  <si>
    <t xml:space="preserve">Av. Jesus de Nazaret </t>
  </si>
  <si>
    <t>21.50</t>
  </si>
  <si>
    <t xml:space="preserve">Av. Juan Palo II y Av. Los Colibris </t>
  </si>
  <si>
    <t xml:space="preserve">Av. America Norte 2162 </t>
  </si>
  <si>
    <t xml:space="preserve"> se quedo dormido el conductor</t>
  </si>
  <si>
    <t>11.00</t>
  </si>
  <si>
    <t xml:space="preserve">Av. Buenos Aires y Av. Mansiche </t>
  </si>
  <si>
    <t>16.00</t>
  </si>
  <si>
    <t xml:space="preserve">Av. Jesus de Nazaret y America Oeste </t>
  </si>
  <si>
    <t xml:space="preserve">Atropello </t>
  </si>
  <si>
    <t>Camioneta Rural</t>
  </si>
  <si>
    <t>16.30</t>
  </si>
  <si>
    <t>Av. America Oeste y Av. Antenor Orrego</t>
  </si>
  <si>
    <t xml:space="preserve">UT1.Cmta Pick Up y Camion </t>
  </si>
  <si>
    <t>UT1.Servicio Publico y UT2. Servico Interprovincial</t>
  </si>
  <si>
    <t>10.01</t>
  </si>
  <si>
    <t xml:space="preserve">Calle Los Diamantes Cdra 01 Urb. Santa Ines </t>
  </si>
  <si>
    <t xml:space="preserve">UT1.Automovil y UT2.Cmta Rural </t>
  </si>
  <si>
    <t>ENERO</t>
  </si>
  <si>
    <t xml:space="preserve"> CPNP EL ALAMBRE</t>
  </si>
  <si>
    <t>16.20</t>
  </si>
  <si>
    <t xml:space="preserve">Av. Mansiche Cdra 13 </t>
  </si>
  <si>
    <t>UT1.Volskswagon y UT2.Station Wagon</t>
  </si>
  <si>
    <t>14.55.</t>
  </si>
  <si>
    <t xml:space="preserve">Urb. Trupal MZ. F LT. 7 </t>
  </si>
  <si>
    <t xml:space="preserve">Av. Valderrama y Av. Teodoro Varcarcel </t>
  </si>
  <si>
    <t>UT1.Automovil y UT2.Automovil</t>
  </si>
  <si>
    <t>14.10</t>
  </si>
  <si>
    <t xml:space="preserve">Av. Nicolas de Pierola y Metropolitana </t>
  </si>
  <si>
    <t>Lesiones en el interior del Vehículo</t>
  </si>
  <si>
    <t>Servicio Provincial</t>
  </si>
  <si>
    <t>11.21</t>
  </si>
  <si>
    <t>18.30</t>
  </si>
  <si>
    <t xml:space="preserve">MZ. Q LT.22 Urb. Covicorti </t>
  </si>
  <si>
    <t xml:space="preserve">Av. Nicolas de Pierola Cdra 12 </t>
  </si>
  <si>
    <t>UT1.Aut. Menor y UT2. Automovil</t>
  </si>
  <si>
    <t xml:space="preserve">Av. Los Pajuiles y Jron Las Gaviotas </t>
  </si>
  <si>
    <t xml:space="preserve">Av. Los Colibris </t>
  </si>
  <si>
    <t xml:space="preserve">UT1.Automovil y  UT2.Automovil </t>
  </si>
  <si>
    <t xml:space="preserve">Accidente en el interior del vehículo </t>
  </si>
  <si>
    <t xml:space="preserve">Automoviles </t>
  </si>
  <si>
    <t>22.40</t>
  </si>
  <si>
    <t>UT1.Cmta Rural y UT2.Automovil</t>
  </si>
  <si>
    <t>06.57</t>
  </si>
  <si>
    <t xml:space="preserve">Av. America Oeste </t>
  </si>
  <si>
    <t>Av. Juan Pablo II y Av. Los Colibris</t>
  </si>
  <si>
    <t xml:space="preserve">UT1.Cmta Pickup y UT2.Automovil </t>
  </si>
  <si>
    <t>14.50</t>
  </si>
  <si>
    <t>14.20</t>
  </si>
  <si>
    <t>Av. America Oeste cerca a la corte de justicia</t>
  </si>
  <si>
    <t>05.20</t>
  </si>
  <si>
    <t xml:space="preserve">Av. Mansiche Cdra 26 </t>
  </si>
  <si>
    <t xml:space="preserve">.Cmta Station Wagon </t>
  </si>
  <si>
    <t>Av. Juan Pablo II Av. Los Colobris</t>
  </si>
  <si>
    <t>08.10</t>
  </si>
  <si>
    <t>Interseccion Calle Sanchez Carrion y Calle Pedro Muñiz</t>
  </si>
  <si>
    <t>Cmta Rural</t>
  </si>
  <si>
    <t>Av. Jesus de Nazaret y Av. Antenor Orrego</t>
  </si>
  <si>
    <t>14.00</t>
  </si>
  <si>
    <t>Av. Metropolitana</t>
  </si>
  <si>
    <t>Trimoto</t>
  </si>
  <si>
    <t>Mieroles</t>
  </si>
  <si>
    <t>Av. America Oeste Y Antenor Orrego</t>
  </si>
  <si>
    <t>09.15</t>
  </si>
  <si>
    <t xml:space="preserve">Av. Mansiche cerca al mall aventura </t>
  </si>
  <si>
    <t>12.02</t>
  </si>
  <si>
    <t>20.32</t>
  </si>
  <si>
    <t>Av. Larco cuadra 2</t>
  </si>
  <si>
    <t xml:space="preserve">Motocicleta </t>
  </si>
  <si>
    <t xml:space="preserve">Urb. Covicorti </t>
  </si>
  <si>
    <t>Av . Pablo Casal y Calle Valle Riesta</t>
  </si>
  <si>
    <t xml:space="preserve">Falla Mecanica </t>
  </si>
  <si>
    <t xml:space="preserve">Motocicletas </t>
  </si>
  <si>
    <t>13.10</t>
  </si>
  <si>
    <t>Av. America Sur</t>
  </si>
  <si>
    <t xml:space="preserve">Station Wagon </t>
  </si>
  <si>
    <t>Los Colibris</t>
  </si>
  <si>
    <t>Combi</t>
  </si>
  <si>
    <t>Av. Nicolas de Pierola con Calle Los Diamantes</t>
  </si>
  <si>
    <t xml:space="preserve">Calle  Pedro Muñiz y Napoles </t>
  </si>
  <si>
    <t>UT1-Automovil - UT2 Combi</t>
  </si>
  <si>
    <t>09.30</t>
  </si>
  <si>
    <t xml:space="preserve">Av. America Norte Cdra1 Ovalo la CocA Cola </t>
  </si>
  <si>
    <t>Interprovincial</t>
  </si>
  <si>
    <t xml:space="preserve">Av. America Oeste con calle 8 </t>
  </si>
  <si>
    <t xml:space="preserve">UT1.Automovil y UT2. Motocicleta </t>
  </si>
  <si>
    <t xml:space="preserve">A. America Oeste cuadra 2 </t>
  </si>
  <si>
    <t>UT1. Automovil y UT2. Camioneta</t>
  </si>
  <si>
    <t>12.58</t>
  </si>
  <si>
    <t>Interseccion Av. America y Av. Manuel Vera Enriquez</t>
  </si>
  <si>
    <t>Automoviles</t>
  </si>
  <si>
    <t>08.00</t>
  </si>
  <si>
    <t xml:space="preserve">Av. España y Juan Pablo II </t>
  </si>
  <si>
    <t>08.40</t>
  </si>
  <si>
    <t xml:space="preserve">Calle Luis Albrecht Cdra 05 </t>
  </si>
  <si>
    <t>Av. Teodoro Varcarcel y Vera Enriquez</t>
  </si>
  <si>
    <t>Station Wagon</t>
  </si>
  <si>
    <t>Nicolas de Pierola ovalo Mochica</t>
  </si>
  <si>
    <t>13.20.</t>
  </si>
  <si>
    <t>Av. Colibris</t>
  </si>
  <si>
    <t>21.20.</t>
  </si>
  <si>
    <t>Av. America Oesete frente a CSJL</t>
  </si>
  <si>
    <t>12.27.</t>
  </si>
  <si>
    <t>21.50.</t>
  </si>
  <si>
    <t>Av. Mansiche cudra 10 y la Av. Filadelfia</t>
  </si>
  <si>
    <t>16.40</t>
  </si>
  <si>
    <t xml:space="preserve">Av. Pedro Muñiz Av. America Oeste </t>
  </si>
  <si>
    <t xml:space="preserve">UT1.Automivil y UT2.Automovil </t>
  </si>
  <si>
    <t>FEBRERO</t>
  </si>
  <si>
    <t>08.14</t>
  </si>
  <si>
    <t xml:space="preserve">UT1.Vehiculo Menor y UT2. Tico </t>
  </si>
  <si>
    <t>Av. Tupac Amaru cuadra 07</t>
  </si>
  <si>
    <t>13.11</t>
  </si>
  <si>
    <t xml:space="preserve">UT1.Automovil y UT2. Camion </t>
  </si>
  <si>
    <t>13.20</t>
  </si>
  <si>
    <t>Av. Jesus de Nazaret en la puerta Nro. 04 del Mall Aventura Plaza</t>
  </si>
  <si>
    <t xml:space="preserve">UT1. Automovil y UT2.motocicleta </t>
  </si>
  <si>
    <t>01.20</t>
  </si>
  <si>
    <t>Av. Roma  y Interseccion de la Calle Salaverry</t>
  </si>
  <si>
    <t>UT1.Cmta Ruaral y UT2.Wolswagen</t>
  </si>
  <si>
    <t>10.30.</t>
  </si>
  <si>
    <t xml:space="preserve">Av. Antenor Orrego Cdra.02 </t>
  </si>
  <si>
    <t>Av. Jesus de Nazaret cerca a la UNT</t>
  </si>
  <si>
    <t>06.30</t>
  </si>
  <si>
    <t>Av. Roma  y Av. Jesus de Nazaret</t>
  </si>
  <si>
    <t xml:space="preserve">Av. Mansiche y Agua Marina </t>
  </si>
  <si>
    <t>UT1.Motocicleta y UT2,Staton wagon</t>
  </si>
  <si>
    <t>01.30.</t>
  </si>
  <si>
    <t>Av. America Oeste altura de Huaca la Esmeralda</t>
  </si>
  <si>
    <t>Imprudencia de peaton</t>
  </si>
  <si>
    <t xml:space="preserve">Interseccion Av. Teodoro Varcarcel y Nicolas de Pierola </t>
  </si>
  <si>
    <t>UT1. Automivil y UT2.Motocicleta</t>
  </si>
  <si>
    <t>01.40</t>
  </si>
  <si>
    <t xml:space="preserve">Av. America Oeste cerca a Registros Públicos </t>
  </si>
  <si>
    <t>20.50.</t>
  </si>
  <si>
    <t xml:space="preserve">Calle Los Brillantes con la Av. Nicolas de Pierola </t>
  </si>
  <si>
    <t>22.30</t>
  </si>
  <si>
    <t>06.20</t>
  </si>
  <si>
    <t>Av. Tupac Amaru con Teodoro Varcarcel</t>
  </si>
  <si>
    <t>Uso Particular  publico</t>
  </si>
  <si>
    <t xml:space="preserve">UT1.Cmta Rural y UT2.Station Wagon </t>
  </si>
  <si>
    <t>17.00.</t>
  </si>
  <si>
    <t>01-20</t>
  </si>
  <si>
    <t>Miecoles</t>
  </si>
  <si>
    <t xml:space="preserve">Av. Vera Enriquez y Teodoro Vacarcel </t>
  </si>
  <si>
    <t xml:space="preserve">Imprudencia del conductor </t>
  </si>
  <si>
    <t>01.45</t>
  </si>
  <si>
    <t>MARZO</t>
  </si>
  <si>
    <t>CPNP BELLAVISTA</t>
  </si>
  <si>
    <t>Av. Condorcanqui Cdra. 15</t>
  </si>
  <si>
    <t>Choque</t>
  </si>
  <si>
    <t>SW. y  Cmta.Pickup</t>
  </si>
  <si>
    <t>Av. Blanco Encalada y Castelli</t>
  </si>
  <si>
    <t>Atropello</t>
  </si>
  <si>
    <t>Cmta. Rural</t>
  </si>
  <si>
    <t>Av. Condorcanqui Cdra. 11</t>
  </si>
  <si>
    <t>Automóvil y Motocicleta</t>
  </si>
  <si>
    <t>Av. Condorcanqui Cdra. 14</t>
  </si>
  <si>
    <t>Caída Pasajero</t>
  </si>
  <si>
    <t>Av. Gran Chimú Cdra. 12</t>
  </si>
  <si>
    <t>Automóvil y SW.</t>
  </si>
  <si>
    <t>Av. Gran Chimú Cdra. 07</t>
  </si>
  <si>
    <t>Moto Lineal</t>
  </si>
  <si>
    <t xml:space="preserve">Uso Particular  </t>
  </si>
  <si>
    <t>Av. Blanco Encalada y Av. Gran Chimú</t>
  </si>
  <si>
    <t>Motota1i y C.Pick Up</t>
  </si>
  <si>
    <t>María de Alvear Cdra. 06</t>
  </si>
  <si>
    <t>Automovil y C.Rural</t>
  </si>
  <si>
    <t>Av. Tahuantinsuyo Cdra. 06</t>
  </si>
  <si>
    <t>C. Pick Up y Moto Lineal</t>
  </si>
  <si>
    <t>Av. Túpac Amaru Cdra. 15</t>
  </si>
  <si>
    <t>Remolcador y Moto Lineal</t>
  </si>
  <si>
    <t>Av. Sta. Rosa y Fco. De Paula</t>
  </si>
  <si>
    <t>Motota1i y SW.</t>
  </si>
  <si>
    <t>Av. Nicolás De Piérola-Makro</t>
  </si>
  <si>
    <t>Automovil y Moto Lineal</t>
  </si>
  <si>
    <t>Av. Condorcanqui Cdra. 13</t>
  </si>
  <si>
    <t>Av. Nicolás De Piérola cdra. 16</t>
  </si>
  <si>
    <t>Av. Condorcanqui y Manuel Carrera</t>
  </si>
  <si>
    <t>Av. Túpac Amaru c/ Av. F. Villarreal</t>
  </si>
  <si>
    <t>Camiones</t>
  </si>
  <si>
    <t>Carlos M. Alvear cdra. 07</t>
  </si>
  <si>
    <t>Atropello y  fuga</t>
  </si>
  <si>
    <t>Motota1i</t>
  </si>
  <si>
    <t>Automovil y C. Pick Up</t>
  </si>
  <si>
    <t>Automovil y C.  Rural</t>
  </si>
  <si>
    <t>Av. Tahuantinsuyo Cdra. 11</t>
  </si>
  <si>
    <t>SW. y Motota1i</t>
  </si>
  <si>
    <t>Av. Nicolás De Piérola cdra. 15</t>
  </si>
  <si>
    <t>Camión y Automovil</t>
  </si>
  <si>
    <t>Mz. F Lte. 31 Av. El Cortijo – Rosa del Valle.</t>
  </si>
  <si>
    <t>Despiste y Volcadura</t>
  </si>
  <si>
    <t>Trimoto de Carga</t>
  </si>
  <si>
    <t>Av. Condorcanqui y Av. Carlos M. Alvear</t>
  </si>
  <si>
    <t>Automóviles</t>
  </si>
  <si>
    <t>Mateo del Toro y Pedro Murillo</t>
  </si>
  <si>
    <t>Cmta. Rural y Moto lineal</t>
  </si>
  <si>
    <t>Ale1ander Pettion Cdra. 09</t>
  </si>
  <si>
    <t>Moto Lineal y Cmta. Pick Up</t>
  </si>
  <si>
    <t xml:space="preserve">Serv. Público Uso Particular  </t>
  </si>
  <si>
    <t>Av. Gran Chimú y Fco. De Miranda</t>
  </si>
  <si>
    <t>Moto Lineal y SW.</t>
  </si>
  <si>
    <t>Av. Túpac Amaru y San Martin</t>
  </si>
  <si>
    <t>Moto Lineal y Automovil</t>
  </si>
  <si>
    <t>Tadeo Monagas Cdra. 08</t>
  </si>
  <si>
    <t>Ambas Motos Lineales</t>
  </si>
  <si>
    <t>Cmta. Pick Up y Bicicleta</t>
  </si>
  <si>
    <t>Av. Gran Chimú Cdra. 15</t>
  </si>
  <si>
    <t>Volcadura</t>
  </si>
  <si>
    <t>Av. Túpac Amaru Cdra. 12</t>
  </si>
  <si>
    <t>Ómnibus</t>
  </si>
  <si>
    <t>Av. Tahuantinsuyo Cdra. 13</t>
  </si>
  <si>
    <t>Pedro Murillo y Pichincha</t>
  </si>
  <si>
    <t>Av. Tahuantinsuyo y Manuel Carrera</t>
  </si>
  <si>
    <t>Ómnibus y Cmta. Rural</t>
  </si>
  <si>
    <t>Av. Túpac Amaru Cdra. 16</t>
  </si>
  <si>
    <t>Av. Túpac Amaru Cdra. 13</t>
  </si>
  <si>
    <t>Rodillo Neumático y Automovil</t>
  </si>
  <si>
    <t>Av. Tahuantinsuyo Cdra. 10</t>
  </si>
  <si>
    <t>AA.HH. Nvo. Jerusalén Mz. P</t>
  </si>
  <si>
    <t>Motota1i y Moto lineal</t>
  </si>
  <si>
    <t>Av. Metropolitana (Fte. Villa Rosa de América)</t>
  </si>
  <si>
    <t>Ambos SW.</t>
  </si>
  <si>
    <t>Calle Antonio Galán N° 15</t>
  </si>
  <si>
    <t>Residencial Rosa de América</t>
  </si>
  <si>
    <t>AA.HH. Nvo. Jerusalén</t>
  </si>
  <si>
    <t>Baquíjano y Carrillo y José Artigas</t>
  </si>
  <si>
    <t>Av. Túpac Amaru Cdra. 17</t>
  </si>
  <si>
    <t>Baquíjano y Carrillo y Benito Juárez</t>
  </si>
  <si>
    <t>Ambas Motota1is</t>
  </si>
  <si>
    <t>Av. Nicolás De Piérola cdra. 18</t>
  </si>
  <si>
    <t>Av. Condorcanqui Cdra. 17</t>
  </si>
  <si>
    <t>Av. Carlos M. Alvear y  José Martí</t>
  </si>
  <si>
    <t>Calle Benito Juárez y José Páez</t>
  </si>
  <si>
    <t>Automovil y Motota1i</t>
  </si>
  <si>
    <t>Prolongación Villarreal</t>
  </si>
  <si>
    <t>Automovil y Bicicleta</t>
  </si>
  <si>
    <t>Cmta. Rural y SW.</t>
  </si>
  <si>
    <t>Calle María Blanes y Pettion</t>
  </si>
  <si>
    <t>Mateo del Toro y Bartolomé de las Casas</t>
  </si>
  <si>
    <t>Av. Tahuantinsuyo Cdra. 16</t>
  </si>
  <si>
    <t>Av. Tahuantinsuyo y Jr. Caupolicán</t>
  </si>
  <si>
    <t>Moto  y Automovil</t>
  </si>
  <si>
    <t>Av. Tahuantinsuyo Cdra. 12</t>
  </si>
  <si>
    <t>Av. Tahuantinsuyo Cdra. 15</t>
  </si>
  <si>
    <t>Av. Blanco Encalada y Av. José Castelli</t>
  </si>
  <si>
    <t>Av. Chancay y Rivadavia</t>
  </si>
  <si>
    <t>Ómnibus y automóvil</t>
  </si>
  <si>
    <t>CPNP BUENOS AIRES</t>
  </si>
  <si>
    <t>America Norte Prolong. Vallejo</t>
  </si>
  <si>
    <t>MIERCOLES</t>
  </si>
  <si>
    <t>Av. Fátima  -AV.  Angeles</t>
  </si>
  <si>
    <t>JUEVES</t>
  </si>
  <si>
    <t>Calle Manco Capac Cdra. 10</t>
  </si>
  <si>
    <t>VIERNES</t>
  </si>
  <si>
    <t>KM. 265-Vía de Evitamiento</t>
  </si>
  <si>
    <t>E1ceso de velocidad</t>
  </si>
  <si>
    <t>Vehículo Menor</t>
  </si>
  <si>
    <t>DOMINGO</t>
  </si>
  <si>
    <t>Prolong. Vallejo Frente Real Plaza</t>
  </si>
  <si>
    <t>AV. Húsares de Junín - Fátima</t>
  </si>
  <si>
    <t>Camioneta rural      Automovil</t>
  </si>
  <si>
    <t>Calle Miguel Grau Cdra.. 08 - BS. AS Norte</t>
  </si>
  <si>
    <t>2 Automoviles</t>
  </si>
  <si>
    <t>Interior del C.C Real Plaza</t>
  </si>
  <si>
    <t>AV. Juan PAblo - Colibríes</t>
  </si>
  <si>
    <t>AV. Manuel Seoane Cdra. 08</t>
  </si>
  <si>
    <t>Auto Omnibus</t>
  </si>
  <si>
    <t>Servicio Público</t>
  </si>
  <si>
    <t>Prolong. Vallejo - Urb. Galeno</t>
  </si>
  <si>
    <t>Vehículo Menor Auto</t>
  </si>
  <si>
    <t>AV. Larco - Bolívar</t>
  </si>
  <si>
    <t>Vía de Evitamiento KM. 567</t>
  </si>
  <si>
    <t>2 camiones</t>
  </si>
  <si>
    <t>Calle Jhon Kénedy  Cdra. 05 - Urb. La Perla</t>
  </si>
  <si>
    <t>Vehícuo Menor Omnibus</t>
  </si>
  <si>
    <t>AV. Larco - Fátima</t>
  </si>
  <si>
    <t>MARTES</t>
  </si>
  <si>
    <t>AV. Fátima Cdra.06 Urb. California</t>
  </si>
  <si>
    <t>AV. Dos  de Mayo y Manuel Seoane</t>
  </si>
  <si>
    <t>SABADO</t>
  </si>
  <si>
    <t>Juan Pablo II -Víctor Raúl-Urb. Las Flores</t>
  </si>
  <si>
    <t>Calle Bólivar Cdra. 2 Vista Alegre</t>
  </si>
  <si>
    <t xml:space="preserve">AV. Dos de Mayo y Psje. Bs. As. </t>
  </si>
  <si>
    <t>LUNES</t>
  </si>
  <si>
    <t>MZ. G MZ. I - Urb. San Pedro - I Etapa</t>
  </si>
  <si>
    <t>Camioneta Pick up   Veh. Menor</t>
  </si>
  <si>
    <t>AV. Húsares de Junín - América Sur</t>
  </si>
  <si>
    <t>AV. América sur Cdra. 29</t>
  </si>
  <si>
    <t>Auto camioneta</t>
  </si>
  <si>
    <t>AV. Larco-América Oeste -  Ovalo Larco</t>
  </si>
  <si>
    <t>KM.564-Vía de Evitamiento</t>
  </si>
  <si>
    <t xml:space="preserve">Camioneta rural      </t>
  </si>
  <si>
    <t>AV. Huaman Cdra. 4</t>
  </si>
  <si>
    <t>Auto Veh. Menor</t>
  </si>
  <si>
    <t>AV. Fátima-  Larco</t>
  </si>
  <si>
    <t>AV. Fátima Los Jaminez</t>
  </si>
  <si>
    <t>AV. Larco Cdra. 13 Urb. La Merced</t>
  </si>
  <si>
    <t>AV. Fátima - Larco</t>
  </si>
  <si>
    <t>AV. Larco y Dos de Mayo</t>
  </si>
  <si>
    <t>AV. Los Angeles Cdra. 1 - Urb. California</t>
  </si>
  <si>
    <t>MZ. 05 - Urb. San Andrés V Etapa</t>
  </si>
  <si>
    <t>Auto ta1i veh menor</t>
  </si>
  <si>
    <t>AV. Manuel Seoane Cdra.10-Urb.Vista Alegre</t>
  </si>
  <si>
    <t xml:space="preserve">Prolong. Fátima -  Frente a  PROMART </t>
  </si>
  <si>
    <t>Camioneta Rural   Veh. Menor</t>
  </si>
  <si>
    <t>AV. 28 De Julio Cdra. 2 Vista Alegre</t>
  </si>
  <si>
    <t>AV. Juan Pablo - Paujiles</t>
  </si>
  <si>
    <t xml:space="preserve">Vía de Evitamiento- sector Bocana - Bs As. Sur </t>
  </si>
  <si>
    <t>Remolcador  Station Wagon</t>
  </si>
  <si>
    <t>Juan Pablo II - Paujiles</t>
  </si>
  <si>
    <t>choque</t>
  </si>
  <si>
    <t>AV. Húsares de Junín Urb. La Merced</t>
  </si>
  <si>
    <t>2 Vehículos Menores</t>
  </si>
  <si>
    <t>KM. 540 - Vía de Evitamiento</t>
  </si>
  <si>
    <t>VIA de Evitamiento KM. 540</t>
  </si>
  <si>
    <t>Vía de Evitamiento- Prolongación Fátima</t>
  </si>
  <si>
    <t>Camión Auto</t>
  </si>
  <si>
    <t>Calle Tacna Cdra. 2 Bs. As centro</t>
  </si>
  <si>
    <t>ebriedad del Conductor</t>
  </si>
  <si>
    <t>SERVICIO AL PUBLICO</t>
  </si>
  <si>
    <t>AV. Larco Cdra.13 - Frente Bnco.Nación</t>
  </si>
  <si>
    <t>MZ. 1 Lote 21 Los Rosales de san Luis</t>
  </si>
  <si>
    <t>Vía de Evitamiento</t>
  </si>
  <si>
    <t>AV. Dos de Mayo y César Vallejo</t>
  </si>
  <si>
    <t>Remolcador Camión  Automovil</t>
  </si>
  <si>
    <t>AV. Larco y Huaman</t>
  </si>
  <si>
    <t>Veh.Menor Auto</t>
  </si>
  <si>
    <t>AV. Los Tilos- Girasoles V etapa</t>
  </si>
  <si>
    <r>
      <t> </t>
    </r>
    <r>
      <rPr>
        <sz val="11"/>
        <color indexed="8"/>
        <rFont val="Calibri"/>
        <family val="2"/>
      </rPr>
      <t>Calle Los Cascanueces de Las Palmas del Golf</t>
    </r>
  </si>
  <si>
    <t>Camioneta Auto</t>
  </si>
  <si>
    <t>Sánchez Carrión y 28 de Julio Urb. Vista Alegre</t>
  </si>
  <si>
    <t>Auto camion</t>
  </si>
  <si>
    <t>AV. Prolong. Vallejo Altura de la UPAO</t>
  </si>
  <si>
    <t>AV. Huaman y Psje. Ganoza- Huaman</t>
  </si>
  <si>
    <t>AV. Manuel Seoane Cdra. 8 Urb. Vista Alegre</t>
  </si>
  <si>
    <t>Auto camioneta Pick Up.</t>
  </si>
  <si>
    <t>Las begonias Cdra. 3 Urb Las Flores</t>
  </si>
  <si>
    <t>Veh. Menor Camioneta</t>
  </si>
  <si>
    <t>AV. Vallejo Prolong. Fátima</t>
  </si>
  <si>
    <t xml:space="preserve">Camioneta </t>
  </si>
  <si>
    <t>KM. 562 Carretera Industrial</t>
  </si>
  <si>
    <t xml:space="preserve">Camioneta Pick up   </t>
  </si>
  <si>
    <t>AV. Larco y Fátima</t>
  </si>
  <si>
    <t>AV. Larco Cdra. 20 Urb. California</t>
  </si>
  <si>
    <t>MZ. K Lote  05 - Urb. San Andrés V Etapa</t>
  </si>
  <si>
    <t>Cmta Pick Up Cmta Panel Auto</t>
  </si>
  <si>
    <t>AV. El Golf Cdra. 6</t>
  </si>
  <si>
    <t>AV. Fátima Laureles- Urb. California</t>
  </si>
  <si>
    <t>Prolong. Vallejo Huaman</t>
  </si>
  <si>
    <t>Jr. Los Pinos Cdra.2 V Etapa San Andres</t>
  </si>
  <si>
    <t>Calle Los Tilos Cdra. 3 Urb. Sta.Edelmira</t>
  </si>
  <si>
    <t>Vía de Evitamietop y Prolong. Fátima La Encalada</t>
  </si>
  <si>
    <t>Jr.Sanchez Carrión y 28 de Julio Urb. Vista Aegre</t>
  </si>
  <si>
    <t>AV. Larco Cdra. 13 Urb. California</t>
  </si>
  <si>
    <t>Vía de Evitamiento Frente Hotel El Faraon</t>
  </si>
  <si>
    <t>AV. Juan Pablo II - V Etapa San Andrés</t>
  </si>
  <si>
    <t>AV. Los Angeles Cdra. 1 Urb. California</t>
  </si>
  <si>
    <t>Calle Los Granados Cdra. 4 Urb. Sta. Edelmira</t>
  </si>
  <si>
    <t>Vái de Evitamiento y Prolong. Fátima La Encalada</t>
  </si>
  <si>
    <t>AV. Fátima Cdra. 1 Urb. California</t>
  </si>
  <si>
    <t>E1ceso de Velocidad</t>
  </si>
  <si>
    <t>Av. Larco y Dos de Mayo</t>
  </si>
  <si>
    <t>Camión Veh Menor</t>
  </si>
  <si>
    <t>Av.Larco Cdra. 9 Urb. Vista Alegre</t>
  </si>
  <si>
    <t>Av. Juan Pablo II - V Etapa San Andrés</t>
  </si>
  <si>
    <t>Prolong. Fátima Vlla Vallejiana La encalada</t>
  </si>
  <si>
    <t>Av. Fátima y Vallejo C.C. Real Plaza</t>
  </si>
  <si>
    <t>KM. 571 Vía de Evitamiento</t>
  </si>
  <si>
    <t>MZ.A Lote 05 -Urb. California</t>
  </si>
  <si>
    <t>Av. Larco- Colibríes</t>
  </si>
  <si>
    <t>Simón Bolívar  Av. Larco Urb. Vista Alegre</t>
  </si>
  <si>
    <t>Av. Juan Pablo II - Víctor Raúl Urb. Las Flores</t>
  </si>
  <si>
    <t>Vía de Evitamiento Frente al terminal Pesquero</t>
  </si>
  <si>
    <t>Av. Larco Cdra. 9 Urb. Vista Alegre</t>
  </si>
  <si>
    <t>Altura del Ovalo Larco</t>
  </si>
  <si>
    <t>Camioneta panel</t>
  </si>
  <si>
    <t>AV. Larco - Paujiles</t>
  </si>
  <si>
    <t>Vehículo Menor tation Wagon</t>
  </si>
  <si>
    <t>KM. 566 Vía de Evitamiento</t>
  </si>
  <si>
    <t>Prolong. Vallejo Frente UPAO</t>
  </si>
  <si>
    <t>Av. Larco Cdra. 17 Frente UCV</t>
  </si>
  <si>
    <t>Av. Vallejo Prolong. Fátima</t>
  </si>
  <si>
    <t>Calle Los Laureles y Granados Urb. Sta. Edelmira</t>
  </si>
  <si>
    <t>Camiioneta Pick Up Auto</t>
  </si>
  <si>
    <t>Av.Larco y Santa Rosa Bs. As.</t>
  </si>
  <si>
    <t>Jr. Callao Cdra. 6 Bs. As. Sur</t>
  </si>
  <si>
    <t>Av. Fátima Sector La Arboleda</t>
  </si>
  <si>
    <t>2 Camionetas Pick Up</t>
  </si>
  <si>
    <t>Psje. Orbegoso Cdra. 2 Huaman</t>
  </si>
  <si>
    <t>Av. Larco Cdra. 12 Urb. La Merced</t>
  </si>
  <si>
    <t>Av. Larco Santa Lucía Urb. La Merced</t>
  </si>
  <si>
    <t>PARTICULAR</t>
  </si>
  <si>
    <t>Vía de Evitamiento  KM. 560</t>
  </si>
  <si>
    <t>Jr. Ayacucho - Av. Huaman</t>
  </si>
  <si>
    <t>Los Jardines del Golf MZ.2 LOTE 08</t>
  </si>
  <si>
    <t>Vía de Evitamiento KM. 560</t>
  </si>
  <si>
    <t>Av. Larco Colibrés</t>
  </si>
  <si>
    <t>Av. Húsares de Junín -Pasje. Sta.Lucía Urb. La Merced</t>
  </si>
  <si>
    <t>Av. Los Angeles Cdra. 1 Urb. California</t>
  </si>
  <si>
    <t>Av. Manuel Seoane Cdra. 7 Urb. Vista Alegre</t>
  </si>
  <si>
    <t>Av. Larco Cdra. 11 Urb. California</t>
  </si>
  <si>
    <t>Av. Húsares de Junín y América Sur</t>
  </si>
  <si>
    <t>Auto Station wagon</t>
  </si>
  <si>
    <t>Av. Fátima y Hortensias Urb. California</t>
  </si>
  <si>
    <t>Camiioneta Pick Up Veh. Menor</t>
  </si>
  <si>
    <t>CPNP EL MILAGRO</t>
  </si>
  <si>
    <t>Via de Evitamiento Altura "Y"</t>
  </si>
  <si>
    <t xml:space="preserve">automovil - Station Wagon </t>
  </si>
  <si>
    <t>Publico-Particular</t>
  </si>
  <si>
    <t>Av. Miguel Grau 514</t>
  </si>
  <si>
    <t xml:space="preserve">Camion-Station Wagon </t>
  </si>
  <si>
    <t>Particular-Publico</t>
  </si>
  <si>
    <t>Km. 573 Carretera Panamericana</t>
  </si>
  <si>
    <t>Calle Juan Velaszo Alvarado y Manco Capac</t>
  </si>
  <si>
    <t>automovil - Motocar</t>
  </si>
  <si>
    <t xml:space="preserve">Km. 586 Via de Evitamiento </t>
  </si>
  <si>
    <t>Imprudencia del Peaton</t>
  </si>
  <si>
    <t>Camioneta</t>
  </si>
  <si>
    <t>Altura grifo Ultracom</t>
  </si>
  <si>
    <t>Camioneta-Automovil</t>
  </si>
  <si>
    <t>Panamerica Altura del gripo Pecsa 1° Paradero</t>
  </si>
  <si>
    <t>Omnibus-Motocar</t>
  </si>
  <si>
    <t>Publico-Publico</t>
  </si>
  <si>
    <t>Km. 583 via de evitamiento</t>
  </si>
  <si>
    <t>Publico</t>
  </si>
  <si>
    <t>Altura letrero de Almapo</t>
  </si>
  <si>
    <t>Km. 570 Panamericana Norte</t>
  </si>
  <si>
    <t>Camioneta Rural-Automovil</t>
  </si>
  <si>
    <t>Panamerica Norte Altura de la SUNAT</t>
  </si>
  <si>
    <t>Paradero Micros al valle</t>
  </si>
  <si>
    <t>Camioneta pick up</t>
  </si>
  <si>
    <t>Km. 591</t>
  </si>
  <si>
    <t>Remolcador</t>
  </si>
  <si>
    <t>Av. Miguel Grau Altura del Gripo El Milagro</t>
  </si>
  <si>
    <t>Altura Km. 583.5 Panamericana Norte</t>
  </si>
  <si>
    <t>Km. 582.5 Panamericana Norte</t>
  </si>
  <si>
    <t>Av. Miguel Grau a la altura de casas pre fabricadas</t>
  </si>
  <si>
    <t>Camion Scania-Omnibus</t>
  </si>
  <si>
    <t>Miércoles</t>
  </si>
  <si>
    <t xml:space="preserve">Km. 583 via de evitamiento </t>
  </si>
  <si>
    <t>Carretera de ingreso al relleno sanitario</t>
  </si>
  <si>
    <t>Av. Miguel Grau Altura del Gripo Ultracom</t>
  </si>
  <si>
    <t>Camioneta pick up-Trimoto</t>
  </si>
  <si>
    <t>Av. Miguel Grau Cdra. 08 Altura del Gripo El Milagro</t>
  </si>
  <si>
    <t>Omnibus-Camioneta Rural</t>
  </si>
  <si>
    <t>Km. 571 Panamericana Norte</t>
  </si>
  <si>
    <t>Altura del gripo Ultracom</t>
  </si>
  <si>
    <t xml:space="preserve">Moto Lineal-Auto </t>
  </si>
  <si>
    <t>Via de Evitamiento</t>
  </si>
  <si>
    <t>Automovil-Omnibus</t>
  </si>
  <si>
    <t>Km. 588 Panamericana Norte</t>
  </si>
  <si>
    <t>Remolcador-Camion</t>
  </si>
  <si>
    <t>Paradero Cartavio</t>
  </si>
  <si>
    <t>Camioneta pick up-moto lineal</t>
  </si>
  <si>
    <t>Km. 569 Panamericana Norte</t>
  </si>
  <si>
    <t>Motocar</t>
  </si>
  <si>
    <t>Altura de Almapo</t>
  </si>
  <si>
    <t>Via de Evitamiento km 586</t>
  </si>
  <si>
    <t>Km. 586 Panamerica Norte</t>
  </si>
  <si>
    <t>CPNP FLORENCIA DE MORA</t>
  </si>
  <si>
    <t>22..00</t>
  </si>
  <si>
    <t>Interseccion 30 Octubre-17 de Dieciembre</t>
  </si>
  <si>
    <t>Calle 26 de julio y 29 de Junio</t>
  </si>
  <si>
    <t>Calle 26 de Julio, 24 de Junio</t>
  </si>
  <si>
    <t>Calle 28 de Julio y 12 de noviembre</t>
  </si>
  <si>
    <t>Altura Av. Pucara</t>
  </si>
  <si>
    <t>Moto</t>
  </si>
  <si>
    <t>Público</t>
  </si>
  <si>
    <t>Av.Villareal-Altura de la 08 de Octubre</t>
  </si>
  <si>
    <t>Calle  09 de Octubre 865</t>
  </si>
  <si>
    <t>Calle  09 de Octubre</t>
  </si>
  <si>
    <t xml:space="preserve"> Mercado La hermalinda</t>
  </si>
  <si>
    <t>Av Villareal-Pucara</t>
  </si>
  <si>
    <t>Moto Ta1i</t>
  </si>
  <si>
    <t>Calle Alfonso Ugarte cdra. 19</t>
  </si>
  <si>
    <t>Av.Wichanzao Av. 12 de Noviembre</t>
  </si>
  <si>
    <t>08 de Setiembre 9 de Mayo</t>
  </si>
  <si>
    <t>20 de Junio</t>
  </si>
  <si>
    <t>Calle 8 de Octubre</t>
  </si>
  <si>
    <t>Av. Pucara</t>
  </si>
  <si>
    <t>Calle Santa Rosa 26 de Marzo</t>
  </si>
  <si>
    <t>Av. 8 de Octubre José Cabrera</t>
  </si>
  <si>
    <t xml:space="preserve"> Joséd de la torre ugarte Plaza de Armas de Fcia.</t>
  </si>
  <si>
    <t>Av. Pucara Villarreal</t>
  </si>
  <si>
    <t>Camioneta Pick Up</t>
  </si>
  <si>
    <t>Av. 7 Julio y 9 Octubre</t>
  </si>
  <si>
    <t>Av. 12 de Noviembre y 9 de octubre</t>
  </si>
  <si>
    <t>CPNP JERUSALEN</t>
  </si>
  <si>
    <t>19.45</t>
  </si>
  <si>
    <t xml:space="preserve">Av. Condorcanqui (Interseccion Mz. 28 Sector Wichanzao) Costado de CS PNP Jerusalen. </t>
  </si>
  <si>
    <t xml:space="preserve">Imprudencia del Chofer </t>
  </si>
  <si>
    <t xml:space="preserve">Av. Indoamerica y Calle Jerusalen </t>
  </si>
  <si>
    <t xml:space="preserve">Imprudencia de Chofer </t>
  </si>
  <si>
    <t>Automovil Station Wagon -  Camioneta Nissan</t>
  </si>
  <si>
    <t>Servicio Publico - Particular</t>
  </si>
  <si>
    <t>23.10</t>
  </si>
  <si>
    <t>Av. Egipto Cdra. N° 05</t>
  </si>
  <si>
    <t xml:space="preserve">Imprudencia de Peaton </t>
  </si>
  <si>
    <t xml:space="preserve">Servicio Publico </t>
  </si>
  <si>
    <t xml:space="preserve">Domingo </t>
  </si>
  <si>
    <t>Av. Industrial y la Calle. N° 05</t>
  </si>
  <si>
    <t xml:space="preserve">Omnibus - Moticicleta </t>
  </si>
  <si>
    <t>07- ene- 14</t>
  </si>
  <si>
    <t xml:space="preserve">Altura del Mercado Jerusalen </t>
  </si>
  <si>
    <t>Imprudencia de Chofer</t>
  </si>
  <si>
    <t xml:space="preserve">Martes </t>
  </si>
  <si>
    <t>Av. Condorcanqui Cdra. N° 30</t>
  </si>
  <si>
    <t>Manuel Arevalo III Etapa (Altura del Paradero de los Colectivos)</t>
  </si>
  <si>
    <t xml:space="preserve">Automovil - Moticicleta </t>
  </si>
  <si>
    <t xml:space="preserve">Av. Egipto y Calle  Lima </t>
  </si>
  <si>
    <t>No especifica</t>
  </si>
  <si>
    <t xml:space="preserve">Imprudencia de chofer y Peaton </t>
  </si>
  <si>
    <t>Panamericana Norte Km 556 Altura 4 Suyos</t>
  </si>
  <si>
    <t xml:space="preserve">Viernes </t>
  </si>
  <si>
    <t xml:space="preserve">Altura del Grifo Los Postes </t>
  </si>
  <si>
    <t xml:space="preserve">2 Automoviles </t>
  </si>
  <si>
    <t xml:space="preserve">Servicio Publico - Particular </t>
  </si>
  <si>
    <t xml:space="preserve">AV. Condorcanqui y la Av. Tahuantinsuyo </t>
  </si>
  <si>
    <t xml:space="preserve">Av. Condorcanqui y Calle El Cairo </t>
  </si>
  <si>
    <t>Moto Lineal-Automovil</t>
  </si>
  <si>
    <t xml:space="preserve">Particular </t>
  </si>
  <si>
    <t xml:space="preserve">Lunes </t>
  </si>
  <si>
    <t xml:space="preserve">Av. Cahuide y Induamerica </t>
  </si>
  <si>
    <t xml:space="preserve">Motota1i- Camion Cisterna </t>
  </si>
  <si>
    <t xml:space="preserve">Fallas Mecanicas </t>
  </si>
  <si>
    <t>Volquete</t>
  </si>
  <si>
    <t xml:space="preserve">Av. Condorcanqui -Altura del Centro de Inspeccion Tecnico Vehicular SENATI </t>
  </si>
  <si>
    <t>Automovil.- Cmta Pick Up</t>
  </si>
  <si>
    <t>Mza C- 20 Lote 19 III Etapa Manuel Arevalo</t>
  </si>
  <si>
    <t xml:space="preserve">Automovil-Triciclo </t>
  </si>
  <si>
    <t xml:space="preserve">Sabado </t>
  </si>
  <si>
    <t>Parque Induistrial Calle 8-</t>
  </si>
  <si>
    <t xml:space="preserve">Remolcador </t>
  </si>
  <si>
    <t xml:space="preserve">Av. Nuevo Trujillo </t>
  </si>
  <si>
    <t xml:space="preserve">Bicileta -Motota1i </t>
  </si>
  <si>
    <t xml:space="preserve">Av. Me1ico- Calle B S/N </t>
  </si>
  <si>
    <t xml:space="preserve">Trimoto </t>
  </si>
  <si>
    <t xml:space="preserve">Av. Condorcanqui </t>
  </si>
  <si>
    <t xml:space="preserve">Automovil- Moto Lineal </t>
  </si>
  <si>
    <t>21-Ene-1º4</t>
  </si>
  <si>
    <t xml:space="preserve">Interseccion Calle Reyes y Calle Atlantida </t>
  </si>
  <si>
    <t xml:space="preserve">Automovil-Bicileta </t>
  </si>
  <si>
    <t xml:space="preserve">Av. Condorcanqui- Puente Capricornio </t>
  </si>
  <si>
    <t xml:space="preserve">Cmta Rural </t>
  </si>
  <si>
    <t xml:space="preserve">Av. Condorcanqui -Altura de la Empresa de Transporte California </t>
  </si>
  <si>
    <t xml:space="preserve">Automovil -Automovil </t>
  </si>
  <si>
    <t xml:space="preserve">Jueves </t>
  </si>
  <si>
    <t xml:space="preserve">Cdra 19 Av. Condorcanqui- Av. Tahuantinsuyo </t>
  </si>
  <si>
    <t xml:space="preserve">Motolineal- Automovil </t>
  </si>
  <si>
    <t xml:space="preserve">Calle El Cairo- Calle Jersualen </t>
  </si>
  <si>
    <t xml:space="preserve">Automovil- Cmta Rrural </t>
  </si>
  <si>
    <t xml:space="preserve">Sol Naciente- Parque Industrial </t>
  </si>
  <si>
    <t xml:space="preserve">Cmta PickUp </t>
  </si>
  <si>
    <t xml:space="preserve">Panamericana Norte -Av. Wichanzao Mza A -54 Sector I </t>
  </si>
  <si>
    <t xml:space="preserve">Automovil-Cmta Rural </t>
  </si>
  <si>
    <t>28-Ene-.14</t>
  </si>
  <si>
    <t xml:space="preserve">Av. Condorcanqui- Grifo los Postes </t>
  </si>
  <si>
    <t xml:space="preserve">No Indica </t>
  </si>
  <si>
    <t xml:space="preserve">Hidrandina -Cuatro Suyos </t>
  </si>
  <si>
    <t xml:space="preserve">Omnibus- Camion </t>
  </si>
  <si>
    <t xml:space="preserve">Av. Manuel Orrego -Inbterseccion Manuel Co1 </t>
  </si>
  <si>
    <t xml:space="preserve">Av. Condorcanqui- Av. Aviacion </t>
  </si>
  <si>
    <t xml:space="preserve">Cmta Pick Up-. Cmta Rural </t>
  </si>
  <si>
    <t xml:space="preserve">Particular- Servicio Publico </t>
  </si>
  <si>
    <t xml:space="preserve">Seda Central -Proyecto Chavimochic </t>
  </si>
  <si>
    <t xml:space="preserve">Cmta Pick Up-Camion </t>
  </si>
  <si>
    <t xml:space="preserve">Av. Condorcanqui- Calle el Coiro </t>
  </si>
  <si>
    <t xml:space="preserve">2 Automovil </t>
  </si>
  <si>
    <t xml:space="preserve">Manuelñ Arévalo III Etapa </t>
  </si>
  <si>
    <t xml:space="preserve">Moto Lineal </t>
  </si>
  <si>
    <t>Manuel Arévalo Mza 12 y Mza 16</t>
  </si>
  <si>
    <t xml:space="preserve">Automovil </t>
  </si>
  <si>
    <t xml:space="preserve">Motocicleta-Automovil </t>
  </si>
  <si>
    <t xml:space="preserve">Av. Tahuantinsuyo </t>
  </si>
  <si>
    <t>Servicio Ta1i</t>
  </si>
  <si>
    <t xml:space="preserve">Patio de Lllaves </t>
  </si>
  <si>
    <t xml:space="preserve">Automovil-  Remolcador </t>
  </si>
  <si>
    <t xml:space="preserve">Av. Las Magnolias -Los Huertos </t>
  </si>
  <si>
    <t xml:space="preserve">omnibus </t>
  </si>
  <si>
    <t xml:space="preserve">Cruce de la Muerte </t>
  </si>
  <si>
    <t>2 Cmta Pick Up</t>
  </si>
  <si>
    <t>Av. Condorcanqui - Santa Maria</t>
  </si>
  <si>
    <t>Automovil (Se dio a la fuga)</t>
  </si>
  <si>
    <t>Av. Condorcanqui Cdra. 21</t>
  </si>
  <si>
    <t>Bicicleta - Automovil</t>
  </si>
  <si>
    <t xml:space="preserve">Calle Panama - Calle Mariano Moreno </t>
  </si>
  <si>
    <t>Imprudencia del Ciclista</t>
  </si>
  <si>
    <t xml:space="preserve">Moto Lineal - Bicicleta </t>
  </si>
  <si>
    <t>No indica</t>
  </si>
  <si>
    <t>Av. Condorcanqui Cdra. 22</t>
  </si>
  <si>
    <t xml:space="preserve">Moto Lineal  </t>
  </si>
  <si>
    <t>Parque Industrial Cdra. 02</t>
  </si>
  <si>
    <t xml:space="preserve">Cuatro Suyos </t>
  </si>
  <si>
    <t xml:space="preserve">Camioneta - Camion </t>
  </si>
  <si>
    <t xml:space="preserve">Av. Condorcanqui - Calle. Aviacion </t>
  </si>
  <si>
    <t>Moto Lineal -Station Wagon</t>
  </si>
  <si>
    <t>Av. Condorcanqui Cdra. 24</t>
  </si>
  <si>
    <t xml:space="preserve">Station Wagon - Camion </t>
  </si>
  <si>
    <t xml:space="preserve">Av. Tahuantinsuyo Cdra. N° 21 </t>
  </si>
  <si>
    <t xml:space="preserve">Imprudencia del Conductor </t>
  </si>
  <si>
    <t>Calle Jerusalen</t>
  </si>
  <si>
    <t xml:space="preserve"> 2 Automovil </t>
  </si>
  <si>
    <t xml:space="preserve">Av. Condorcanqui - Parque Industrial </t>
  </si>
  <si>
    <t>Camion - Camioneta Rural</t>
  </si>
  <si>
    <t>Servicio Publico - Servicio Publico Provincial</t>
  </si>
  <si>
    <t>Av. Tahuantinsuyo Cdra. N° 17</t>
  </si>
  <si>
    <t xml:space="preserve">Camioneta Panel - Camioneta Pickup </t>
  </si>
  <si>
    <t xml:space="preserve">Av. Condorcanqui (Puente Capricornio) </t>
  </si>
  <si>
    <t xml:space="preserve">Camion - Automovil </t>
  </si>
  <si>
    <t>Omnibus Interprovincial</t>
  </si>
  <si>
    <t>Servicio Publico Interprovincial</t>
  </si>
  <si>
    <t>Av. Condorcanqui Cdra. 18</t>
  </si>
  <si>
    <t>Camioneta Rural - Omnibus</t>
  </si>
  <si>
    <t>Av. Cahuide - Av. Indoamerica</t>
  </si>
  <si>
    <t xml:space="preserve">Automovil - Camioneta Rural </t>
  </si>
  <si>
    <t>Particular - Servicio Publico Interprovincial</t>
  </si>
  <si>
    <t xml:space="preserve">Automovil - Moto Lineal </t>
  </si>
  <si>
    <t xml:space="preserve">Victor Raul </t>
  </si>
  <si>
    <t>Camioneta Pickup - Automovil</t>
  </si>
  <si>
    <t>Manuel Arevalo III Etapa</t>
  </si>
  <si>
    <t xml:space="preserve">Av. Indoamerica - Camal </t>
  </si>
  <si>
    <t>Bicicleta - Motota1i</t>
  </si>
  <si>
    <t>Condorcanqui Cdra. 20</t>
  </si>
  <si>
    <t xml:space="preserve">Calle Jose Ortigas </t>
  </si>
  <si>
    <t xml:space="preserve">Imprudencia del Peton </t>
  </si>
  <si>
    <t>Interseccion Mza. 43/Wichanzao</t>
  </si>
  <si>
    <t>Bicicleta - Station Wagon</t>
  </si>
  <si>
    <t>Av. Indoamerica</t>
  </si>
  <si>
    <t xml:space="preserve">I Etapa Urb. Parque Industrial </t>
  </si>
  <si>
    <t xml:space="preserve">Desperfecto Mecanico </t>
  </si>
  <si>
    <t xml:space="preserve">Moto lineal </t>
  </si>
  <si>
    <t>Calle Barreto Co1</t>
  </si>
  <si>
    <t xml:space="preserve">Motocar- Station Wagon </t>
  </si>
  <si>
    <t>Av. Condorcanqui - Los Alamos</t>
  </si>
  <si>
    <t>Av. Condorcanqui - Av. Indoamerica</t>
  </si>
  <si>
    <t>Automovil - Camioneta Pickup</t>
  </si>
  <si>
    <t>CPNP  ALTO TRUJILLO</t>
  </si>
  <si>
    <t>MZ C LT 13 Barrio 4</t>
  </si>
  <si>
    <t xml:space="preserve">TERRENO ACCIDENTADO </t>
  </si>
  <si>
    <t>motocicleta</t>
  </si>
  <si>
    <t>domingo</t>
  </si>
  <si>
    <t>Av. Wichanzao y 12 de Noviembre</t>
  </si>
  <si>
    <t>Av. Los Lauereles y Prolong. 7 de Julio</t>
  </si>
  <si>
    <t xml:space="preserve">  27-1-2014</t>
  </si>
  <si>
    <t xml:space="preserve"> Calle Magnolias Barrio 3</t>
  </si>
  <si>
    <t>Av. Wichanzao y Av. Los cipreces</t>
  </si>
  <si>
    <t>Bus</t>
  </si>
  <si>
    <t>Urbano</t>
  </si>
  <si>
    <t>MZ A LT 27 Barrio 3 B</t>
  </si>
  <si>
    <t>Camión</t>
  </si>
  <si>
    <t>Barrio 4</t>
  </si>
  <si>
    <t>Av. Los Laureles</t>
  </si>
  <si>
    <t>Av. Wichanzao y Los Laureles</t>
  </si>
  <si>
    <t>MZ I LT 01 Barrio 3 B</t>
  </si>
  <si>
    <t>Av. Wichanzao</t>
  </si>
  <si>
    <t>Terreo Accidentado</t>
  </si>
  <si>
    <t>Nuevo porvenir</t>
  </si>
  <si>
    <t>CPNP  LAREDO</t>
  </si>
  <si>
    <t>Carretera Laredo(HIDRANDINA)</t>
  </si>
  <si>
    <t>CPSSL-KM-12</t>
  </si>
  <si>
    <t>Independencia 1</t>
  </si>
  <si>
    <t>Moto a1i</t>
  </si>
  <si>
    <t>MZ.1.Lote 5 AA.HH Corazon de Jesús</t>
  </si>
  <si>
    <t>Motocicleta y maquinaria pesada</t>
  </si>
  <si>
    <t>San José 426</t>
  </si>
  <si>
    <t>Auto y camion</t>
  </si>
  <si>
    <t>16ENE14</t>
  </si>
  <si>
    <t>Entrada a Laredo</t>
  </si>
  <si>
    <t>Carretera a la sierraLiberteña</t>
  </si>
  <si>
    <t>Ccamioneta Rural</t>
  </si>
  <si>
    <t>30 de Noviembre Nº 03</t>
  </si>
  <si>
    <t xml:space="preserve">KM.13.50 Carretera a la sierra </t>
  </si>
  <si>
    <t>Julia Pinochet</t>
  </si>
  <si>
    <t>KM.09.(UPT)</t>
  </si>
  <si>
    <t>Ovalo Laredo</t>
  </si>
  <si>
    <t>KM.15 CPSLL</t>
  </si>
  <si>
    <t>K.3.DON ISACC</t>
  </si>
  <si>
    <t>K.11.CPSLL</t>
  </si>
  <si>
    <t>CPNP POROTO</t>
  </si>
  <si>
    <t>KM. 40 CPSLL.</t>
  </si>
  <si>
    <t>E1CESO VELOCIDAD</t>
  </si>
  <si>
    <t>OMNIBUS</t>
  </si>
  <si>
    <t>INTERPROVINCIAL</t>
  </si>
  <si>
    <t>KM.36 CPSLL</t>
  </si>
  <si>
    <t>CMTA. PICK UP.</t>
  </si>
  <si>
    <t>CMTA RURAL</t>
  </si>
  <si>
    <t>CPNP MIRAMAR</t>
  </si>
  <si>
    <t>CARR. PAN. NORTE KM 548.5</t>
  </si>
  <si>
    <t>IMPRUDENCIA DEL CONDUCTOR</t>
  </si>
  <si>
    <t>CAMION Y CAMIONETA RURAL</t>
  </si>
  <si>
    <t>CARR.PAN. NORTE KM 551</t>
  </si>
  <si>
    <t>02 AUTOMOVILES</t>
  </si>
  <si>
    <t>CRUCE DE SALAVERRY</t>
  </si>
  <si>
    <t>REMOLCADOR Y AUTOMOVIL</t>
  </si>
  <si>
    <t>AV. SALAVERRY N° 441-445</t>
  </si>
  <si>
    <t xml:space="preserve">REMOLCADOR </t>
  </si>
  <si>
    <t>AV. SAN JOSE CDRA 10</t>
  </si>
  <si>
    <t>CAMIONETA PICK UP</t>
  </si>
  <si>
    <t>AV. SAN JOSE N°914</t>
  </si>
  <si>
    <t>AUTOMOVIL Y BICICLETA</t>
  </si>
  <si>
    <t>AV. SAN JOSE CDRA 1</t>
  </si>
  <si>
    <t>IMPRUDENCIA  DEL CONDUCTOR</t>
  </si>
  <si>
    <t>DOS (02) CAMIONETAS RURALES</t>
  </si>
  <si>
    <t>AV. SANTA María CDRA 04</t>
  </si>
  <si>
    <t>VEHÍCULO MENOR Y AUTOMOVIL</t>
  </si>
  <si>
    <t>KM 555 DE LA CARR. PAM. NORTE</t>
  </si>
  <si>
    <t>IMPRUDENCIA DEL PEATÓN</t>
  </si>
  <si>
    <t>TRAYLER</t>
  </si>
  <si>
    <t>KM 554.5 DE LA CARR. PAM. NORTE</t>
  </si>
  <si>
    <t>CPNP MOCHE</t>
  </si>
  <si>
    <t>05.30</t>
  </si>
  <si>
    <t>KM 557-(FRENTE A LA UNIVERSIDAD CATALICA)</t>
  </si>
  <si>
    <t>18.15</t>
  </si>
  <si>
    <t>Av.Independencia-Las Delicias</t>
  </si>
  <si>
    <t>16.50</t>
  </si>
  <si>
    <t>Camioneta/Automovil</t>
  </si>
  <si>
    <t>Publico/Particular</t>
  </si>
  <si>
    <t>Curva de Sun</t>
  </si>
  <si>
    <t>Motocicleta/Camioneta</t>
  </si>
  <si>
    <t>Sábado</t>
  </si>
  <si>
    <t>00.05</t>
  </si>
  <si>
    <t>Km.556-Ref. Altura de Notaria Polo)</t>
  </si>
  <si>
    <t>Fallas Mecanicas</t>
  </si>
  <si>
    <t>Camion/Camioneta Panel</t>
  </si>
  <si>
    <t>16.45</t>
  </si>
  <si>
    <t>Carretera Panmaericana Norte</t>
  </si>
  <si>
    <t>Av.Peru y Av-La Marina</t>
  </si>
  <si>
    <t>km 01-CPSLL</t>
  </si>
  <si>
    <t>Altomovil</t>
  </si>
  <si>
    <t>17.40</t>
  </si>
  <si>
    <t>Campiña de Moche.Frente a la Plazuela</t>
  </si>
  <si>
    <t>Impridencia del Conductor</t>
  </si>
  <si>
    <t>Motocicletas</t>
  </si>
  <si>
    <t>Km.561-Carretera Panmericana Norte</t>
  </si>
  <si>
    <t>Camioneta Rural/Automovil</t>
  </si>
  <si>
    <t>15.27</t>
  </si>
  <si>
    <t>Sector Heroica-Km 558 CPN</t>
  </si>
  <si>
    <t>Trimovil/Station Wagon</t>
  </si>
  <si>
    <t>Particular/Publico</t>
  </si>
  <si>
    <t>17.00</t>
  </si>
  <si>
    <t>Curva de Sun-Km 560-CPN</t>
  </si>
  <si>
    <t>Estado de Ebriedad Peaton</t>
  </si>
  <si>
    <t>09.25</t>
  </si>
  <si>
    <t>Cmta Pickup/Automovil</t>
  </si>
  <si>
    <t>10.50</t>
  </si>
  <si>
    <t>Km 558-CPN</t>
  </si>
  <si>
    <t>Omnibus/Camion</t>
  </si>
  <si>
    <t>JUeves</t>
  </si>
  <si>
    <t>14.35</t>
  </si>
  <si>
    <t>Sector Ramal-La Caña</t>
  </si>
  <si>
    <t>Automovil/Motocicleta</t>
  </si>
  <si>
    <t>00.45</t>
  </si>
  <si>
    <t>Km 562-CPN (Frente IREN)</t>
  </si>
  <si>
    <t>Automovil/Cmta Pickup</t>
  </si>
  <si>
    <t>13.00</t>
  </si>
  <si>
    <t>Sector Santa Rosa-CPSLL</t>
  </si>
  <si>
    <t>Camion/Motocicleta</t>
  </si>
  <si>
    <t>03.00</t>
  </si>
  <si>
    <t>Km 559-CPN (Frente al Grifo El Che)</t>
  </si>
  <si>
    <t>10.45</t>
  </si>
  <si>
    <t>Pasaje Catalina Cdra.1</t>
  </si>
  <si>
    <t>Cmta Pickup/Camion</t>
  </si>
  <si>
    <t>07.50</t>
  </si>
  <si>
    <t>08.30</t>
  </si>
  <si>
    <t>Camion/Omnibus</t>
  </si>
  <si>
    <t>19.05</t>
  </si>
  <si>
    <t>Calle Palmeras Nº516-Las Delicias</t>
  </si>
  <si>
    <t>Av. La Marina Cdra.5</t>
  </si>
  <si>
    <t>11.16</t>
  </si>
  <si>
    <t>Av Gran Chimu-Las Delicias</t>
  </si>
  <si>
    <t>Sector Heroica</t>
  </si>
  <si>
    <t>Camioneta Rural/Camioneta Rural</t>
  </si>
  <si>
    <t>12.30</t>
  </si>
  <si>
    <t>km 556-CPN</t>
  </si>
  <si>
    <t>automovil/Cmta Rural</t>
  </si>
  <si>
    <t>06.45</t>
  </si>
  <si>
    <t>Av. La Marina MZ.B.Lote 40-Moche</t>
  </si>
  <si>
    <t>Av.La Marina -Leoncio Prado</t>
  </si>
  <si>
    <t>Km 555-CPN</t>
  </si>
  <si>
    <t>Impruencia del conductor</t>
  </si>
  <si>
    <t>CPNP SANCHEZ CARRION</t>
  </si>
  <si>
    <t>MZ L y MZ K AAHH Los libertadores EP.</t>
  </si>
  <si>
    <t>automovil</t>
  </si>
  <si>
    <t>particular</t>
  </si>
  <si>
    <t>calle Hnos Angulo/ Psje Lopez Albujar</t>
  </si>
  <si>
    <t>moto</t>
  </si>
  <si>
    <t>calle Portugal / Av. Sanchez Carrion</t>
  </si>
  <si>
    <t>Imprudencia del conduc.</t>
  </si>
  <si>
    <t>motota1i</t>
  </si>
  <si>
    <t>publico</t>
  </si>
  <si>
    <t>calle Yerovi / Calle Hipolito Unanue</t>
  </si>
  <si>
    <t>imprudencia del peaton</t>
  </si>
  <si>
    <t>calle Santa Isabel - El Porvenir</t>
  </si>
  <si>
    <t>imprudencia de pasajero</t>
  </si>
  <si>
    <t xml:space="preserve"> motota1i</t>
  </si>
  <si>
    <t>Av. Jaime Blanco / calle Ricardo Palma</t>
  </si>
  <si>
    <t xml:space="preserve">Av. Jaime Blanco </t>
  </si>
  <si>
    <t>omnibus</t>
  </si>
  <si>
    <t>Av. Sanchez Carrion crda. 13</t>
  </si>
  <si>
    <t xml:space="preserve">camioneta Rural </t>
  </si>
  <si>
    <t>Psje. San Jorge / Chacon Becerra</t>
  </si>
  <si>
    <t>imprudencia del conduc.</t>
  </si>
  <si>
    <t xml:space="preserve">Psje. Libertad - Sector El Presidio </t>
  </si>
  <si>
    <t>calle Atahualpa - Rio Seco</t>
  </si>
  <si>
    <t>imprudencia del pasajero</t>
  </si>
  <si>
    <t>trimovil</t>
  </si>
  <si>
    <t>calle Riva Agüero</t>
  </si>
  <si>
    <t>motota1ista</t>
  </si>
  <si>
    <t>CPNP SALAVERRY</t>
  </si>
  <si>
    <t>av. La marina/ calle sucre</t>
  </si>
  <si>
    <t>Inprudencia</t>
  </si>
  <si>
    <t>AUTOMOVIL/ AUTOMOVIL</t>
  </si>
  <si>
    <t>PRIVADO</t>
  </si>
  <si>
    <t xml:space="preserve">Utopista salaverry/ </t>
  </si>
  <si>
    <t>AUTOMOVIL</t>
  </si>
  <si>
    <t>privado</t>
  </si>
  <si>
    <t>AV la marina / calle lamar</t>
  </si>
  <si>
    <t>e1ceso de velocidad</t>
  </si>
  <si>
    <t>PUBLICO</t>
  </si>
  <si>
    <t>26-02-2014</t>
  </si>
  <si>
    <t>Calle libertad/ calle sucre</t>
  </si>
  <si>
    <t>motota1i/ motocicleta</t>
  </si>
  <si>
    <t>CPNP LA NORIA</t>
  </si>
  <si>
    <t>AV, AMERICA - AV. PERU</t>
  </si>
  <si>
    <t xml:space="preserve">AUTOMOVIL </t>
  </si>
  <si>
    <t>AV. RICARDO PALMA - AV. BELAUNDE</t>
  </si>
  <si>
    <t>MOTOCICLETA</t>
  </si>
  <si>
    <t>UNION CDRA. 15</t>
  </si>
  <si>
    <t>AV. VALLEJO CDRA. 13</t>
  </si>
  <si>
    <t>CAMIONETA PANEL</t>
  </si>
  <si>
    <t xml:space="preserve">SABADO </t>
  </si>
  <si>
    <t>AV. VILLARREAL CDRA. 10</t>
  </si>
  <si>
    <t>STATION WAGON</t>
  </si>
  <si>
    <t>AV. PERU DRA. 06</t>
  </si>
  <si>
    <t>AV. UNIO CDRA. 18</t>
  </si>
  <si>
    <t>CMTA. PICK UP</t>
  </si>
  <si>
    <t>AV. AMERICA CDRA. 11</t>
  </si>
  <si>
    <t>AV. AMERICA SUR-CALLE GUZMAN B.</t>
  </si>
  <si>
    <t>AV. VILLARREAL - PROLG. VALLEJO</t>
  </si>
  <si>
    <t xml:space="preserve">AV. AMERICA EJERCITO </t>
  </si>
  <si>
    <t>E1CESO DE VOLOCIDAD</t>
  </si>
  <si>
    <t>AV. RICAR. PALMA - CARR. INDUSTRIAL</t>
  </si>
  <si>
    <t>AV. EGUREN - CALLE SABOGAL</t>
  </si>
  <si>
    <t>AV. PERU DRA. 2</t>
  </si>
  <si>
    <t>CALLE MARIANO MELGAR-BARRONECHEA</t>
  </si>
  <si>
    <t>MOTOCILETA</t>
  </si>
  <si>
    <t>AV. ESPAÑA-AGRICULTURA</t>
  </si>
  <si>
    <t>AV. VALLEJO- CALLE LOS DIAMANTES</t>
  </si>
  <si>
    <t>AV. MANUEL VERA ENRIQUEZ CDRA.03</t>
  </si>
  <si>
    <t>MIERDOLES</t>
  </si>
  <si>
    <t>CALLE LORETO - CALLE 33</t>
  </si>
  <si>
    <t>IMPRUDENCIA DEL PEATON</t>
  </si>
  <si>
    <t>CAMION</t>
  </si>
  <si>
    <t>AV. AMERICA CDRA. 15</t>
  </si>
  <si>
    <t>AV- VILLARREAL CDRA. 02</t>
  </si>
  <si>
    <t>AV.ARCELLES-PROL.UNION</t>
  </si>
  <si>
    <t>CMTA.RURAL</t>
  </si>
  <si>
    <t>AV. ESPAÑA CDRA. 10</t>
  </si>
  <si>
    <t>CALLE GAMES - BORGOÑO</t>
  </si>
  <si>
    <t>AV. CESAR VALLEJO CDRA. 5</t>
  </si>
  <si>
    <t>CALLE HERRERA-HIPOLITO UNANUE</t>
  </si>
  <si>
    <t>AV. VALLEJO CDRA. 07</t>
  </si>
  <si>
    <t xml:space="preserve">CAMION </t>
  </si>
  <si>
    <t>AV. AMERICA CDRA. 01</t>
  </si>
  <si>
    <t>CALLE CHIRA-CALLE UNION</t>
  </si>
  <si>
    <t>MOTOCILCLETA</t>
  </si>
  <si>
    <t>AV. VILLARREAL -UNION</t>
  </si>
  <si>
    <t>AV. VILLARREAL-URB. ALAMEDA</t>
  </si>
  <si>
    <t>AV. VALLEJO CDRA. 17</t>
  </si>
  <si>
    <t>AV. MIRAFLORES CDRA. 5</t>
  </si>
  <si>
    <t>AV. UNION - CALLE CHIRA</t>
  </si>
  <si>
    <t>AV. VALLEJO- AV. VILLARREAL</t>
  </si>
  <si>
    <t>AV, VILLARREAL -PROLG. SANTA</t>
  </si>
  <si>
    <t>AV. 09 DE OCTUBRE- AV. AMERICA</t>
  </si>
  <si>
    <t>AV. UCEDA MEZA CDRA. 02</t>
  </si>
  <si>
    <t>AV. VALLEJO CDRA. 08</t>
  </si>
  <si>
    <t>AV. PUCARA CDRA, 10</t>
  </si>
  <si>
    <t>PROLG. PERU CDRA. 14</t>
  </si>
  <si>
    <t>CALLE HUALLAGA - UNION</t>
  </si>
  <si>
    <t xml:space="preserve">IMPRUDENCIA DEL CONDUCTOR </t>
  </si>
  <si>
    <t>CMTA. RURAL</t>
  </si>
  <si>
    <t>AV. VILLARREAL CDRA. 07</t>
  </si>
  <si>
    <t>CMTA. PICKUP</t>
  </si>
  <si>
    <t>AV. SANTA CDRA. 04</t>
  </si>
  <si>
    <t>AV. MIRAFLORES-CALLE HUALLAGA</t>
  </si>
  <si>
    <t>URB. LOS PORTALES</t>
  </si>
  <si>
    <t>AV. AMERICA -AV. SANTA</t>
  </si>
  <si>
    <t>CALLE HIPOLITO UNA.-URB. LA MARQU</t>
  </si>
  <si>
    <t>PROLG. UNION CDRA. 14</t>
  </si>
  <si>
    <t>AV. VALLEJO-AV. RICARDO PALMA</t>
  </si>
  <si>
    <t>E1CESO DE VELOCIDAD</t>
  </si>
  <si>
    <t>PROLG. UNION CDRA. 18</t>
  </si>
  <si>
    <t>AV. TUPAC AMARU CDRA. 06</t>
  </si>
  <si>
    <t>AV. CESAR VALLEJO-AV. VILLARREAL</t>
  </si>
  <si>
    <t>AV. PERU- HUALLAGA</t>
  </si>
  <si>
    <t>AV. VALLEJO-CALLE LOS DIAMANTES</t>
  </si>
  <si>
    <t>AV. EL EJERCITO-CALLE BORGOÑO</t>
  </si>
  <si>
    <t>AV. AMERICA-AV. SANTA</t>
  </si>
  <si>
    <t>PROLG. VALLEJO CDRA. 14</t>
  </si>
  <si>
    <t>AV. UNION-CALLE CARLOS MONJE</t>
  </si>
  <si>
    <t>AV. VALLEJO-AV. EGUREN</t>
  </si>
  <si>
    <t>CALLE DIEGO QUISPE CDRA. 03</t>
  </si>
  <si>
    <t>PROLG. VALLEJO -URB. LA RINCONADA</t>
  </si>
  <si>
    <t>AV. VILLARREAL-AV. SANTA</t>
  </si>
  <si>
    <t>AV. PESQUEDA MZ. N</t>
  </si>
  <si>
    <t>AV. VALLEJO CDRA. 02</t>
  </si>
  <si>
    <t>STAT. WAGON</t>
  </si>
  <si>
    <t>AV. PESQUEDA-UNION</t>
  </si>
  <si>
    <t>CALLE PUNO - CERRO DE PASCO</t>
  </si>
  <si>
    <t>AV. VILLARREAL CDRA. 09</t>
  </si>
  <si>
    <t>AV. AMERICA-AV. TUPAC AMARU</t>
  </si>
  <si>
    <t>AV. MIRAFLORES CDRA. 02</t>
  </si>
  <si>
    <t xml:space="preserve">CALLE LEONARDO DAVINCI-BALTAZAR </t>
  </si>
  <si>
    <t>AV. VILLARREAL-UNION</t>
  </si>
  <si>
    <t>PROLONG. UNION CDRA. 23</t>
  </si>
  <si>
    <t>AV. PERU CDRA. 05</t>
  </si>
  <si>
    <t>AV. VILLARREAL CDRA. 11</t>
  </si>
  <si>
    <t>AV. AMERICA NORTE CDRA. 02</t>
  </si>
  <si>
    <t>IMPRUDENCIA PEATON</t>
  </si>
  <si>
    <t>AA-HH PESQUEDA</t>
  </si>
  <si>
    <t>PROLONG. SANTA CDRA. 06</t>
  </si>
  <si>
    <t>AV. AMERICA SUR CDRA 09</t>
  </si>
  <si>
    <t>CPNP AYACUCHO</t>
  </si>
  <si>
    <t>AV. 29 de diciembre</t>
  </si>
  <si>
    <t>camioneta</t>
  </si>
  <si>
    <t>Av. Moche cdra 9</t>
  </si>
  <si>
    <t>Jr. Ayacucho y Jr. Diego de Almagro</t>
  </si>
  <si>
    <t>Estado de ebriedad conductor</t>
  </si>
  <si>
    <t>Jr. Santa Teresa de Jesus y Av. Larco</t>
  </si>
  <si>
    <t>camioneta pickup</t>
  </si>
  <si>
    <t>Jr. Bolivar y Psje San Agustin</t>
  </si>
  <si>
    <t>Av. Larco y Calle Bobadilla</t>
  </si>
  <si>
    <t>Calle Guatemala y Costa Rica</t>
  </si>
  <si>
    <t>Av. España cdra 9</t>
  </si>
  <si>
    <t>Jr. Zepita y Jr. Orbegozo</t>
  </si>
  <si>
    <t>Jr. San Martin y Jr. Bolognesi</t>
  </si>
  <si>
    <t>Av. España y Jr. Gamarra</t>
  </si>
  <si>
    <t xml:space="preserve">imprudencia conductor </t>
  </si>
  <si>
    <t>bus</t>
  </si>
  <si>
    <t>provincial</t>
  </si>
  <si>
    <t xml:space="preserve">Av. España </t>
  </si>
  <si>
    <t>Jr. Bolognesi y Jr. Independencia</t>
  </si>
  <si>
    <t>Av. Los Incas y Zela</t>
  </si>
  <si>
    <t>Av. España cdra 7</t>
  </si>
  <si>
    <t>automivil/moto lineal</t>
  </si>
  <si>
    <t>publico/particular</t>
  </si>
  <si>
    <t>Plaza de Armas y Jr Pizarro cdra 3</t>
  </si>
  <si>
    <t>Av. España y Calle Zela</t>
  </si>
  <si>
    <t>moto lineal/automovil</t>
  </si>
  <si>
    <t>Calle Jose Galvez y Av. America sur</t>
  </si>
  <si>
    <t>Av. España y Jr. Orbegozo</t>
  </si>
  <si>
    <t>Provincial</t>
  </si>
  <si>
    <t>Calle San Martin cdra 3</t>
  </si>
  <si>
    <t>urbano</t>
  </si>
  <si>
    <t>AV. Vallejo  Cdra. 05</t>
  </si>
  <si>
    <t>Av. America Norte Cdra. 13</t>
  </si>
  <si>
    <t>Av. Larco cdra 5</t>
  </si>
  <si>
    <t>Av. España cdra. 14</t>
  </si>
  <si>
    <t>automivil</t>
  </si>
  <si>
    <t>Av. Costa rica y Av. Paraguay</t>
  </si>
  <si>
    <t>Av. Santa Teresa de Jesus y Av Costa Rica</t>
  </si>
  <si>
    <t>Av. España y Av. Larco</t>
  </si>
  <si>
    <t>atomovil</t>
  </si>
  <si>
    <t>Av. America Sur y Calcuchimac</t>
  </si>
  <si>
    <t>Av. España y Jr. Junin</t>
  </si>
  <si>
    <t xml:space="preserve">Av. America Sur </t>
  </si>
  <si>
    <t>Camioneta Rural/Bicicleta</t>
  </si>
  <si>
    <t>Av. España cdra. 23</t>
  </si>
  <si>
    <t>Av. 28 de Julio y Av. Costa Rica</t>
  </si>
  <si>
    <t>Jr. Bolognesi y Jr. Pizarro</t>
  </si>
  <si>
    <t>Av. España cdra 23 y Jr. Orbegozo</t>
  </si>
  <si>
    <t>Av. America Sur cdra 17</t>
  </si>
  <si>
    <t>bus/Moto Lineal</t>
  </si>
  <si>
    <t>12.50</t>
  </si>
  <si>
    <t>Av. 28 de Julio</t>
  </si>
  <si>
    <t>Automovil/bicicleta</t>
  </si>
  <si>
    <t>Av. España cdra 25 y Calle Brasil</t>
  </si>
  <si>
    <t>Automovil/moto lineal</t>
  </si>
  <si>
    <t>Av. Larco cdra 8</t>
  </si>
  <si>
    <t>Av. España y calle Francisco de Zela</t>
  </si>
  <si>
    <t>Av. España y Jr. Pizarro</t>
  </si>
  <si>
    <t>Calle Dean Saavedra</t>
  </si>
  <si>
    <t>Av. Juan Pablo y Calle San Martin</t>
  </si>
  <si>
    <t>Av. España cdra 1</t>
  </si>
  <si>
    <t>Jr. Bolivar y Psje Loja</t>
  </si>
  <si>
    <t>Plazuela el Recreo y  Jr. Estete</t>
  </si>
  <si>
    <t>Moto lineal/Bicicleta</t>
  </si>
  <si>
    <t>Av. España cdra 22</t>
  </si>
  <si>
    <t>Av Los Incas y Jr. Atahualpa</t>
  </si>
  <si>
    <t>Jr. Zela cdra 2</t>
  </si>
  <si>
    <t>Av. Vera Enrique y Av. 9 de Octubre</t>
  </si>
  <si>
    <t>CPNP N. ALCAZAR</t>
  </si>
  <si>
    <t>CALLE FCO.PAULA QUIROZ CUADRA 5</t>
  </si>
  <si>
    <t>URBANO</t>
  </si>
  <si>
    <t>CALLE JOSE CRESPO CUADRA 11</t>
  </si>
  <si>
    <t>TRIMOTO/SWAGON</t>
  </si>
  <si>
    <t>22:10</t>
  </si>
  <si>
    <t xml:space="preserve"> CALLE OLLANTAY CDRA 06 RIO SECO</t>
  </si>
  <si>
    <t xml:space="preserve">MANIOBRAS PELIGROSA </t>
  </si>
  <si>
    <t>MOTO LINEAL</t>
  </si>
  <si>
    <t>09:40</t>
  </si>
  <si>
    <t>SANCHEZ CARRION CDRA 04</t>
  </si>
  <si>
    <t>19:00</t>
  </si>
  <si>
    <t>TUPAC AMARU Y MICAELA BASTIDAS</t>
  </si>
  <si>
    <t>IMPRUDENCIA</t>
  </si>
  <si>
    <t>AUTOMOVIL/MOTOTA1I</t>
  </si>
  <si>
    <t>18.40</t>
  </si>
  <si>
    <t>HUAYNA CAPAC Y ASTOPILCO</t>
  </si>
  <si>
    <t>EBRIEDAD</t>
  </si>
  <si>
    <t>MOTO LINEAL/MOTOKAR</t>
  </si>
  <si>
    <t>10.18</t>
  </si>
  <si>
    <t>ASTOPILCO Y HUAYNACAPAC</t>
  </si>
  <si>
    <t>2 MOTOKAR</t>
  </si>
  <si>
    <t>1</t>
  </si>
  <si>
    <t>CALLE OLLANTAY CUADRA 3</t>
  </si>
  <si>
    <t>DESPISTE</t>
  </si>
  <si>
    <t>11:55</t>
  </si>
  <si>
    <t>HUAYNA CAPAC Y OLLANTAY</t>
  </si>
  <si>
    <t>MANIOBRA PELIGROSA</t>
  </si>
  <si>
    <t>MOTOKAR/MOTO LINEAL</t>
  </si>
  <si>
    <t>CPNP HUANCHACO</t>
  </si>
  <si>
    <t xml:space="preserve">Polideportivo Hco. </t>
  </si>
  <si>
    <t>DAÑOS MATERIALES</t>
  </si>
  <si>
    <t xml:space="preserve"> AUTOMOVIL- S. WAGON</t>
  </si>
  <si>
    <t>VIA EVITAMIENTO KM.572</t>
  </si>
  <si>
    <t xml:space="preserve">DESPISTE Y FUGA </t>
  </si>
  <si>
    <t>SEMI-REMOLQUE</t>
  </si>
  <si>
    <t>INTER. HCO - HUANCHAQUITO</t>
  </si>
  <si>
    <t>DAÑOS PERSONALES</t>
  </si>
  <si>
    <t xml:space="preserve">MOTOCICLETA- S. WAGON </t>
  </si>
  <si>
    <t>19.OO</t>
  </si>
  <si>
    <t>SECT.3 PALOS HCO.</t>
  </si>
  <si>
    <t>DESPISTE VOLCADURA</t>
  </si>
  <si>
    <t>CAMTA RURAL.</t>
  </si>
  <si>
    <t xml:space="preserve">LUNES </t>
  </si>
  <si>
    <t>OO.O5</t>
  </si>
  <si>
    <t>SECT. SAN CARLOS  HUANCHAQUITO</t>
  </si>
  <si>
    <t>CHOQUE Y LESIONES</t>
  </si>
  <si>
    <t>2O.OO</t>
  </si>
  <si>
    <t>VIA HUANCHACO KM. 10</t>
  </si>
  <si>
    <t>DESPISTE Y LESIONES</t>
  </si>
  <si>
    <t>21.4O</t>
  </si>
  <si>
    <t>VIA EVITAMIENTO</t>
  </si>
  <si>
    <t>CAMIONETA</t>
  </si>
  <si>
    <t>22:OO</t>
  </si>
  <si>
    <t>COLEGIO "RAMON CASTILLA"</t>
  </si>
  <si>
    <t>FRONT. POSTA MEDICA</t>
  </si>
  <si>
    <t>CAIDA DE PASAJERO</t>
  </si>
  <si>
    <t>MICROBUS</t>
  </si>
  <si>
    <t>17;OO</t>
  </si>
  <si>
    <t>SECT. HUANCHAQUITO</t>
  </si>
  <si>
    <t>ATROPELLO Y LESIONES</t>
  </si>
  <si>
    <t>CRUCE DEL AEROPUERTO</t>
  </si>
  <si>
    <t>VIA EVITAMIENTO KM.581</t>
  </si>
  <si>
    <t>CAMIONETA Y TRILER</t>
  </si>
  <si>
    <t>17.1O</t>
  </si>
  <si>
    <t>SECTOR TRES PALOS</t>
  </si>
  <si>
    <t>181O</t>
  </si>
  <si>
    <t>VIA EVITAMIENTO KM. 581-200</t>
  </si>
  <si>
    <t>23:2O</t>
  </si>
  <si>
    <t>VIA EVITAMIENTO KM. 575</t>
  </si>
  <si>
    <t>DESPISTE -VOLCADURA</t>
  </si>
  <si>
    <t>CAMIONETA RURAL</t>
  </si>
  <si>
    <t>14:1O</t>
  </si>
  <si>
    <t>CARRETERA CERRITO VIRGEN</t>
  </si>
  <si>
    <t>CAMION- VOQUETE</t>
  </si>
  <si>
    <t>TOTAL</t>
  </si>
  <si>
    <t>NO REGISTRA</t>
  </si>
  <si>
    <t>V.Bo.</t>
  </si>
  <si>
    <t>Trujillo, 16 de Mayo del 2014</t>
  </si>
  <si>
    <t>ENCARG.DE ELAB. DEL CUADRO</t>
  </si>
  <si>
    <t>CUADRO ESTADISTICO DE ACCIDENTE DE TRANSITO REGISTRADOS DURANTE LOS MESES DE ABRIL, MAYO Y JUNIO  DEL AÑO 2014, EN LA JURISDICCION DE LAS DIECIOCHO CPNP DE LA PROVINCIA DE TRUJILLO</t>
  </si>
  <si>
    <t>UT10Automovil 0 UT2 Combi</t>
  </si>
  <si>
    <t>10.15</t>
  </si>
  <si>
    <t xml:space="preserve">Av. Juan Pablo II Nro. 743 </t>
  </si>
  <si>
    <t>UT10Motocicleta  0 UT2 Camioneta rural</t>
  </si>
  <si>
    <t>MZ. A de la Urb. Covicorti</t>
  </si>
  <si>
    <t>UT10Automovil 0 UT2 Cmta Rural</t>
  </si>
  <si>
    <t>UT10Cmta y UT2 Motocicleta</t>
  </si>
  <si>
    <t>UT10Station Wagon UT20Automovil y UT30Sation Wagon</t>
  </si>
  <si>
    <t>UT10Automovil y UT2 Motocicleta</t>
  </si>
  <si>
    <t xml:space="preserve">           Servicio Particular              </t>
  </si>
  <si>
    <t>.20.40</t>
  </si>
  <si>
    <t>Calle Antonio Taymondi Nro.302 0Trujillo</t>
  </si>
  <si>
    <t>UT1.Uso Particular  y UT2.Uso publico(ta1i)</t>
  </si>
  <si>
    <t xml:space="preserve">conducir en estado ebriedad </t>
  </si>
  <si>
    <t>UT1.Automovil y UT2.Cmta Pick Up</t>
  </si>
  <si>
    <t>Av. Tupac Amaru cuadra 09</t>
  </si>
  <si>
    <t xml:space="preserve">UT1.Cmta Pickup , UT2. Cmta Pickup ,UT3.Remolque y UT4 Semi trailer </t>
  </si>
  <si>
    <t>15.10</t>
  </si>
  <si>
    <t>Intersecciones Calle Uranio y Calle Oro Urb. San Isidro</t>
  </si>
  <si>
    <t>Av. España</t>
  </si>
  <si>
    <t>UT1.Omnibus y UT2. Cmta Rural</t>
  </si>
  <si>
    <t>UT1.Servicio Interprovincial y UT2. Servicio Publico</t>
  </si>
  <si>
    <t>Av. Nicolas de Pierola cuadra 12</t>
  </si>
  <si>
    <t>Calle Los Brillantes cuadra 06</t>
  </si>
  <si>
    <t xml:space="preserve">UT1.Automovil y UT2. Camioneta </t>
  </si>
  <si>
    <t>16.50.</t>
  </si>
  <si>
    <t xml:space="preserve">Conductor al momento al momento de frenar impestivamente </t>
  </si>
  <si>
    <t>15.40.</t>
  </si>
  <si>
    <t xml:space="preserve">despiste de Vehículo </t>
  </si>
  <si>
    <t>20.05.</t>
  </si>
  <si>
    <t>Av. Republica y El Cortijo</t>
  </si>
  <si>
    <t>14.50.</t>
  </si>
  <si>
    <t xml:space="preserve">Av. Jesus de Nazarert y Alcides Carrion </t>
  </si>
  <si>
    <t>10:35:00 A.M.</t>
  </si>
  <si>
    <t>INTERSECCION  AV.ESPAÑA  /  CALLE EE.UU.</t>
  </si>
  <si>
    <t>03:00:00 P.M.</t>
  </si>
  <si>
    <t>IMPRUDENCIA DEL CHOFER</t>
  </si>
  <si>
    <t>VICTORLARCO (OVALOLARCO)</t>
  </si>
  <si>
    <t>06:10:00 A.M.</t>
  </si>
  <si>
    <t>SANTA CRUZ</t>
  </si>
  <si>
    <t>07:00:00 A.M.</t>
  </si>
  <si>
    <t>INTERSECCION  AV.ESPAÑA   /  AV.JUAN PABLO II.</t>
  </si>
  <si>
    <t>08:30:00 A.M.</t>
  </si>
  <si>
    <t>INTERSECCION  AV. ESPAÑA  /  JR. AYACUCHO</t>
  </si>
  <si>
    <t>moto lineal</t>
  </si>
  <si>
    <t>08:15:00 A.M.</t>
  </si>
  <si>
    <t>INTERSECCION  JR. SAN MARTIN  /  JR.JUNIN</t>
  </si>
  <si>
    <t>08:00:00 A.M.</t>
  </si>
  <si>
    <t>AV.ESPAÑA</t>
  </si>
  <si>
    <t>09:00:00 A.M.</t>
  </si>
  <si>
    <t>INTERSECCION CALLE HUAYNA CAPAC  /  CALLE TOPARPA .0 URB.SANTA MARIA</t>
  </si>
  <si>
    <t>01:45:00 P.M.</t>
  </si>
  <si>
    <t>INTERSECCION AV.LOS INCAS  /  AV.MOCHE</t>
  </si>
  <si>
    <t>08:40:00 P.M.</t>
  </si>
  <si>
    <t>INDUSTRIAL.0 SANTA ROSA</t>
  </si>
  <si>
    <t>01:50:00 P.M.</t>
  </si>
  <si>
    <t>INTERSECCION CALLEMANCO CAPAC / CALLE OOLANTAY URB. SANTA MARIA</t>
  </si>
  <si>
    <t>05:30:00 P.M.</t>
  </si>
  <si>
    <t>INTERSECCION JR.COLOR  /  JR.SAN MARTIN</t>
  </si>
  <si>
    <t>08:05:00 P.M.</t>
  </si>
  <si>
    <t>INTERSECCION AV.ESPAÑA  /  JR.SAN MARTIN ESTE</t>
  </si>
  <si>
    <t>02:10:00 P.M.</t>
  </si>
  <si>
    <t>AV. ESPAÑA  /  AV.SINCHI ROCA</t>
  </si>
  <si>
    <t>06:20:00 A.M.</t>
  </si>
  <si>
    <t>INTERSECCION  AV. 29 DE DICIEMBRE  /  CALLE  PARAGUAY0URB.TORRES ARAUJO</t>
  </si>
  <si>
    <t>08:15:00 P.M.</t>
  </si>
  <si>
    <t>INTERSECCION  AV. ESPAÑA  /  JR.ORBEGOSO</t>
  </si>
  <si>
    <t>INTERSECCION  JR.BOLIVAR  /  JR.ALFONSO UGARTE</t>
  </si>
  <si>
    <t>08:55:00 A.M.</t>
  </si>
  <si>
    <t>INTERSECCION AV. 29 DE DICIEMBRE  / PJE. PROLONGACION BOLOGNESI</t>
  </si>
  <si>
    <t>09:30:00 P.M.</t>
  </si>
  <si>
    <t>INTERSECCION JR. GRAU  /  JR.ALMAGRO</t>
  </si>
  <si>
    <t>04:30:00 P.M.</t>
  </si>
  <si>
    <t>INTERSECCION AV. LA MARINA  /  CALLEJOSE INCLAN URB. SANTA MARIA</t>
  </si>
  <si>
    <t>09:50:00 P.M.</t>
  </si>
  <si>
    <t>AV.AMERICA SUR</t>
  </si>
  <si>
    <t>09:15:00 A.M.</t>
  </si>
  <si>
    <t>INTERSECCION  JR. AYACUCHO  / JR.COLON</t>
  </si>
  <si>
    <t xml:space="preserve"> 09:30:00 P.M.</t>
  </si>
  <si>
    <t>02:25:00 P.M.</t>
  </si>
  <si>
    <t>INTERSECCION AV. HUSARES DE JUNIN  /  AV. SANTA TERESA DE JESUS0 MONSERRATE</t>
  </si>
  <si>
    <t>11:50:00 P.M.</t>
  </si>
  <si>
    <t>AV.LAMARINA</t>
  </si>
  <si>
    <t>07:30:00 A.M.</t>
  </si>
  <si>
    <t>INTERSECCION  CARRETERA INDUSTRIAL  / PROLONMGACION AV. GONZALES PRADA</t>
  </si>
  <si>
    <t>11:30:00 A.M.</t>
  </si>
  <si>
    <t>JR.PIZARRO</t>
  </si>
  <si>
    <t>01:50:00 A.M.</t>
  </si>
  <si>
    <t>INTERSECCION  JR. SAN MARTIN  /  JR.ALMAGRO</t>
  </si>
  <si>
    <t>06:40:00 P.M.</t>
  </si>
  <si>
    <t>INTERSECCION CARRETERA PENET. SIERRA  / PROLONGACION  ZELA  CHICAGO</t>
  </si>
  <si>
    <t>INTERSECCION  CALLE  H. BERNARDO  /  CALLE MARTINEZ DE COMPAÑON URB. SAN ANDRES</t>
  </si>
  <si>
    <t>11:20:00 P.M.</t>
  </si>
  <si>
    <t>AV. LOS INCAS</t>
  </si>
  <si>
    <t>INTERSECCION  AV. COSTA RICA  /  CALLE ISABEL DE BOBADILLA</t>
  </si>
  <si>
    <t>Moto lineal</t>
  </si>
  <si>
    <t>08:30:00 P.M.</t>
  </si>
  <si>
    <t>DELFIN CORCUERA0 URB. SANTA MARIA</t>
  </si>
  <si>
    <t>06:55:00 P.M.</t>
  </si>
  <si>
    <t>INTERSECCION AV.AMERICA OESTE  /  AV.JUAN PABLO II. URB. SAN ANDRES</t>
  </si>
  <si>
    <t>11:35:00 A.M.</t>
  </si>
  <si>
    <t>INTERSECCION  CALLE PLANICIE  /  CALLEISABEL DE BOBADILLA URB.MONSERRATE</t>
  </si>
  <si>
    <t>08:00:00 P.M.</t>
  </si>
  <si>
    <t>INTERSECCION AV.CESAR VALLEJO  /  CALLEJOSE GALVEZ.0 CHICAGO</t>
  </si>
  <si>
    <t>03:45:00 A.M.</t>
  </si>
  <si>
    <t>MARTINEZ DE COMPAÑON.0 URB, SAN ANDRES</t>
  </si>
  <si>
    <t>INTERSECCION AV. LOS INCAS  /  CALLE HUAYNA CAPAC</t>
  </si>
  <si>
    <t>12:10:00 P.M.</t>
  </si>
  <si>
    <t>NO PRECISA</t>
  </si>
  <si>
    <t>01:55:00 P.M.</t>
  </si>
  <si>
    <t>CESAR VALLEJO</t>
  </si>
  <si>
    <t>INTERSECCION  AV.ESPAÑA  /  JR. ORBEGOSO.0  NORTE</t>
  </si>
  <si>
    <t>11:55:00 A.M.</t>
  </si>
  <si>
    <t>VICTOR LARCO</t>
  </si>
  <si>
    <t>02:55:00 A.M.</t>
  </si>
  <si>
    <t>INTERSECCION AV. AMERICA SUR  /  AV. COSTA RICA</t>
  </si>
  <si>
    <t>09:10:00 A.M.</t>
  </si>
  <si>
    <t>GRAU</t>
  </si>
  <si>
    <t>10:10:00 A.M.</t>
  </si>
  <si>
    <t>INTERSECCION AV.ESPAÑA  /  AV.ESPAÑA</t>
  </si>
  <si>
    <t>08:20:00 A.M.</t>
  </si>
  <si>
    <t>CALLE EE.UU.  / CALLE PARAGUAY URB.EL RECREO</t>
  </si>
  <si>
    <t>09:30:00 A.M.</t>
  </si>
  <si>
    <t>INTERSECCION  AV.28 DE JULIO  / CALLE CUBA.0 URB.EL RECREO</t>
  </si>
  <si>
    <t>04:00:00 P.M.</t>
  </si>
  <si>
    <t>AMERICA NORTE  (ALTURA DE LA VOLVO)</t>
  </si>
  <si>
    <t>MARIA EGUREN.0URB.PALERMO</t>
  </si>
  <si>
    <t xml:space="preserve"> 04:30:00 P.M.</t>
  </si>
  <si>
    <t>ORBEGOSO</t>
  </si>
  <si>
    <t>11:50:00 A.M.</t>
  </si>
  <si>
    <t>INTERSECCION AV. HUSARES DE JUNIN  /  CALLE CIEN FUEGOS0 URB.LA MERCED</t>
  </si>
  <si>
    <t>07:15:00 P.M.</t>
  </si>
  <si>
    <t>INTERSECCION  AV.ESPAÑA  /  JR.ALMAGRO</t>
  </si>
  <si>
    <t>08:20:00 P.M.</t>
  </si>
  <si>
    <t>INTERSECCION  AV. LOS INCAS  /  CALLE ATAHUALPA</t>
  </si>
  <si>
    <t>05:42:00 P.M.</t>
  </si>
  <si>
    <t>PROLONGACION BOLOGNESI.0 URB.TORRES ARAUJO</t>
  </si>
  <si>
    <t>07:00:00 P.M.</t>
  </si>
  <si>
    <t>28 DE JULIO  URB. TORRES ARAUJO</t>
  </si>
  <si>
    <t>LA MARINA (ALTURA FABRICA DE HARINA NICOLLINI)</t>
  </si>
  <si>
    <t>10:00:00 A.M.</t>
  </si>
  <si>
    <t>INTERSECCION AV. HUSARES DE JUNIN  AV. SANTA TERESA .0 URB.MONSERRATE</t>
  </si>
  <si>
    <t>09:40:00 P.M.</t>
  </si>
  <si>
    <t>INTERSECCION DE LA CALLE HUAYNAC CAPAC Y LA CALLE SINCHI ROCA</t>
  </si>
  <si>
    <t>INTERSECCION AV.ESPAÑA  / AV.PANAMA</t>
  </si>
  <si>
    <t>06:00:00 P.M.</t>
  </si>
  <si>
    <t>JUNIN</t>
  </si>
  <si>
    <t>08:50:00 P.M.</t>
  </si>
  <si>
    <t>AV. ESPAÑA /  JR.ORBEGOSO</t>
  </si>
  <si>
    <t>01:10:00 P.M.</t>
  </si>
  <si>
    <t>AV. VALLEJO Y PJE.ALBARRACIN.0CHICAGO</t>
  </si>
  <si>
    <t>AMERICA SUR</t>
  </si>
  <si>
    <t>CAHUIDE.0URB. SANTA MARIA</t>
  </si>
  <si>
    <t>07:40:00 A.M.</t>
  </si>
  <si>
    <t>TITU CUSI HUALPA.0 URB. SANTA MARIA</t>
  </si>
  <si>
    <t xml:space="preserve"> 01:45:00 P.M.</t>
  </si>
  <si>
    <t>ALTO MOCHE</t>
  </si>
  <si>
    <t>INTERSECCION CALLE SAN ANDRES  /  CALLEJEAN FUNES.</t>
  </si>
  <si>
    <t>05:00:00 P.M.</t>
  </si>
  <si>
    <t>INTERSECCION CALLE JOSE GALVEZ  / CALLE BALBOA.0 CHICAGO</t>
  </si>
  <si>
    <t>INTERSECCION CALLE SINCHI ROCA  /  JOSE GALVEZ</t>
  </si>
  <si>
    <t>05:50:00 P.M.</t>
  </si>
  <si>
    <t>INTERSECCION AV.LOS INCAS  /  AV.GONZALES PRADA</t>
  </si>
  <si>
    <t>combi</t>
  </si>
  <si>
    <t>INTERSECCION CALLE CALCUCHIMAC  / CALLEJOSE INCLAN.0 URB. LOS LAURELES</t>
  </si>
  <si>
    <t>06:10:00 P.M.</t>
  </si>
  <si>
    <t>SINCHI ROCA</t>
  </si>
  <si>
    <t>05:58:00 A.M.</t>
  </si>
  <si>
    <t>INTERSECCION AV.ESPAÑA  /  CALLE ATAHUALPA</t>
  </si>
  <si>
    <t>04:40:00 P.M.</t>
  </si>
  <si>
    <t>AV. COSTA RICA  ( CALLE ISABEL DE BOBADILLA</t>
  </si>
  <si>
    <t>01:40:00 P.M.</t>
  </si>
  <si>
    <t>COSTA RICA.0 URB.MONSERRATE</t>
  </si>
  <si>
    <t>02:45:00 A.M.</t>
  </si>
  <si>
    <t>INTERSECCION JR.PIZARRO  /  JR.ALMAGRO</t>
  </si>
  <si>
    <t>04:30:00 A.M.</t>
  </si>
  <si>
    <t>ESPAÑA</t>
  </si>
  <si>
    <t>INTERSECCION JR.BOLIVAR  /  PJE. SAN AGUSTIN</t>
  </si>
  <si>
    <t>05:10:00 P.M.</t>
  </si>
  <si>
    <t>AV. ESPAÑA</t>
  </si>
  <si>
    <t>08:45:00 A.M.</t>
  </si>
  <si>
    <t>NICARAGUA.0 URB. TORRES ARAUJO</t>
  </si>
  <si>
    <t xml:space="preserve"> 01:10:00 P.M.</t>
  </si>
  <si>
    <t>03:15:00 P.M.</t>
  </si>
  <si>
    <t>INTERSECCION AV.ESPAÑA  / JR.ZELA</t>
  </si>
  <si>
    <t>INTERSECCION CALLE BALBOA  /  CALLE SUCRE.0 CHICAGO</t>
  </si>
  <si>
    <t>05:52:00 P.M.</t>
  </si>
  <si>
    <t>INTERSECCION CALLE HUAYNA CAPAC  /  OLLANTAY.0 URB. SANTA MARIA</t>
  </si>
  <si>
    <t>05:10:00 A.M.</t>
  </si>
  <si>
    <t>INTERSECCION JR. ZEPITA  /  JR.ALMAGRO</t>
  </si>
  <si>
    <t>06:45:00 A.M.</t>
  </si>
  <si>
    <t>JR. ALMAGRO  /  JR.PIZARRO</t>
  </si>
  <si>
    <t>INTERSECCION JR. AYACUCHO  /  JR. GAMARRA</t>
  </si>
  <si>
    <t>BOLIVAR</t>
  </si>
  <si>
    <t>AV.LARCO  /  AV.HUSARES DE JUNIN</t>
  </si>
  <si>
    <t>02:40:00 P.M.</t>
  </si>
  <si>
    <t>SUAREZ.0 CHICAGO</t>
  </si>
  <si>
    <t>10:10:00 P.M.</t>
  </si>
  <si>
    <t>INTERSECCION AV.COSTA RICA  /  CALLE GUATEMALA</t>
  </si>
  <si>
    <t>09:45:00 A.M.</t>
  </si>
  <si>
    <t>INTERSECCION AV.HUSARES DE JUNIN  / CALLE CIEN FUEGOS.0 URB.LA MERCED</t>
  </si>
  <si>
    <t xml:space="preserve"> 09:45:00 A.M.</t>
  </si>
  <si>
    <t>PROLONGACION ISABEL DE BOBADILLA MZ.Y. LOTE 20 21 URB. MONSERRATE</t>
  </si>
  <si>
    <t>04:15:00 P.M.</t>
  </si>
  <si>
    <t>AV.ESPAÑA  /  JR.PIZARRO OESTE</t>
  </si>
  <si>
    <t xml:space="preserve"> 01:55:00 P.M.</t>
  </si>
  <si>
    <t>INTERSECCION AV.ESPAÑA  /  JR. BOLIVAR ESTE</t>
  </si>
  <si>
    <t>01:20:00 A.M.</t>
  </si>
  <si>
    <t>SAN MARTIN</t>
  </si>
  <si>
    <t>08:40:00 A.M.</t>
  </si>
  <si>
    <t>INTERSECCION CALLE BOBADILLA  /  CALLE BOLIVIA  URB.MONSERRATE</t>
  </si>
  <si>
    <t>05:45:00 P.M.</t>
  </si>
  <si>
    <t>PUMACAHUA( COLEGIO SAN MARTIN).0 DISTRITO EL PORVENIR.</t>
  </si>
  <si>
    <t>12:50:00 P.M.</t>
  </si>
  <si>
    <t>JUAN PABLO II.  URB. SAN ANDRES</t>
  </si>
  <si>
    <t>02:30:00 A.M.</t>
  </si>
  <si>
    <t>CUATRO SUYOS0LA ESPERANZA</t>
  </si>
  <si>
    <t>INDUSTRIAL  (FRENTE AVICOLA EL ROCIO)</t>
  </si>
  <si>
    <t>03:30:00 P.M.</t>
  </si>
  <si>
    <t>INTERSECCION JR. ESTETE  /  JR INDEPENDENCIA</t>
  </si>
  <si>
    <t>10:30:00 P.M.</t>
  </si>
  <si>
    <t>INTERSECCION AV.COSTARICA  /  CALLE ISABEL DE BOBADILLA URB.MONSERRATE</t>
  </si>
  <si>
    <t>01:55:00 A.M.</t>
  </si>
  <si>
    <t>INTERSECCION AV.LARCO  / PJE. SAN VICENTE.0 URB. SAN ANDRES</t>
  </si>
  <si>
    <t>10:45:00 P.M.</t>
  </si>
  <si>
    <t>INTERSECCION JR. GAMARRA   /  JR. ZEPITA</t>
  </si>
  <si>
    <t>12:00:00 A.M.</t>
  </si>
  <si>
    <t>INTERSECCION DELA AV. ESPAÑA  /  AV.MIRAFLORES</t>
  </si>
  <si>
    <t>05:40:00 P.M.</t>
  </si>
  <si>
    <t>COLEGIO UCEDA MEZA.0 URB.MONSERRATE</t>
  </si>
  <si>
    <t>09:05:00 P.M.</t>
  </si>
  <si>
    <t>12:40:00 P.M.</t>
  </si>
  <si>
    <t>INTERSECCION AV.AMERICA SUR  /  CALLE ZELA.0 CHICAGO.</t>
  </si>
  <si>
    <t>INTERSECCION AV. ESPAÑA  /  JR. GAMARRA NORTE</t>
  </si>
  <si>
    <t>02:52:00 A.M.</t>
  </si>
  <si>
    <t>PROLONGACION GONZALES PRADA (CERCA AV.INDUSTRIAL)</t>
  </si>
  <si>
    <t>19/062014</t>
  </si>
  <si>
    <t>21:40:00 P.M</t>
  </si>
  <si>
    <t>28 de julio con costa rica</t>
  </si>
  <si>
    <t>CAMIONETA/MOTO LINEAL</t>
  </si>
  <si>
    <t>08:000:00 A.M</t>
  </si>
  <si>
    <t>AV. LARCO</t>
  </si>
  <si>
    <t>08:47.00 A.M</t>
  </si>
  <si>
    <t>AV. COSTA RICA Y SANTA TERESA DE AVILA</t>
  </si>
  <si>
    <t>15:40:00 P.M</t>
  </si>
  <si>
    <t>AV. ESPAÑA Y PIZARRO</t>
  </si>
  <si>
    <t>11:00:00 A.M</t>
  </si>
  <si>
    <t>AV. ESPAÑA CON JR. JUNIN</t>
  </si>
  <si>
    <t>19:00:00 P.M</t>
  </si>
  <si>
    <t>AV. AMERICA SUR Y ZELA</t>
  </si>
  <si>
    <t>14:30:00 P.M</t>
  </si>
  <si>
    <t>JR. SAN MARTIN Y BOLOGNESI</t>
  </si>
  <si>
    <t>12:50:00 A.M</t>
  </si>
  <si>
    <t>AV. VALLEJO Y EGUREN</t>
  </si>
  <si>
    <t>20:20:00 P.M</t>
  </si>
  <si>
    <t>PSJE CHICAMA</t>
  </si>
  <si>
    <t>15:20:00 P.M</t>
  </si>
  <si>
    <t>URB. MONSERRATE</t>
  </si>
  <si>
    <t>MOto lineal</t>
  </si>
  <si>
    <t>10:50:00 A.M</t>
  </si>
  <si>
    <t>AV. USARES DE JUNIN Y CALLE CIENFUEGOS</t>
  </si>
  <si>
    <t>Automovil/Trimoto</t>
  </si>
  <si>
    <t>00:20:00 A.M</t>
  </si>
  <si>
    <t>Camioneta/automovil</t>
  </si>
  <si>
    <t>13:00:00 P.M</t>
  </si>
  <si>
    <t>JR. COLON</t>
  </si>
  <si>
    <t>Moto lineal/automovil</t>
  </si>
  <si>
    <t>AV. HUSARES DE JUNIN</t>
  </si>
  <si>
    <t>22:00:00 P.M</t>
  </si>
  <si>
    <t>AV. 28 DE JULIO</t>
  </si>
  <si>
    <t>11:45:00 A.M</t>
  </si>
  <si>
    <t>JR. ZELA</t>
  </si>
  <si>
    <t>05:00:00 A.M</t>
  </si>
  <si>
    <t xml:space="preserve">JR. SAN MARTIN </t>
  </si>
  <si>
    <t>11:15:00 A.M</t>
  </si>
  <si>
    <t>CENTRO CIVICO</t>
  </si>
  <si>
    <t>AUTOMOVIL/MOTO LINEAL</t>
  </si>
  <si>
    <t>JR. BVOLOGNESI CON SAN MARTIN</t>
  </si>
  <si>
    <t>Imprudencia del Peatón</t>
  </si>
  <si>
    <t>AA.HH. Los Laureles II</t>
  </si>
  <si>
    <t>Velocidad</t>
  </si>
  <si>
    <t>Av. Tahuantinsuyo Cdra. 14</t>
  </si>
  <si>
    <t>Av. Condorcanqui y Carabobo</t>
  </si>
  <si>
    <t>Imprudencia de Conductor</t>
  </si>
  <si>
    <t>Cmta. Pick Up y Cmta. Rural</t>
  </si>
  <si>
    <t>Av. Condorcanqui Cdra. 16</t>
  </si>
  <si>
    <t>Automóvil y  Moto Lineal</t>
  </si>
  <si>
    <t>Calle Féli1 Aldao Cdra. 05</t>
  </si>
  <si>
    <t>Av. Villarreal y Av. Túpac Amaru</t>
  </si>
  <si>
    <t>Ómnibus y Triciclo</t>
  </si>
  <si>
    <t>Av. Tahuantinsuyo Cdra. 17</t>
  </si>
  <si>
    <t>Imprudencia de Peatón</t>
  </si>
  <si>
    <t xml:space="preserve">Calle Alfonso Ugarte </t>
  </si>
  <si>
    <t>Av. Metropolitana (Psje. Sta. Martha)</t>
  </si>
  <si>
    <t>Automovil y SW.</t>
  </si>
  <si>
    <t>Av. Metropolitana (MAKRO)</t>
  </si>
  <si>
    <t>Calle Féli1 Aldao Cdra. 06</t>
  </si>
  <si>
    <t>Av. Gran Chimú Cdra. 16</t>
  </si>
  <si>
    <t xml:space="preserve">Calle Cochrane </t>
  </si>
  <si>
    <t>Av. Tahuantinsuyo Cdra. 08</t>
  </si>
  <si>
    <t>SW.</t>
  </si>
  <si>
    <t>Av. Micaela Bastidas y Metropolitana</t>
  </si>
  <si>
    <t>Nuevo Jerusalén</t>
  </si>
  <si>
    <t>Av. Chancay con Rivadavia</t>
  </si>
  <si>
    <t>Moto ta1i y Cmta. Panel</t>
  </si>
  <si>
    <t>Ebriedad</t>
  </si>
  <si>
    <t>Av Villareal0Mcdo La Hermelinda</t>
  </si>
  <si>
    <t>AV 12 DE NOVIEMBRE0COLEGIO I.E  JORGE BASADRE</t>
  </si>
  <si>
    <t>Av Villareal 0Calle Progreso</t>
  </si>
  <si>
    <t>Av Villareal Cdra 13</t>
  </si>
  <si>
    <t>Av 26 de Marzo Cdra 8</t>
  </si>
  <si>
    <t>Calle 26 de Setiembre</t>
  </si>
  <si>
    <t>Av 08 de OCTUBRE 0Los Laureles</t>
  </si>
  <si>
    <t>Av 26 de Marzo017 de Marzo</t>
  </si>
  <si>
    <t>Av 26 de marzo002 de junio</t>
  </si>
  <si>
    <t>TRIMOVIL</t>
  </si>
  <si>
    <t>Av Villareal 009 de octubre</t>
  </si>
  <si>
    <t>MOTOCAR</t>
  </si>
  <si>
    <t>Av 26 de Marzo Cdra13</t>
  </si>
  <si>
    <t xml:space="preserve">AV 12 DE NOVIEMBRE 0 TORRE UGARTE </t>
  </si>
  <si>
    <t>Av Villareal 008 de Octubre</t>
  </si>
  <si>
    <t>Ebriedad del conductor</t>
  </si>
  <si>
    <t>BICICLETA</t>
  </si>
  <si>
    <t>CALLE 07 DE JULIO 0ALT CORRALON</t>
  </si>
  <si>
    <t>Av Wichanzao 0Av Las Magnolias</t>
  </si>
  <si>
    <t>MOTO</t>
  </si>
  <si>
    <t>CALLE 07 DE JULIO0PUCARA</t>
  </si>
  <si>
    <t>Av Villareal 0Americas</t>
  </si>
  <si>
    <t>Av Villareal0Villa Bolivariana</t>
  </si>
  <si>
    <t>Av Villareal0Pucara</t>
  </si>
  <si>
    <t>Av Los Amautas0Sector Mampuesto</t>
  </si>
  <si>
    <t>CALLE 09 DE MAYO020 DE JUNIO</t>
  </si>
  <si>
    <t>AV 05 DE NOVIEMBRE020 DE SETIEMBRE</t>
  </si>
  <si>
    <t>Av 08 de Octubre 0Mcdo La Hermelinda</t>
  </si>
  <si>
    <t>Av 26 de Marzo y 24 de Abril</t>
  </si>
  <si>
    <t>Av 09 de Mayo026 de Julio</t>
  </si>
  <si>
    <t>21.25 p.m.</t>
  </si>
  <si>
    <t>CARRETERA HUANCHACO ALTURA DEL POLLO0BB</t>
  </si>
  <si>
    <t>CAMION/  AUTOMOVIL</t>
  </si>
  <si>
    <t>23.25 p.m.</t>
  </si>
  <si>
    <t>CARRETERA HUANCHACO 0 HUANCHAQUITO</t>
  </si>
  <si>
    <t>11.40 a.m</t>
  </si>
  <si>
    <t>SEC. VILLA DEL MAR, CARRET. HCO</t>
  </si>
  <si>
    <t>ATROPELLO</t>
  </si>
  <si>
    <t>09.30 a.m</t>
  </si>
  <si>
    <t>VIA HUANCHACO0 HUANCHAQUITO</t>
  </si>
  <si>
    <t>130may014</t>
  </si>
  <si>
    <t>20.40 p.m.</t>
  </si>
  <si>
    <t>AV. DEAN SAAVEDRA</t>
  </si>
  <si>
    <t>BUS</t>
  </si>
  <si>
    <t>19.45 p.m.</t>
  </si>
  <si>
    <t>CARRETERA CHO0 JEAJE</t>
  </si>
  <si>
    <t>3.00 a.m.</t>
  </si>
  <si>
    <t>210ma014</t>
  </si>
  <si>
    <t>00.30 a.m.</t>
  </si>
  <si>
    <t>OVALO HUANCHACO</t>
  </si>
  <si>
    <t>22.15 p.m.</t>
  </si>
  <si>
    <t>Av. LA RIVERA</t>
  </si>
  <si>
    <t>15.16 p.m</t>
  </si>
  <si>
    <t>PRTICULAR</t>
  </si>
  <si>
    <t>17.20 p.m</t>
  </si>
  <si>
    <t>SEC. QUIBISICHE. HUANCHACO</t>
  </si>
  <si>
    <t>12.00 p.m.</t>
  </si>
  <si>
    <t>LAS LOMAS0 BADEN</t>
  </si>
  <si>
    <t>COMBI/ AUTOMOVIL</t>
  </si>
  <si>
    <t>PUBLICO/ PARTICULAR</t>
  </si>
  <si>
    <t>17.25 p.m.</t>
  </si>
  <si>
    <t>JR. LAS MALVINAS0 COLEGUIO "JOSE OLAYA".</t>
  </si>
  <si>
    <t>23.20 p.m</t>
  </si>
  <si>
    <t xml:space="preserve"> VIA HUANCHACO 0PEAJE</t>
  </si>
  <si>
    <t xml:space="preserve"> DAÑOS MATERIALES</t>
  </si>
  <si>
    <t>15.14 p.m</t>
  </si>
  <si>
    <t>18.10 p.m.</t>
  </si>
  <si>
    <t>COLEGUIO "RAMON CASTILLA "</t>
  </si>
  <si>
    <t>19.00 p.m</t>
  </si>
  <si>
    <t>CARRETERA HUANCHACO0 HUANCHAQUITO</t>
  </si>
  <si>
    <t>07:50</t>
  </si>
  <si>
    <t>CALLE NICOLAS DE PIEROLA CANAL DE SUEZ.</t>
  </si>
  <si>
    <t>MOTOTA1I</t>
  </si>
  <si>
    <t>CHOQUE</t>
  </si>
  <si>
    <t>07:45</t>
  </si>
  <si>
    <t>AV.CONDORCANQUI CDRA 24</t>
  </si>
  <si>
    <t>VEHICULO MENOR</t>
  </si>
  <si>
    <t>14:40</t>
  </si>
  <si>
    <t xml:space="preserve">AV. CONDORCANQUI (FRENTE A  DINO) </t>
  </si>
  <si>
    <t xml:space="preserve">VEHICULO MAL ESTACIONADO </t>
  </si>
  <si>
    <t>AUTOMOVIL, CAMION</t>
  </si>
  <si>
    <t>MZ.C2 PARQUE INDUSTRIAL</t>
  </si>
  <si>
    <t xml:space="preserve">E1CESO DE VELOCIDAD </t>
  </si>
  <si>
    <t>MOTOTA1I, MOTO LINEAL</t>
  </si>
  <si>
    <t>13ABR14</t>
  </si>
  <si>
    <t>14:30</t>
  </si>
  <si>
    <t>MZ.DLT.11SECTOR LAS PALMERAS</t>
  </si>
  <si>
    <t>MAL ESTADO DE LA VIA</t>
  </si>
  <si>
    <t>AV.CONDORCANQUI</t>
  </si>
  <si>
    <t>14:23</t>
  </si>
  <si>
    <t>CALLE JOAQUIN OLMEDO</t>
  </si>
  <si>
    <t>21:00</t>
  </si>
  <si>
    <t xml:space="preserve">E1CESODE VELOCIDAD </t>
  </si>
  <si>
    <t>18:20</t>
  </si>
  <si>
    <t>AV.CONDORCANQUI0AV.INDOAMERICA</t>
  </si>
  <si>
    <t>ESTADO DE EBRIEDAD</t>
  </si>
  <si>
    <t>AUTOMOVIL, STATIO W.</t>
  </si>
  <si>
    <t>02:00</t>
  </si>
  <si>
    <t xml:space="preserve">AV.CONDORCANQUI </t>
  </si>
  <si>
    <t>19:30</t>
  </si>
  <si>
    <t>CALLE LOS LAURELES CDRA 05</t>
  </si>
  <si>
    <t>CAMION, MOTOTA1I</t>
  </si>
  <si>
    <t>AV.CONDORCANQUI MZ.D LT 12</t>
  </si>
  <si>
    <t>CAMIONETA, MOTOCAR</t>
  </si>
  <si>
    <t>18:00</t>
  </si>
  <si>
    <t>MZ.B40 LOTE 1 II ETAPA M.AREVALO</t>
  </si>
  <si>
    <t>CAMIONETA, MOTOTA1I</t>
  </si>
  <si>
    <t>20:30</t>
  </si>
  <si>
    <t>AV.M ALVEOR0AV.CONDORCANQUI</t>
  </si>
  <si>
    <t>MOTO LINEAL, AUTOMOVIL</t>
  </si>
  <si>
    <t>09:30</t>
  </si>
  <si>
    <t>AV.CONDORCANQUI0AV.AVIACION</t>
  </si>
  <si>
    <t>00:05</t>
  </si>
  <si>
    <t>06:55</t>
  </si>
  <si>
    <t>CALLE JOSE ARTIGAS</t>
  </si>
  <si>
    <t>15:00</t>
  </si>
  <si>
    <t>CALLE BENITO JUAREZ</t>
  </si>
  <si>
    <t>MOTOTA1I, OMNIBUS</t>
  </si>
  <si>
    <t>11:00</t>
  </si>
  <si>
    <t>CALLE DORREGO</t>
  </si>
  <si>
    <t>SECTOR MANUEL AREVALO II ETAPA</t>
  </si>
  <si>
    <t>AUTOMOVIL, MOTOTA1I</t>
  </si>
  <si>
    <t>14:15</t>
  </si>
  <si>
    <t>AV.EL CAIRO0AV CAHUIDE</t>
  </si>
  <si>
    <t>TRIMOTO, AUTOMOVIL</t>
  </si>
  <si>
    <t>PANAMERICANA NORTE</t>
  </si>
  <si>
    <t>02:55</t>
  </si>
  <si>
    <t>SEC. DENOMINADO CRUCE DE LA MUERTE</t>
  </si>
  <si>
    <t>AV.EGIPTO</t>
  </si>
  <si>
    <t>16:00</t>
  </si>
  <si>
    <t>MANUEL AREVALO III ETAPA</t>
  </si>
  <si>
    <t>04:45</t>
  </si>
  <si>
    <t>MZ.10 LT 26 SECTOR RAMIRO PRIALE</t>
  </si>
  <si>
    <t>CAMIONETA PICKUP</t>
  </si>
  <si>
    <t>08:00</t>
  </si>
  <si>
    <t>AV.CONDORCANQUI CDRA 23</t>
  </si>
  <si>
    <t>AUTOMOVIL, MOTO LINEAL</t>
  </si>
  <si>
    <t>19:20</t>
  </si>
  <si>
    <t>AV.NUEVO TRUJILLO0CALLE CHEPEN</t>
  </si>
  <si>
    <t>AV.JOSE MARTI0M DORREGO</t>
  </si>
  <si>
    <t>TRIMOTO, BICICLETA</t>
  </si>
  <si>
    <t>13:00</t>
  </si>
  <si>
    <t>AV.JOSE GABRIEL CONDORCANQUI</t>
  </si>
  <si>
    <t>17:45</t>
  </si>
  <si>
    <t>CALLE ATLANTIDA  CON LOS REYES</t>
  </si>
  <si>
    <t>MOTOCAR, MOTOCICLETA</t>
  </si>
  <si>
    <t>21:30</t>
  </si>
  <si>
    <t>AV.PANAMERICANA NORTE</t>
  </si>
  <si>
    <t>AUTOMOVIL,TRICICLO</t>
  </si>
  <si>
    <t>04:35</t>
  </si>
  <si>
    <t>AV.CONDORCANQUI CDRA 20</t>
  </si>
  <si>
    <t xml:space="preserve">MOTO LINEAL, </t>
  </si>
  <si>
    <t>10:30</t>
  </si>
  <si>
    <t>MOTO LINEAL,AUTOMOVIL</t>
  </si>
  <si>
    <t>CALLE JERUSALEN CDRA 3</t>
  </si>
  <si>
    <t xml:space="preserve">IMPRUDENCIA DEL PEATON </t>
  </si>
  <si>
    <t>III ETAPA MANUEL AREVALO</t>
  </si>
  <si>
    <t xml:space="preserve">IMPRUDENCIA DE CONDUCTORES </t>
  </si>
  <si>
    <t>AV.CONDORCANQUI Y EL CAIRO</t>
  </si>
  <si>
    <t>15:40</t>
  </si>
  <si>
    <t xml:space="preserve">VIA EN MAL ESTADO </t>
  </si>
  <si>
    <t>CAMIONETA RURAL, CAMION</t>
  </si>
  <si>
    <t>17:05</t>
  </si>
  <si>
    <t>AV.CONDORCANQUI0AV EGIPTO</t>
  </si>
  <si>
    <t>22:00</t>
  </si>
  <si>
    <t>MZ.B LT12 III ETAPA MANUEL AREVALO</t>
  </si>
  <si>
    <t>23:40</t>
  </si>
  <si>
    <t>PSJE MALABRIGO MANUEL AREVALO</t>
  </si>
  <si>
    <t>MOTOCAR, AUTOMOVIL</t>
  </si>
  <si>
    <t>07:15</t>
  </si>
  <si>
    <t>MOTOTA1I, MOTOCICLETA</t>
  </si>
  <si>
    <t>12:30</t>
  </si>
  <si>
    <t>AV.CONDORCANQUI0AV.CAVA DE SUEZ</t>
  </si>
  <si>
    <t>MOTOTA1I, TRIMOVIL</t>
  </si>
  <si>
    <t>INTERIOR VEHICULO</t>
  </si>
  <si>
    <t>AV.CONDORCANQUI MZ.34</t>
  </si>
  <si>
    <t xml:space="preserve">IMPRUDENCIA DEL PAETON </t>
  </si>
  <si>
    <t>CALLE RAMIRO PRIALE</t>
  </si>
  <si>
    <t>MZ.A21 II ETAPAMANUEL AREVALO</t>
  </si>
  <si>
    <t>MICROBUS, CAMION</t>
  </si>
  <si>
    <t>AV.INDOAMERICA</t>
  </si>
  <si>
    <t>IMPREUDENCIA DEL CONDUCTOR</t>
  </si>
  <si>
    <t>CRUCE DE LA MUERTE</t>
  </si>
  <si>
    <t>AV CONDORCANQUI CDRA 23</t>
  </si>
  <si>
    <t>OMNIBUS,AUTOMOVIL</t>
  </si>
  <si>
    <t>AA.HH MARIA MOYANO</t>
  </si>
  <si>
    <t>ALTURA DEL TROPICO</t>
  </si>
  <si>
    <t>MOTOTA1I, CAMIONETA</t>
  </si>
  <si>
    <t>AV.INDOAMERICA0CAHUIDE</t>
  </si>
  <si>
    <t>MOTO TA1I, OMNIBUS</t>
  </si>
  <si>
    <t>CALLE VENEZUELA</t>
  </si>
  <si>
    <t>MZ.A1 MANUEL AREVALO</t>
  </si>
  <si>
    <t>AV.TAHUANTINSUYO</t>
  </si>
  <si>
    <t>AV.CAHUIDE</t>
  </si>
  <si>
    <t>MOTO TA1I Y MOTO LINEAL</t>
  </si>
  <si>
    <t>AV.CONDORCANQUI (VIA AU1ILIAR)</t>
  </si>
  <si>
    <t>BICICLETA, AUTOMOVIL</t>
  </si>
  <si>
    <t>MERCADO LA MERCED MZ.30</t>
  </si>
  <si>
    <t>AUTOMOVIL, BICICLETA</t>
  </si>
  <si>
    <t>AV.CONDORCANQUI CDRA 21</t>
  </si>
  <si>
    <t>AUTOMOVIL, VEH MENOR</t>
  </si>
  <si>
    <t>AV.CONDORCANQUI CDRA 34</t>
  </si>
  <si>
    <t>PANAMERICANA NORTE(FRENTE A PRONAA)</t>
  </si>
  <si>
    <t>AV.CONDORCANQUI CDRA 19</t>
  </si>
  <si>
    <t>MICROBUS, AUTOMOVIL</t>
  </si>
  <si>
    <t>AV.CONDORCANQUI0TAHUANTINSUYO</t>
  </si>
  <si>
    <t>OMNIBUS, AUTOMOVIL</t>
  </si>
  <si>
    <t>CALLE ANTONIO GALAN0FRATERNIDAD</t>
  </si>
  <si>
    <t>CAMION, VEH MENOR</t>
  </si>
  <si>
    <t>CALLE 6 DE ENERO</t>
  </si>
  <si>
    <t>VEH MENOR</t>
  </si>
  <si>
    <t>13.40</t>
  </si>
  <si>
    <t>CALLE PARDO CUADRA 03</t>
  </si>
  <si>
    <t>IMPRUDENCIA CONDUCTOR</t>
  </si>
  <si>
    <t>CAMION COMPACTADOR</t>
  </si>
  <si>
    <t>AV. MIGUEL GRAU</t>
  </si>
  <si>
    <t>SW/CAMIONETA RURAL</t>
  </si>
  <si>
    <t>PARTICULAR/SERVICIO PUBLICO</t>
  </si>
  <si>
    <t>AV. MIGUEL GRAU PARADERO 11</t>
  </si>
  <si>
    <t>CARRETERA PANAMERICANA NORTE</t>
  </si>
  <si>
    <t>SW/CAMION</t>
  </si>
  <si>
    <t>PARTICULAR/PUBLICO</t>
  </si>
  <si>
    <t>CALLE ATAHUALPA CUADRA 01</t>
  </si>
  <si>
    <t>CAMION VOLQUET/MOTOCAR</t>
  </si>
  <si>
    <t>CALLE BOLOGNESI MZ. 33</t>
  </si>
  <si>
    <t>AUTOMOVIL/MOTOCAR</t>
  </si>
  <si>
    <t>CAMIONETA RURAL/AUTO</t>
  </si>
  <si>
    <t>SERV.PUBLICO/PARTICULAR</t>
  </si>
  <si>
    <t>PANAMERICANA NORTE KM594</t>
  </si>
  <si>
    <t>PANAMERICANA NORTE KM595</t>
  </si>
  <si>
    <t>AVENIDA MIGUEL GRAU ALMAPO</t>
  </si>
  <si>
    <t>AVENIDA MIGUEL GRAU KM. 571</t>
  </si>
  <si>
    <t xml:space="preserve">CAMIONETA </t>
  </si>
  <si>
    <t>PANAMERICANA KM. 594.5</t>
  </si>
  <si>
    <t>AVENIDA MIGUEL GRAU KM 571</t>
  </si>
  <si>
    <t>MOTOCAR/MOTOTA1I</t>
  </si>
  <si>
    <t>CALLE GARCILAZO DE LA VEGA CDRA. 03</t>
  </si>
  <si>
    <t>AVENIDA KM.585 0 VIA DE EVITAMIENTO</t>
  </si>
  <si>
    <t>SEMI REMOLQUE/CAMION</t>
  </si>
  <si>
    <t xml:space="preserve">AV. MIGUEL GRAU/CALL GARCILAZO VEGA </t>
  </si>
  <si>
    <t>MOTOCICLETA/BICICLETA</t>
  </si>
  <si>
    <t>CALLE BOLOGNESI MZ 33 EL MILAGRO</t>
  </si>
  <si>
    <t>AVENIDA MIGUEL GRAU</t>
  </si>
  <si>
    <t>PANAMERICANA NORTE KM 615</t>
  </si>
  <si>
    <t>AVENIDA MIGUEL GRAÙ ENTRE LAS CDRAS. 5 Y 6 0 SECTOR I 0 CPM. EL MILAGRO</t>
  </si>
  <si>
    <t>CAMIONETA/CAMIONETA</t>
  </si>
  <si>
    <t>AVENIDA ALTURA DE LA CDRA. 9 0 AV. MIGUEL GRAÙ</t>
  </si>
  <si>
    <t>MOTOTA1I/OMNIBUS</t>
  </si>
  <si>
    <t>AV. MIGUEL GRAU ALTURA DEL PARADERO 45</t>
  </si>
  <si>
    <t>AUTOMOVIL/CAMION</t>
  </si>
  <si>
    <t>V. MIGUEL GRAU FRENTE AL GRIFO MILAGRITOS CUADRA 9</t>
  </si>
  <si>
    <t>AVENIDA AV. 45 DEL SECTOR 6</t>
  </si>
  <si>
    <t>CAMIONETA/MOTOTA1I</t>
  </si>
  <si>
    <t>AVENIDA INTERSECCION MIGUEL GRAU Y TUPAC AMARU EL MILAGRO</t>
  </si>
  <si>
    <t>MOTOCAR/AUTOMOVIL</t>
  </si>
  <si>
    <t>AVENIDA MIGUEL GRAU EL MILAGRO. CUADRA : 5 EL MILAGRO</t>
  </si>
  <si>
    <t xml:space="preserve">AVENIDA PANAMERICANA NORTE (SUNAT) EL MILAGRO </t>
  </si>
  <si>
    <t>ATROPELLO Y FUGA</t>
  </si>
  <si>
    <t>SE DESCONOCE</t>
  </si>
  <si>
    <t xml:space="preserve">AVENIDA CARRETERA PANAMERICANA NORTE DEL MILAGRO </t>
  </si>
  <si>
    <t>VENIDA INTERIOR DEL RELLENO SANITARIO DEL MILAGRO.</t>
  </si>
  <si>
    <t>CAMION/MOTOTA1I</t>
  </si>
  <si>
    <t>CARRETERA VIA DE EVITAMIENTO KM. 585 EL MILAGRO.</t>
  </si>
  <si>
    <t>AV. MIGUEL GRAU ALTURA DEL GRIFO PESSA EL MILAGRO CUADRA : 2</t>
  </si>
  <si>
    <t>AVENIDA CIRO ALEGRIA NRO. 417 MZ. 3 LTE 15 SECTOR 1 EL MILAGRO. CUADRA : 4</t>
  </si>
  <si>
    <t>AVENIDA MIGUEL GRAU FRENTE AL PARADERO DE ALMAPO EL MILAGRO.</t>
  </si>
  <si>
    <t>INCA ROCA MZ. 11 LTE. 25 SECTOR 2 EL MILAGRO CUADRA : 2</t>
  </si>
  <si>
    <t>AVENIDA PANAMERICANA NORTE FRENTE LA SUNAT EL MILAGRO</t>
  </si>
  <si>
    <t>AVENIDA MIGUEL GRAU FRENTE A LLAMA GAS DEL MILAGRO</t>
  </si>
  <si>
    <t>AVENIDA KM 591.5 SECTOR LA SOLEDAD0EL MILAGRO</t>
  </si>
  <si>
    <t>AVENIDA JUAN VELASCO ALVARADO YSINCHI ROCA EL MILAGRO</t>
  </si>
  <si>
    <t>MOTORA1I</t>
  </si>
  <si>
    <t>CARR. PAN. NORTE KM 548</t>
  </si>
  <si>
    <t>CHOQUE MULTIPLE</t>
  </si>
  <si>
    <t>01 REMOLCADOR Y 02 OMNIBUS</t>
  </si>
  <si>
    <t>CALLE JUAN PABLO II Y CROLUNGO</t>
  </si>
  <si>
    <t>ATROPELLO SEGUIDO DE CHOQUE</t>
  </si>
  <si>
    <t>01 AUTOMOVIL</t>
  </si>
  <si>
    <t>CALLE JESUS MAESTRO Y CIRO ALEGRIA</t>
  </si>
  <si>
    <t>01 CAMIONETA RURAL</t>
  </si>
  <si>
    <t>CARR. PAN. NORTE KM 554.9</t>
  </si>
  <si>
    <t>01 AUTOMOVIL Y 01 OMNIBUS</t>
  </si>
  <si>
    <t>CALLE LA MAR Y SAN MARTIN</t>
  </si>
  <si>
    <t>CARR. PAN. NORTE KM547</t>
  </si>
  <si>
    <t>INCENDIO</t>
  </si>
  <si>
    <t>FALLA MECANICA</t>
  </si>
  <si>
    <t>01 CAMION</t>
  </si>
  <si>
    <t>CALLE SAN MARTIN Y PARADERO 15</t>
  </si>
  <si>
    <t>01 CAMIONETA PICK UP</t>
  </si>
  <si>
    <t>CARR. PAN. KM 544</t>
  </si>
  <si>
    <t>ESPECIAL</t>
  </si>
  <si>
    <t>01 OMNIBUS</t>
  </si>
  <si>
    <t>CALLE JOSE OLAYA Y SANTA CATALINA</t>
  </si>
  <si>
    <t>NO SE IDENTIFICA CAUSA</t>
  </si>
  <si>
    <t>CARR. PAN. KM 547.5</t>
  </si>
  <si>
    <t>01 REMOLCADOR Y UN CAMION</t>
  </si>
  <si>
    <t>CARR. PAN. KM 556</t>
  </si>
  <si>
    <t>01 AUTOMOVIL Y 01 REMOLCADOR</t>
  </si>
  <si>
    <t>CALLE  SANTA CATALINA MZ D LT 18</t>
  </si>
  <si>
    <t>SE DESCONOE</t>
  </si>
  <si>
    <t>CMTA PICK UP</t>
  </si>
  <si>
    <t>CARR. PAN. KM 555.5</t>
  </si>
  <si>
    <t>SAN MARTIN CDRA 10</t>
  </si>
  <si>
    <t>CAIDA DE PASAJEROS</t>
  </si>
  <si>
    <t>CARR. PAN. KM 555</t>
  </si>
  <si>
    <t>CARR. PAN. KM 553</t>
  </si>
  <si>
    <t>FACTOR AMBIENTAL</t>
  </si>
  <si>
    <t>01 OMNIBUS Y 01 REMOLCADOR</t>
  </si>
  <si>
    <t>JOSE OLAYA MZ N LT 26</t>
  </si>
  <si>
    <t>CARR. PAN. NORTE KM 551.5</t>
  </si>
  <si>
    <t>02 OMNIBUS</t>
  </si>
  <si>
    <t>CALLE CIRO ALEGRIA Y PARADERO 140ALTO SALAVERRY</t>
  </si>
  <si>
    <t>01 CAMIONETA</t>
  </si>
  <si>
    <t>CARR. PAN. NORTE KM 554</t>
  </si>
  <si>
    <t>CARR. PAN. NORTE KM 555</t>
  </si>
  <si>
    <t>CARR. PAN. NORTE KM 550</t>
  </si>
  <si>
    <t>CHOQUE Y FUGA</t>
  </si>
  <si>
    <t>01 OMNIBUS Y 01 CAMIONETA</t>
  </si>
  <si>
    <t>CARR. PAN. NORTE KM 558</t>
  </si>
  <si>
    <t>01 VEHÍCULO MENOR Y 01 CAMION</t>
  </si>
  <si>
    <t>Av. La marina Cdra. 07</t>
  </si>
  <si>
    <t>Servicio Particular</t>
  </si>
  <si>
    <t>Psje. Larrea</t>
  </si>
  <si>
    <t>CPN KM 556</t>
  </si>
  <si>
    <t>CHOQUE  Y FUGA</t>
  </si>
  <si>
    <t>E1CESO  DE VELOCIDAD</t>
  </si>
  <si>
    <t>CPN</t>
  </si>
  <si>
    <t xml:space="preserve">CHOQUE </t>
  </si>
  <si>
    <t>CPN KM 559</t>
  </si>
  <si>
    <t>AV LA MARINA</t>
  </si>
  <si>
    <t>CURVA DE SUN</t>
  </si>
  <si>
    <t>IMPRUDENCIA DE CONDUCTOR</t>
  </si>
  <si>
    <t>Servicio Interprovincial</t>
  </si>
  <si>
    <t>OVALO LA MARINA</t>
  </si>
  <si>
    <t>CRUCE EL GALLO</t>
  </si>
  <si>
    <t>AVENIDA LA MATINA</t>
  </si>
  <si>
    <t>CALLE DIEGO FERRE</t>
  </si>
  <si>
    <t>CPN 0 KM. 557</t>
  </si>
  <si>
    <t>SECTOR HEROICA</t>
  </si>
  <si>
    <t>PLAZA DE ARMAS</t>
  </si>
  <si>
    <t>CPN 0 KM 561</t>
  </si>
  <si>
    <t>Las Delicias</t>
  </si>
  <si>
    <t>CPN KM 561</t>
  </si>
  <si>
    <t>CPN 0 KM 556</t>
  </si>
  <si>
    <t>AV. LA MARINA</t>
  </si>
  <si>
    <t>E1 FUNDO LARREA</t>
  </si>
  <si>
    <t>CPN 0 ENTRADA A LA CAMPIÑA MOCHE</t>
  </si>
  <si>
    <t>CPN 0 ENTRADA A LANICOLINI</t>
  </si>
  <si>
    <t>AV. L MARINA 0 INDEPENDENCIA</t>
  </si>
  <si>
    <t>CPN KM 558</t>
  </si>
  <si>
    <t>CPN E1 FUNDO LARREA</t>
  </si>
  <si>
    <t>PISTA EN MAL ESTADO</t>
  </si>
  <si>
    <t>CPN KM 2 0 CARRETERA INDUSTRIAL</t>
  </si>
  <si>
    <t>VIA EVITAMIENTO 0 VILLARREAL</t>
  </si>
  <si>
    <t>CPN 0 CURVA DE SUN</t>
  </si>
  <si>
    <t>VILLA EVITAMIENTO KM 2</t>
  </si>
  <si>
    <t>VIA EVITAMINETO 559</t>
  </si>
  <si>
    <t>CPN 0 TERRAPUERTO</t>
  </si>
  <si>
    <t>CPN 0 KM 559</t>
  </si>
  <si>
    <t>CALLE ESPINAR 0 AVB. LA MARINA</t>
  </si>
  <si>
    <t>CPNP NICOLAS ALCAZAR</t>
  </si>
  <si>
    <t>15:10</t>
  </si>
  <si>
    <t>09:25</t>
  </si>
  <si>
    <t>MARIA P. BELLIDO Y JOSE OLAYA</t>
  </si>
  <si>
    <t>MANIOBRA PELIGROSAS</t>
  </si>
  <si>
    <t>PROLONGACION MIRAFLORES</t>
  </si>
  <si>
    <t>INFRINGIR EL RNT</t>
  </si>
  <si>
    <t>KM.39 CPSLL.</t>
  </si>
  <si>
    <t>KM. 36 CPSLL</t>
  </si>
  <si>
    <t>CMTA. PCKUP</t>
  </si>
  <si>
    <t>KM.45 CPSLL.</t>
  </si>
  <si>
    <t>KM..41 CPSLL.</t>
  </si>
  <si>
    <t>E1ESO DE VELOCIDAD</t>
  </si>
  <si>
    <t>KM.43 CPSLL.</t>
  </si>
  <si>
    <t xml:space="preserve">FALLA HUMANA </t>
  </si>
  <si>
    <t>CMTA PICUP</t>
  </si>
  <si>
    <t>KM.33. CPSLL.</t>
  </si>
  <si>
    <t>CMTA PICKUP</t>
  </si>
  <si>
    <t>Calle Sucre cdr. 22</t>
  </si>
  <si>
    <t>Av. Jaime Blanco 0 Santa Clara</t>
  </si>
  <si>
    <t>E1cesiva velocidad</t>
  </si>
  <si>
    <t>Av. Sanchez Carrion cdra. 09</t>
  </si>
  <si>
    <t>Av. Jaime Blanco cdra. 11</t>
  </si>
  <si>
    <t>calle Los Heroes cdr. 10</t>
  </si>
  <si>
    <t>Av. Revolucion 0 Av. Ascensio V.</t>
  </si>
  <si>
    <t>Av. A. Vergara 0 calle San Carlos</t>
  </si>
  <si>
    <t>calle Salazar Bondy cdra. 06</t>
  </si>
  <si>
    <t>Vehiculo Menor</t>
  </si>
  <si>
    <t>calle Portugal 0 calle Rivaguero</t>
  </si>
  <si>
    <t>Av. Sanchez Carrion cdra. 08</t>
  </si>
  <si>
    <t>Av. Revolucion cdra. 21</t>
  </si>
  <si>
    <t>Camioneta S. W</t>
  </si>
  <si>
    <t>calle Los Angeles cdra. 02</t>
  </si>
  <si>
    <t>Av. Revolucion cdra. 16</t>
  </si>
  <si>
    <t>Av. Sanchez Carrion0Jose Crespo</t>
  </si>
  <si>
    <t>calle Liberacion cdra. 16</t>
  </si>
  <si>
    <t>Av. Revolucion cdra. 19</t>
  </si>
  <si>
    <t>calle Tacna 0 Av.  Abancay</t>
  </si>
  <si>
    <t>Av. A. Vergara 0 calle San Jose</t>
  </si>
  <si>
    <t>calle Lorenzo Farfan cdra.  06</t>
  </si>
  <si>
    <t>Av. Jaime Blanco cdra. 07</t>
  </si>
  <si>
    <t>calle  Andres Castelo0San Carlos</t>
  </si>
  <si>
    <t xml:space="preserve"> calle Barcelona cdra. 10</t>
  </si>
  <si>
    <t>calle Jose Crespo crda. 05</t>
  </si>
  <si>
    <t>autopista salaverry KM05</t>
  </si>
  <si>
    <t>AUTOMOVIL/ BUS</t>
  </si>
  <si>
    <t>E1TERIOR DEL ESTADIO</t>
  </si>
  <si>
    <t xml:space="preserve">AUTOMOVIL/ </t>
  </si>
  <si>
    <t>CUADRA TRES DE LA AV. LA MARINA</t>
  </si>
  <si>
    <t>AV. LA MARINA/ LUIS ALBERTO SANCHEZ</t>
  </si>
  <si>
    <t>automovil/ remolcador</t>
  </si>
  <si>
    <t>17.35</t>
  </si>
  <si>
    <t>calle manuel soane/manuel arevalo</t>
  </si>
  <si>
    <t>micro/trimoto.</t>
  </si>
  <si>
    <t>11.JUN014</t>
  </si>
  <si>
    <t>INGRESO DEL MUELLE ARTESANAL</t>
  </si>
  <si>
    <t>CAMION/TRICICLO</t>
  </si>
  <si>
    <t>CPNP SIMBAL</t>
  </si>
  <si>
    <t>Carretera a la sierra 0Km29.5</t>
  </si>
  <si>
    <t>falla mecanica</t>
  </si>
  <si>
    <t>Jr.Libertad Cdra. 6</t>
  </si>
  <si>
    <t>camion</t>
  </si>
  <si>
    <t>Carretera a la sierra0Km27.5</t>
  </si>
  <si>
    <t>Caserio0cajamarca0simbal</t>
  </si>
  <si>
    <t>Moto Car</t>
  </si>
  <si>
    <t>300jun014</t>
  </si>
  <si>
    <t>jr .libertad S/N.</t>
  </si>
  <si>
    <t>volquete</t>
  </si>
  <si>
    <t>CPNP ALTO TRUJILLO</t>
  </si>
  <si>
    <t>01</t>
  </si>
  <si>
    <t>15.40</t>
  </si>
  <si>
    <t>mz. A lote 27 Barrio 3A Alto Trujillo0Porvenir0Trujillo</t>
  </si>
  <si>
    <t>02</t>
  </si>
  <si>
    <t>Barrio 4 Alto Trujillo0El Porvenir0Trujillo</t>
  </si>
  <si>
    <t>03</t>
  </si>
  <si>
    <t>21.00</t>
  </si>
  <si>
    <t>Av. Las Magnolias0Alto Trujillo0El Porvenir0Trujillo</t>
  </si>
  <si>
    <t>moto ta1i</t>
  </si>
  <si>
    <t>04</t>
  </si>
  <si>
    <t>10.30</t>
  </si>
  <si>
    <t>05</t>
  </si>
  <si>
    <t>Av. Wnchansao0Alto Trujillo0El Porvenir0Trujillo</t>
  </si>
  <si>
    <t>06</t>
  </si>
  <si>
    <t>Barrio 3B0Alto Trujillo0El Porvenir0Trujillo</t>
  </si>
  <si>
    <t>07</t>
  </si>
  <si>
    <t>Av. Winchansao0Alto Trujillo0El Porvenir0Trujillo</t>
  </si>
  <si>
    <t>09</t>
  </si>
  <si>
    <t>Barrio 90Alto Trujillo0El Porvenir0Trujillo</t>
  </si>
  <si>
    <t>08</t>
  </si>
  <si>
    <t>16.33</t>
  </si>
  <si>
    <t>Sector Nuevo Porvenir0Alto Trujillo0El Porvenir0Trujillo</t>
  </si>
  <si>
    <t>10</t>
  </si>
  <si>
    <t>15.45</t>
  </si>
  <si>
    <t>11</t>
  </si>
  <si>
    <t>Av. 12 Noviembre0Alto Trujillo0El Porvenir0Trujillo</t>
  </si>
  <si>
    <t>12</t>
  </si>
  <si>
    <t>Barrio  20Alto Trujillo0El Porvenir0Trujillo</t>
  </si>
  <si>
    <t>13</t>
  </si>
  <si>
    <t>Barrio 60Alto Trujillo0El Porvenir0Trujillo</t>
  </si>
  <si>
    <t>14</t>
  </si>
  <si>
    <t>15</t>
  </si>
  <si>
    <t>16</t>
  </si>
  <si>
    <t>Winchansao0Alto Trujillo0El Porvenir0Trujillo</t>
  </si>
  <si>
    <t>17</t>
  </si>
  <si>
    <t>Barrio 5 A0Alto Trujillo0El Porvenir0Trujillo</t>
  </si>
  <si>
    <t>18</t>
  </si>
  <si>
    <t>18.00</t>
  </si>
  <si>
    <t>Los Laureles0Alto Trujillo0El Porvenir0Trujillo</t>
  </si>
  <si>
    <t>19</t>
  </si>
  <si>
    <t>20.00</t>
  </si>
  <si>
    <t>20</t>
  </si>
  <si>
    <t>AV, AMERICA 0 AV. SANTA</t>
  </si>
  <si>
    <t>CALLE PROGRESO (ALT. DE MERCADO)</t>
  </si>
  <si>
    <t>AV. AMERICA 0 AV. UNION</t>
  </si>
  <si>
    <t>PROLOGACION VALLEJO CDRA. 18</t>
  </si>
  <si>
    <t>AV. VILLARREAL 0 PROLG. UNION</t>
  </si>
  <si>
    <t>AV. NORTE CDRA. 05</t>
  </si>
  <si>
    <t>PROLONG. MIRAFLORES CDRA. 19</t>
  </si>
  <si>
    <t>AV. VILLARREAL 0 AV. MIRAFLORES</t>
  </si>
  <si>
    <t>AV. ESPAÑA 0 AV. BOLIVAR</t>
  </si>
  <si>
    <t>A. ESPAÑA 0 AV EJERCITO</t>
  </si>
  <si>
    <t>CALLE LOS TOPACIOS MZ. 05</t>
  </si>
  <si>
    <t xml:space="preserve">AV. AMERICA NORTE CDRA. 13 </t>
  </si>
  <si>
    <t>CAL. FORTNTO ARANA 0 HIPLTO UNANUE</t>
  </si>
  <si>
    <t>CALLE 05 DE ABRIL 0 VILLARREAL</t>
  </si>
  <si>
    <t>CMTA . RURAL</t>
  </si>
  <si>
    <t>AV. CARLOS VALDERRAMA 0 NICOLAS REBAZA</t>
  </si>
  <si>
    <t>AV. AMAZONAS 0 AV. SANTA</t>
  </si>
  <si>
    <t>AV. AMAZONAS 0 AV. EJERCITO</t>
  </si>
  <si>
    <t>AV. AMERICA NORTE 0 AV. SANTA</t>
  </si>
  <si>
    <t>AV. PERU CDRA. 01</t>
  </si>
  <si>
    <t>AV. ESPAÑA 0 CALLE AGRICULTURA</t>
  </si>
  <si>
    <t>AV. AMERICA NORTE 0 AV. MIRAFLORES</t>
  </si>
  <si>
    <t>AV. AMERICA 0 AV. CESAR VALLEJO</t>
  </si>
  <si>
    <t>AV. AMERICA NORTE 0 AV. SALVADOR LARA</t>
  </si>
  <si>
    <t>AV. AMERICA NORTE CDRA. 05</t>
  </si>
  <si>
    <t>AV. MIRAFLORES 0 CALLE HUALLAGA</t>
  </si>
  <si>
    <t>AV. VILLARREAL 0 AV. JULIO CESAR TELLO</t>
  </si>
  <si>
    <t>CARRETERA INDUSTRIAL</t>
  </si>
  <si>
    <t>AV. PERU0 HUALLAGA</t>
  </si>
  <si>
    <t>AV. AMERICA CDRA. 09</t>
  </si>
  <si>
    <t>AV. VILLARREAL 0 AV. SANTA</t>
  </si>
  <si>
    <t>JR. UNION CDRA. 05</t>
  </si>
  <si>
    <t>AV. CESAR VALLEJO CDRA. 10</t>
  </si>
  <si>
    <t>PROLONGACION UNION CDRA. 16</t>
  </si>
  <si>
    <t>AV. AMERICA SUR 0 AV. BLAS PASCAL</t>
  </si>
  <si>
    <t>AV. VALLEJO 0 AV. PESQUEDA</t>
  </si>
  <si>
    <t>AV. VLLERREAL 0 AV. SANTA</t>
  </si>
  <si>
    <t>URB. SANTA TERESA DE AVILA</t>
  </si>
  <si>
    <t>CALLE GUZMAN BARRON 0 RAFAEL SANCIO</t>
  </si>
  <si>
    <t>AV. EL EJERCITO 0 JR. BORGOÑO</t>
  </si>
  <si>
    <t>AV. AMERICA 0 AV. TUPAC AMARU</t>
  </si>
  <si>
    <t>AV. MIRAFLORES CDRA. 13</t>
  </si>
  <si>
    <t>AV. MIRAFLORES 0 JR. BORGOÑO</t>
  </si>
  <si>
    <t>AV. VILLARREAL (FRENTE SEDALIB)</t>
  </si>
  <si>
    <t>PROVINCIAL</t>
  </si>
  <si>
    <t>AV. RICARDO PALMA 0 RAFAEL SANCIO</t>
  </si>
  <si>
    <t>AV. VALLEJO 0 AV. EGUREN</t>
  </si>
  <si>
    <t>PJ. PAY PAY</t>
  </si>
  <si>
    <t>AV. RICARDO PALMA CDRA. 05</t>
  </si>
  <si>
    <t>CALLE JULIA CODECIDO CDRA. 08</t>
  </si>
  <si>
    <t>PROLONG. UNION CDRA. 18</t>
  </si>
  <si>
    <t>FRONTIS MERCADO LOS PORTALES</t>
  </si>
  <si>
    <t>AV. AMERICA NORTE CDRA. 01</t>
  </si>
  <si>
    <t>CALLE RUBIES 0 CALLE AGUAJES</t>
  </si>
  <si>
    <t>PJE. AMAZONAS 0 PJE. RIMAC</t>
  </si>
  <si>
    <t>AV. ESPAÑA (COLEGIO BELAUNDE)</t>
  </si>
  <si>
    <t>AV. AMERICA 0 AV. MIRAFLORES</t>
  </si>
  <si>
    <t>AV. PERU 0 CALLE MANTARO</t>
  </si>
  <si>
    <t>AV. AMERICA 0 MARIANO MELGAR</t>
  </si>
  <si>
    <t>DDMINGO</t>
  </si>
  <si>
    <t>AV. CARLOS WISSE CDRA. 08</t>
  </si>
  <si>
    <t>AV. VALLEJO CDRA. 05</t>
  </si>
  <si>
    <t>PROLONGACION SANTA</t>
  </si>
  <si>
    <t>AV. AMRICA DRA. 11</t>
  </si>
  <si>
    <t>PRLONG. UNION CDRA. 18</t>
  </si>
  <si>
    <t>AV. EJERCITO 0 CALLE AMAZONAS</t>
  </si>
  <si>
    <t>PROLNG. UNION (HPT. LAZARTE)</t>
  </si>
  <si>
    <t>AV. MIRAFLORES 0 AV. ESPAÑA</t>
  </si>
  <si>
    <t>AV. SANTA CDRA. 03</t>
  </si>
  <si>
    <t>AV. CESAR VALLEJO CDRA. 05</t>
  </si>
  <si>
    <t>PROLG. MIRAFLORES CDRA. 18</t>
  </si>
  <si>
    <t>PROLONG. VALLEJO MZ. 25</t>
  </si>
  <si>
    <t>AV. SANTA 0 AV. CAQUETA</t>
  </si>
  <si>
    <t>AV. INDUSTRIAL</t>
  </si>
  <si>
    <t>AV. MIRAFLORES 0 CAL. CECILIO CO1</t>
  </si>
  <si>
    <t>AV. EJERCITO 0 CALLE BORGAÑO</t>
  </si>
  <si>
    <t>PROLONG. SANTA CDRA. 20</t>
  </si>
  <si>
    <t>AV. MIRAFLORES 0 CALLE LAMBARY</t>
  </si>
  <si>
    <t>AV. AMERICA NORTE CDRA. 15</t>
  </si>
  <si>
    <t>CPNP LAREDO</t>
  </si>
  <si>
    <t>calle Santa Catalina</t>
  </si>
  <si>
    <t>Moto ta1i0automovil</t>
  </si>
  <si>
    <t>Servicio Publico/Particular</t>
  </si>
  <si>
    <t>PLANTA ELECTRICA</t>
  </si>
  <si>
    <t>Automovil.Cmta Pickup</t>
  </si>
  <si>
    <t>KM 15 PENETRACION A LA SIERRA</t>
  </si>
  <si>
    <t>Automolvil</t>
  </si>
  <si>
    <t>CONACHE0LAREDO</t>
  </si>
  <si>
    <t>KM 11.1 PENETRACION A LA SIERRA</t>
  </si>
  <si>
    <t>Cmta.Rural</t>
  </si>
  <si>
    <t>ALTURA RESERVORIO LAREDO</t>
  </si>
  <si>
    <t>ALTURA PLANTA ELECTRICA</t>
  </si>
  <si>
    <t>Auto/Moto</t>
  </si>
  <si>
    <t>CALLE LA MERCED ALTURA ARCO LAREDO</t>
  </si>
  <si>
    <t>Altura del Colegio San Maritn0Porvenir</t>
  </si>
  <si>
    <t>KM 25.4 CPSLL</t>
  </si>
  <si>
    <t>CALLE INDUSTRIA</t>
  </si>
  <si>
    <t>KM 5 PENETRACION A LA SIERRA</t>
  </si>
  <si>
    <t>KM 08 PENETRACION A LA SIERRA</t>
  </si>
  <si>
    <t>Cmta Pick Up/Station Wagon</t>
  </si>
  <si>
    <t>OVALO LAREDO</t>
  </si>
  <si>
    <t>Moto Lineal/Station Wagon</t>
  </si>
  <si>
    <t>Km 09 CPSLL</t>
  </si>
  <si>
    <t>Km 07 1/2  CPSLL</t>
  </si>
  <si>
    <t>Av. Larco  Cdra. 100 5º Et. San Andres</t>
  </si>
  <si>
    <t xml:space="preserve">Av. Larco  Cdra. 14 05º Et. San Andres </t>
  </si>
  <si>
    <t>Av. Larco Cdra. 05 0 Bs. As.</t>
  </si>
  <si>
    <t xml:space="preserve">Publico </t>
  </si>
  <si>
    <t>Av. Fatima Cdra.01 0 Urb. California</t>
  </si>
  <si>
    <t>Calle: Ayacucho Cdra. 01 0 Vista Alegre</t>
  </si>
  <si>
    <t>Granados y Magnolias 0 Urb. California</t>
  </si>
  <si>
    <t>Automovil       Automovil</t>
  </si>
  <si>
    <t>Km. 560 0 Via de Evitamiento</t>
  </si>
  <si>
    <t>Av. Fatima 0 REF. C.C. REAL PLAZA</t>
  </si>
  <si>
    <t>Servicio al Publico</t>
  </si>
  <si>
    <t>Fatima y Via de Evitamiento</t>
  </si>
  <si>
    <t>Moto Lineal Automovil</t>
  </si>
  <si>
    <t>Particular para Ambos</t>
  </si>
  <si>
    <t>El Palmar 0 Via de  Evitamiento</t>
  </si>
  <si>
    <t>Omnibus          Camioneta Rural</t>
  </si>
  <si>
    <t>Servicio al Publico  Particular</t>
  </si>
  <si>
    <t>07004 014</t>
  </si>
  <si>
    <t>Av. Larco Cdra. 21 0 Urb. Santa Edelmira</t>
  </si>
  <si>
    <t>Prolongacion Vallejo 0 Alt. UPAO</t>
  </si>
  <si>
    <t xml:space="preserve">Av. America Sur 0 Husares de Junin </t>
  </si>
  <si>
    <t>Omnibus                 Cmta. PicKup.</t>
  </si>
  <si>
    <t>Av. America Sur 0 UPAO</t>
  </si>
  <si>
    <t>Av. Victor Raul y Juan Pablo II</t>
  </si>
  <si>
    <t>Camioneta Rural Bicicleta</t>
  </si>
  <si>
    <t>Av. Husares de Junin 0 Fatima</t>
  </si>
  <si>
    <t>sabado</t>
  </si>
  <si>
    <t>Calle Orbegoso 0 Plaza de Armas de Buenos Aires</t>
  </si>
  <si>
    <t xml:space="preserve">Camioneta Rural </t>
  </si>
  <si>
    <t>Calle Los Cedros 0 Jhon F Kennedy 0 Vista Alegre</t>
  </si>
  <si>
    <t>Moto Lineal       Bicicleta</t>
  </si>
  <si>
    <t xml:space="preserve">Av. Larco 0 Leoncio Prado 0Vista Alegre </t>
  </si>
  <si>
    <t>Cmta PicKup    Trimovil</t>
  </si>
  <si>
    <t>Av. Vallejo 0 Fatima</t>
  </si>
  <si>
    <t>Camion                   Cmta. Rural</t>
  </si>
  <si>
    <t>Av. Larco 0 Victor Raul 0 Urb. Las Flores</t>
  </si>
  <si>
    <t xml:space="preserve">Av. Larco 0 Colibries </t>
  </si>
  <si>
    <t>Omnibus                  Automovil</t>
  </si>
  <si>
    <t>Servicio al Publico  ambos</t>
  </si>
  <si>
    <t>Calle El Palmar Cdra 273 0 Urb. El Golf</t>
  </si>
  <si>
    <t xml:space="preserve">Calle Tacna 0 Bolivia 0 Bs. As </t>
  </si>
  <si>
    <t>Station Wagon      Moto Lineal</t>
  </si>
  <si>
    <t>Camelias y El Palmar 0 Urb. El Golf</t>
  </si>
  <si>
    <t>Automovil               Moto Lineal</t>
  </si>
  <si>
    <t>Av. Dos de Mayo 0 Larco</t>
  </si>
  <si>
    <t>Av. Juan Pablo II 0 Paujiles</t>
  </si>
  <si>
    <t>Cmta. PicKup Ambos</t>
  </si>
  <si>
    <t>Particular para ambos</t>
  </si>
  <si>
    <t>Av. America Sur 0 Alt. Oltursa</t>
  </si>
  <si>
    <t>Av. Larco Cdra 06 0 Vista Alegre</t>
  </si>
  <si>
    <t>Av. Cesar vallejo 0 Fatima</t>
  </si>
  <si>
    <t>Camion            Automovil</t>
  </si>
  <si>
    <t>Mz. A 0 Parque La Arboleda Peruano Suizo</t>
  </si>
  <si>
    <t>Automovil            Automovil</t>
  </si>
  <si>
    <t>Sector AA.HH. Armando Villanueva 0 Bs. As 0 Sur</t>
  </si>
  <si>
    <t>Av. Fatima 0 Larco</t>
  </si>
  <si>
    <t xml:space="preserve">A. Vallejo 0 Fatima </t>
  </si>
  <si>
    <t>Automovil    Automovil</t>
  </si>
  <si>
    <t>Calle Santa Rosa Cdra 08 0 Bs. Aires 0 DVLH.</t>
  </si>
  <si>
    <t>Camioneta Rural Automovil</t>
  </si>
  <si>
    <t>Prolong. Vallejo 0 Fatima</t>
  </si>
  <si>
    <t>Automovil     Automovil</t>
  </si>
  <si>
    <t>Km. 555 0  Grifo PECSA.</t>
  </si>
  <si>
    <t>Av. Larco Cdra. 13 0 Banco de la Nacion</t>
  </si>
  <si>
    <t>Cmta. Rural           Omnibus</t>
  </si>
  <si>
    <t>Prolongacion Fatima Cdra. 14</t>
  </si>
  <si>
    <t xml:space="preserve">Av. Dos de Mayo Cdra. 10 </t>
  </si>
  <si>
    <t>Camioneta Rural Furgoneta</t>
  </si>
  <si>
    <t>Km. 573 0 Via de Evitamiento</t>
  </si>
  <si>
    <t>Av. Larco 0Chota 0Liberacion Social</t>
  </si>
  <si>
    <t>Cmta. Pickup         Moto Lineal</t>
  </si>
  <si>
    <t>Mz. N3 0V Etapa de San Andres</t>
  </si>
  <si>
    <t xml:space="preserve">Av. Husares de Junin Cdra. 12 </t>
  </si>
  <si>
    <t>Camion                    Cmta. PicKup</t>
  </si>
  <si>
    <t>Av.America Sur 0 Alt. UPAO</t>
  </si>
  <si>
    <t>Av. Cesar Vallejo 0 Los Almendros 0 Urb. San Eloy</t>
  </si>
  <si>
    <t>Automovil              Moto Lineal</t>
  </si>
  <si>
    <t xml:space="preserve">Av. Larco Cdra. 17 </t>
  </si>
  <si>
    <t>Av. Los Angeles Cdra. 02 0 Urb. California</t>
  </si>
  <si>
    <t xml:space="preserve"> MZ.LL, O, P 0 V Etapa de San Andres 0 DVLH.</t>
  </si>
  <si>
    <t>Cmta. PicKup</t>
  </si>
  <si>
    <t>Av. Fatima y Vallejo</t>
  </si>
  <si>
    <t>Camion           Automovil     Automovil</t>
  </si>
  <si>
    <t>Av.Juan Pablo II Mz. O Lote 08 0 Liberacion Social</t>
  </si>
  <si>
    <t>Cmta. Rural           Camion</t>
  </si>
  <si>
    <t>Via de Evitamiento 0 Alt. Caballos de Paso</t>
  </si>
  <si>
    <t>Particular                 Servicio al Publico</t>
  </si>
  <si>
    <t>Av.Manuel Seoane Cdra.10</t>
  </si>
  <si>
    <t>Trimovil</t>
  </si>
  <si>
    <t>Servivio al Publico</t>
  </si>
  <si>
    <t>Camioneta Pickup  Automovil</t>
  </si>
  <si>
    <t>Calle Los Claveles Cdra. 02 0 Urb. California</t>
  </si>
  <si>
    <t>Av. Larco 0 Dos de Mayo</t>
  </si>
  <si>
    <t xml:space="preserve">AV. Larco Cdra. 17 </t>
  </si>
  <si>
    <t>Juan Pablo II 0 Victor Raul</t>
  </si>
  <si>
    <t>Cmta PicKup (PNP) Moto Lineal</t>
  </si>
  <si>
    <t xml:space="preserve">Calle Los Laureles Nº 263 </t>
  </si>
  <si>
    <t xml:space="preserve">Av. El Golf Cdra. 10 </t>
  </si>
  <si>
    <t>Cmta. PicKup Automovil</t>
  </si>
  <si>
    <t>Mz. Q30 V Etapa de San Andres</t>
  </si>
  <si>
    <t>Av. America Sur 0 Psje. Las Las Garzas 0 Ovalo Larco</t>
  </si>
  <si>
    <t>Automovil       Omnibus</t>
  </si>
  <si>
    <t xml:space="preserve">Prolongacion Vallejo 0 Fatima </t>
  </si>
  <si>
    <t>Av. Husares de Junin Cdra. 1227</t>
  </si>
  <si>
    <t>Calle Manuel Razuri Cdra. 1</t>
  </si>
  <si>
    <t>Av. La Marina Cdra. 05</t>
  </si>
  <si>
    <t>Prolongacion Fatima 0 Vallejo</t>
  </si>
  <si>
    <t>Automovil               Camion</t>
  </si>
  <si>
    <t>Av. Fatima 0 C.C. Promart</t>
  </si>
  <si>
    <t>Calle Los Angeles Cdra 01 0 Urb. California</t>
  </si>
  <si>
    <t>Via de Evitamiento 0 Alt. TECSUP.</t>
  </si>
  <si>
    <t>Av. Larco 0  Tilos 0 Urb. Santa Edelmira</t>
  </si>
  <si>
    <t>Prolongacion Vallejo 0 Caranday 0 Urb. Upao.</t>
  </si>
  <si>
    <t xml:space="preserve">Psje Liberacion Social Cdra. 01 </t>
  </si>
  <si>
    <t xml:space="preserve">Av. Larco  0 Fatima </t>
  </si>
  <si>
    <t>Servicio al Publico Particular</t>
  </si>
  <si>
    <t>Av. Manuel Seoane 0 Tupac Amaru 0 Vista Alegre</t>
  </si>
  <si>
    <t>Av. Larco Cdra 04 0 Bs. As</t>
  </si>
  <si>
    <t>Prolongacion Fatima 0 Evitamiento 0 Sector Encalada</t>
  </si>
  <si>
    <t>Automovil            Camion</t>
  </si>
  <si>
    <t>Av. Larco Cdra 07 0 Vista Alegre</t>
  </si>
  <si>
    <t>Av. America Sur 0 Frente a UPAO</t>
  </si>
  <si>
    <t xml:space="preserve">Via de Evitamiento Km. 565 </t>
  </si>
  <si>
    <t>Tractor</t>
  </si>
  <si>
    <t xml:space="preserve">Av. Larco Cdra.  12 </t>
  </si>
  <si>
    <t xml:space="preserve">Mz. U 0 V Etapa de San Andres </t>
  </si>
  <si>
    <t>Servicio al Publico para ambos.</t>
  </si>
  <si>
    <t xml:space="preserve">Av. Husares de Junin 0 America Sur </t>
  </si>
  <si>
    <t>Automovil   Camioneta Pickup</t>
  </si>
  <si>
    <t>Av. Dos de Mayo 0 Terminal Pesquero</t>
  </si>
  <si>
    <t>Av. Dos de Mayo 0 Seoane</t>
  </si>
  <si>
    <t>Cmta. PicKup        Cmta. Rural</t>
  </si>
  <si>
    <t xml:space="preserve">Mz. Ñ3 0 V Etapa de San Andres </t>
  </si>
  <si>
    <t>Av. Fatima 0 Husares de Junin</t>
  </si>
  <si>
    <t>Camion          Automovil</t>
  </si>
  <si>
    <t>Av. Los Capulies 0  Los Manzanos 0 Urb. El Golf</t>
  </si>
  <si>
    <t xml:space="preserve"> Cmta. Rural</t>
  </si>
  <si>
    <t>Av. Manuel Seoane 0 Dos de Mayo</t>
  </si>
  <si>
    <t xml:space="preserve">Via de Evitamiento Km. 570 </t>
  </si>
  <si>
    <t xml:space="preserve">Publico Interprovincial </t>
  </si>
  <si>
    <t>26|</t>
  </si>
  <si>
    <t>Trujillo, 31 de Julio del 2014</t>
  </si>
  <si>
    <t>Vo     Bo.</t>
  </si>
  <si>
    <t>ENCARG. DE ELABORAC. DEL CUADRO</t>
  </si>
  <si>
    <t>CUADRO ESTADISTICO DE ACCIDENTE DE TRANSITO REGISTRADOS DURANTE LOS MESES DE JULIO, AGOSTO Y SETIEMBRE 2014, EN LAS DIECIOCHO COMISARIAS PNP DE LA PROVINCIA DE TRUJILLO</t>
  </si>
  <si>
    <t xml:space="preserve"> 03:00</t>
  </si>
  <si>
    <t>INTERSECCION AV. AMERICA SUR/AV.LARCO.0 OVALO LARCO</t>
  </si>
  <si>
    <t>FRANCISCO SOLANO.0 URB. SAN ANDRES.</t>
  </si>
  <si>
    <t xml:space="preserve"> 12:40</t>
  </si>
  <si>
    <t>LOS INCAS</t>
  </si>
  <si>
    <t>AUTOMOVIL /MOTO LINEAL</t>
  </si>
  <si>
    <t>AUTOMOVIL/AUTOMOVIL</t>
  </si>
  <si>
    <t xml:space="preserve"> 15:30</t>
  </si>
  <si>
    <t>INTERSECCION AV.VICTOR LARCO/CALLE SAN VALENTIN URB.LA MERCED</t>
  </si>
  <si>
    <t xml:space="preserve"> 18:00</t>
  </si>
  <si>
    <t xml:space="preserve"> 11:00</t>
  </si>
  <si>
    <t xml:space="preserve"> 11:47</t>
  </si>
  <si>
    <t>INTERSECCION AV.LOS INCAS  /  CALLE ZELA</t>
  </si>
  <si>
    <t>JOSE MARIA EGUREN (PUERTA MERCADO MAYORISTA)</t>
  </si>
  <si>
    <t xml:space="preserve"> 20:00</t>
  </si>
  <si>
    <t>AMERICA SUR (UPAO)</t>
  </si>
  <si>
    <t>BOMBONERA0URB.MONSERRATE.0TRUJILLO</t>
  </si>
  <si>
    <t xml:space="preserve"> 12:00</t>
  </si>
  <si>
    <t>INTERSECCION JR.INDEPENDENCIA  /  JR. ESTETE</t>
  </si>
  <si>
    <t xml:space="preserve"> 14:30</t>
  </si>
  <si>
    <t>INTERSECCION JR INDEPENDENCIA  /  JR.ORBEGOSO</t>
  </si>
  <si>
    <t xml:space="preserve"> 15:45</t>
  </si>
  <si>
    <t>INTERSECCION AV.ESPAÑA  /  JR.BOLIVAR  /  JR.EE.UU.</t>
  </si>
  <si>
    <t xml:space="preserve"> 01:00</t>
  </si>
  <si>
    <t>HUSARES DE JUNIN (BANCO CONTINENTAL)</t>
  </si>
  <si>
    <t>MIGUEL ANGEL (MERCADO DE PAPAS)</t>
  </si>
  <si>
    <t>INTERSECCION JR. AYACUCHO  /  JR. ESTETE</t>
  </si>
  <si>
    <t xml:space="preserve"> 07:40</t>
  </si>
  <si>
    <t xml:space="preserve"> 11:50</t>
  </si>
  <si>
    <t>INTERSECCION AV. 28 DE JULIO  /  AV.COSTA RICA.0 URB.TORRES ARAUJO</t>
  </si>
  <si>
    <t>ESPAÑA ALTURA DE BARRIO OBRERO</t>
  </si>
  <si>
    <t xml:space="preserve"> 19:00</t>
  </si>
  <si>
    <t>MANCO CAPAC .0 URB. SANTA MARIA</t>
  </si>
  <si>
    <t>SERV. PUBLICO</t>
  </si>
  <si>
    <t xml:space="preserve"> 19:50</t>
  </si>
  <si>
    <t>INTERSECCION AV.AMERICA SUR  /  AV. COSTA RICA</t>
  </si>
  <si>
    <t xml:space="preserve"> 15:20</t>
  </si>
  <si>
    <t>INTERSECCION AV. ESPAÑA  /  AV.MOCHE</t>
  </si>
  <si>
    <t>CALLE MONTESINOS  /  CALLE FALCON .0 URB. EL SOL</t>
  </si>
  <si>
    <t xml:space="preserve"> 11:09</t>
  </si>
  <si>
    <t>INTERSECCION AV.28 DE JULIO  /  AV.BRASIL.0URB.TORRES ARAUJO</t>
  </si>
  <si>
    <t>OVALO VICTOR LARCO</t>
  </si>
  <si>
    <t xml:space="preserve"> 12:30</t>
  </si>
  <si>
    <t>INTERSECCION AV. AMERICA SUR  /  AV.SANTA CRUZ.0CHICAGO</t>
  </si>
  <si>
    <t xml:space="preserve"> 22:20</t>
  </si>
  <si>
    <t>JR. SAN MARTIN</t>
  </si>
  <si>
    <t xml:space="preserve"> 20:05</t>
  </si>
  <si>
    <t>MANCO CAPAC (PARQUE  CUZCO) URB. SANTA MARIA</t>
  </si>
  <si>
    <t xml:space="preserve"> 10:40</t>
  </si>
  <si>
    <t>INTERSECCION CALLE REPUBLICA DE PANAMA Y CALLE BRASIL .0URB. TORRES ARAUJO</t>
  </si>
  <si>
    <t xml:space="preserve"> 06:35</t>
  </si>
  <si>
    <t xml:space="preserve"> 18:10</t>
  </si>
  <si>
    <t xml:space="preserve"> 13:20</t>
  </si>
  <si>
    <t>ESPAÑA (ALTURA DE HIDRANDINA)</t>
  </si>
  <si>
    <t>INTERSECCION AV.ESPAÑA  /  CALLE ZELA</t>
  </si>
  <si>
    <t xml:space="preserve"> 09:00</t>
  </si>
  <si>
    <t>CALLE LLOQUE TUPANQUI  /  CALLE TUPAC YUPANQUI  URB. SANTA MARIA.</t>
  </si>
  <si>
    <t xml:space="preserve"> 21:00</t>
  </si>
  <si>
    <t>INTERSECCION AV. 28 DE JULIO  /  AV. 29 DE DICIEMBRE URB. TORRES  ARAUJO</t>
  </si>
  <si>
    <t xml:space="preserve"> 13:50</t>
  </si>
  <si>
    <t>INTERSECCION AV. COSTA RICA  /  AV. 28 DE JULIO.0 URB. TORRES  ARAUJO</t>
  </si>
  <si>
    <t xml:space="preserve"> 14:40</t>
  </si>
  <si>
    <t>INTERSECCION AV.ESPAÑA  /  JR. ALMAGRO NORTE</t>
  </si>
  <si>
    <t>INTERSECCION AV. ESPAÑA  /  JR. GAMARRA SUR</t>
  </si>
  <si>
    <t xml:space="preserve"> 09:40</t>
  </si>
  <si>
    <t>INTERSECCION AV.ESPAÑA  /  JR. AYACUCHO</t>
  </si>
  <si>
    <t xml:space="preserve"> 04:20</t>
  </si>
  <si>
    <t>INTERSECCION AV.ESPAÑA  /  JR. JUNIN</t>
  </si>
  <si>
    <t xml:space="preserve"> 07:50</t>
  </si>
  <si>
    <t>INTERSECCION AV.LOS INCAS  /  AV. MOCHE</t>
  </si>
  <si>
    <t xml:space="preserve"> 06:30</t>
  </si>
  <si>
    <t>ESPAÑA (PISCINAOLIMPICA)</t>
  </si>
  <si>
    <t xml:space="preserve"> 01:05</t>
  </si>
  <si>
    <t>INTERSECCION AV.ESPAÑA  /  JR.PIZARRO OESTE</t>
  </si>
  <si>
    <t xml:space="preserve"> 01:41</t>
  </si>
  <si>
    <t>SECTOR CASA BLAMCA.0 POROTO</t>
  </si>
  <si>
    <t xml:space="preserve"> 06:00</t>
  </si>
  <si>
    <t>TORRE TAGLE</t>
  </si>
  <si>
    <t xml:space="preserve"> 02:58</t>
  </si>
  <si>
    <t xml:space="preserve"> 04:30</t>
  </si>
  <si>
    <t xml:space="preserve"> 06:37</t>
  </si>
  <si>
    <t>INTERSECCION AV. LOS INCAS  /  AV. COSTA RICA</t>
  </si>
  <si>
    <t xml:space="preserve"> 08:20</t>
  </si>
  <si>
    <t xml:space="preserve"> 11:40</t>
  </si>
  <si>
    <t>INTERSECCION AV.LOS INCAS  /  CALLE HUAYNA CAPAC.0 URB. SANTA MARIA</t>
  </si>
  <si>
    <t>AV. AMRICA NORTE</t>
  </si>
  <si>
    <t>AV. 28 DE JULIO Y CALLE CUBA</t>
  </si>
  <si>
    <t>CMTA RURAL/MOTO LINEAL</t>
  </si>
  <si>
    <t>JR. AYACUHCO0GAMARRA</t>
  </si>
  <si>
    <t>AV. AMERICA SUR0GONSALEZ PRADA</t>
  </si>
  <si>
    <t>JR. GRAU CDRA 4</t>
  </si>
  <si>
    <t>JR. PIZARRO0AV. ESPAÑA CDRA 4</t>
  </si>
  <si>
    <t>COMBI</t>
  </si>
  <si>
    <t>AV. LARCO0CALLE MARTINEZ DE CAMPEÑON</t>
  </si>
  <si>
    <t>CALLE SUCRE0AV. LOS INCAS</t>
  </si>
  <si>
    <t>JR. INDEPENDENCIA0DIEGO DE ALMAGRO</t>
  </si>
  <si>
    <t>JR. GAMARRA0AV. ESPAÑA</t>
  </si>
  <si>
    <t>JR. TUPAC YUPANQUI0LLOQUE YUPANQUI</t>
  </si>
  <si>
    <t>AV. ESPAÑA0LARCO</t>
  </si>
  <si>
    <t>CALLE ZELA</t>
  </si>
  <si>
    <t>JR. DIEGO DE ALMAGRO</t>
  </si>
  <si>
    <t xml:space="preserve">JR. GAMARRA </t>
  </si>
  <si>
    <t>CALLE BOBADILLA</t>
  </si>
  <si>
    <t>AV. HUSARES DE JUNIN0DIEGO CIENFUEGOS</t>
  </si>
  <si>
    <t>AV. ESPAÑA CRA 2</t>
  </si>
  <si>
    <t>AV. JOSE EGUREN CDRA 5</t>
  </si>
  <si>
    <t>JR. ALMAGRO0GRAU</t>
  </si>
  <si>
    <t>JR.PIZARROI0ESPAÑA</t>
  </si>
  <si>
    <t>CALLE YOQUE YUPANQUI CDRA 2</t>
  </si>
  <si>
    <t xml:space="preserve"> CALLE SAN MARTIN </t>
  </si>
  <si>
    <t>AV. ESPAÑA 0 CLUB LIBERTAD</t>
  </si>
  <si>
    <t>AV. LARCO 0 OVALO PAPAL</t>
  </si>
  <si>
    <t>JR. PIZARRO Y ALMAGRO</t>
  </si>
  <si>
    <t>AV. ESPAÑA 0 PISCINA OLIMPICA</t>
  </si>
  <si>
    <t xml:space="preserve">AV JESUS DE NAZARET Y PSJE. PEDEMONTE </t>
  </si>
  <si>
    <t>AV. ESPAÑA Y JR BOLIVAR</t>
  </si>
  <si>
    <t>AV. MARINA Y JR. TUTICUSSIHUALPA</t>
  </si>
  <si>
    <t>AV. LOS INCAS Y AV. EGURAN</t>
  </si>
  <si>
    <t>AV. LOS INCAS CDRA 4</t>
  </si>
  <si>
    <t>AV. LARCO Y PSJE SAN ESTEBAN</t>
  </si>
  <si>
    <t>JR. COLON E INDEPENDENCIA</t>
  </si>
  <si>
    <t>JR. ESTETE Y JR BOLIVAR</t>
  </si>
  <si>
    <t>CALLE TUPAC YUPANQUI CON LLOQUE YUPANQUI</t>
  </si>
  <si>
    <t>AV, OS INCAS Y CALLE GONZALS PRADA</t>
  </si>
  <si>
    <t>AV. AMERICA SUR Y SANTA CRUZ</t>
  </si>
  <si>
    <t>AV. ESPAÑA CDRA 1</t>
  </si>
  <si>
    <t>AV. COSTA RICA Y MOCHE</t>
  </si>
  <si>
    <t>AV. ESPAÑA CON MARCELO CORNE</t>
  </si>
  <si>
    <t>AVALO LARCO</t>
  </si>
  <si>
    <t>AV. CESAR VALLEJO</t>
  </si>
  <si>
    <t>CMTA. RURAL/MOTO LINEAL</t>
  </si>
  <si>
    <t>AV. COSTA RICA Y AV. STA TERESA</t>
  </si>
  <si>
    <t>CALLE LA PLANICE Y CALCUCHIMAC</t>
  </si>
  <si>
    <t>CMTA. RURAL/OMNIBUS</t>
  </si>
  <si>
    <t>PART./S. PUB.</t>
  </si>
  <si>
    <t>AUTOMOVIL/CMTA</t>
  </si>
  <si>
    <t>AUTOMOVIL/OMNIBUS</t>
  </si>
  <si>
    <t>AV. ESPAÑA Y CALLE BRASIL</t>
  </si>
  <si>
    <t>JR. JOSE INCLAN</t>
  </si>
  <si>
    <t>AUTOMOVIL/TRICICLO</t>
  </si>
  <si>
    <t>17.01</t>
  </si>
  <si>
    <t>AV. BOLOGNESI Y INDEPENDENCIA</t>
  </si>
  <si>
    <t>JR.LOS INCAS Y JR. ZELA</t>
  </si>
  <si>
    <t>JR SUAREZ</t>
  </si>
  <si>
    <t>CALLE ALEMANIA Y AV. SANTA TERESA</t>
  </si>
  <si>
    <t>AV. ESPAÑA0OR</t>
  </si>
  <si>
    <t>AV. VALLEJO 0 EGUREN</t>
  </si>
  <si>
    <t>JR. SANMARTIN Y JR. ALFONSO UGARTE</t>
  </si>
  <si>
    <t>AV. ESPAÑA CDRA. 27</t>
  </si>
  <si>
    <t>CALLE MAYTA CAPAC</t>
  </si>
  <si>
    <t>CALLE NICARAGUA</t>
  </si>
  <si>
    <t>AV. COSTA RICA0AMERICA SUR</t>
  </si>
  <si>
    <t>MZ. F LOTE J Y G LOS JAZMINES</t>
  </si>
  <si>
    <t>AV. LOS INCAS CDRA 5</t>
  </si>
  <si>
    <t>AV. AMERICA SUR0JR. JOSE GALVEZ</t>
  </si>
  <si>
    <t>AMNIBUS0COMBI</t>
  </si>
  <si>
    <t>CPNP ALTO TRUJILLLO</t>
  </si>
  <si>
    <t>BARRIO 6B0ALTURA DE FABRICA DE CALZADO</t>
  </si>
  <si>
    <t>EXCESO DE VELOCIDAD</t>
  </si>
  <si>
    <t>Automovil0Veh.me</t>
  </si>
  <si>
    <t>Particulares</t>
  </si>
  <si>
    <t xml:space="preserve"> Av. 12 de Noviembre con Av. Winchanzao</t>
  </si>
  <si>
    <t>UT1: Omnibus</t>
  </si>
  <si>
    <t>MZ. U LT. 13 Barrio 5A</t>
  </si>
  <si>
    <t>CIRCULAR SENTIDO CONTRARIO</t>
  </si>
  <si>
    <t>Cmta.rural0combi</t>
  </si>
  <si>
    <t>particular y publico</t>
  </si>
  <si>
    <t>Av. Las Magnolias y Av. Inca Yupanqui</t>
  </si>
  <si>
    <t>IMPRUDENCIA DE CONDUCTORES</t>
  </si>
  <si>
    <t>Veh.men0Omnibus</t>
  </si>
  <si>
    <t>Particualr y Publico</t>
  </si>
  <si>
    <t>020set014</t>
  </si>
  <si>
    <t>Av. 12 de Noviembre con Av. Winchanzao</t>
  </si>
  <si>
    <t>Mototaxi0Combi</t>
  </si>
  <si>
    <t>180set014</t>
  </si>
  <si>
    <t>Av. Las Magnolias (no especifica cuadra)</t>
  </si>
  <si>
    <t>CONDUCTOR EBRIO</t>
  </si>
  <si>
    <t xml:space="preserve">Omnibus0veh.me </t>
  </si>
  <si>
    <t>Publico y Particular</t>
  </si>
  <si>
    <t>120set014</t>
  </si>
  <si>
    <t>Av. 12 de Noviembre(no especifica cuadra)</t>
  </si>
  <si>
    <t xml:space="preserve"> Omnibus</t>
  </si>
  <si>
    <t>BARRIO 5A0FRONTIS DEL MERCADO CORAZON DE JESUS.</t>
  </si>
  <si>
    <t>Automovil0camion</t>
  </si>
  <si>
    <t xml:space="preserve"> CORRALON DE CARBON UBICADO EN EL SECTOR SANTA ROSA EL MILAGRO</t>
  </si>
  <si>
    <t>CAMIÓN MARCA SCANIA</t>
  </si>
  <si>
    <t>AV. MIGUEL GRAU KM.586 EL MILAGRO</t>
  </si>
  <si>
    <t>VOLQUETE 0AUTOMOVIL</t>
  </si>
  <si>
    <t xml:space="preserve">AVENIDA RAMON CASTILLA Y AV. MIGUEL GRAU </t>
  </si>
  <si>
    <t>TRIMOTO0CAMIONETA</t>
  </si>
  <si>
    <t>CALLE CIRO ALEGRIA  CUADRA : 4</t>
  </si>
  <si>
    <t>CAMION WUYANG</t>
  </si>
  <si>
    <t>AV. EL MILAGRO  CUADRA : 15</t>
  </si>
  <si>
    <t xml:space="preserve">AVENIDA ULTIMO PARADERO ESPERANZA EXPRESS </t>
  </si>
  <si>
    <t>OMNIBUES</t>
  </si>
  <si>
    <t xml:space="preserve">CALLE FRANCISCO BOLOGNESI Y LEONCIO PRADO 0 SECTOR III </t>
  </si>
  <si>
    <t xml:space="preserve">INTERCECCIÒN DE SAN MARTIN E INCA ROCA </t>
  </si>
  <si>
    <t>CMETA0VEHIC MENOR</t>
  </si>
  <si>
    <t>AVENIDA KM. 84 VIA DE EVITAMIENTO EL MILAGRO</t>
  </si>
  <si>
    <t>IMPRUDENCIA PEATON(ESPECIAL)</t>
  </si>
  <si>
    <t>REMOLCADOR</t>
  </si>
  <si>
    <t>AVENIDA PANAMERICANA NORTE ALTURA KM. 592.6</t>
  </si>
  <si>
    <t>BUS0CAMIONETA</t>
  </si>
  <si>
    <t>Publico0Particular</t>
  </si>
  <si>
    <t>AVENIDA PANAMERICANA NORTE PARADERO CARTAVIO</t>
  </si>
  <si>
    <t>MINIBUS0TRAILER</t>
  </si>
  <si>
    <t>AVENIDA MIGUEL GRAU ALTURA TOURING</t>
  </si>
  <si>
    <t>AUTOMOVIL0TRICICLO</t>
  </si>
  <si>
    <t>AVENIDA MIGUEL GRAU CON TUPAC AMARU</t>
  </si>
  <si>
    <t>CAMIONETA0BICICLETA</t>
  </si>
  <si>
    <t>AVENIDA MIGUEL GRAU Y CESAR VALLEJO EL MILAGRO</t>
  </si>
  <si>
    <t>MOTOTAXI0AUTOMOVIL</t>
  </si>
  <si>
    <t>AVENIDA MIGUEL GRAU ALTURA GRIFO MILAGRITOS EL MILAGRO</t>
  </si>
  <si>
    <t>AVENIDA SECTOR VI A EL MILAGRO</t>
  </si>
  <si>
    <t>PANAMERICANA KM. 587 CPNP SECTOR EL REPOSO EL MILAGRO</t>
  </si>
  <si>
    <t>AUTOMOVIL0OMNIBUES</t>
  </si>
  <si>
    <t>Particular0Publico</t>
  </si>
  <si>
    <t xml:space="preserve"> INTERIOR DEL RELLLENO SANITARIO EL MILAGRO.</t>
  </si>
  <si>
    <t>CAMIÒN VOLQUETE</t>
  </si>
  <si>
    <t>AV. MIGUEL GRAU PARADERO CARTAVIO EL MILAGRO</t>
  </si>
  <si>
    <t xml:space="preserve">CAMIONETA0BICICLETA </t>
  </si>
  <si>
    <t xml:space="preserve">INTERCECCION CALLE SAN MANTIN E INCA ROCA </t>
  </si>
  <si>
    <t>CAMION 0MOTOTAXI</t>
  </si>
  <si>
    <t>VIA DE EVITAMIENTO KM. 853 EL MILAGRO</t>
  </si>
  <si>
    <t>CAMION0CAMION</t>
  </si>
  <si>
    <t xml:space="preserve"> AV. MIGUEL GRAU CUADRA 16 EL MILAGRO.</t>
  </si>
  <si>
    <t>MOTO0STATION WAGON</t>
  </si>
  <si>
    <t>AVENIDA PANAMERICANA NORTE KM.589 EL MILAGRO</t>
  </si>
  <si>
    <t>VOLQUETE0CAMIONETA</t>
  </si>
  <si>
    <t>AVENIDA PANAMERICANANORTE ALTURA GRIFO ULTRACOM</t>
  </si>
  <si>
    <t>S.W. MOTOCICLETA</t>
  </si>
  <si>
    <t>AVENIDA HUSCAR0JUAN VELASCO ALVARADO EL MILAGRO</t>
  </si>
  <si>
    <t>AVENIDA PANAMERICANA NORTE ALTURA LA "Y"</t>
  </si>
  <si>
    <t>STATION WAGON0REMOLQUE</t>
  </si>
  <si>
    <t>AVENIDA PANAMRICANA NORTE ALTURA KM. 588.5</t>
  </si>
  <si>
    <t>CMTA. PICK UP0volquete</t>
  </si>
  <si>
    <t xml:space="preserve">AV. PANAMERICANA NORTE KM. 574 </t>
  </si>
  <si>
    <t>Motocar0Automovil</t>
  </si>
  <si>
    <t>20:50</t>
  </si>
  <si>
    <t>av. San jose y paradero1</t>
  </si>
  <si>
    <t>Conductor Ebrio</t>
  </si>
  <si>
    <t>automovil0 camioneta</t>
  </si>
  <si>
    <t>19:15</t>
  </si>
  <si>
    <t>av. San jose y paradero2</t>
  </si>
  <si>
    <t>camioneta rural</t>
  </si>
  <si>
    <t>miercoles</t>
  </si>
  <si>
    <t>carretera panamericana norte km554</t>
  </si>
  <si>
    <t>imprudencia del conductor</t>
  </si>
  <si>
    <t>automovil0 automovil</t>
  </si>
  <si>
    <t>lunes</t>
  </si>
  <si>
    <t>carretera panamericana norte km 557</t>
  </si>
  <si>
    <t>omnibus, automovil</t>
  </si>
  <si>
    <t>interprovincial0paticular</t>
  </si>
  <si>
    <t>carretera panamericana norte km 554.5</t>
  </si>
  <si>
    <t>remolcador, Camion</t>
  </si>
  <si>
    <t>interprovincial</t>
  </si>
  <si>
    <t>jueves</t>
  </si>
  <si>
    <t>03set14</t>
  </si>
  <si>
    <t>camion, camioneta</t>
  </si>
  <si>
    <t>13set14</t>
  </si>
  <si>
    <t>carretera panamericana norte km 548</t>
  </si>
  <si>
    <t>camion0 semiremolque</t>
  </si>
  <si>
    <t>19set14</t>
  </si>
  <si>
    <t>carretera panamericana norte km 551</t>
  </si>
  <si>
    <t>remolcador</t>
  </si>
  <si>
    <t>viernes</t>
  </si>
  <si>
    <t>21set14</t>
  </si>
  <si>
    <t>carretera panamericana norte km 556</t>
  </si>
  <si>
    <t>24set14</t>
  </si>
  <si>
    <t>cruce de salaverry</t>
  </si>
  <si>
    <t>26set14</t>
  </si>
  <si>
    <t>carretera panamecana norte KM 544</t>
  </si>
  <si>
    <t>Calle Salazar Bondy cdr. 060EP.</t>
  </si>
  <si>
    <t>Imprudencia del cobrador</t>
  </si>
  <si>
    <t>Calle San Lucas cdr. 050EP.</t>
  </si>
  <si>
    <t>Fallas mecanicas</t>
  </si>
  <si>
    <t>Veh. Menor Tricimoto</t>
  </si>
  <si>
    <t>14:00</t>
  </si>
  <si>
    <t>Iterseccion de la calle Andres Castello y calle San Carlos</t>
  </si>
  <si>
    <t xml:space="preserve">Exceso de velocidad </t>
  </si>
  <si>
    <t xml:space="preserve"> Motocicleta  Cmta. rural</t>
  </si>
  <si>
    <t>Iterseccion de la calle Portugal y Riva Aguero</t>
  </si>
  <si>
    <t xml:space="preserve">Veh. Menor </t>
  </si>
  <si>
    <t>calle Tomas Moscoso y Av. Sanchez Carrion Riva Aguero</t>
  </si>
  <si>
    <t>Automovil Station Wagon</t>
  </si>
  <si>
    <t xml:space="preserve"> Av. Sanchez Carrion cdra. 16</t>
  </si>
  <si>
    <t xml:space="preserve"> Av. Abancay cdra. 21</t>
  </si>
  <si>
    <t>Calle Los Heroes cdra 06</t>
  </si>
  <si>
    <t>Automovil  0 Automovil</t>
  </si>
  <si>
    <t xml:space="preserve"> Av. Baltazar Villalonga cdra. 12</t>
  </si>
  <si>
    <t>Conductor ebrio</t>
  </si>
  <si>
    <t>Publico / Particular</t>
  </si>
  <si>
    <t>Psje. Libertad</t>
  </si>
  <si>
    <t>Calle Hermanos Angulo cdr. 130EP.</t>
  </si>
  <si>
    <t>Publico / Publico</t>
  </si>
  <si>
    <t>Av. Pumacahua y calle San Carlos y cale Meliton Carbajal</t>
  </si>
  <si>
    <t>Motocicleta  0 Cmt.a rural</t>
  </si>
  <si>
    <t>Particular / Publico</t>
  </si>
  <si>
    <t>Cmta. Pick up  0 Camion</t>
  </si>
  <si>
    <t>Particular_/Publco</t>
  </si>
  <si>
    <t>Av. Jaime Blanco cdr.100EP.</t>
  </si>
  <si>
    <t>CPNP JEREUSALEN</t>
  </si>
  <si>
    <t>Av. Condorcanqui</t>
  </si>
  <si>
    <t>Imprudencia De Conductor</t>
  </si>
  <si>
    <t>Automóvil/Camioneta</t>
  </si>
  <si>
    <t>Arco De Los Cuatro Suyos</t>
  </si>
  <si>
    <t>Moto/Automóvil</t>
  </si>
  <si>
    <t>Particular/Serv. Publico</t>
  </si>
  <si>
    <t>Av. Condorcanqui 0grifo los postes</t>
  </si>
  <si>
    <t xml:space="preserve">Exceso De Velocidad </t>
  </si>
  <si>
    <t>Mototaxi/Automóvil</t>
  </si>
  <si>
    <t>Automóvil</t>
  </si>
  <si>
    <t>Av. Condorcanqui0Calle Miranda</t>
  </si>
  <si>
    <t>Av. Cahuide</t>
  </si>
  <si>
    <t>Sector Los Olivos</t>
  </si>
  <si>
    <t>No Indica</t>
  </si>
  <si>
    <t>Av. Condorcanqui y av. Indoamerica</t>
  </si>
  <si>
    <t>Automóvil/Moto Lineal</t>
  </si>
  <si>
    <t>Av. Indoamerica y Los Cedros</t>
  </si>
  <si>
    <t xml:space="preserve">Moto Carga </t>
  </si>
  <si>
    <t>Calle 06 De Enero 0 San José</t>
  </si>
  <si>
    <t>Camioneta Rural/Mototaxi</t>
  </si>
  <si>
    <t>Av. Condorcanqui cdra. 26</t>
  </si>
  <si>
    <t>Automóvil/ Camioneta Pick Up</t>
  </si>
  <si>
    <t>Av. Egipto 0 Calle Belén</t>
  </si>
  <si>
    <t>Mototaxi</t>
  </si>
  <si>
    <t>Av. Panamericana Norte/cuatro s.</t>
  </si>
  <si>
    <t>Av. Condorcanqui Av. Indoamerica</t>
  </si>
  <si>
    <t xml:space="preserve">Moto </t>
  </si>
  <si>
    <t>Av. Manuel Dorrego 0 José Artigas</t>
  </si>
  <si>
    <t>Moto/Mototaxi</t>
  </si>
  <si>
    <t xml:space="preserve">AA.HH. Víctor Raúl </t>
  </si>
  <si>
    <t>Av. Perú 0 Calle Colombia</t>
  </si>
  <si>
    <t>Av. Argentina0Av. Indoamerica</t>
  </si>
  <si>
    <t xml:space="preserve">Imprudencia Del Peatón </t>
  </si>
  <si>
    <t>Manuel Arévalo III Etapa</t>
  </si>
  <si>
    <t>Av. Indoamerica0Av. Perú</t>
  </si>
  <si>
    <t>Mz. B12 III  Etapa Manuel Arévalo</t>
  </si>
  <si>
    <t>Av. Egipto</t>
  </si>
  <si>
    <t> Av. Condorcanqui Cdra. 25</t>
  </si>
  <si>
    <t>Automóvil/Camioneta Rural</t>
  </si>
  <si>
    <t>Calle 22 De Febrero Cdra.22</t>
  </si>
  <si>
    <t xml:space="preserve">Av. Condorcanqui0 Jr. José Manuel </t>
  </si>
  <si>
    <t>Av. Condorcanqui cdra.17</t>
  </si>
  <si>
    <t>Automóvil/Moto</t>
  </si>
  <si>
    <t>Jr. Lima0calle  José Heredia</t>
  </si>
  <si>
    <t>Mercado Nazaret</t>
  </si>
  <si>
    <t>Av. Egipto0 Av. Lima</t>
  </si>
  <si>
    <t>Automóvil/Mototaxi</t>
  </si>
  <si>
    <t>Mz. A 38 III Etapa Manuel Arévalo</t>
  </si>
  <si>
    <t>AA. HH. Alberto Fujimori</t>
  </si>
  <si>
    <t>Camioneta  Pick Up</t>
  </si>
  <si>
    <t>Av. Indoamerica0Av. Condorcanqui</t>
  </si>
  <si>
    <t>Av. Condorcanqui 0 Urba .</t>
  </si>
  <si>
    <t>Imprudencia Peatón</t>
  </si>
  <si>
    <t>Mz. H3 lt. 4 sector pq. Ind.</t>
  </si>
  <si>
    <t>Camioneta pick up/camnta. Pick up</t>
  </si>
  <si>
    <t>Calle Manuel Cox</t>
  </si>
  <si>
    <t>Automóvil/Ómnibus</t>
  </si>
  <si>
    <t>Av. Indoamerica0Calle Los Reyes</t>
  </si>
  <si>
    <t>Av. Condorc. Av.Tahuantinsuyo</t>
  </si>
  <si>
    <t>Mz. B13 Manuel Arévalo II Etapa</t>
  </si>
  <si>
    <t>Exceso De  Velocidad</t>
  </si>
  <si>
    <t>Av. Condorcanqui cdra. 21</t>
  </si>
  <si>
    <t>Estado De Ebriedad</t>
  </si>
  <si>
    <t>Camión/Camioneta/Automóvil</t>
  </si>
  <si>
    <t>G</t>
  </si>
  <si>
    <t>Av. Tahuantinsuyo  y Av. Av. Condorcanqui</t>
  </si>
  <si>
    <t>Automóvil/Automóvil</t>
  </si>
  <si>
    <t>Calle N° 8 Parque Industrial</t>
  </si>
  <si>
    <t xml:space="preserve">Imprudencia Del Pasajero </t>
  </si>
  <si>
    <t xml:space="preserve">Calle José Martí Cdra. 24 </t>
  </si>
  <si>
    <t>Imprudencia Del Conductor</t>
  </si>
  <si>
    <t>Calle 25 de Diciembre0 Calle Pacifico</t>
  </si>
  <si>
    <t>Station Wagon/Mototaxi</t>
  </si>
  <si>
    <t xml:space="preserve">Microbús </t>
  </si>
  <si>
    <t>Ómnibus/Vehículo Menor</t>
  </si>
  <si>
    <t>III Etapa Manuel Arévalo</t>
  </si>
  <si>
    <t>Av. José Martí</t>
  </si>
  <si>
    <t>Camioneta/Mototaxi</t>
  </si>
  <si>
    <t xml:space="preserve">Av. Indoamerica con Av. Nicolás de Piérola </t>
  </si>
  <si>
    <t xml:space="preserve">Automóvil/Moto </t>
  </si>
  <si>
    <t>Av. Tahuantinsuyo0Av. Condorcanqui</t>
  </si>
  <si>
    <t>Moto Lineal/Automóvil</t>
  </si>
  <si>
    <t>Av. Tahuantinsuyo cdra. 17</t>
  </si>
  <si>
    <t xml:space="preserve">Mz. B  Manuel Arévalo III etapa </t>
  </si>
  <si>
    <t>Vehículo Menor/Moto</t>
  </si>
  <si>
    <t>Av. Cahuide0Av. Indoamerica</t>
  </si>
  <si>
    <t>Calle Los Álamos</t>
  </si>
  <si>
    <t>Calle San Lucas</t>
  </si>
  <si>
    <t>No Especifica</t>
  </si>
  <si>
    <t>Av. Ramiro Priale</t>
  </si>
  <si>
    <t>Estado De Ebriedad Conductor</t>
  </si>
  <si>
    <t>Av. Nuevo Trujillo</t>
  </si>
  <si>
    <t>Desperfecto Del Vehículo</t>
  </si>
  <si>
    <t>Grifo Los Postes</t>
  </si>
  <si>
    <t>Estado De Ebriedad Peatón</t>
  </si>
  <si>
    <t>Panamericana Norte</t>
  </si>
  <si>
    <t>Av. Condorcanqui 0Av. Egipto</t>
  </si>
  <si>
    <t>Av. Condorcanqui 0 Av. Aviación</t>
  </si>
  <si>
    <t>Camioneta/Automóvil</t>
  </si>
  <si>
    <t>Av. Condorcanqui 0Av. industrial</t>
  </si>
  <si>
    <t>Camioneta/Moto Lineal</t>
  </si>
  <si>
    <t>MIÉRCOLES</t>
  </si>
  <si>
    <t>Av. Jerusalén Cdra. 4</t>
  </si>
  <si>
    <t>Benito Juárez Cdra. 20</t>
  </si>
  <si>
    <t>Imprudencia De Peatón</t>
  </si>
  <si>
    <t>Av. Condorcanqui Cdra. N° 21</t>
  </si>
  <si>
    <t>Av. Panamericana Norte Cruce de la Muerte</t>
  </si>
  <si>
    <t>Av. Condorcanqui altura del paradero miranda</t>
  </si>
  <si>
    <t>Av. El Bosque</t>
  </si>
  <si>
    <t>Av. Panamericana Norte cruce de la Muerte</t>
  </si>
  <si>
    <t>Calle San Pedro Cdra 8</t>
  </si>
  <si>
    <t>Mototaxi/Moto Lineal</t>
  </si>
  <si>
    <t>Jr. Lima</t>
  </si>
  <si>
    <t>Calle Natividad 0 Calle Salaverry</t>
  </si>
  <si>
    <t>Camión/Mototaxi</t>
  </si>
  <si>
    <t>Av. Pachacutec 0Sector Sol Naciente</t>
  </si>
  <si>
    <t>Av. Panamericana Norte</t>
  </si>
  <si>
    <t>Calle Vista Hermosa 0 Av Nuevo Trujillo</t>
  </si>
  <si>
    <t>Moto Lineal/Camión</t>
  </si>
  <si>
    <t>Falla Mecánica</t>
  </si>
  <si>
    <t>Las Lomas Wichanzao</t>
  </si>
  <si>
    <t xml:space="preserve">Imprudencia </t>
  </si>
  <si>
    <t>Av. Condorcanqui cdra. 23</t>
  </si>
  <si>
    <t>Camioneta Rural/Motocicleta</t>
  </si>
  <si>
    <t>Altura Del Hospital Essalud</t>
  </si>
  <si>
    <t>Parque Industrial</t>
  </si>
  <si>
    <t>Servicio Publico taxi</t>
  </si>
  <si>
    <t xml:space="preserve">                     Automovil</t>
  </si>
  <si>
    <t>Particular  y publico</t>
  </si>
  <si>
    <t xml:space="preserve">      Automovil</t>
  </si>
  <si>
    <t>10.00</t>
  </si>
  <si>
    <t>15.30</t>
  </si>
  <si>
    <t>00.30</t>
  </si>
  <si>
    <t>CALLE 08 DE OCTUBRE024 DE ABRIL</t>
  </si>
  <si>
    <t>AV 26 DE MARZO CDRA 09</t>
  </si>
  <si>
    <t>Exceso de velocidad</t>
  </si>
  <si>
    <t>CAMIONETA PIC KUP</t>
  </si>
  <si>
    <t>AV MIRAFLORES026 DE MARZO</t>
  </si>
  <si>
    <t>AV 26 DE MARZO007 DE JULIO</t>
  </si>
  <si>
    <t>CALLE 20 DE SETIEMBRE 021 DE OCTUBRE</t>
  </si>
  <si>
    <t>AV.VILLAREAL0MIRAFLORES</t>
  </si>
  <si>
    <t>CALLE 20 DE SETIEMBRE02 DE JUNIO</t>
  </si>
  <si>
    <t>CALLE 18 DE MAYO029 DE JUNIO</t>
  </si>
  <si>
    <t>CALLE ALFONSO UGARTE 05 DE NOVIEMBRE</t>
  </si>
  <si>
    <t>CALLE 5 DE NOVIEMBRE026 DE MARZO</t>
  </si>
  <si>
    <t>CALLE LOS AMAUTAS 0SECTOR MAMPUESTO</t>
  </si>
  <si>
    <t>AV 26 DE MARZO CDRA 2</t>
  </si>
  <si>
    <t>AV 12 DE NOVIEMBRE024 DE ABRIL</t>
  </si>
  <si>
    <t>AUTOPISTA SALAVERRY</t>
  </si>
  <si>
    <t>INPRUDENCIA</t>
  </si>
  <si>
    <t>CAMION/MOTOTAXI</t>
  </si>
  <si>
    <t>MOTO LINIAL</t>
  </si>
  <si>
    <t>AV. LA MARINA0 SALAVERRY</t>
  </si>
  <si>
    <t>AUTOMOVIL / TOTOTAXI</t>
  </si>
  <si>
    <t>REMOLCADOR/ REMOLCADOR</t>
  </si>
  <si>
    <t>MOTOTAXI/MOTOTAXI</t>
  </si>
  <si>
    <t>AV. PETRO PERU</t>
  </si>
  <si>
    <t>AV FELIPE SANTIAGO SALAVERRY</t>
  </si>
  <si>
    <t xml:space="preserve">IMPRUDENCIA </t>
  </si>
  <si>
    <t>MOTOTAXI/ BISCICLETA</t>
  </si>
  <si>
    <t>MZ G LT 12 AURORA DIAZ II</t>
  </si>
  <si>
    <t xml:space="preserve">MIERCOLES </t>
  </si>
  <si>
    <t>AV  LA MARINA 0PETROPERU</t>
  </si>
  <si>
    <t>Pista frente al caserio Cumbray0Simbal</t>
  </si>
  <si>
    <t>estado etilico</t>
  </si>
  <si>
    <t>Pista frente al caserio Cholocal0Simbal</t>
  </si>
  <si>
    <t>inprudencia del conductor</t>
  </si>
  <si>
    <t>Camioneta0 Rural</t>
  </si>
  <si>
    <t>colision con un animal</t>
  </si>
  <si>
    <t xml:space="preserve">camioneta rual </t>
  </si>
  <si>
    <t>carretera de simbal al caserio de cajamarca</t>
  </si>
  <si>
    <t>tomo taxi</t>
  </si>
  <si>
    <t>luunes</t>
  </si>
  <si>
    <t>mal estado de la carrtera</t>
  </si>
  <si>
    <t>camioneta0 rural</t>
  </si>
  <si>
    <t>martes</t>
  </si>
  <si>
    <t>Pista frente al caserio Catuay0Simbal</t>
  </si>
  <si>
    <t>Camioneta rual 0combi</t>
  </si>
  <si>
    <t>Pista frente al caserio Caserio Cruz Blanca0Simbal</t>
  </si>
  <si>
    <t>evitar choque frontal al ser invadido su carril</t>
  </si>
  <si>
    <t>km 29 de la pista de penetracion  a la sierra liberteña</t>
  </si>
  <si>
    <t>obstaculos en la pista</t>
  </si>
  <si>
    <t>Trocha carrosable por el Casero  Caserio Huangabal0Simbal</t>
  </si>
  <si>
    <t xml:space="preserve">omnibus placa </t>
  </si>
  <si>
    <t>KM.40+900 CPSLL.</t>
  </si>
  <si>
    <t>EXCESO VELOCIDAD</t>
  </si>
  <si>
    <t>KM. 37 CPSLL.</t>
  </si>
  <si>
    <t>TRANSPORTES CARGO SAC.</t>
  </si>
  <si>
    <t>KM. 47+500 CPSLL</t>
  </si>
  <si>
    <t>SERVICIOS GENERALES ADVENIR</t>
  </si>
  <si>
    <t>KM. 48 CPSLL.</t>
  </si>
  <si>
    <t>CHOQUE0FUGA</t>
  </si>
  <si>
    <t>EM. TRANSP. MINA SAC.</t>
  </si>
  <si>
    <t>KM. 36 CPSLL.</t>
  </si>
  <si>
    <t>PARTICULAR MOTO LINEAL</t>
  </si>
  <si>
    <t>KM. 41 CPSL</t>
  </si>
  <si>
    <t>EMP. MEDITERRANEA REPRE. SAC.</t>
  </si>
  <si>
    <t>M ARTES</t>
  </si>
  <si>
    <t>POROTO</t>
  </si>
  <si>
    <t>KM. 42.69</t>
  </si>
  <si>
    <t>DESPISTE CON VOLCADURA</t>
  </si>
  <si>
    <t>EMP. PSL. E.I.R.L.</t>
  </si>
  <si>
    <t>KM. 43 CPSLL</t>
  </si>
  <si>
    <t>INCENDIO DE VEHICULO</t>
  </si>
  <si>
    <t>KM. 42.4 CPSLL</t>
  </si>
  <si>
    <t xml:space="preserve">DESPISTE </t>
  </si>
  <si>
    <t>KM. 42 CPSLL</t>
  </si>
  <si>
    <t>KM. 39 CPSLL.</t>
  </si>
  <si>
    <t>Av. Blanco Encalada y Tahuantinsuyo</t>
  </si>
  <si>
    <t>Urb. San Blas</t>
  </si>
  <si>
    <t>Jurisdicción de Bellavista</t>
  </si>
  <si>
    <t>Av. Nicolás de Piérola y Mateo del Toro</t>
  </si>
  <si>
    <t>Av. Gran Chimú y Blanco Encalada</t>
  </si>
  <si>
    <t>Calle Maipú Cdra. 02</t>
  </si>
  <si>
    <t>Moto taxi</t>
  </si>
  <si>
    <t>Motos Lineales</t>
  </si>
  <si>
    <t>Av. Condorcanqui y Av. María de Alvear</t>
  </si>
  <si>
    <t>Micaela Bastidas con Psje. Los Cedros</t>
  </si>
  <si>
    <t>Av. Las Palmeras y Calle Los Pinos</t>
  </si>
  <si>
    <t>Av. Condorcanqui y Mateo del Toro</t>
  </si>
  <si>
    <t>Av. Gran Chimú y Baquíjano y Carrillo</t>
  </si>
  <si>
    <t xml:space="preserve">Ambas Cmtas. Rural </t>
  </si>
  <si>
    <t>Calle José Marti (C.E. Miguel Grau)</t>
  </si>
  <si>
    <t>S.W. y Trimovil</t>
  </si>
  <si>
    <t xml:space="preserve">Av. Túpac Amaru y Pablo Casals </t>
  </si>
  <si>
    <t>Av. Condorcanqui (Complejo Arco Iris)</t>
  </si>
  <si>
    <t>Ómnibus y Automovil</t>
  </si>
  <si>
    <t>Av. Tahuantinsuyo con José M. Alvear</t>
  </si>
  <si>
    <t>Av. Tahuantinsuyo con Baquíjano y Carrillo</t>
  </si>
  <si>
    <t>Trimovil y Automovil</t>
  </si>
  <si>
    <t>Imprudencia de Ciclista</t>
  </si>
  <si>
    <t>Tienda MAKRO</t>
  </si>
  <si>
    <t>Av. Condorcanqui Cdra. 12</t>
  </si>
  <si>
    <t>Av. Condorcanqui (Mateo del Toro)</t>
  </si>
  <si>
    <t>SW y Moto Lineal</t>
  </si>
  <si>
    <t>Santa Rosa Cdra. 10.</t>
  </si>
  <si>
    <t>Av. Metropolitana Cdra. 01</t>
  </si>
  <si>
    <t>Av. Condorcanqui Cdra. 15 con Jr. María Morelos</t>
  </si>
  <si>
    <t>Automovil y Cmta. Rural.</t>
  </si>
  <si>
    <t>Cmta. Pick Up</t>
  </si>
  <si>
    <t>Av. María de Alvear Cdra. 07</t>
  </si>
  <si>
    <t>SW y Cmta. Rural</t>
  </si>
  <si>
    <t>Calle 22 de Febrero con Blanco Encalada</t>
  </si>
  <si>
    <t>Calle Guadalupe Victoria  Cdra. 01</t>
  </si>
  <si>
    <t>Cmta. Rural y Automovil</t>
  </si>
  <si>
    <t>Microbús con Automovil</t>
  </si>
  <si>
    <t>Virgen de la Puerta Mz. A Praderas del Norte</t>
  </si>
  <si>
    <t>Av. Tahuantinsuyo Cdra. 09</t>
  </si>
  <si>
    <t>Calle Carlos Philips AA.HH. Fraternidad Mz. 06 – D Lote 06</t>
  </si>
  <si>
    <t xml:space="preserve"> Calle Tadeo Monagas y José Páez</t>
  </si>
  <si>
    <t>Trimóviles</t>
  </si>
  <si>
    <t>Calle Guadalupe Victoria  Cdra. 03</t>
  </si>
  <si>
    <t>Av. Nicolás de Piérola Cdra. 18</t>
  </si>
  <si>
    <t>Av. Túpac Amaru con Canal Mochica</t>
  </si>
  <si>
    <t>Av. Metropolitana II y Mz H Urb. Orquídeas</t>
  </si>
  <si>
    <t xml:space="preserve"> Calle Manuel Seoane Mz. 04</t>
  </si>
  <si>
    <t>Microbús</t>
  </si>
  <si>
    <t>Av. Tahuantinsuyo y Av. Fco. De Paula</t>
  </si>
  <si>
    <t>Av. Heredia (Complejo Arco Iris)</t>
  </si>
  <si>
    <t>Av. Blanco Encalada Cdra. 12</t>
  </si>
  <si>
    <t>Av. Condorcanqui Cdra. 10</t>
  </si>
  <si>
    <t>Av. Condorcanqui y Calle Boyaca</t>
  </si>
  <si>
    <t>Av. José M. Alvear (Plaza de Armas)</t>
  </si>
  <si>
    <t>Av. Chancay y Chacabuco</t>
  </si>
  <si>
    <t>Trimovil y Moto Lineal</t>
  </si>
  <si>
    <t>Av. Condorcanqui y  Av. José M. Alvear</t>
  </si>
  <si>
    <t>Mz. D Lote 24 Nvo. Jerusalén</t>
  </si>
  <si>
    <t>Calle Manuel Cedeño y María Blanes</t>
  </si>
  <si>
    <t>Av. Blanco Encalada Cdra. 10</t>
  </si>
  <si>
    <t>Microbús y Moto Lineal</t>
  </si>
  <si>
    <t>Av. Condorcanqui con Calle Hidalgo Castillo</t>
  </si>
  <si>
    <t>Cmta. Pick Up y Moto Lineal</t>
  </si>
  <si>
    <t>Av. Indoamérica Cdra. 02</t>
  </si>
  <si>
    <t>Cmta. Pick Up y Automovil</t>
  </si>
  <si>
    <t>Av. Cahuíde Cdra. 02</t>
  </si>
  <si>
    <t>Av. Metropolitana con Calle Oro</t>
  </si>
  <si>
    <t>Cmta. Rural y Moto Lineal</t>
  </si>
  <si>
    <t>Av. Metropolitana (Alt. Mercado San Isidro)</t>
  </si>
  <si>
    <t>Av. Túpac Amaru y Av. Villarreal</t>
  </si>
  <si>
    <t>Calle Santiago Mariños y Benito Juárez</t>
  </si>
  <si>
    <t>Av. Condorcanqui con Av. Heredia</t>
  </si>
  <si>
    <t xml:space="preserve">Calle Guadalupe Victoria y Ayacucho  </t>
  </si>
  <si>
    <t>Calle Guadalupe Victoria y Bardales Cdra. 01</t>
  </si>
  <si>
    <t>Moto Lineal y  Trimovil</t>
  </si>
  <si>
    <t>Mz. D y F Nvo. Jerusalén – La Esperanza</t>
  </si>
  <si>
    <t>Cmta. Pick Up y Trimovil</t>
  </si>
  <si>
    <t>Cmta. Pick Up y  Automovil</t>
  </si>
  <si>
    <t>Av. Larco 0 Ovalo Larco</t>
  </si>
  <si>
    <t>Exceso de Velocidad</t>
  </si>
  <si>
    <t xml:space="preserve">Av. Husraes de Junin 0 Fatima </t>
  </si>
  <si>
    <t xml:space="preserve">Imprudencia del conductor de la UT02.  </t>
  </si>
  <si>
    <t>Omnibus   (UT01)               Moto Lineal (UT02)           Moto Lineal PNP (UT03)</t>
  </si>
  <si>
    <t>Servicio Interprovincial Particular                    Vehiculo PNP</t>
  </si>
  <si>
    <t>Av. Dos de Mayo 0 Manuel Seoane 0 Vista Alegre.</t>
  </si>
  <si>
    <t>Imprudencia de ambos conductores</t>
  </si>
  <si>
    <t>Automovil   (UT01)   Omnibus       (UT02)</t>
  </si>
  <si>
    <t>Particular                        Servico al Publico</t>
  </si>
  <si>
    <t xml:space="preserve">Prolongacion Fatima 0 Sector La Encalada </t>
  </si>
  <si>
    <t xml:space="preserve">Omnibus                </t>
  </si>
  <si>
    <t xml:space="preserve">Servicio Interprovincial </t>
  </si>
  <si>
    <t>Av. Fatima Mz. A 0 Urb. Las Praderas del Golf</t>
  </si>
  <si>
    <t>Cmta. Pickup</t>
  </si>
  <si>
    <t xml:space="preserve">Carga </t>
  </si>
  <si>
    <t xml:space="preserve">Av. Juan Pablo II 0 Huaman </t>
  </si>
  <si>
    <t>Camion                       Camion</t>
  </si>
  <si>
    <t>Carga para ambos</t>
  </si>
  <si>
    <t>Av. Juan Pablo II 0 V Etapa de San Andres0 DVLH.</t>
  </si>
  <si>
    <t xml:space="preserve">Av. Larco 0 Fatima </t>
  </si>
  <si>
    <t>Imprudencia del conductor de la UT01</t>
  </si>
  <si>
    <t>Omnibusl  (UT01)  Automovil (UT02)</t>
  </si>
  <si>
    <t>Servicio al Publico Paticular</t>
  </si>
  <si>
    <t>Calle Odonovan 0 Prolong Bolivia  Bs. As Norte.</t>
  </si>
  <si>
    <t>Omnibusl  (UT01)    Moto Lineal  (UT02)</t>
  </si>
  <si>
    <t>Automovil   (UT01)          Automovil   (UT02)</t>
  </si>
  <si>
    <t>Servicio al Publico para ambos</t>
  </si>
  <si>
    <t xml:space="preserve">Altura del Ovalo La Marina </t>
  </si>
  <si>
    <t>Cmta. Rural (UT01)  Omnibus       (UT02)</t>
  </si>
  <si>
    <t xml:space="preserve">Av. Manuel Seoane 0 Huaman </t>
  </si>
  <si>
    <t>Automovil    (UT01)   Omnibus       (UT02)</t>
  </si>
  <si>
    <t>Automovil   (UT01)  Omnibus      (UT02)</t>
  </si>
  <si>
    <t xml:space="preserve">Av. Larco 0 Tilos </t>
  </si>
  <si>
    <t xml:space="preserve">Av. El Golf Cdra 06 0 Urb. El Golf </t>
  </si>
  <si>
    <t>Imprudencia del conductor (UT01)</t>
  </si>
  <si>
    <t>Camion             (UT01)       Cmta. PicKup  (UT02)</t>
  </si>
  <si>
    <t xml:space="preserve">Servicio de Carga      Particular </t>
  </si>
  <si>
    <t>Av. Larco 0 Paujiles</t>
  </si>
  <si>
    <t>Excesiva Velocidad (UT01)</t>
  </si>
  <si>
    <t xml:space="preserve">Moto Lineal (UT01)  Cmta Rural  (UT02)                </t>
  </si>
  <si>
    <t xml:space="preserve">Particular                   Servico de Escolares </t>
  </si>
  <si>
    <t>Av. Huaman Cdra. 07</t>
  </si>
  <si>
    <t xml:space="preserve">Excesiva Velocidad </t>
  </si>
  <si>
    <t xml:space="preserve">Cmta PicKup  </t>
  </si>
  <si>
    <t xml:space="preserve">Av. La  Marina Cdra. 03 </t>
  </si>
  <si>
    <t>Automovil   (UT01)   Moto Lineal (UT02)</t>
  </si>
  <si>
    <t>Servicio al Publico   Particular</t>
  </si>
  <si>
    <t xml:space="preserve">Calle Paisajista 0 Vallejo 0 Urb. Ingeneria </t>
  </si>
  <si>
    <t>Automovil   (UT01)   Automovil    (UT02)</t>
  </si>
  <si>
    <t>Imprudencia para ambos conductores</t>
  </si>
  <si>
    <t xml:space="preserve">Av. Manuel Seoane 0 Callao 0 Bs. Aires Sur </t>
  </si>
  <si>
    <t xml:space="preserve">Excesiva Velocidad  </t>
  </si>
  <si>
    <t>Av Fatima 0 Via de Evitamiento</t>
  </si>
  <si>
    <t>Servicio de Carga para ambos vehiculos</t>
  </si>
  <si>
    <t>El Palmar 0 Eviatamiento</t>
  </si>
  <si>
    <t>Excesiva Velocidad  (UT01)</t>
  </si>
  <si>
    <t>Cmta PicKup  (UT01)  Automovil       (UT02)</t>
  </si>
  <si>
    <t xml:space="preserve">Particular                        MDVLH </t>
  </si>
  <si>
    <t xml:space="preserve">Av. Husares de Junin 0 Fatima </t>
  </si>
  <si>
    <t xml:space="preserve">Av. Juan Pablo II </t>
  </si>
  <si>
    <t xml:space="preserve">Av. Manuel Seoane 0 Cecilio Cox 0 Vista Alegre </t>
  </si>
  <si>
    <t>Triciclo</t>
  </si>
  <si>
    <t>MDVLH</t>
  </si>
  <si>
    <t xml:space="preserve">Av. Juan Pablo 0 Paujiles </t>
  </si>
  <si>
    <t xml:space="preserve">Av. Manuel Seoane 0 Bolivia </t>
  </si>
  <si>
    <t>Imprudencia del Conductor(UT01)</t>
  </si>
  <si>
    <t>Station Wagon   (UT01)  Automovil            (UT02)</t>
  </si>
  <si>
    <t xml:space="preserve">Particular para ambos </t>
  </si>
  <si>
    <t xml:space="preserve">Av Vallejo 0 Caranday 0 Urb. Upao </t>
  </si>
  <si>
    <t>Station Wagon  (UT01) Automovil           (UT02)</t>
  </si>
  <si>
    <t xml:space="preserve"> Mz.F.Lote 240.Urb. Los Sauces </t>
  </si>
  <si>
    <t xml:space="preserve">Av. Victor Raul 0 Juan Pablo II </t>
  </si>
  <si>
    <t>Cmta PicKup    (UT01)             Moto Lineal      (UT02)</t>
  </si>
  <si>
    <t>Av. Vallejo 0 Las Cucardas 0  Jardines del Golf</t>
  </si>
  <si>
    <t>Cmta PicKup  (UT01)               Station Wagon (UT02)</t>
  </si>
  <si>
    <t>Calle Ruben Dario 0 Perricholi 0 Vista Alegre.</t>
  </si>
  <si>
    <t>MotoTaxi            (UT01)       Camion                (UT02)</t>
  </si>
  <si>
    <t>Servicio al Publico   Carga</t>
  </si>
  <si>
    <t>Av. La Marina Cdra. 1</t>
  </si>
  <si>
    <t>Av. Los Capulies Mz . C Lote 44 Urb. Las Flores del Golf</t>
  </si>
  <si>
    <t>Calle Sanchez Carrion 0 28 de Julio 0 Urb. Vista Alegre.</t>
  </si>
  <si>
    <t>Av. Fatima 0 Las Praderas del Golf</t>
  </si>
  <si>
    <t>Av. Los Paujiles 0 Urb. Las Flores</t>
  </si>
  <si>
    <t>Automovil   (UT01)           Automovil   (UT02)          Automovil   (UT03)</t>
  </si>
  <si>
    <t>Servicio al Publico   Particular                Particular</t>
  </si>
  <si>
    <t>Km. 573 0  Via de Evitamiento</t>
  </si>
  <si>
    <t>Av. Fatima 0  Via de Evitamiento</t>
  </si>
  <si>
    <t>Imprudencia de ambos conductores por encontrarse en estado de ebriedad</t>
  </si>
  <si>
    <t>Moto Taxi   (UT01) Bicicleta      (UT02)</t>
  </si>
  <si>
    <t>Servicio al Publico          Particular</t>
  </si>
  <si>
    <t>Av. El Golf Cdra 05 0 Urb. El Golf</t>
  </si>
  <si>
    <t>Av. Los Angeles Mz. C 0 Hotencias de California</t>
  </si>
  <si>
    <t xml:space="preserve">Station Wagon      </t>
  </si>
  <si>
    <t xml:space="preserve"> Mz. B Lote 05 0  Urb. El Golf  </t>
  </si>
  <si>
    <t xml:space="preserve">Av. Fatima 0 Hortencias 0 Urb California </t>
  </si>
  <si>
    <t>Automovil     (UT01)             Moto Lineal   (UT02)</t>
  </si>
  <si>
    <t xml:space="preserve">Av. America Sur Cdra. 14 </t>
  </si>
  <si>
    <t>Av. Larco Cdra. 13 0 Liberacion Social</t>
  </si>
  <si>
    <t>Automovil (UT01)  Automovil (UT02)</t>
  </si>
  <si>
    <t>Particular                  Servicio al Publico</t>
  </si>
  <si>
    <t>Av. Dos de Mayo Cdra. 12</t>
  </si>
  <si>
    <t>Tractor (UT01)        Triciclo (UT02)</t>
  </si>
  <si>
    <t xml:space="preserve">Carga                     Particular </t>
  </si>
  <si>
    <t>Av. El Golf y Las Palmas del Golf 0 Urb. El Golf</t>
  </si>
  <si>
    <t>Av. Manuel Seoane 0 Leoncio Prado 0 Vista Alegre</t>
  </si>
  <si>
    <t>Particular  para ambos</t>
  </si>
  <si>
    <t xml:space="preserve">Av. El Golf 0 Vallejo </t>
  </si>
  <si>
    <t xml:space="preserve">Particular                    Servicio al Publico </t>
  </si>
  <si>
    <t xml:space="preserve">Mz. Y Lote 22 0 V Etapa de San Andres </t>
  </si>
  <si>
    <t>Automovil      (UT01) Cmta. Pickup(UT02)</t>
  </si>
  <si>
    <t>Av. Larco Cdra. 04 0 Bs Aires</t>
  </si>
  <si>
    <t xml:space="preserve"> Mz. A Lote 2A 0 Urb. La Arboleda  0 Trujillo</t>
  </si>
  <si>
    <t>Automovil (UT01)</t>
  </si>
  <si>
    <t xml:space="preserve">Av. Larco 0 Los Tilos </t>
  </si>
  <si>
    <t xml:space="preserve">Av. Fatima 0 Vallejo </t>
  </si>
  <si>
    <t>Av. America Sur 0 Calle Roosevelt 0 Urb. La Perla.</t>
  </si>
  <si>
    <t>Automovil (UT01)                      Moto Lineal (UT02)</t>
  </si>
  <si>
    <t>Servicio al Publico               Particular</t>
  </si>
  <si>
    <t>Av. Larco 0 Victor Raul 0 Urb. Las Flores.</t>
  </si>
  <si>
    <t>Av. Larco 0 Huaman</t>
  </si>
  <si>
    <t>Av. Larco Cdra. 16.</t>
  </si>
  <si>
    <t>Servicio al Publico               MPT</t>
  </si>
  <si>
    <t>Av. Larco Cdra. 07 0 29 de Diciembre 0 Urb. Vista Alegre.</t>
  </si>
  <si>
    <t>Omnibus         (UT01)    Automovil      (UT02)              Cmta. PicKup (UT03)</t>
  </si>
  <si>
    <t>Servicio al Publico   Particular                 Particular</t>
  </si>
  <si>
    <t>Km. 5700 Via de Evitamiento</t>
  </si>
  <si>
    <t>km. 280 0 Sector La Encalada</t>
  </si>
  <si>
    <t xml:space="preserve">Cmta. PicKup     </t>
  </si>
  <si>
    <t>Av. Huaman Cdra. 07.</t>
  </si>
  <si>
    <t>Av. Larco 0 Santa Clara 0 Urb. La Merced</t>
  </si>
  <si>
    <t>Calle Las Begonias Cdra. 02 0 Urb. California</t>
  </si>
  <si>
    <t>Av. Larco Cdra. 11 0 Vista Alegre</t>
  </si>
  <si>
    <t>Av. Huaman cdra. 09.</t>
  </si>
  <si>
    <t xml:space="preserve"> Automovil                 </t>
  </si>
  <si>
    <t xml:space="preserve">Calle Los Cocoteros Cdra. 02 0 Urb. El Golf </t>
  </si>
  <si>
    <t>Cmta. PicKup  (UT01)               Cmta. Rural      (UT02)</t>
  </si>
  <si>
    <t>Av. Larco 0 Simon Bolivar 0 Urb. Vista Alegre</t>
  </si>
  <si>
    <t xml:space="preserve">Av. Dos de Mayo 0 Manuel Seoane </t>
  </si>
  <si>
    <t>Cmta. Pickup   (UT01)             Moto Lineal     (UT02)</t>
  </si>
  <si>
    <t xml:space="preserve"> Automovil       (UT01)             Moto Lineal      (UT02)</t>
  </si>
  <si>
    <t xml:space="preserve">Servicio al Publico Particular </t>
  </si>
  <si>
    <t>Camion               (UT01) Automovil         (UT02)</t>
  </si>
  <si>
    <t>MDVLH                                      Automovil</t>
  </si>
  <si>
    <t>Av. Husares de Junin 0 Santa Clara 0 Urb. La Merced</t>
  </si>
  <si>
    <t>Exceso de Velocidad y ebriedad</t>
  </si>
  <si>
    <t>.</t>
  </si>
  <si>
    <t>Av.Larco 0 Fatima</t>
  </si>
  <si>
    <t>Calle Los Tilos y Av. Larco</t>
  </si>
  <si>
    <t xml:space="preserve"> Automovil        (UT01)        Moto Lineal       (UT02)</t>
  </si>
  <si>
    <t>Av. Huaman 0 Larco</t>
  </si>
  <si>
    <t>Omnibus            (UT01)              Cmta.  PicKup   (UT02)</t>
  </si>
  <si>
    <t xml:space="preserve">Av. Fatima 0 Prolong Vallejo </t>
  </si>
  <si>
    <t>Av. Los Angeles Cdra. 01 0 Urb. California</t>
  </si>
  <si>
    <t>Av. Larco Cdra. 13.</t>
  </si>
  <si>
    <t>Automovil           (UT01)              Moto Lineal        (UT02)</t>
  </si>
  <si>
    <t>AV. INDUSTRIAL (MERACDO DE PAPA)</t>
  </si>
  <si>
    <t>AV. AMEREICA NORTE CDRA. 15</t>
  </si>
  <si>
    <t>AV. BLAS PASCAL 0 CAL. DESCARTES</t>
  </si>
  <si>
    <t>MOTOCLETA</t>
  </si>
  <si>
    <t>PROLONGACION UNION CDRA. 18</t>
  </si>
  <si>
    <t>AV. AMERICA 0 AV. PERU</t>
  </si>
  <si>
    <t>EXCESO DE VOLOCIDAD</t>
  </si>
  <si>
    <t>PROLONG. VALLEJO 0 AV. PESQUEDA</t>
  </si>
  <si>
    <t>AV. VILLARREAL (BALANZA)</t>
  </si>
  <si>
    <t xml:space="preserve">CMTA RURAL </t>
  </si>
  <si>
    <t>CAL. MANTARO 0 CAL. HUAMPANI</t>
  </si>
  <si>
    <t>CDRA. 07 AV. VILLARREAL</t>
  </si>
  <si>
    <t>AV. TUPAC AMARU CDRA. 11</t>
  </si>
  <si>
    <t>IMPRUDENCIA DE VELOCIDAD</t>
  </si>
  <si>
    <t>VAV. SALVADOR LARA 0 UCEDA MEZA</t>
  </si>
  <si>
    <t>CDRA. 10 AV. AMERICA SUR</t>
  </si>
  <si>
    <t>AV. SANCHEZ CARRION MZ. B</t>
  </si>
  <si>
    <t>PROLG. MIRAFLORES CDRA. 23</t>
  </si>
  <si>
    <t>PROLG. VALLE CDRA. 12</t>
  </si>
  <si>
    <t>AV. VALLEJO CDRA. 04</t>
  </si>
  <si>
    <t>AV. 09 DE OCTUBRE CDRA. 09</t>
  </si>
  <si>
    <t>AV. VILLARREAL 0 PJ. LA ALAMEDA</t>
  </si>
  <si>
    <t>AV. PERU 0 CALLE TAMBO</t>
  </si>
  <si>
    <t>AV. MIRAFLORES CDRA. 19</t>
  </si>
  <si>
    <t>CALLE HUALLAGA CDRA. 02</t>
  </si>
  <si>
    <t>AV. CESAR VALLEJO 0 AV. VILLARREAL</t>
  </si>
  <si>
    <t>CARRT. INDUSTRIAL 0 AV. RICARDO PALMA</t>
  </si>
  <si>
    <t>AV. MIRAFLORES MZ. K LTE. 25</t>
  </si>
  <si>
    <t>CALLE PUNO 0 UNION</t>
  </si>
  <si>
    <t>IMRUDENCIA DEL CONDUCTOR</t>
  </si>
  <si>
    <t xml:space="preserve">MOTOCICLETA </t>
  </si>
  <si>
    <t>AV. HONORIO DELGADO CDRA. 05</t>
  </si>
  <si>
    <t>AV. AMERICA NORTE CDRA. 07</t>
  </si>
  <si>
    <t>PROLONGACION UNION CDRA. 23</t>
  </si>
  <si>
    <t xml:space="preserve">CALLE BACA FLOR </t>
  </si>
  <si>
    <t>CALLE LOS ZAFIROS CDRA. 02</t>
  </si>
  <si>
    <t>AV. AMERICA 0 AV. SANTA</t>
  </si>
  <si>
    <t>AV. ESPAÑA 0 AV. PERU</t>
  </si>
  <si>
    <t>AV. PERU CDRA. 03</t>
  </si>
  <si>
    <t>AV. AMERICA 0 NICOLAS DE PIEROLA</t>
  </si>
  <si>
    <t>AV. AMERICA 0 AV. TEOD.VALCARCEL</t>
  </si>
  <si>
    <t>AV. AMERICA 0 AV. NICOLAS DE PIEROLA</t>
  </si>
  <si>
    <t>AV. AMERICA SUR CDRA. 01</t>
  </si>
  <si>
    <t>TRAILER</t>
  </si>
  <si>
    <t>PROLG. UNION (MED. LEGAL)</t>
  </si>
  <si>
    <t>AV. AMERICA 0 AV. RICARDO PALMA</t>
  </si>
  <si>
    <t>AV. VILLARREAL CDRA. 13</t>
  </si>
  <si>
    <t>AV. PERU CDRA.03</t>
  </si>
  <si>
    <t>AV. PERU CDRA. 02</t>
  </si>
  <si>
    <t>AV. AMERICA 0 09 DE OCTUBRE</t>
  </si>
  <si>
    <t>JUEVS</t>
  </si>
  <si>
    <t>JR. MANTARO 0 AV. EJERCITO</t>
  </si>
  <si>
    <t>CALLE ALBERTO DAVILA CDRA. 3</t>
  </si>
  <si>
    <t>VILLARREAL 0 SANTA</t>
  </si>
  <si>
    <t>PROLONGACION SANTA CDRA. 14</t>
  </si>
  <si>
    <t>AV. UNION 0 CALLE HUALLAGA</t>
  </si>
  <si>
    <t>AV. HONORIO DELAGADO</t>
  </si>
  <si>
    <t>A. AMERICA 0 AV. UNION</t>
  </si>
  <si>
    <t>A. AMERICA NORTE CDRA. 06</t>
  </si>
  <si>
    <t>AMERICA 0 EJERCITO</t>
  </si>
  <si>
    <t>PROLG. VALLEJO 0 DIAMANTES</t>
  </si>
  <si>
    <t>CALLE ASCENCIO DE SALAS</t>
  </si>
  <si>
    <t>MOTOTAXI</t>
  </si>
  <si>
    <t>AV. 26 DE MARZO</t>
  </si>
  <si>
    <t>AV. TEODORO VALCARCEL (GN)</t>
  </si>
  <si>
    <t>CALLE MARCIAL ACHARAN CDRA. 3</t>
  </si>
  <si>
    <t>AV. SANTA CDRA. 02</t>
  </si>
  <si>
    <t>AV. AMERICA 0 AV. VALLEJO</t>
  </si>
  <si>
    <t>IMPRUDENCIA DE L CONUCTOR</t>
  </si>
  <si>
    <t>AV. 05 DE ABRIL 0PESQUEDA</t>
  </si>
  <si>
    <t>AV. 5 DE ABRIL CDRA. 02 PESQUEDA</t>
  </si>
  <si>
    <t>PROLONGACION PERU CRDA. 14</t>
  </si>
  <si>
    <t>AV CESAR VALLEJO MZ. 6 LTE.1</t>
  </si>
  <si>
    <t>PROLG. SANCHEZ CARRION</t>
  </si>
  <si>
    <t>CAL. GONZALES PRADA CDRA. 17</t>
  </si>
  <si>
    <t>AV. PESQUEDA 0 AV. UNION</t>
  </si>
  <si>
    <t>PROLONGACION UNION CDRA. 15</t>
  </si>
  <si>
    <t>AV. SANTA  0 AV. VILLARREAL</t>
  </si>
  <si>
    <t>AV. VILLARREAL CDRA. 04</t>
  </si>
  <si>
    <t>CALLE LAS JADECITAS MZ. A LTE. 21</t>
  </si>
  <si>
    <t>AV. AMERICA SUR CDRA. 05</t>
  </si>
  <si>
    <t>AV. VALLEJO 0 AV. VILLARREAL</t>
  </si>
  <si>
    <t>AV. SANTA 0CALLE EINSTEIN</t>
  </si>
  <si>
    <t>010set014</t>
  </si>
  <si>
    <t>PROLG. UNION 0 CALLE LAMBAYEQUE</t>
  </si>
  <si>
    <t>AV. BLAS PASCAL CDRA. 02</t>
  </si>
  <si>
    <t>030set014</t>
  </si>
  <si>
    <t>JR. PUNO0JR. UNION</t>
  </si>
  <si>
    <t>JR. PUNO 0 JR. UNION</t>
  </si>
  <si>
    <t>050set014</t>
  </si>
  <si>
    <t>AV. MARIA EGUREN 0 AV. CESAR VALLEJO</t>
  </si>
  <si>
    <t>AV. SANTA CDRA. 16</t>
  </si>
  <si>
    <t>070set014</t>
  </si>
  <si>
    <t xml:space="preserve"> MOTOCICLETA</t>
  </si>
  <si>
    <t>AV. AMERICA SUR CRA. 01</t>
  </si>
  <si>
    <t>AV. CESAR VALLEJO CDRA. 16</t>
  </si>
  <si>
    <t>MOTOICICLETA</t>
  </si>
  <si>
    <t>080set014</t>
  </si>
  <si>
    <t>JR. GUTIERREZ CDRA. 01</t>
  </si>
  <si>
    <t>AV. AMERICA  0 AV. AMRIANO MELGAR</t>
  </si>
  <si>
    <t>090set014</t>
  </si>
  <si>
    <t>AV. RICARDO PALMA Y CARRETERA</t>
  </si>
  <si>
    <t>JR. UNION CDRA. 09</t>
  </si>
  <si>
    <t xml:space="preserve">AV. VILLARREAL 0 AV. PROLG. UNION </t>
  </si>
  <si>
    <t>AV. SANTA 0 AV. VILLARREAL</t>
  </si>
  <si>
    <t>140set014</t>
  </si>
  <si>
    <t>PROLONGACION UNION</t>
  </si>
  <si>
    <t>AV. HONORIO DELGADO 0 LEONARDO DAVIC.</t>
  </si>
  <si>
    <t>150set014</t>
  </si>
  <si>
    <t>AV. BLAS PASCAL0LUCIO CENECA</t>
  </si>
  <si>
    <t>AV. SANTA 0 AV. MANTARO</t>
  </si>
  <si>
    <t>CALLE GUZMAN BAR. 0 RODRIGUEZ DE MEN.</t>
  </si>
  <si>
    <t>160set014</t>
  </si>
  <si>
    <t>AV. MIRAFLORES CDRA. 6</t>
  </si>
  <si>
    <t>170set014</t>
  </si>
  <si>
    <t>PROLG. VALLEJO  CDRA. 17</t>
  </si>
  <si>
    <t>GUZMAN BARRON 0 RAFAEL SANCIO</t>
  </si>
  <si>
    <t>AV. ESPAÑA CDRA. 08</t>
  </si>
  <si>
    <t>EXCSEO DE VELOCIDAD</t>
  </si>
  <si>
    <t>190set014</t>
  </si>
  <si>
    <t>AV. AMERICA 0 PROLG. PERU</t>
  </si>
  <si>
    <t>200set014</t>
  </si>
  <si>
    <t>AV. AMERICA 0 JR. UNION</t>
  </si>
  <si>
    <t>220set014</t>
  </si>
  <si>
    <t>PROLG. SANCHEZ CAR. 0 CALLE LA MOCHICA</t>
  </si>
  <si>
    <t>240set014</t>
  </si>
  <si>
    <t>AV. TUPAC AMARU CDRA. 08</t>
  </si>
  <si>
    <t>250set014</t>
  </si>
  <si>
    <t>AV. AMERICA 0 PSJE. NICOLAS</t>
  </si>
  <si>
    <t>260set014</t>
  </si>
  <si>
    <t>CALLE CECILIO COX  CDRA. 04</t>
  </si>
  <si>
    <t>AV. AMERICA 0 MACDRE DE DIOS</t>
  </si>
  <si>
    <t>270set014</t>
  </si>
  <si>
    <t>AV. PESQUEDA 0 AV. CESAR VALLEJO</t>
  </si>
  <si>
    <t>280set014</t>
  </si>
  <si>
    <t>AV. AMERICA 0 FEDERICO CHOPIN</t>
  </si>
  <si>
    <t>Km 8 CPSLL</t>
  </si>
  <si>
    <t>omnibus/camion</t>
  </si>
  <si>
    <t>Km 13 CPSLL</t>
  </si>
  <si>
    <t>automovil/cmta pick up</t>
  </si>
  <si>
    <t>particular/particular</t>
  </si>
  <si>
    <t>Km 23.7 CPSLL</t>
  </si>
  <si>
    <t>Km 9 CPSLL</t>
  </si>
  <si>
    <t>automovil/cmta station wagon</t>
  </si>
  <si>
    <t xml:space="preserve">ENTRE LA INTERSECCION DE LA CALLE LOS JASMINES Y JOSE VALTA </t>
  </si>
  <si>
    <t>MALA MANIOBRA</t>
  </si>
  <si>
    <t>CAMIONETA Y AUTOMOVIL</t>
  </si>
  <si>
    <t>ENTRE LA CARRETERA DE PENETRACION A LA SIERRA Y CONACHE0LAREDO</t>
  </si>
  <si>
    <t>CAMIONETA PIC KUP Y CAMIONETA STATION WAGON</t>
  </si>
  <si>
    <t>particula/particular/particular</t>
  </si>
  <si>
    <t>KM 07 PENETRACION A LA SIERRA</t>
  </si>
  <si>
    <t>MOTOCICLETA OMNIBUS</t>
  </si>
  <si>
    <t>particular/publico</t>
  </si>
  <si>
    <t>KM 28 PENETRACION A LA SIERRA</t>
  </si>
  <si>
    <t>NEGLIGENCIA</t>
  </si>
  <si>
    <t>QUIRIHUAC</t>
  </si>
  <si>
    <t>OMNIBUS Y CAMION</t>
  </si>
  <si>
    <t>KM 8.5 PENETRACION A LA SIERRA</t>
  </si>
  <si>
    <t>KM 23.5 PENETRACION A LA SIERRA</t>
  </si>
  <si>
    <t>CAMION Y MOTO LINEAL</t>
  </si>
  <si>
    <t>KM 13.8 PENETRACION A LA SIERRA</t>
  </si>
  <si>
    <t xml:space="preserve"> AV. SAN JOSE0LAREDO</t>
  </si>
  <si>
    <t>CAMION Y CAMION</t>
  </si>
  <si>
    <t>Carretera Laredo (Planta electrica)</t>
  </si>
  <si>
    <t>exceso de velocidad</t>
  </si>
  <si>
    <t>cmta rural/omnibus</t>
  </si>
  <si>
    <t>Km 8.5 CPSLL</t>
  </si>
  <si>
    <t>Mz. L Lote 40Urb. Centenario</t>
  </si>
  <si>
    <t>bicicleta/moto taxi</t>
  </si>
  <si>
    <t>Av. Villarreal con CPSLL</t>
  </si>
  <si>
    <t>cmta pick up/motocicleta</t>
  </si>
  <si>
    <t>Km 20.5 CPSLL</t>
  </si>
  <si>
    <t>KM 8 PENETRACION A LA SIERRA</t>
  </si>
  <si>
    <t>MOTOTAXI Y AUTOMOVIL</t>
  </si>
  <si>
    <t>KM 20 PENETRACION A LA SIERRA</t>
  </si>
  <si>
    <t>VOLQUETE Y AUTOMOVIL</t>
  </si>
  <si>
    <t>ANEXO GALINDO0LAREDO</t>
  </si>
  <si>
    <t>AUTOMOVIL Y AUTOMOVIL</t>
  </si>
  <si>
    <t>MOTO Y CAMION</t>
  </si>
  <si>
    <t>KM 18.3 PENETRACION A LA SIERRA</t>
  </si>
  <si>
    <t>CAMIONETA PIC KUP CAMION</t>
  </si>
  <si>
    <t>KM 13 PENETRACION A LA SIERRA</t>
  </si>
  <si>
    <t>TRAILER Y MOTO LINEAL</t>
  </si>
  <si>
    <t>KM 12.5 PENETRACION A LA SIERRA</t>
  </si>
  <si>
    <t>automovil/automovil</t>
  </si>
  <si>
    <t>Ovalo Virgen de la Puerta0Laredo</t>
  </si>
  <si>
    <t>motocicleta/automovil</t>
  </si>
  <si>
    <t>Km 23 CPSLL</t>
  </si>
  <si>
    <t>CPN 0 Km. 560</t>
  </si>
  <si>
    <t>Puente Moche</t>
  </si>
  <si>
    <t>Prolongacion Gonzales Prada</t>
  </si>
  <si>
    <t xml:space="preserve">CHOQUE  </t>
  </si>
  <si>
    <t>EXCESO  DE VELOCIDAD</t>
  </si>
  <si>
    <t>CPN 0 Curva de Sun</t>
  </si>
  <si>
    <t>CPN 0 Km. 556</t>
  </si>
  <si>
    <t>Calle Diego Ferre</t>
  </si>
  <si>
    <t>Cruce El Gallo</t>
  </si>
  <si>
    <t>CPN 0 Km. 555</t>
  </si>
  <si>
    <t>K 02 0 Carretera Evitamiento</t>
  </si>
  <si>
    <t>CPN 0 Puente Moche</t>
  </si>
  <si>
    <t>Ovalo La Marina</t>
  </si>
  <si>
    <t>CPN 0 Heroica</t>
  </si>
  <si>
    <t>Entrada a la Campiña de Moche</t>
  </si>
  <si>
    <t>CPN 0 Universisad Catolica0T</t>
  </si>
  <si>
    <t>AV. L MARINA 0 Rest. Mochica</t>
  </si>
  <si>
    <t>Campiña de Moche</t>
  </si>
  <si>
    <t>CPN 0 Grifo PECSA</t>
  </si>
  <si>
    <t>CPN 0 Grigo Loayza</t>
  </si>
  <si>
    <t>CPN Km. 561</t>
  </si>
  <si>
    <t>CPN  Km 551</t>
  </si>
  <si>
    <t>04:00</t>
  </si>
  <si>
    <t>Via Huanchaco (altura colegio militar Ramon Castilla)</t>
  </si>
  <si>
    <t>12:40</t>
  </si>
  <si>
    <t>Km. 10 Via Huanchaco</t>
  </si>
  <si>
    <t>17:00</t>
  </si>
  <si>
    <t>Via Huanchaco Km. 12</t>
  </si>
  <si>
    <t>Choque y Fuga</t>
  </si>
  <si>
    <t>16:30</t>
  </si>
  <si>
    <t>Av Circumbalacion y  R.Barrenechea</t>
  </si>
  <si>
    <t>Camioneta Rural (Combi)</t>
  </si>
  <si>
    <t>Interseccion Calle Libertad y Victor Larco0Huanchaco.</t>
  </si>
  <si>
    <t>Automovil Cmta. Rural</t>
  </si>
  <si>
    <t>16:15</t>
  </si>
  <si>
    <t>Interseccion Av.Mansiche y Pablo Casals</t>
  </si>
  <si>
    <t>Motocicleta Lineal</t>
  </si>
  <si>
    <t>Av. Aeropuerto Nº 2500Huanchaco</t>
  </si>
  <si>
    <t>UT1 Remolcador0UT2 Tolva</t>
  </si>
  <si>
    <t>Empresa Transportes (Carga)</t>
  </si>
  <si>
    <t>Via Huanchaco0Huanchaquito Alto</t>
  </si>
  <si>
    <t xml:space="preserve"> Automovil0 Automovil</t>
  </si>
  <si>
    <t>040set014</t>
  </si>
  <si>
    <t>13:30</t>
  </si>
  <si>
    <t>Sector Bello Horizonte0Via de evitamiento0Huanchaco</t>
  </si>
  <si>
    <t xml:space="preserve"> Automovil0Camion</t>
  </si>
  <si>
    <t>Sector Valdivia0Via de Evitamiento0Huanchaco</t>
  </si>
  <si>
    <t>Despiste</t>
  </si>
  <si>
    <t>300set014</t>
  </si>
  <si>
    <t>18:30</t>
  </si>
  <si>
    <t>Via de Evitamiento Km. 5700Huanchaco</t>
  </si>
  <si>
    <t>Imprudencia de Peaton</t>
  </si>
  <si>
    <t>ASENCIO VERGARA 0SECT. RIO SECO</t>
  </si>
  <si>
    <t>VEH.AUT.MEN.L3</t>
  </si>
  <si>
    <t>07:20</t>
  </si>
  <si>
    <t>MAYTA CAPAC / INCA YUPANQUI</t>
  </si>
  <si>
    <t>EXCESO DE VELOCI</t>
  </si>
  <si>
    <t>OMNIBUS .</t>
  </si>
  <si>
    <t>11:35</t>
  </si>
  <si>
    <t xml:space="preserve">MICAELA BASTIDAS/S. CARRION </t>
  </si>
  <si>
    <t>VEH.AUT.MEN. L5</t>
  </si>
  <si>
    <t>10:25</t>
  </si>
  <si>
    <t>SANCHEZ CARRION</t>
  </si>
  <si>
    <t>15:30</t>
  </si>
  <si>
    <t>PUMACAHUA / JOSE BEJAR</t>
  </si>
  <si>
    <t>VEH. L5 Y L3</t>
  </si>
  <si>
    <t>PUBLICO Y PARTIC.</t>
  </si>
  <si>
    <t>21:05</t>
  </si>
  <si>
    <t>BARRIO 6 ALTO TRUJILLO</t>
  </si>
  <si>
    <t>VEH. M2 Y NI</t>
  </si>
  <si>
    <t>ATAHUALPA / GONZALES PRADA</t>
  </si>
  <si>
    <t>VEH.AUT.MEN. L3</t>
  </si>
  <si>
    <t>PUMACAHUA CDR. 15</t>
  </si>
  <si>
    <t>VEH. M1 Y L3</t>
  </si>
  <si>
    <t>08:15</t>
  </si>
  <si>
    <t xml:space="preserve">ASENCIO VERGA/HIPOLITO UNANUE </t>
  </si>
  <si>
    <t>VEH.M3 Y L5</t>
  </si>
  <si>
    <t>PUBLICO M3 Y L5</t>
  </si>
  <si>
    <t>Trujillo, 27 de Octubre de 2014</t>
  </si>
  <si>
    <t>CUADRO ESTADISTICO DE ACCIDENTE DE TRANSITO REGISTRADO DURANTE EL IV TRIMESTRE 2014  EN LA JURISDICCION DE LAS DIECIOCHO CPNP DE LA PROVINCIA DE TRUJILLO</t>
  </si>
  <si>
    <t>Barrio 6A y 6B Alto Trujilo</t>
  </si>
  <si>
    <t>Personal</t>
  </si>
  <si>
    <t>06:30</t>
  </si>
  <si>
    <t xml:space="preserve">Av. 12 Noviembre Alto Trujillo </t>
  </si>
  <si>
    <t>Av. Los Laureles0Alto Trujillo</t>
  </si>
  <si>
    <t>09.00</t>
  </si>
  <si>
    <t>Av. Winchanzao0 Alto Trujillo</t>
  </si>
  <si>
    <t>Inprudencia del conductor</t>
  </si>
  <si>
    <t>09.50</t>
  </si>
  <si>
    <t xml:space="preserve">Av. 12 Noviembre Barrio 2 Alto Trujillo </t>
  </si>
  <si>
    <t>av. Tahuantinsuyo (altura de la huaca takaynamo)</t>
  </si>
  <si>
    <t>av. Tahuantinsuyo cdra 15</t>
  </si>
  <si>
    <t>calle guadalupe y victoria 0 antonio galan</t>
  </si>
  <si>
    <t>ebriedad del peaton</t>
  </si>
  <si>
    <t>090oct14</t>
  </si>
  <si>
    <t>tupac amaru cdra.25</t>
  </si>
  <si>
    <t>cmta rural</t>
  </si>
  <si>
    <t>manuel alverar y feli1 aldao</t>
  </si>
  <si>
    <t xml:space="preserve">imprudencia del  peaton </t>
  </si>
  <si>
    <t>calle pettion cdra02</t>
  </si>
  <si>
    <t>av. Blanca encalada</t>
  </si>
  <si>
    <t>microbus</t>
  </si>
  <si>
    <t>av. Condorcanqui cdra.3</t>
  </si>
  <si>
    <t>av. Condorcanqui cdra.19</t>
  </si>
  <si>
    <t>falta de luces</t>
  </si>
  <si>
    <t>av. Tahuantinsuyo cdra.11</t>
  </si>
  <si>
    <t>invasion de carril</t>
  </si>
  <si>
    <t xml:space="preserve">camion </t>
  </si>
  <si>
    <t>av. Condorcanqui cdra. 13</t>
  </si>
  <si>
    <t>av. Tupac amaru cdra.25</t>
  </si>
  <si>
    <t>av. Nicolas de pierola cdra. 18</t>
  </si>
  <si>
    <t>calle pedro murillo y maipu</t>
  </si>
  <si>
    <t>av. Condorcanqui cdra.10</t>
  </si>
  <si>
    <t>av. Condorcanqui cdra.12</t>
  </si>
  <si>
    <t>130nov014</t>
  </si>
  <si>
    <t>av. Tahuantinsuyo cdra.13</t>
  </si>
  <si>
    <t>inavasion de carril</t>
  </si>
  <si>
    <t>tahuantinsuyo cdra.7</t>
  </si>
  <si>
    <t>av. Condorcanqui cdra 12</t>
  </si>
  <si>
    <t>av. Condorcanqui y capulican</t>
  </si>
  <si>
    <t>calle manuel soane</t>
  </si>
  <si>
    <t>trimoto</t>
  </si>
  <si>
    <t>interseccion de av. Condorcanqui y carabobo</t>
  </si>
  <si>
    <t>calle blanca encalada</t>
  </si>
  <si>
    <t>av. Nicolas de pierola crda. 18</t>
  </si>
  <si>
    <t>calle feliz aldao cdra.13</t>
  </si>
  <si>
    <t>av. Tupac amaru cdra.10</t>
  </si>
  <si>
    <t>calle guadalupe victoria cdra.3</t>
  </si>
  <si>
    <t>090dic014</t>
  </si>
  <si>
    <t>av. Condorcanqui cdra.24</t>
  </si>
  <si>
    <t>100dic0140</t>
  </si>
  <si>
    <t>sector santa maria 0 baja</t>
  </si>
  <si>
    <t>av. Tahuantinsuyo cdra.12</t>
  </si>
  <si>
    <t>av. Tupac amaru cdra.12</t>
  </si>
  <si>
    <t>ebriedad del conductor</t>
  </si>
  <si>
    <t>av. Tahuantinsuyo y blanca encalada</t>
  </si>
  <si>
    <t>e1eceso de velocidad</t>
  </si>
  <si>
    <t>av. Tahuantinsuyo cdra.16</t>
  </si>
  <si>
    <t>granchimu cdra.12</t>
  </si>
  <si>
    <t>condorcanqui 0 altura del grifo las palmeras</t>
  </si>
  <si>
    <t>av. Comndorcanqui cdra.15</t>
  </si>
  <si>
    <t>av.federico villareal y tupac amaru</t>
  </si>
  <si>
    <t>av. Condorcanqui cdra.11</t>
  </si>
  <si>
    <t>av. Condorcanqui cdra.03</t>
  </si>
  <si>
    <t>calle jose artigas cdra.14</t>
  </si>
  <si>
    <t>av. Cahuide y maipu</t>
  </si>
  <si>
    <t>calle manuel del toro y pedro morillo</t>
  </si>
  <si>
    <t>Av. Miguel Grau 5710Sector III El Milagro</t>
  </si>
  <si>
    <t>Remolcador 0 Auto</t>
  </si>
  <si>
    <t>Panamericana Norte0El Milagro Cdra.569</t>
  </si>
  <si>
    <t>Cargador Frontal0Automovil</t>
  </si>
  <si>
    <t xml:space="preserve">Intersepcion de las Av. Tupac Amaru y Manco Capac </t>
  </si>
  <si>
    <t>Av. Miguel Grau Cdra. 04</t>
  </si>
  <si>
    <t>Camioneta Pic Up0Station Wagon</t>
  </si>
  <si>
    <t>Av. Panamericana Norte Altura de Llama Gas</t>
  </si>
  <si>
    <t>bicicleta0Station Wagon</t>
  </si>
  <si>
    <t>Av. Miguel Grau Altura del 4to. Paradero</t>
  </si>
  <si>
    <t>Motota1i0Motocicleta</t>
  </si>
  <si>
    <t xml:space="preserve">Av. Miguel Grau altura del Grifo Milagro </t>
  </si>
  <si>
    <t>Motota1i0Bicicleta</t>
  </si>
  <si>
    <t>Av. Miguel Grau altura del Km 572</t>
  </si>
  <si>
    <t>Motocicleta0Automovil</t>
  </si>
  <si>
    <t>Av. Panamericana Km. 569</t>
  </si>
  <si>
    <t>Station Waon</t>
  </si>
  <si>
    <t>Av. Miguel Grau con Calle Atahualpa</t>
  </si>
  <si>
    <t>Motocicleta0Motota1i</t>
  </si>
  <si>
    <t>Av.Panamericana Norte Altura del Grifo Ultracom</t>
  </si>
  <si>
    <t>automovil0Automovil</t>
  </si>
  <si>
    <t>Av. Panamericana Norte Km. 593</t>
  </si>
  <si>
    <t>Camioneta Toyota</t>
  </si>
  <si>
    <t>Av. Panamericana Norte Km. 569</t>
  </si>
  <si>
    <t>Automovil Mazda0Automovil Kia0Automovil Nissan</t>
  </si>
  <si>
    <t xml:space="preserve">Av. Panamericana Norte Km. 595 </t>
  </si>
  <si>
    <t>Camioneta0Automovil0Camioneta</t>
  </si>
  <si>
    <t>Camioneta0Vehiculo Menor</t>
  </si>
  <si>
    <t>Av. Panamericana Norte Km. 570</t>
  </si>
  <si>
    <t>Motota1i0Motota1i</t>
  </si>
  <si>
    <t>Publico0Publico</t>
  </si>
  <si>
    <t>Av. Prostibulo El Milgro</t>
  </si>
  <si>
    <t>Automovil0Automovil</t>
  </si>
  <si>
    <t>Av.SECTOR 6 MZ. D El Milagro</t>
  </si>
  <si>
    <t>Camioneta PICK UP0Motota1i</t>
  </si>
  <si>
    <t>Av. Panamericana Norte Km. 558</t>
  </si>
  <si>
    <t>Omnibus0Camioneta Rural0Omnibus</t>
  </si>
  <si>
    <t>Av. Panamericana Norte Sector El Reposo</t>
  </si>
  <si>
    <t>Av. Garcilazo de la Vega y San Martin</t>
  </si>
  <si>
    <t>Av. Miguel Grau Cdra. 03</t>
  </si>
  <si>
    <t>Motocicleta0Microbus</t>
  </si>
  <si>
    <t>Paradero 45 El Milagro</t>
  </si>
  <si>
    <t>Omnibus0Motota1i</t>
  </si>
  <si>
    <t>INTERIOR DEL LOCAL DE CARBON UBICADO EN LA MZ. 19 SECTOR SANTA ROSA WICHANZAO EL MILAGRO</t>
  </si>
  <si>
    <t>Tracto Camion</t>
  </si>
  <si>
    <t>Av. Miguel Grau frente al Grifo Ultracom</t>
  </si>
  <si>
    <t>Automovil0Motota1i</t>
  </si>
  <si>
    <t>Av. Miguel Grau Cdra. 01</t>
  </si>
  <si>
    <t>Av. Industrial con Inca Roca</t>
  </si>
  <si>
    <t>Station Wagon0Motota1i</t>
  </si>
  <si>
    <t>AVENIDA CARRETERA DE PENETRACION A TRUJILLO FRENTE GRIFO SANTA JULIA</t>
  </si>
  <si>
    <t>Motota1i0Triciclo</t>
  </si>
  <si>
    <t>Av. Panamericana Norte Km. 584</t>
  </si>
  <si>
    <t>MIGUEL GRAU CON CALLE BANCHERO ROSSI</t>
  </si>
  <si>
    <t>Omnibus0Starion Wagon</t>
  </si>
  <si>
    <t>Av. Miguel Grau Altura del grifo El Milagro</t>
  </si>
  <si>
    <t>calle 21 de Octubre, cdra. 4</t>
  </si>
  <si>
    <t>calle 09 octubre y 05 noviembre</t>
  </si>
  <si>
    <t>calle 22 de feberero002 junio</t>
  </si>
  <si>
    <t>calle 26 mayo009 de mayo</t>
  </si>
  <si>
    <t>calle 31 de Enero009 de Octubre</t>
  </si>
  <si>
    <t>Calle 12 de Noviembre</t>
  </si>
  <si>
    <t>Av.los Laureles</t>
  </si>
  <si>
    <t>Av. Pucara008 de Octubre</t>
  </si>
  <si>
    <t>Av.Las Americas</t>
  </si>
  <si>
    <t>Calle los Geranis y Av. Villarreal</t>
  </si>
  <si>
    <t>Av. 26 de Marzo</t>
  </si>
  <si>
    <t>Calle 12 de Mayo009 de Octubre</t>
  </si>
  <si>
    <t>Calle 17 de Mayo017 de Agosto</t>
  </si>
  <si>
    <t>26 de Marzo</t>
  </si>
  <si>
    <t>ub</t>
  </si>
  <si>
    <t>Av. Villarreal y 08 de Octubre</t>
  </si>
  <si>
    <t>remocador0trayler</t>
  </si>
  <si>
    <t>CPNP JERUSALEN/WICHANZAO</t>
  </si>
  <si>
    <t xml:space="preserve">Jose Marti y Santa Maria </t>
  </si>
  <si>
    <t xml:space="preserve">Moto Lineal 0 Motota1i </t>
  </si>
  <si>
    <t xml:space="preserve">Av. Condorcanqui 0 Cruce de la Muerte </t>
  </si>
  <si>
    <t xml:space="preserve"> Publico </t>
  </si>
  <si>
    <t xml:space="preserve">Calle Los Cedros y Pacifico </t>
  </si>
  <si>
    <t xml:space="preserve">Impredencia de los Peatones </t>
  </si>
  <si>
    <t>Av. Condorcanqui 0 Cuatro Suyos</t>
  </si>
  <si>
    <t>060oct014</t>
  </si>
  <si>
    <t>Av. Condorcanqui 0Altura de Senati</t>
  </si>
  <si>
    <t>Urb. Manuel Arevalo</t>
  </si>
  <si>
    <t xml:space="preserve">Av. Los Laureles </t>
  </si>
  <si>
    <t>Combi 0 Automovil</t>
  </si>
  <si>
    <t xml:space="preserve">Av. Cahuide 0 Av. Indoamerica </t>
  </si>
  <si>
    <t xml:space="preserve">Moto Lineal 0 Automovil </t>
  </si>
  <si>
    <t>Av. Cahuide y Canal de Juez</t>
  </si>
  <si>
    <t xml:space="preserve">Via en mal Estado </t>
  </si>
  <si>
    <t>E1ceso de Velociad</t>
  </si>
  <si>
    <t xml:space="preserve">No indica </t>
  </si>
  <si>
    <t xml:space="preserve">Cdra. 4 de la Av. Cahuide </t>
  </si>
  <si>
    <t>Jr. Lima 0 Santa Veronica</t>
  </si>
  <si>
    <t>Mz. B 33 0 Manuel Arevalo</t>
  </si>
  <si>
    <t>Av. Cahuide Cdra. 10</t>
  </si>
  <si>
    <t>Imprudencuia de los conductores</t>
  </si>
  <si>
    <t xml:space="preserve">Particular 0 Publico </t>
  </si>
  <si>
    <t>Jerusalen Interseccion Huancavelica</t>
  </si>
  <si>
    <t>Frontis de la DIRELL</t>
  </si>
  <si>
    <t xml:space="preserve">Imprudencia de Conductor </t>
  </si>
  <si>
    <t>Altura del Cementerio</t>
  </si>
  <si>
    <t>Av. Condorcanqui Cdra. 20</t>
  </si>
  <si>
    <t>Vehiculo Mal Estado</t>
  </si>
  <si>
    <t xml:space="preserve">Av. Manuel Arevalo </t>
  </si>
  <si>
    <t xml:space="preserve">Estado de Ebriedad el Conductor </t>
  </si>
  <si>
    <t xml:space="preserve">Automovil 0 Motota1i </t>
  </si>
  <si>
    <t>Av. Cahuide MZ. B 37</t>
  </si>
  <si>
    <t xml:space="preserve">Altura Campo Deportivo Morumbi </t>
  </si>
  <si>
    <t xml:space="preserve">Vehiculo Mal Estacioando </t>
  </si>
  <si>
    <t xml:space="preserve">Automovil 0 Camioneta </t>
  </si>
  <si>
    <t xml:space="preserve">Calle Natividad 0 Calle Salaverry </t>
  </si>
  <si>
    <t xml:space="preserve">Station Wagon 0 Moto Lineal </t>
  </si>
  <si>
    <t xml:space="preserve">Interprovincial </t>
  </si>
  <si>
    <t>Mz. 32 .0 Lte. 15 de la Av. Cajabamba</t>
  </si>
  <si>
    <t>Imprudencia del los Conductores</t>
  </si>
  <si>
    <t xml:space="preserve">Calle Gran Chimu 0 Parte Alta </t>
  </si>
  <si>
    <t xml:space="preserve">Sector Wichanzao 0 Cuatro Suyos </t>
  </si>
  <si>
    <t>Ta1i Tico 0 Motocicleta</t>
  </si>
  <si>
    <t>Mz. 12 Lte. 33 0 Sector Wichanzao</t>
  </si>
  <si>
    <t xml:space="preserve">Parque Industrial </t>
  </si>
  <si>
    <t>Combi 0 Moto Lineal</t>
  </si>
  <si>
    <t>Av. Condorcanqui Cdra. 23</t>
  </si>
  <si>
    <t xml:space="preserve">Calle Jose Marti </t>
  </si>
  <si>
    <t xml:space="preserve">Av. Panamericana Norte </t>
  </si>
  <si>
    <t xml:space="preserve">Vehiculo mal Estado </t>
  </si>
  <si>
    <t>Av. Condorcanqui Altura Cuatro Suyos</t>
  </si>
  <si>
    <t xml:space="preserve">Despiste de Vehiculo </t>
  </si>
  <si>
    <t>Av. Fraternidad</t>
  </si>
  <si>
    <t xml:space="preserve">Grifo Los Postes </t>
  </si>
  <si>
    <t xml:space="preserve">Imprudencia de Peatones </t>
  </si>
  <si>
    <t xml:space="preserve">Av. Condorcanqui y Av. Los Geranios </t>
  </si>
  <si>
    <t>25 Diciembre y Atlantida</t>
  </si>
  <si>
    <t>Moto Lineal 0 Camioneta</t>
  </si>
  <si>
    <t>Enfermedad de Pasajero</t>
  </si>
  <si>
    <t>Mz. A 34.0 Urbanizacion Manuel Arevalo</t>
  </si>
  <si>
    <t>Av. Panamericana 0Altura 04 Suyos</t>
  </si>
  <si>
    <t>Microbus 0 Bicicleta</t>
  </si>
  <si>
    <t>Publico 0 Particular</t>
  </si>
  <si>
    <t xml:space="preserve">Av. Jose Marti Cdra. N° 24 Cruce de la Vallejo </t>
  </si>
  <si>
    <t>Calle Indoamerica y Av. Condorcanqui</t>
  </si>
  <si>
    <t>Av. Condorcanqui Mz. 53 Sector Wichanzao</t>
  </si>
  <si>
    <t>Imprudencia del Cobrador</t>
  </si>
  <si>
    <t>Av. Gran Chimu y la Calle Maria Moreno</t>
  </si>
  <si>
    <t xml:space="preserve">Motota1i </t>
  </si>
  <si>
    <t>Vehiculo mal Estado</t>
  </si>
  <si>
    <t>Av. Condorcanqui Cdra. 25</t>
  </si>
  <si>
    <t>Falla mecanica</t>
  </si>
  <si>
    <t>A.A.H.H La Fraternidad</t>
  </si>
  <si>
    <t xml:space="preserve">Vehiculo mal estacionado </t>
  </si>
  <si>
    <t>Av. Condorcanqui 0 Av. Indoamerica</t>
  </si>
  <si>
    <t>Cdra. 19 Jose Artigas</t>
  </si>
  <si>
    <t>Av. Cahuide Cdra. 01</t>
  </si>
  <si>
    <t>Imprudencia de conductores</t>
  </si>
  <si>
    <t>Av. Parque Industrial</t>
  </si>
  <si>
    <t>Camioneta rural0 automovil</t>
  </si>
  <si>
    <t>Desperfecto mecanico</t>
  </si>
  <si>
    <t>Av. Egipto 0 Av. Cahuide</t>
  </si>
  <si>
    <t>AA.HH Ramiro Priale</t>
  </si>
  <si>
    <t>Av. Condorcanqui 0 Pte Capricornio</t>
  </si>
  <si>
    <t>Av. Condorcanqui Cdra 23</t>
  </si>
  <si>
    <t>Camioneta 0 motocicleta</t>
  </si>
  <si>
    <t>Av. Cahuide 0 Av. Egipto</t>
  </si>
  <si>
    <t>Sector Las Palmeras</t>
  </si>
  <si>
    <t>Motota1i 0 Camioneta</t>
  </si>
  <si>
    <t>Pte. Capricornio</t>
  </si>
  <si>
    <t>Calle San Lucas 0 El Cairo</t>
  </si>
  <si>
    <t>Automovil 0 motocicleta</t>
  </si>
  <si>
    <t xml:space="preserve">Av. Gran Chimu </t>
  </si>
  <si>
    <t>Camioneta Pick Up 0 Motota1i</t>
  </si>
  <si>
    <t>Calle El Cairo # 227</t>
  </si>
  <si>
    <t>Motocicleta 0 bicicleta</t>
  </si>
  <si>
    <t>Av.Condorcanqui # 2247</t>
  </si>
  <si>
    <t>Calle Benito Juarez Cdra 18</t>
  </si>
  <si>
    <t>Motota1i 0 motocicleta</t>
  </si>
  <si>
    <t>Calle Huarochiri</t>
  </si>
  <si>
    <t>Empresa Backus</t>
  </si>
  <si>
    <t>Negligencia del conductor</t>
  </si>
  <si>
    <t>Jr. Lima 0 Av. Egipto</t>
  </si>
  <si>
    <t>Calle Salaverry 0 Av. Cahuide</t>
  </si>
  <si>
    <t>Motocicleta 0 automovil</t>
  </si>
  <si>
    <t>Motocicleta 0 Camioneta</t>
  </si>
  <si>
    <t>Automovil 0 Motocicleta</t>
  </si>
  <si>
    <t>Av. Indoamerica Av. Peru</t>
  </si>
  <si>
    <t>Calle Los Alamos</t>
  </si>
  <si>
    <t>Proyecto Chavimochic Cdra 2</t>
  </si>
  <si>
    <t>Mza A 40 Manuel Arevalo</t>
  </si>
  <si>
    <t xml:space="preserve">Jr. Lima </t>
  </si>
  <si>
    <t>Imprudencia de los peatones</t>
  </si>
  <si>
    <t>Av. Condorcanqui 0 Calle Miranda</t>
  </si>
  <si>
    <t>Av. Tahuantinsuyo Cdra 17</t>
  </si>
  <si>
    <t>4 Suyos</t>
  </si>
  <si>
    <t>Calle Las Orquideas</t>
  </si>
  <si>
    <t xml:space="preserve">Av. Indoamerica </t>
  </si>
  <si>
    <t>CPNP  SALAVERRY</t>
  </si>
  <si>
    <t>calle la mar / trujillo</t>
  </si>
  <si>
    <t>imprudencia</t>
  </si>
  <si>
    <t>motota1i/moto linial</t>
  </si>
  <si>
    <t>autopista salaverry</t>
  </si>
  <si>
    <t>AUTOPSITA SALAVERRY</t>
  </si>
  <si>
    <t>IMPRUDUNCIA</t>
  </si>
  <si>
    <t>PICKUP/ MOTO</t>
  </si>
  <si>
    <t>AV LA MARINA / CALLE 9.</t>
  </si>
  <si>
    <t>IMPRUDINCIA</t>
  </si>
  <si>
    <t>CAMIONETA/ CAMION</t>
  </si>
  <si>
    <t>200Nov014</t>
  </si>
  <si>
    <t>calle trujillo nº 651</t>
  </si>
  <si>
    <t xml:space="preserve">imprudencia </t>
  </si>
  <si>
    <t>auto / camion</t>
  </si>
  <si>
    <t>trailer/ trailer</t>
  </si>
  <si>
    <t>autopìsta salaverry</t>
  </si>
  <si>
    <t>estado de ebriedad</t>
  </si>
  <si>
    <t>automo vil</t>
  </si>
  <si>
    <t>remolcador/ pickup</t>
  </si>
  <si>
    <t>carretera al sector cajamarca0Simbal</t>
  </si>
  <si>
    <t>JR.COLON</t>
  </si>
  <si>
    <t>JR.ZEPITA</t>
  </si>
  <si>
    <t>VELOCIDAD</t>
  </si>
  <si>
    <t>JR. GRAU</t>
  </si>
  <si>
    <t>CALLE ATAHUALPA</t>
  </si>
  <si>
    <t>CMTA SW.</t>
  </si>
  <si>
    <t>VOLQUETE</t>
  </si>
  <si>
    <t>03/10/2014</t>
  </si>
  <si>
    <t>CALLE FCO. SOLANO</t>
  </si>
  <si>
    <t>JR.AYACUCHO</t>
  </si>
  <si>
    <t>CALLE SANTA CRUZ</t>
  </si>
  <si>
    <t>CALLE ISABEL DE BOBADILLA</t>
  </si>
  <si>
    <t>JR. INDPENDENCIA</t>
  </si>
  <si>
    <t>JR.JUNIN</t>
  </si>
  <si>
    <t>AV. JUAN PABLO II.</t>
  </si>
  <si>
    <t>JR.ORBEGOSO</t>
  </si>
  <si>
    <t>AV. GONZALES PRADA</t>
  </si>
  <si>
    <t>CALLE PARAGUAY</t>
  </si>
  <si>
    <t>JR. JUNIN</t>
  </si>
  <si>
    <t>CALLE MARCELO CORNE</t>
  </si>
  <si>
    <t>AV. COSTA  RICA</t>
  </si>
  <si>
    <t>AV. COSTA RICA</t>
  </si>
  <si>
    <t>VELOCIDAD EBRIEDAD</t>
  </si>
  <si>
    <t>CALLE MARTINEZ DE COMPAÑON</t>
  </si>
  <si>
    <t>CALLE SUCRE</t>
  </si>
  <si>
    <t>|</t>
  </si>
  <si>
    <t>LLOQUE YUPANQUI</t>
  </si>
  <si>
    <t>AV. SANTA TERESA DE JESUS</t>
  </si>
  <si>
    <t>CALLE SAN MARTIN</t>
  </si>
  <si>
    <t>CMYA  PICK UP</t>
  </si>
  <si>
    <t>CALLE  SAN MARTIN</t>
  </si>
  <si>
    <t>CMTA SW0</t>
  </si>
  <si>
    <t>AV.JUAN PABLO II.</t>
  </si>
  <si>
    <t>JR. ESTETE</t>
  </si>
  <si>
    <t>CALLE REPUBLICA DOMINICANA</t>
  </si>
  <si>
    <t>AV. AMERICA SUR</t>
  </si>
  <si>
    <t>VEH. AUT. MENOR</t>
  </si>
  <si>
    <t>CALLE ESTADOS UNIDOS</t>
  </si>
  <si>
    <t>AV. 29 DE DICIEMBRE</t>
  </si>
  <si>
    <t>AV.ESPAÑA0JR.JUNIN</t>
  </si>
  <si>
    <t>AV. ESPAÑA CUADRA 20</t>
  </si>
  <si>
    <t>AV. AMERICA SU / CALLE JUAN PABLO</t>
  </si>
  <si>
    <t>CAMIONETA PICK0UP</t>
  </si>
  <si>
    <t>CALLE  MARCELI CORNE CUADRA 02</t>
  </si>
  <si>
    <t>AV. 28 DE JULIO / AV. COSTA RICA</t>
  </si>
  <si>
    <t>JR. JUNIN / JR. GRAU</t>
  </si>
  <si>
    <t>AV. ESPAÑA CUADRA 02</t>
  </si>
  <si>
    <t>JR. ALMAGRO CUADRA 02</t>
  </si>
  <si>
    <t>VLOCIDAD</t>
  </si>
  <si>
    <t>JR. ESPAÑA/ JR. GAMARRA</t>
  </si>
  <si>
    <t>AV. COSTA RICA/ CALLE PUERTO RICO</t>
  </si>
  <si>
    <t>AV. 28 DE JULIO/ AV. COSTA RICA</t>
  </si>
  <si>
    <t>AV. LARCO CUADRA 06</t>
  </si>
  <si>
    <t>AV. COSTA RICA CUADRA '02</t>
  </si>
  <si>
    <t>NIERNES</t>
  </si>
  <si>
    <t>AV, LOS INCAS/ CALLE ATAHUALPA</t>
  </si>
  <si>
    <t>JR. ALFONSO UGARTE CUADRA 03</t>
  </si>
  <si>
    <t>CALLE HUASCAR CUADRA 03</t>
  </si>
  <si>
    <t>JR, COLON/ JR. SAN MARTIN</t>
  </si>
  <si>
    <t>AV. MIRAFLORES</t>
  </si>
  <si>
    <t>AV. ESPAÑA CUADRA 12</t>
  </si>
  <si>
    <t>AV. ESPAÑA CUADRA 06</t>
  </si>
  <si>
    <t>AV. BUSARES DE JUNIN</t>
  </si>
  <si>
    <t>CMTA SW</t>
  </si>
  <si>
    <t>AV. AMERICA SUR/AV. GONZALES P</t>
  </si>
  <si>
    <t>CALLE SINCHI ROCA/ATAHUALPA</t>
  </si>
  <si>
    <t>CALLE DELFIN CORCUERA</t>
  </si>
  <si>
    <t>AV. ESPAÑA/JR. ALMAGRO</t>
  </si>
  <si>
    <t>16/11/2014</t>
  </si>
  <si>
    <t>AV. UAN PABLO II</t>
  </si>
  <si>
    <t>AV. MANSICHE</t>
  </si>
  <si>
    <t>AV. FCO. DE ZELA</t>
  </si>
  <si>
    <t>AV. AMERICA NORTE</t>
  </si>
  <si>
    <t>JR. GAMARRA</t>
  </si>
  <si>
    <t>JR. INDEPENDENCIA</t>
  </si>
  <si>
    <t>AV. ESPAÑ</t>
  </si>
  <si>
    <t>CMTA FUEGON</t>
  </si>
  <si>
    <t>AUTIMOVIL</t>
  </si>
  <si>
    <t>IRBANO</t>
  </si>
  <si>
    <t>SANTA TERESA DE JESUS</t>
  </si>
  <si>
    <t>VW</t>
  </si>
  <si>
    <t>FURGONETA</t>
  </si>
  <si>
    <t>Av. Los Incas Cdra 3</t>
  </si>
  <si>
    <t>Vehiculo mal estacionado</t>
  </si>
  <si>
    <t>Servicio Urbano</t>
  </si>
  <si>
    <t>Interseccion del Jr. Orbegozo y Pizarro</t>
  </si>
  <si>
    <t>Calle Mogrovejo</t>
  </si>
  <si>
    <t>camioneta Rural</t>
  </si>
  <si>
    <t>Jr. Independencia y Diego de Almagro</t>
  </si>
  <si>
    <t xml:space="preserve">Av. Gonzales Prada </t>
  </si>
  <si>
    <t>Av. Los Incas</t>
  </si>
  <si>
    <t>Calle Sinchi Roca y Atahualpa</t>
  </si>
  <si>
    <t>Servivio Publico</t>
  </si>
  <si>
    <t>Av. Larco 0 Martines de compagñoc</t>
  </si>
  <si>
    <t>Av. America Sur y Usares de Junin</t>
  </si>
  <si>
    <t>Invación de Carril</t>
  </si>
  <si>
    <t>Moto linela/ Camioneta Rural</t>
  </si>
  <si>
    <t>Particular/Servicio Urbano</t>
  </si>
  <si>
    <t>Jr. Bolognesi</t>
  </si>
  <si>
    <t>Automovil/ Camioneta Rural</t>
  </si>
  <si>
    <t>Calle Titu Cusihualpa/ Aguer Ahuca</t>
  </si>
  <si>
    <t>Servicio Publico/Servicio Urbano</t>
  </si>
  <si>
    <t>Jr. Bolognesi Cdra 6</t>
  </si>
  <si>
    <t>Av Vallejo/ Av. America Sur</t>
  </si>
  <si>
    <t>Automovil/Automovil</t>
  </si>
  <si>
    <t>Particular/Particular</t>
  </si>
  <si>
    <t>Jr. Ayacucho Cdra 3</t>
  </si>
  <si>
    <t>Camioneta Panel</t>
  </si>
  <si>
    <t>Jr. San Martin Cdra 1</t>
  </si>
  <si>
    <t>Automovil/ Motocicleta</t>
  </si>
  <si>
    <t>Servivio Publico/Particular</t>
  </si>
  <si>
    <t>Av. Los Incas Cdra 6</t>
  </si>
  <si>
    <t>Camión/Camioneta Pick Up</t>
  </si>
  <si>
    <t>Automovil/Bicicleta</t>
  </si>
  <si>
    <t>Calle Sinchi Roca/Maria Euguiren</t>
  </si>
  <si>
    <t>Av. Usares de Junin/America Sur</t>
  </si>
  <si>
    <t>Motocicleta/Automovil</t>
  </si>
  <si>
    <t>Av. 28 de Julio/Av. 26 de Diciembre</t>
  </si>
  <si>
    <t>Jr. Grau Cdra 7</t>
  </si>
  <si>
    <t>Jr. Bolognesi Cdra 1</t>
  </si>
  <si>
    <t>Calle Brasil/Av. 28 de Julio</t>
  </si>
  <si>
    <t>Jr. Ayacucho/Jr. Orbegozo</t>
  </si>
  <si>
    <t>Jr, Independencia</t>
  </si>
  <si>
    <t>Jr. Pizarro y Bolognesi</t>
  </si>
  <si>
    <t>Calle Panama</t>
  </si>
  <si>
    <t>Av. Costa Rica/28 de Julio</t>
  </si>
  <si>
    <t>Av. España/Jr. Gamarra</t>
  </si>
  <si>
    <t>Av. 28 de julio/ Calle Brasil</t>
  </si>
  <si>
    <t>Av. 28 de julio/ Av. España</t>
  </si>
  <si>
    <t>Automovil/Moto ta1i</t>
  </si>
  <si>
    <t>Particular/Servicio Publico</t>
  </si>
  <si>
    <t xml:space="preserve">Av. Los Incas Cdra 2 </t>
  </si>
  <si>
    <t>Av. Larco/America Oeste</t>
  </si>
  <si>
    <t>Automovil/Triciclo</t>
  </si>
  <si>
    <t>Av. Larco</t>
  </si>
  <si>
    <t>Calle Gullermo Charum Cdra 2</t>
  </si>
  <si>
    <t>Jr. Orbegozo/Zepita</t>
  </si>
  <si>
    <t>Av. España/Juan Pablo II</t>
  </si>
  <si>
    <t>Camión/Automovil/Automovil</t>
  </si>
  <si>
    <t>Particular/S. Urbano/S. Urbano</t>
  </si>
  <si>
    <t>Av España/Huaynacapac</t>
  </si>
  <si>
    <t>Motocicleta/Omnibus</t>
  </si>
  <si>
    <t>Av. España Cdra 17</t>
  </si>
  <si>
    <t>Falla Mecanica</t>
  </si>
  <si>
    <t>Jr. Almagro Cdra 1</t>
  </si>
  <si>
    <t>Estado de ebriedad de conductor</t>
  </si>
  <si>
    <t>Av. España/Jr. Pizarro</t>
  </si>
  <si>
    <t>Av. Vallejo Cdra 1</t>
  </si>
  <si>
    <t>Camioneta Pick Up/Motocicleta</t>
  </si>
  <si>
    <t>Av. America España Cdra 1</t>
  </si>
  <si>
    <t>camioneta Rural/Automovil</t>
  </si>
  <si>
    <t>Servicio Urbano/Servicio Publico</t>
  </si>
  <si>
    <t>Av España/Jr. Sanata Rosa</t>
  </si>
  <si>
    <t>Automovil/ BIcicleta</t>
  </si>
  <si>
    <t>Av. Jesus de Nazaret/Av. España</t>
  </si>
  <si>
    <t>Av. España /Sinchi Roca</t>
  </si>
  <si>
    <t>Calle Venezuela Cdra 1</t>
  </si>
  <si>
    <t>Calle Cuba/Puerto rico</t>
  </si>
  <si>
    <t>Jr. Estet Cdra 9</t>
  </si>
  <si>
    <t>Mal estacionado</t>
  </si>
  <si>
    <t>Calle Estete /Pizarro</t>
  </si>
  <si>
    <t>Calle Martinez de Congpañon</t>
  </si>
  <si>
    <t>Jr. Pizarro Cdra 2</t>
  </si>
  <si>
    <t>Jr. Junin Cdra 6</t>
  </si>
  <si>
    <t>Motocicleta/Camioneta Pick Up</t>
  </si>
  <si>
    <t>Jr. Atahualpa</t>
  </si>
  <si>
    <t>Calle Josè Galvez/America Sur</t>
  </si>
  <si>
    <t>Jr. Independencia/Orbegozo</t>
  </si>
  <si>
    <t>Av. Usares de Junin Cdra 6</t>
  </si>
  <si>
    <t>Av. America Sur/Psje Los Jazmines</t>
  </si>
  <si>
    <t>Av España</t>
  </si>
  <si>
    <t>Jr. Bolognesi/Bolivar</t>
  </si>
  <si>
    <t>Av. Costa Rica/Paraguay</t>
  </si>
  <si>
    <t>Psje Geronimo de la Torre/Mansiche</t>
  </si>
  <si>
    <t>Av. España Cdra 5/Almagro</t>
  </si>
  <si>
    <t>Psje San Agustin</t>
  </si>
  <si>
    <t>Av. Euguren/Balboa</t>
  </si>
  <si>
    <t>Martinez de Compagñon</t>
  </si>
  <si>
    <t>Av. Atahualpa</t>
  </si>
  <si>
    <t>Particular/Servivio Publico</t>
  </si>
  <si>
    <t>Av. La marina Cdra 1</t>
  </si>
  <si>
    <t>camioneta Rural/camioneta Rural</t>
  </si>
  <si>
    <t>Av. España Cdra 23</t>
  </si>
  <si>
    <t>Husares de Junin Cdra.12</t>
  </si>
  <si>
    <t>Moto Lineal   (UT01) Camta.  Pickup (UT02)</t>
  </si>
  <si>
    <t>Particular para ambos conductores</t>
  </si>
  <si>
    <t>El Palmar 0 Camelias 0 Urb. El Golf</t>
  </si>
  <si>
    <t>Moto Lineal (UT01)  Automovil   (UT02)</t>
  </si>
  <si>
    <t xml:space="preserve">Av. Larco Cdra. 22 </t>
  </si>
  <si>
    <t>Imprudencia del conductor  de la UT01</t>
  </si>
  <si>
    <t>Av. Fatima y Husares de Junin</t>
  </si>
  <si>
    <t xml:space="preserve">Moto Lineal (UT01)  </t>
  </si>
  <si>
    <t xml:space="preserve"> MZ. LL 0 P 0 URB. 5º ETAPA DE SAN ANDRES</t>
  </si>
  <si>
    <t>Cmta. Rural (UT01) Automovil (UT02)</t>
  </si>
  <si>
    <t>Servicio al Publico    Particular</t>
  </si>
  <si>
    <t xml:space="preserve">Av. Huaman 0 Seoane </t>
  </si>
  <si>
    <t>Calle Los Tilos 0 Sta. Edelmira.</t>
  </si>
  <si>
    <t>Cmta. Rural (UT01)   Moto Lineal UT02)</t>
  </si>
  <si>
    <t>07:10014</t>
  </si>
  <si>
    <t>Calle Las Palmas 0 Av. El Golf 0 Urb. El Golf</t>
  </si>
  <si>
    <t xml:space="preserve">Calle Desamparados Cdra 02 0 Bs. Aires Norte </t>
  </si>
  <si>
    <t xml:space="preserve">Imprudencia del conductor  </t>
  </si>
  <si>
    <t xml:space="preserve">Servicio al Publico    </t>
  </si>
  <si>
    <t xml:space="preserve">Calle Desamparados Cdra 03 0 Bs. Aires Norte </t>
  </si>
  <si>
    <t>Calle Santa Rosa Cdra. 05 0  Bs. Aires Sur</t>
  </si>
  <si>
    <t>Av. Husares y Fatima</t>
  </si>
  <si>
    <t>Imprudencia del conductor  de la UT01 0 Ebriedad</t>
  </si>
  <si>
    <t xml:space="preserve">Particular                 Servicio al Publico </t>
  </si>
  <si>
    <t xml:space="preserve">Calle Los Rosales 0 Las Begonias 0 Sta. Edelmira </t>
  </si>
  <si>
    <t xml:space="preserve">Imprudencia del conductor  de la UT01 </t>
  </si>
  <si>
    <t>Automovil  (UT01)  Automovil   (UT02)</t>
  </si>
  <si>
    <t>Omnibus     (UT01)  Automovil   (UT02)</t>
  </si>
  <si>
    <t xml:space="preserve">Servicio al Publico   para Ambos conductores </t>
  </si>
  <si>
    <t>Av. Larco Cdra. 03</t>
  </si>
  <si>
    <t xml:space="preserve"> KM. 565 0 Via de Eviatamiento</t>
  </si>
  <si>
    <t>Remolcador (UT01) Automovil (UT02)</t>
  </si>
  <si>
    <t>Av. Dos de Mayo 0Larco</t>
  </si>
  <si>
    <t>Camioneta PicKup</t>
  </si>
  <si>
    <t>Servicio Carga</t>
  </si>
  <si>
    <t>Av. Via de Evitamiento Km. 565</t>
  </si>
  <si>
    <t>Imprudencia del conductor  de la UT02</t>
  </si>
  <si>
    <t xml:space="preserve">Particular                 Servicio al Publico    </t>
  </si>
  <si>
    <t xml:space="preserve">Av. Dos de Mayo 0 Larco </t>
  </si>
  <si>
    <t>PROLONGACION VALLEJO 0 LOS JAZMINES 0 SECTOR EL GOLF.</t>
  </si>
  <si>
    <t>Av. Fatima 0 Magnolias</t>
  </si>
  <si>
    <t>Av. Larco Cdra. 17</t>
  </si>
  <si>
    <t>Av. Larco Cdra. 10</t>
  </si>
  <si>
    <t>Av. Larco Cdra. 12</t>
  </si>
  <si>
    <t>Av. Dos de Mayo 0 Alt. De TECSUP.</t>
  </si>
  <si>
    <t>Imprudencia del Conductor de la UT01</t>
  </si>
  <si>
    <t>Moto Lineal (UT01)  Cmta. Pickup (UT02)</t>
  </si>
  <si>
    <t>Prolongac. Vallejo 0 E1tr. C.C. Real Plaza</t>
  </si>
  <si>
    <t xml:space="preserve">Av. Huaman Cdra. 09 </t>
  </si>
  <si>
    <t xml:space="preserve">Omnibus     </t>
  </si>
  <si>
    <t xml:space="preserve">Ovalo La Marina </t>
  </si>
  <si>
    <t>Via de Evitamiento Km. 565</t>
  </si>
  <si>
    <t xml:space="preserve">Av. Larco 0 Bolivia  0 Bs. As </t>
  </si>
  <si>
    <t>E1ceso de Velocidad 0 Ebriedad</t>
  </si>
  <si>
    <t xml:space="preserve">Sation Waggon </t>
  </si>
  <si>
    <t xml:space="preserve">Via de Eviatamiento 0 Fatima </t>
  </si>
  <si>
    <t>Imprudencia del Peaton 0 Ebriedad</t>
  </si>
  <si>
    <t>Calle Los Manzanos 0 Cocoteros 0 Urb. El Golf</t>
  </si>
  <si>
    <t>Av. Larco 0 Tilos</t>
  </si>
  <si>
    <t>Imprudencia del Conductor de la UT02</t>
  </si>
  <si>
    <t>Av. Los Angeles 0 Psje.  San Jose de California</t>
  </si>
  <si>
    <t>Automovil  (UT01)       Moto Lineal (UT02)</t>
  </si>
  <si>
    <t>Particular                     Servicio al Publico</t>
  </si>
  <si>
    <t xml:space="preserve">Av. Los Angeles Cdra. 02 </t>
  </si>
  <si>
    <t>Automovil  (UT01)       Station Waggonl (UT02)</t>
  </si>
  <si>
    <t>Calle Los Ficus Nº 111 0 Urb. California</t>
  </si>
  <si>
    <t>Automovil  (UT01)       Automovil (UT02)</t>
  </si>
  <si>
    <t xml:space="preserve">AV. Fatima Nº 261 </t>
  </si>
  <si>
    <t xml:space="preserve">Av. Husares de Junin Cdra. 11 </t>
  </si>
  <si>
    <t>Imprudencia del Conductor  de la UT02</t>
  </si>
  <si>
    <t xml:space="preserve">Av. America Sur Cdra. 28 0 Urb. La Perla </t>
  </si>
  <si>
    <t>Automovil  (UT01)       Canioneta Rural  (UT02)</t>
  </si>
  <si>
    <t>Av. Los Angeles0 Golf.</t>
  </si>
  <si>
    <t>Automovil  (UT01)       Bicicleta  (UT02)</t>
  </si>
  <si>
    <t>Particular para ambosconductores</t>
  </si>
  <si>
    <t>AV. 2 DE MAYO VÍA DE EVITAMIENTO, FRONTIS DE LA MZ. C LOT. 1</t>
  </si>
  <si>
    <t>Imprudencia del Conductor  de la UT01.</t>
  </si>
  <si>
    <t>Camion  (UT01)     Omnibus (UT02)</t>
  </si>
  <si>
    <t>Carga                              Servicio al Publico</t>
  </si>
  <si>
    <t>Calle Leoncio Prado y Leoncio Prado 0 Vista Alegre</t>
  </si>
  <si>
    <t>Imprudencia del Conductor  de la UT02.</t>
  </si>
  <si>
    <t>Automovil  (UT01)                 Station Wagon (UT02)</t>
  </si>
  <si>
    <t>Serenazgo                    Colectivo</t>
  </si>
  <si>
    <t xml:space="preserve">Av.Larco 0 Fatima </t>
  </si>
  <si>
    <t>Imprudencia del Conductor  de la UT01.0Ebriedad.</t>
  </si>
  <si>
    <t>Av. Los Capulies 0 Manzanos Cdra. 01 0 El Golf.</t>
  </si>
  <si>
    <t>Camioneta Rural  (UT01)       Camioneta Rural  (UT02)</t>
  </si>
  <si>
    <t>Caniota. Pickup (UT01) Automovil   (UT02)</t>
  </si>
  <si>
    <t>Particular                    Servicio al Publico</t>
  </si>
  <si>
    <t>Av. Capulies 0 Manzanos Cdra. 01 0 Urb. El Golf.</t>
  </si>
  <si>
    <t>E1ceso de  velocidad</t>
  </si>
  <si>
    <t>Cmta.   PicKup</t>
  </si>
  <si>
    <t xml:space="preserve">Av. Larco 0 Huaman </t>
  </si>
  <si>
    <t>Omnibus    (UT01)       Moto Lineal  (UT02)</t>
  </si>
  <si>
    <t xml:space="preserve">Omnibus  </t>
  </si>
  <si>
    <t xml:space="preserve">Servicio al Publico   </t>
  </si>
  <si>
    <t xml:space="preserve">Av. America Sur 0 Alt. Transportes Linea </t>
  </si>
  <si>
    <t>Imprudencia del Conductor de la UT01 0 Ebriedad.</t>
  </si>
  <si>
    <t xml:space="preserve">Av. Manuel Seoane Cdra. 07 </t>
  </si>
  <si>
    <t>E1ceso de  velocidad 0 Ebriedad</t>
  </si>
  <si>
    <t>Camta. PicKup</t>
  </si>
  <si>
    <t xml:space="preserve">Los Laureles 0 JJ.Ganoza 0 Urb. California </t>
  </si>
  <si>
    <t xml:space="preserve">Mz. LL 0 V etapa de San Andres </t>
  </si>
  <si>
    <t>Caniota. Pickup (UT01) Cmta. Rural   (UT02)</t>
  </si>
  <si>
    <t xml:space="preserve">Av. Larco 0  Simon Bolivar 0 VistaAlegre </t>
  </si>
  <si>
    <t>Av. Via de Evitamiento 0 Fatima</t>
  </si>
  <si>
    <t>E1cesiva Velocidad</t>
  </si>
  <si>
    <t>Autoimovil</t>
  </si>
  <si>
    <t>Av. Larco Cdra. 16 0 Frente U.C.V</t>
  </si>
  <si>
    <t>Mz. K 0 LL 0 Urb. La Arboleda</t>
  </si>
  <si>
    <t xml:space="preserve">Av. Los Angeles 0 Husares </t>
  </si>
  <si>
    <t>Imprudencia del Conductor  de la UT01</t>
  </si>
  <si>
    <t>Automovil (UT1) Automovil (UT02)</t>
  </si>
  <si>
    <t>Ambos servicio al Publico</t>
  </si>
  <si>
    <t xml:space="preserve">Prolong.   Juan Pablo II 0 Huaman </t>
  </si>
  <si>
    <t>Av. Huaman 0 Dos de Mayo</t>
  </si>
  <si>
    <t>Via de Evitamiento 0 Ref. Alt. Caballos de Paso.</t>
  </si>
  <si>
    <t>Av. Los Angeles 0 Calle Los Granados</t>
  </si>
  <si>
    <t>Av. Dos de Mayo 0 Victor Raul Haya de laTorre.</t>
  </si>
  <si>
    <t>Camioneta Rural (UT01)  Bicicleta               (UT02)</t>
  </si>
  <si>
    <t>Particular para Ambos.</t>
  </si>
  <si>
    <t>Calle Las Moreiras y Laureles 0 Urb. California</t>
  </si>
  <si>
    <t>Imprudencia para Ambos Conductores</t>
  </si>
  <si>
    <t>Automovil (UT1)     Cmta. Rural  (UT02)</t>
  </si>
  <si>
    <t>Serenazgo                 Particular</t>
  </si>
  <si>
    <t xml:space="preserve">Av. Huaman Cdra 04 0 V Etpa de San Andres </t>
  </si>
  <si>
    <t xml:space="preserve">Av. Paujiles 0 Juan Pablo II </t>
  </si>
  <si>
    <t>Mz. F Lote 01 0  Urb.Las Flores</t>
  </si>
  <si>
    <t>Av. Larco Frontis de la U.C.V.</t>
  </si>
  <si>
    <t>Automovil (UT1)      Moto Lineal (UT02)</t>
  </si>
  <si>
    <t>Av. Fatima 0 Praderas del Golf</t>
  </si>
  <si>
    <t xml:space="preserve">Juan Julio Ganoza 0 Av.Larco </t>
  </si>
  <si>
    <t>Servicio de Movilidad Escolar</t>
  </si>
  <si>
    <t>Av.Larco 0 Frontis de la U.C.V.</t>
  </si>
  <si>
    <t>Prolonga. Vallejo 0 Av. El Golf</t>
  </si>
  <si>
    <t xml:space="preserve">Av. Huaman 0 Larco </t>
  </si>
  <si>
    <t>Servico al Publico</t>
  </si>
  <si>
    <t>MZ. L3 Y MZ. LL3 DE LA URB. SAN ANDRÉS 5TA ETAPA</t>
  </si>
  <si>
    <t>Imprudencia del conductor de la UT01 .</t>
  </si>
  <si>
    <t>Omnibus   (UT1) Automovil (UT02)</t>
  </si>
  <si>
    <t>Servico al Publico Particular</t>
  </si>
  <si>
    <t>Via de Evitamiento 0 E1t. Terminal Pesquero</t>
  </si>
  <si>
    <t xml:space="preserve">Av. Juan Pablo Cdra. 03 </t>
  </si>
  <si>
    <t>Mz. J 0 V Etapa de San Andres</t>
  </si>
  <si>
    <t xml:space="preserve">Av. Fatima Nº 820 </t>
  </si>
  <si>
    <t xml:space="preserve">Av. Dos de Mayo 0 Libertad 0 Bs. Aires Norte </t>
  </si>
  <si>
    <t>Imprudencia del conductor de la UT01 0 Ebriedad</t>
  </si>
  <si>
    <t xml:space="preserve">Av. Dos de Mayo Cdra.  04 0 Urb. Vista Alegre </t>
  </si>
  <si>
    <t>Trimovil (UT1)           Cmta. Rural(UT02)</t>
  </si>
  <si>
    <t xml:space="preserve">Carga                           Particular </t>
  </si>
  <si>
    <t xml:space="preserve">Calle Desamparados Cdra. 06 0 Bs Aires Norte </t>
  </si>
  <si>
    <t>URB. LAS PALMAS II Nº450 (MZ. K LOTE 3 ) .</t>
  </si>
  <si>
    <t xml:space="preserve">Av. Larco Cdra. 13 </t>
  </si>
  <si>
    <t>Camioneta Panel (UT01)  Automovil       (UT02)</t>
  </si>
  <si>
    <t xml:space="preserve">Av. Larco 0 29 de Diciembre </t>
  </si>
  <si>
    <t>Imprudencia del Conductor 0 Ebriedad</t>
  </si>
  <si>
    <t>Av. Huaman 0  Orquideas 0 Urb. California</t>
  </si>
  <si>
    <t>Vcitor Raul Haya de la Torre Cdra 03 0 Vista Alegre</t>
  </si>
  <si>
    <t xml:space="preserve">Ovalo Grau 0 Grifo Delfin </t>
  </si>
  <si>
    <t xml:space="preserve">Via de Evitamiento 0Km. 560 </t>
  </si>
  <si>
    <t xml:space="preserve">Prolongacion  Vallejo 0 E1t. C.C. Real Plaza </t>
  </si>
  <si>
    <t>CARR. PANAMERICANA NORTE KM 556</t>
  </si>
  <si>
    <t>CAMIONETA PICK UP Y CAMIONETA RURAL</t>
  </si>
  <si>
    <t>INTERSECCION DE LA AV. SANTA María Y SANTA ROSA</t>
  </si>
  <si>
    <t>02 CAMIONETAS RURALES</t>
  </si>
  <si>
    <t>CARR. PANAMERICANA NORTE KM 547</t>
  </si>
  <si>
    <t>CARR. PANAMERICANA NORTE KM 554</t>
  </si>
  <si>
    <t>CARR. PANAMERICANA NORTE KM 553</t>
  </si>
  <si>
    <t>CARR. PANAMERICANA NORTE KM 549</t>
  </si>
  <si>
    <t>01 VEHÍCULO MENOR (MOTO)</t>
  </si>
  <si>
    <t>CARR. PANAMERICANA NORTE KM 555</t>
  </si>
  <si>
    <t>01 VEHÍCULO MENOR (MOTO) Y 01 STATION WAGON</t>
  </si>
  <si>
    <t>INTERSECCION DE LA AV. SAN MARTIN Y VICTOR RAUL</t>
  </si>
  <si>
    <t>01 CAMIONETA RURAL Y 01 AUTOMOVIL</t>
  </si>
  <si>
    <t>01 CAMIONETA PICK UP Y 01 AUTOMOVIL</t>
  </si>
  <si>
    <t>AV. CAMINO REAL S/N</t>
  </si>
  <si>
    <t>VÍA E MAL ESTADO</t>
  </si>
  <si>
    <t>01 REMOLCADOR</t>
  </si>
  <si>
    <t>CARR. PANAMERICANA NORTE KM 550</t>
  </si>
  <si>
    <t>CARR. PANAMERICANA NORTE Y AV. SANTA María</t>
  </si>
  <si>
    <t>01 STATION WAGON</t>
  </si>
  <si>
    <t>INTERSECCION DE AV. SAN MARTIN Y VICTOR RAUL</t>
  </si>
  <si>
    <t>CARR. PANAMERICANA NORTE ALTURA DE LA EMPRESA EL MOLINO</t>
  </si>
  <si>
    <t>02 REMOLCADORES</t>
  </si>
  <si>
    <t>AV. LA MAR</t>
  </si>
  <si>
    <t>INTERSECCION AV. SALAVERRY Y SANTA ROSA</t>
  </si>
  <si>
    <t>INTERSECCION DE AV. JUAN PABLO II Y SANTA CATALINA</t>
  </si>
  <si>
    <t>AUTO0AUTO</t>
  </si>
  <si>
    <t>E1 Fundo Larrea</t>
  </si>
  <si>
    <t>CAMTA0AUTOMOVIL</t>
  </si>
  <si>
    <t>C. DE PASAJERO0ATROP.</t>
  </si>
  <si>
    <t>CPN 0 KM. 562</t>
  </si>
  <si>
    <t>SEMI REMOLQUE</t>
  </si>
  <si>
    <t>CPN 0 KM. 556</t>
  </si>
  <si>
    <t>20:50':00</t>
  </si>
  <si>
    <t>AUTOMOVIL0MOTOTA1I</t>
  </si>
  <si>
    <t>AUTOMOVIL0AUTOMOVIL</t>
  </si>
  <si>
    <t>Servicio Privado</t>
  </si>
  <si>
    <t>CMTA RURAL0AUTOMOVIL</t>
  </si>
  <si>
    <t>ATOMOVIL</t>
  </si>
  <si>
    <t>Terminal Terrestre</t>
  </si>
  <si>
    <t>OMNIBUS0AUTOMOVIL</t>
  </si>
  <si>
    <t>AUTOMOVIL0MOTO LINEAL</t>
  </si>
  <si>
    <t>Cruce Santa Rosa0Via Evitamiento</t>
  </si>
  <si>
    <t>MOTOTA1I0AUTOMOVIL</t>
  </si>
  <si>
    <t>Cruce salaverry</t>
  </si>
  <si>
    <t>Sevicio Particular</t>
  </si>
  <si>
    <t>Curva el Sun</t>
  </si>
  <si>
    <t>AUTOMOVIL0OMNIBUS</t>
  </si>
  <si>
    <t>PUENTE MOCHE KM. 556</t>
  </si>
  <si>
    <t>Grifo el Che</t>
  </si>
  <si>
    <t>CHOQUE POR ALCANCE</t>
  </si>
  <si>
    <t>Carretera Panamericana Norte</t>
  </si>
  <si>
    <t>CMTA RURAL0OMNIBUS</t>
  </si>
  <si>
    <t>C. DE PASAJERO</t>
  </si>
  <si>
    <t>Plaza de Armas</t>
  </si>
  <si>
    <t>MOTO LINEAL0CMTA PICKUP</t>
  </si>
  <si>
    <t>AUTOMOVIL0CAMION</t>
  </si>
  <si>
    <t>Santa Rosa</t>
  </si>
  <si>
    <t>CAMION0CMTA PICKUP</t>
  </si>
  <si>
    <t>CAMION0MOTOTA1I</t>
  </si>
  <si>
    <t>CMTA PICKUP0OMNIBUS</t>
  </si>
  <si>
    <t>VEHICULO MENOR0CAMIONETA</t>
  </si>
  <si>
    <t>AUTOMOVIL0CMTA RURAL</t>
  </si>
  <si>
    <t xml:space="preserve">          Automoviles </t>
  </si>
  <si>
    <t xml:space="preserve">          Automovil </t>
  </si>
  <si>
    <t>13:21</t>
  </si>
  <si>
    <t>JOSE  OLAYA Y MANCO</t>
  </si>
  <si>
    <t>17:30</t>
  </si>
  <si>
    <t xml:space="preserve"> SANCHEZ CARRION Y JOSE ALAYA</t>
  </si>
  <si>
    <t>VEH.AUT.MAY M2</t>
  </si>
  <si>
    <t>22:45</t>
  </si>
  <si>
    <t>FRANCISCO DE PAULA Y 26 DE MARZO</t>
  </si>
  <si>
    <t>VEH.AUT.MEN L3</t>
  </si>
  <si>
    <t>09.10</t>
  </si>
  <si>
    <t>PUMACAHUA</t>
  </si>
  <si>
    <t>VEH.AUT.MAY</t>
  </si>
  <si>
    <t>17:20</t>
  </si>
  <si>
    <t>CAMINO REAL Y RONCONADA</t>
  </si>
  <si>
    <t>VOLQ N3 Y L3</t>
  </si>
  <si>
    <t>22.00</t>
  </si>
  <si>
    <t>PUMACAHUA Y CAHUIDE</t>
  </si>
  <si>
    <t>VEH.AUT.MI Y L3</t>
  </si>
  <si>
    <t>VEH.AUT.M1 Y M3</t>
  </si>
  <si>
    <t>07:00</t>
  </si>
  <si>
    <t>PROL. UNION</t>
  </si>
  <si>
    <t>VOLQ. N3 Y MI</t>
  </si>
  <si>
    <t>19:40</t>
  </si>
  <si>
    <t>LAS  ANIMAS  Y PUMACAHUA</t>
  </si>
  <si>
    <t>VEH.AUT.MEN L1</t>
  </si>
  <si>
    <t>SANCHEZ CARRION Y JOSE OLAYA</t>
  </si>
  <si>
    <t>AUTOMOVILES MI</t>
  </si>
  <si>
    <t xml:space="preserve">MICAELA BASTIDAS </t>
  </si>
  <si>
    <t>VEH.AUT.M1 Y L5</t>
  </si>
  <si>
    <t>GABRIEL AGUILAR</t>
  </si>
  <si>
    <t>VEH.AUT.M1</t>
  </si>
  <si>
    <t>CHACON  BECERRA</t>
  </si>
  <si>
    <t>AUTOMOVILES M1</t>
  </si>
  <si>
    <t>CAHUIDE</t>
  </si>
  <si>
    <t>VEH.AUT.L5</t>
  </si>
  <si>
    <t>HERM. ANGULO Y PUMACAHUA</t>
  </si>
  <si>
    <t>CMTA.R/BUS</t>
  </si>
  <si>
    <t>10:2O</t>
  </si>
  <si>
    <t>SINCHI  ROCA</t>
  </si>
  <si>
    <t>ASENCIO SEGURA</t>
  </si>
  <si>
    <t>VEH.M1 Y L3</t>
  </si>
  <si>
    <t>SICHI ROCA</t>
  </si>
  <si>
    <t>MIRAFLORES</t>
  </si>
  <si>
    <t>VEN.AUT.M1</t>
  </si>
  <si>
    <t>MARIA JULIA Y ASCENCIO SEGURA</t>
  </si>
  <si>
    <t>VEH.AUT.MAY M1</t>
  </si>
  <si>
    <t>PUMACAHUA Y MIRAFLORES</t>
  </si>
  <si>
    <t>SEC. RIO SECO</t>
  </si>
  <si>
    <t>INCA YUPANQUI</t>
  </si>
  <si>
    <t>VEH.AUT.L3</t>
  </si>
  <si>
    <t>A. VERGARA Y ASTOPILCO</t>
  </si>
  <si>
    <t>AUT. MI Y L3</t>
  </si>
  <si>
    <t>WIRACOCHA Y YAHUAR HUACA</t>
  </si>
  <si>
    <t>TRIC.L1</t>
  </si>
  <si>
    <t>H.UNAME Y  TOMAS  MOSCOSO</t>
  </si>
  <si>
    <t>VEHICULOS M1 Y L3</t>
  </si>
  <si>
    <t>PUBLICO0PARTICULAR</t>
  </si>
  <si>
    <t>H. CAPAC Y WIRACOCHA</t>
  </si>
  <si>
    <t>VEHICULOS MI</t>
  </si>
  <si>
    <t xml:space="preserve"> Cruce Av. Sanchez Carrion 0 Ramirez de Arellano</t>
  </si>
  <si>
    <t>Calle Los Angeles cdra. 3</t>
  </si>
  <si>
    <t>automovil 0 veh. menor</t>
  </si>
  <si>
    <t>Urbano 0 particular</t>
  </si>
  <si>
    <t>Interseccion  Manuel Soane 0 Domingo Navarrete</t>
  </si>
  <si>
    <t>veh. Menor 0 automovil</t>
  </si>
  <si>
    <t xml:space="preserve"> particular 0 urbano</t>
  </si>
  <si>
    <t>Interseccion  San Agustin 0 Lorenzo Farfan</t>
  </si>
  <si>
    <t xml:space="preserve"> particular</t>
  </si>
  <si>
    <t>Av. Revolucion cdra. 24</t>
  </si>
  <si>
    <t xml:space="preserve">veh. Menor 0 veh. Menor </t>
  </si>
  <si>
    <t xml:space="preserve"> particular </t>
  </si>
  <si>
    <t>Calle Dos de Mayo cdra. 5</t>
  </si>
  <si>
    <t>Interseccion  calle Jose Crespo 0 calle Hermanos Angulo</t>
  </si>
  <si>
    <t xml:space="preserve">veh. Menor  (motota1i)0 veh. Menor </t>
  </si>
  <si>
    <t xml:space="preserve">publico 0 particular </t>
  </si>
  <si>
    <t>Interseccion  calle Riva Agüero 0 Portugal</t>
  </si>
  <si>
    <t>veh. Menor</t>
  </si>
  <si>
    <t>Calle Tacna</t>
  </si>
  <si>
    <t xml:space="preserve"> publico </t>
  </si>
  <si>
    <t xml:space="preserve"> Calle Riva Agüero cdra. 3</t>
  </si>
  <si>
    <t xml:space="preserve"> particular 0  particular</t>
  </si>
  <si>
    <t xml:space="preserve">Interseccion  calle Riva Agüero 0 calle Andres Castello </t>
  </si>
  <si>
    <t>Calle Los Incas cdra. 7</t>
  </si>
  <si>
    <t>Calle Santa Clara cdr. 01</t>
  </si>
  <si>
    <t>veh. Menor (trimoto)</t>
  </si>
  <si>
    <t>Interseccion Av. Sanchez Carrion 0 Tomas Moscoso</t>
  </si>
  <si>
    <t xml:space="preserve"> automovil</t>
  </si>
  <si>
    <t>Interseccion  calle Riva Agüero 0 Mateo Remigio</t>
  </si>
  <si>
    <t>veh. Menor  (motota1i)</t>
  </si>
  <si>
    <t>Av. Jaime Blanco cdra. 06</t>
  </si>
  <si>
    <t xml:space="preserve"> automovil 0 veh. Menor (motota1i)</t>
  </si>
  <si>
    <t>publico 0 publico</t>
  </si>
  <si>
    <t>Interseccion  San Agustin 0 San Luis</t>
  </si>
  <si>
    <t>automovil 0 automovil</t>
  </si>
  <si>
    <t>Interseccion  San Agustin 0 Los Heroes</t>
  </si>
  <si>
    <t>camioneta 0 automovil</t>
  </si>
  <si>
    <t xml:space="preserve"> particular 0publico</t>
  </si>
  <si>
    <t xml:space="preserve"> Av. Sanchez Carrioncdra. 20</t>
  </si>
  <si>
    <t>veh. Menor (motota1i)</t>
  </si>
  <si>
    <t>KM22 CPSLL</t>
  </si>
  <si>
    <t>MOTOCICLETA/CMTA RURAL</t>
  </si>
  <si>
    <t>PARTICULAR/INTERPROVINCIAL</t>
  </si>
  <si>
    <t>KM 10 CPSLL</t>
  </si>
  <si>
    <t>CARRETERA TRUJILLO A LAREDO</t>
  </si>
  <si>
    <t>KM 12 CPSLL</t>
  </si>
  <si>
    <t>DOBLE VIA LAREDO PORVENIR</t>
  </si>
  <si>
    <t>CARRETERA QUIRIHUAC</t>
  </si>
  <si>
    <t>Av Circumbalacion y Calle Raul Barrenechea0Urb. El Boqueron0Hco.</t>
  </si>
  <si>
    <t>UT1 Automovil UT2 Cmta. Rural</t>
  </si>
  <si>
    <t>UT1 Automovil0UT2 Automovil</t>
  </si>
  <si>
    <t>UT1 Automovil0UT2 Camion</t>
  </si>
  <si>
    <t>AV. AMERICA SUR0PIURA</t>
  </si>
  <si>
    <t>PROLG. MIRAFLORES0PSJE. ESPAÑA</t>
  </si>
  <si>
    <t>PROLG. CESAR VALLE</t>
  </si>
  <si>
    <t>AV. AMERICA CDRA. 12</t>
  </si>
  <si>
    <t>PROLG. UNION (GRIFO REPSOL)</t>
  </si>
  <si>
    <t>AV. GUZMAN B.0HONORIO DELG</t>
  </si>
  <si>
    <t>PROLG. UNION CDRA. 01</t>
  </si>
  <si>
    <t>AV. AMERICA 0 PROLG. VALLEJO</t>
  </si>
  <si>
    <t>AV. MANUEL VERA ENR. CDRA. 02</t>
  </si>
  <si>
    <t>AV. AMERICA0AV. VILLARREAL</t>
  </si>
  <si>
    <t>CALLE BARRENECHEA CDRA. 01</t>
  </si>
  <si>
    <t>AV. SANTA 0 CALLE LOS NARANJOS</t>
  </si>
  <si>
    <t>PROLG. MIRAFLORES CDRA. 22</t>
  </si>
  <si>
    <t>CALLE SEBASTIANB 0 CAYETANO H.</t>
  </si>
  <si>
    <t>AV. AMRIOCA 0 AV. MIRAFLORES</t>
  </si>
  <si>
    <t>AV. AMRICA 0 AV. 09 DE OCTUBRE</t>
  </si>
  <si>
    <t>AV. AMERICA (CC. OPEN PLAZA)</t>
  </si>
  <si>
    <t>AV. AMERICA SUR 0 CALLE SUAREZ</t>
  </si>
  <si>
    <t>PROLG. SANTA CRDA. 17</t>
  </si>
  <si>
    <t>PROLG. CESAR VALLEJO CDRA. 13</t>
  </si>
  <si>
    <t>AV. SANTA0 AV. MANTARO</t>
  </si>
  <si>
    <t>AV. NORTE 0 AV. PERU</t>
  </si>
  <si>
    <t>CALLE LEONARDO D 0 BACILIO PACH.</t>
  </si>
  <si>
    <t>AV. AMERCA NORTECDRA. 07</t>
  </si>
  <si>
    <t>AV. MIRAFLORES  0 AV. UCEDA MEZA</t>
  </si>
  <si>
    <t>AV. VILLARREAL0AV. SANTA</t>
  </si>
  <si>
    <t>AV. 09 DE OCTUBRE (IE. SAN JUAN)</t>
  </si>
  <si>
    <t>AV. AMERICA0AV. PERU</t>
  </si>
  <si>
    <t>AV. VILLARREAL 0 AV. PROGRESO</t>
  </si>
  <si>
    <t>AV. VILLARREAL 0 MARCABALITO</t>
  </si>
  <si>
    <t>CALLE MIGUEL ANGEL</t>
  </si>
  <si>
    <t>AV. RICARDO P.0CARRT. INDUSTRIAL</t>
  </si>
  <si>
    <t>AV. TUPAC AMARU CDRA. 10</t>
  </si>
  <si>
    <t>AV. AMERICA (RESID. EL PARQUE)</t>
  </si>
  <si>
    <t xml:space="preserve">AV. V. ENRIQUEZ0PSJ. LA CONSTANCIA </t>
  </si>
  <si>
    <t>AV. ESPAÑA 0 AGRICULTURA</t>
  </si>
  <si>
    <t>CALLE MADRE DE DIOS CDRA. 1</t>
  </si>
  <si>
    <t>AV. PERU (MERCADO UNION)</t>
  </si>
  <si>
    <t>AV. SALVADOR L 0 UCEDA MEZA</t>
  </si>
  <si>
    <t>AV. SANTA CDRA003</t>
  </si>
  <si>
    <t>AV. 09 DE OCTUBRE0UDECA MEZA</t>
  </si>
  <si>
    <t>E1CS DE VELOCIDAD</t>
  </si>
  <si>
    <t>CALLE BACA FLOR MZ. L</t>
  </si>
  <si>
    <t>AV. MIRAFLORES CDRA. 03</t>
  </si>
  <si>
    <t>AV. VILLARREAL0 PROLG. UNION</t>
  </si>
  <si>
    <t>ASENCIO DE SALA 0 BELAUNDE</t>
  </si>
  <si>
    <t xml:space="preserve">AV. AMERICA AV. MIRAFLORES </t>
  </si>
  <si>
    <t>AV. MIRAFLORES0CECILIO CO1</t>
  </si>
  <si>
    <t>AV. RICARDO P.0CALLE FRANCISCO L</t>
  </si>
  <si>
    <t xml:space="preserve">PROLG VALLEJO MZ. 44 </t>
  </si>
  <si>
    <t>AV. AMERICA0AV. VALLEJO</t>
  </si>
  <si>
    <t>INTERIOR DE LA UPT</t>
  </si>
  <si>
    <t>AV. TUPAC AMARU CDRA. 02</t>
  </si>
  <si>
    <t>AV. AMERICA SUR 0 MARIANO MELGAR</t>
  </si>
  <si>
    <t>AV. CARLOS MONGE0PSJ. TANGUI</t>
  </si>
  <si>
    <t>AV. VALLEJO CDRA. 10</t>
  </si>
  <si>
    <t>PROLG. SANTA0CAYETANO HEREDIA</t>
  </si>
  <si>
    <t>CMTA. PIC UP</t>
  </si>
  <si>
    <t>AV.TUPACA AMARU0REBAGLIATI</t>
  </si>
  <si>
    <t>AV. AMERCA0AV. SANTA</t>
  </si>
  <si>
    <t>AV. CESAR VALLE 0 LOS DIAMANTES</t>
  </si>
  <si>
    <t>AV. PERU 0 AV. MANTARO</t>
  </si>
  <si>
    <t>AV. VILLARREAL CDRA. 06</t>
  </si>
  <si>
    <t>AV. AMERICA0AV. CESAR VALLEJO</t>
  </si>
  <si>
    <t>AV. SANTA0AV. VILLARREAL</t>
  </si>
  <si>
    <t>E1CESO DEL CONDUCTOR</t>
  </si>
  <si>
    <t>310nov014</t>
  </si>
  <si>
    <t>AV. AMERICA 0 SANTA</t>
  </si>
  <si>
    <t>CALLE CECILIO CO10 DANIEL HOYLE</t>
  </si>
  <si>
    <t>AV.VILLAREAL0PROLONGACION PERU</t>
  </si>
  <si>
    <t>LINES</t>
  </si>
  <si>
    <t>AV. AMERICA 0 BLAS PASCAL</t>
  </si>
  <si>
    <t>E1CESO D VELOCIDAD</t>
  </si>
  <si>
    <t>AV.VALLEJO</t>
  </si>
  <si>
    <t>AV.VALLEJO 0VESTELL</t>
  </si>
  <si>
    <t>AV. VILLARREAL0PROLG. VALLEJO</t>
  </si>
  <si>
    <t>AV.SANTA0HUALLAGA</t>
  </si>
  <si>
    <t>E1CESO DE VELOCIADAD</t>
  </si>
  <si>
    <t>TATIONWAGON</t>
  </si>
  <si>
    <t>AV. AMERICA 0 AV.SANTA</t>
  </si>
  <si>
    <t>AV. VILLARREAL0PROLG. UNION</t>
  </si>
  <si>
    <t>AV.AMERICA NORTE</t>
  </si>
  <si>
    <t>AV. VALLEJO0LOS DIAMANTES</t>
  </si>
  <si>
    <t>AV.SALVADOR0CUADRA0LARA0004</t>
  </si>
  <si>
    <t>AV.NORTE0CUADRA009</t>
  </si>
  <si>
    <t>AV.AMERICA SUR.MARIANO MELGAR</t>
  </si>
  <si>
    <t>ESCUELA TECNICA CENSICO</t>
  </si>
  <si>
    <t xml:space="preserve">AV.VILLAREAL </t>
  </si>
  <si>
    <t>AV.UNION0 MERCADO</t>
  </si>
  <si>
    <t>AV.VALLEJO0AV.PROLON0HUALLAGA</t>
  </si>
  <si>
    <t>AV.VALLEJO0EGUREN</t>
  </si>
  <si>
    <t>MOTORIZADO</t>
  </si>
  <si>
    <t>CALLE MARIANO MELGAR</t>
  </si>
  <si>
    <t>JR. DANIEL HOYLE CDRA. 03</t>
  </si>
  <si>
    <t>AV.MARIA EGUREN0AV.CESARVALLEJO</t>
  </si>
  <si>
    <t>AV.MIRAFLORES0JR.HULLAGA</t>
  </si>
  <si>
    <t>AV.NORTE0SUR</t>
  </si>
  <si>
    <t>AV.SALVADOR LARA0SUR0MORTE</t>
  </si>
  <si>
    <t>AV. PERU CDRA. 08</t>
  </si>
  <si>
    <t>CALLE FORJADORES0ALFARERIA</t>
  </si>
  <si>
    <t>AV. AMERICA NORTE CDRA. 08</t>
  </si>
  <si>
    <t>AV.PERU0AV.TAMBOL</t>
  </si>
  <si>
    <t>JIRON RIMAC0CUADRA DOS</t>
  </si>
  <si>
    <t>AV.AMERICA0PROLONGVALLEJO</t>
  </si>
  <si>
    <t>AV.PERU0AV0ESPAÑA</t>
  </si>
  <si>
    <t>AV. VILLARREAL0PROLG. SANTA</t>
  </si>
  <si>
    <t>GRANITOR0DIAMANTES0LARINCONADA</t>
  </si>
  <si>
    <t>AUTOMOTOR</t>
  </si>
  <si>
    <t>AV.AMERICASUR0AV.RICARDOPALAM</t>
  </si>
  <si>
    <t>AV.NUEVE DE OCTUBRE</t>
  </si>
  <si>
    <t>CALLE JUAN CORRAL</t>
  </si>
  <si>
    <t>AV.INDUSTRIAL0AVRICARDO PALMA</t>
  </si>
  <si>
    <t>OMNIBUS0CAMIONETA</t>
  </si>
  <si>
    <t>KM.48 CPSLL</t>
  </si>
  <si>
    <t>KM. 44.8</t>
  </si>
  <si>
    <t>CASERIO  CASA BLANCA POROTO</t>
  </si>
  <si>
    <t>Trujillo, 26  de Enero del 2014</t>
  </si>
  <si>
    <t xml:space="preserve">  Vo     Bo</t>
  </si>
  <si>
    <t>RESPONSABLE DE LA ELAB. DEL CUADRO</t>
  </si>
  <si>
    <t>OCTUBRE</t>
  </si>
  <si>
    <t>NOVIEMBRE</t>
  </si>
  <si>
    <t>DICIEMBRE</t>
  </si>
  <si>
    <t>ABRIL</t>
  </si>
  <si>
    <t>MAYO</t>
  </si>
  <si>
    <t>JUNIO</t>
  </si>
  <si>
    <t>JULIO</t>
  </si>
  <si>
    <t>AGOSTO</t>
  </si>
  <si>
    <t>SETIEMBRE</t>
  </si>
  <si>
    <t>DURANTE LOS MESES:  ENERO, FEBRERO Y MARZO</t>
  </si>
  <si>
    <t>DURANTE LOS MESES:  ABRIL, MAYO, JUNIO</t>
  </si>
  <si>
    <t>DURANTE LOS MESES:  JULIO, AGOSTO, SETIEMBRE</t>
  </si>
  <si>
    <t>DURANTE LOS MESES:  OCTUBRE, NOVIEMBRE, DICIEMBRE</t>
  </si>
  <si>
    <t>2014 - PROVINCIA - 18 COMISARIAS</t>
  </si>
  <si>
    <r>
      <t xml:space="preserve">CUADRO ESTADISTICO DE ACCIDENTES DE TRANSITO REGISTRADOS EN LAS </t>
    </r>
    <r>
      <rPr>
        <b/>
        <i/>
        <sz val="14"/>
        <color theme="1"/>
        <rFont val="Calibri"/>
        <family val="2"/>
        <scheme val="minor"/>
      </rPr>
      <t>18 COMISARIAS</t>
    </r>
    <r>
      <rPr>
        <b/>
        <sz val="14"/>
        <color theme="1"/>
        <rFont val="Calibri"/>
        <family val="2"/>
        <scheme val="minor"/>
      </rPr>
      <t xml:space="preserve"> PNP DE LA PROVINCIA DE TRUJILLO</t>
    </r>
  </si>
  <si>
    <r>
      <t xml:space="preserve">CUADRO ESTADISTICO DE ACCIDENTES DE TRANSITO REGISTRADOS EN LAS </t>
    </r>
    <r>
      <rPr>
        <b/>
        <i/>
        <sz val="14"/>
        <color theme="1"/>
        <rFont val="Calibri"/>
        <family val="2"/>
        <scheme val="minor"/>
      </rPr>
      <t xml:space="preserve">3 COMISARIAS </t>
    </r>
    <r>
      <rPr>
        <b/>
        <sz val="14"/>
        <color theme="1"/>
        <rFont val="Calibri"/>
        <family val="2"/>
        <scheme val="minor"/>
      </rPr>
      <t>PNP DE DISTRITO DE TRUJILLO</t>
    </r>
  </si>
  <si>
    <r>
      <t xml:space="preserve">TOTAL </t>
    </r>
    <r>
      <rPr>
        <b/>
        <sz val="14"/>
        <color indexed="10"/>
        <rFont val="Calibri"/>
        <family val="2"/>
      </rPr>
      <t>18</t>
    </r>
    <r>
      <rPr>
        <b/>
        <sz val="14"/>
        <color indexed="8"/>
        <rFont val="Calibri"/>
        <family val="2"/>
      </rPr>
      <t xml:space="preserve"> COMISARIAS </t>
    </r>
    <r>
      <rPr>
        <b/>
        <sz val="14"/>
        <color indexed="10"/>
        <rFont val="Calibri"/>
        <family val="2"/>
      </rPr>
      <t>PROVINCIA</t>
    </r>
    <r>
      <rPr>
        <b/>
        <sz val="14"/>
        <color indexed="8"/>
        <rFont val="Calibri"/>
        <family val="2"/>
      </rPr>
      <t xml:space="preserve"> DE TRUJILLO</t>
    </r>
  </si>
  <si>
    <r>
      <t xml:space="preserve">TOTAL </t>
    </r>
    <r>
      <rPr>
        <b/>
        <sz val="14"/>
        <color indexed="10"/>
        <rFont val="Calibri"/>
        <family val="2"/>
      </rPr>
      <t>3</t>
    </r>
    <r>
      <rPr>
        <b/>
        <sz val="14"/>
        <color indexed="8"/>
        <rFont val="Calibri"/>
        <family val="2"/>
      </rPr>
      <t xml:space="preserve"> COMISARIAS </t>
    </r>
    <r>
      <rPr>
        <b/>
        <sz val="14"/>
        <color indexed="10"/>
        <rFont val="Calibri"/>
        <family val="2"/>
      </rPr>
      <t>DISTRITO</t>
    </r>
    <r>
      <rPr>
        <b/>
        <sz val="14"/>
        <color indexed="8"/>
        <rFont val="Calibri"/>
        <family val="2"/>
      </rPr>
      <t xml:space="preserve"> DE TRUJILLO</t>
    </r>
  </si>
  <si>
    <t>2014 - PROVINCIA - 3 COMISARIAS - NORIA - AYACUCHO - ALAMBRE</t>
  </si>
  <si>
    <t>CUADRO ESTADISTICO DE ACCIDENTES DE TRANSITO REGISTRADOS EN LAS 18 COMISARIAS PNP DE LA PROVINCIA DE TRUJILLO</t>
  </si>
  <si>
    <t>CUADRO ESTADISTICO DE ACCIDENTES DE TRANSITO REGISTRADOS EN LAS 3 COMISARIAS PNP DE DISTRITO DE TRUJILLO: NORIA - AYACUCHO - ALAMBRE</t>
  </si>
  <si>
    <t>AÑO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</si>
</sst>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[$-F400]h:mm:ss\ AM/PM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8"/>
      <name val="Arial"/>
      <family val="2"/>
    </font>
    <font>
      <sz val="9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indexed="10"/>
      <name val="Calibri"/>
      <family val="2"/>
    </font>
    <font>
      <b/>
      <sz val="14"/>
      <color indexed="8"/>
      <name val="Calibri"/>
      <family val="2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6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wrapText="1"/>
    </xf>
    <xf numFmtId="15" fontId="0" fillId="0" borderId="5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left" wrapText="1"/>
    </xf>
    <xf numFmtId="15" fontId="0" fillId="0" borderId="5" xfId="0" applyNumberFormat="1" applyFont="1" applyFill="1" applyBorder="1" applyAlignment="1">
      <alignment horizontal="center" vertical="center" wrapText="1"/>
    </xf>
    <xf numFmtId="49" fontId="0" fillId="0" borderId="5" xfId="0" applyNumberFormat="1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5" xfId="0" quotePrefix="1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/>
    </xf>
    <xf numFmtId="0" fontId="0" fillId="0" borderId="5" xfId="0" applyFont="1" applyBorder="1" applyAlignment="1">
      <alignment vertical="center"/>
    </xf>
    <xf numFmtId="0" fontId="0" fillId="0" borderId="5" xfId="0" applyFont="1" applyFill="1" applyBorder="1" applyAlignment="1">
      <alignment horizontal="left" vertical="center"/>
    </xf>
    <xf numFmtId="49" fontId="0" fillId="0" borderId="5" xfId="0" applyNumberFormat="1" applyFont="1" applyBorder="1" applyAlignment="1">
      <alignment vertical="center"/>
    </xf>
    <xf numFmtId="0" fontId="0" fillId="0" borderId="5" xfId="0" applyFont="1" applyBorder="1" applyAlignment="1">
      <alignment horizontal="left" vertical="center"/>
    </xf>
    <xf numFmtId="49" fontId="0" fillId="0" borderId="5" xfId="0" applyNumberFormat="1" applyBorder="1" applyAlignment="1">
      <alignment vertical="center"/>
    </xf>
    <xf numFmtId="49" fontId="0" fillId="0" borderId="5" xfId="0" applyNumberFormat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6" xfId="0" applyFont="1" applyBorder="1" applyAlignment="1">
      <alignment horizontal="left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5" xfId="0" applyFont="1" applyFill="1" applyBorder="1" applyAlignment="1">
      <alignment horizontal="center" vertical="center"/>
    </xf>
    <xf numFmtId="0" fontId="3" fillId="0" borderId="0" xfId="0" applyFont="1"/>
    <xf numFmtId="0" fontId="0" fillId="4" borderId="5" xfId="0" applyFont="1" applyFill="1" applyBorder="1" applyAlignment="1">
      <alignment horizontal="left"/>
    </xf>
    <xf numFmtId="15" fontId="0" fillId="4" borderId="5" xfId="0" applyNumberFormat="1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5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center" vertical="center"/>
    </xf>
    <xf numFmtId="2" fontId="0" fillId="0" borderId="5" xfId="0" applyNumberFormat="1" applyFont="1" applyBorder="1" applyAlignment="1">
      <alignment horizontal="left" vertical="center" wrapText="1"/>
    </xf>
    <xf numFmtId="0" fontId="0" fillId="3" borderId="5" xfId="0" applyFont="1" applyFill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wrapText="1"/>
    </xf>
    <xf numFmtId="20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Border="1"/>
    <xf numFmtId="0" fontId="6" fillId="3" borderId="2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4" xfId="0" applyFont="1" applyFill="1" applyBorder="1" applyAlignment="1">
      <alignment horizontal="right" wrapText="1"/>
    </xf>
    <xf numFmtId="0" fontId="3" fillId="3" borderId="5" xfId="0" applyFont="1" applyFill="1" applyBorder="1" applyAlignment="1">
      <alignment horizontal="center" wrapText="1"/>
    </xf>
    <xf numFmtId="0" fontId="0" fillId="3" borderId="5" xfId="0" applyFont="1" applyFill="1" applyBorder="1"/>
    <xf numFmtId="0" fontId="0" fillId="0" borderId="5" xfId="0" applyBorder="1" applyAlignment="1">
      <alignment horizontal="right" vertical="center"/>
    </xf>
    <xf numFmtId="0" fontId="0" fillId="0" borderId="5" xfId="0" applyFont="1" applyBorder="1" applyAlignment="1">
      <alignment horizontal="right" vertical="center"/>
    </xf>
    <xf numFmtId="0" fontId="0" fillId="0" borderId="5" xfId="0" applyBorder="1" applyAlignment="1">
      <alignment horizontal="left" wrapText="1"/>
    </xf>
    <xf numFmtId="0" fontId="0" fillId="0" borderId="0" xfId="0" applyFont="1" applyAlignment="1">
      <alignment horizontal="left"/>
    </xf>
    <xf numFmtId="14" fontId="0" fillId="0" borderId="5" xfId="0" applyNumberFormat="1" applyFont="1" applyBorder="1" applyAlignment="1">
      <alignment horizontal="center" vertical="center" wrapText="1"/>
    </xf>
    <xf numFmtId="20" fontId="0" fillId="0" borderId="5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15" fontId="0" fillId="0" borderId="5" xfId="0" applyNumberFormat="1" applyFont="1" applyBorder="1" applyAlignment="1">
      <alignment horizontal="left" vertical="center" wrapText="1"/>
    </xf>
    <xf numFmtId="20" fontId="0" fillId="0" borderId="5" xfId="0" applyNumberFormat="1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left" vertical="center" wrapText="1"/>
    </xf>
    <xf numFmtId="14" fontId="0" fillId="0" borderId="5" xfId="0" applyNumberFormat="1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9" fillId="3" borderId="5" xfId="0" applyFont="1" applyFill="1" applyBorder="1" applyAlignment="1">
      <alignment horizontal="left" vertical="center"/>
    </xf>
    <xf numFmtId="15" fontId="11" fillId="0" borderId="5" xfId="0" applyNumberFormat="1" applyFont="1" applyBorder="1" applyAlignment="1">
      <alignment horizontal="left" vertical="center" wrapText="1"/>
    </xf>
    <xf numFmtId="49" fontId="11" fillId="0" borderId="5" xfId="0" applyNumberFormat="1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15" fontId="11" fillId="0" borderId="5" xfId="0" applyNumberFormat="1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5" xfId="0" applyNumberFormat="1" applyFont="1" applyBorder="1" applyAlignment="1">
      <alignment horizontal="left" vertical="center"/>
    </xf>
    <xf numFmtId="2" fontId="11" fillId="0" borderId="5" xfId="0" applyNumberFormat="1" applyFont="1" applyBorder="1" applyAlignment="1">
      <alignment horizontal="left" vertical="center"/>
    </xf>
    <xf numFmtId="20" fontId="11" fillId="0" borderId="5" xfId="0" applyNumberFormat="1" applyFont="1" applyBorder="1" applyAlignment="1">
      <alignment horizontal="left" vertical="center"/>
    </xf>
    <xf numFmtId="2" fontId="11" fillId="0" borderId="5" xfId="0" applyNumberFormat="1" applyFont="1" applyBorder="1" applyAlignment="1">
      <alignment horizontal="left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right" vertical="center"/>
    </xf>
    <xf numFmtId="15" fontId="0" fillId="0" borderId="5" xfId="0" applyNumberFormat="1" applyFont="1" applyBorder="1" applyAlignment="1">
      <alignment horizontal="left" vertical="center"/>
    </xf>
    <xf numFmtId="20" fontId="0" fillId="0" borderId="5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left"/>
    </xf>
    <xf numFmtId="0" fontId="10" fillId="0" borderId="5" xfId="0" applyFont="1" applyBorder="1" applyAlignment="1"/>
    <xf numFmtId="0" fontId="10" fillId="0" borderId="5" xfId="0" applyFont="1" applyFill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2" fontId="0" fillId="0" borderId="5" xfId="0" applyNumberFormat="1" applyFont="1" applyBorder="1" applyAlignment="1">
      <alignment horizontal="left"/>
    </xf>
    <xf numFmtId="16" fontId="10" fillId="0" borderId="5" xfId="0" applyNumberFormat="1" applyFont="1" applyBorder="1" applyAlignment="1"/>
    <xf numFmtId="0" fontId="3" fillId="3" borderId="4" xfId="0" applyFont="1" applyFill="1" applyBorder="1" applyAlignment="1">
      <alignment horizontal="right"/>
    </xf>
    <xf numFmtId="0" fontId="13" fillId="3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vertical="center"/>
    </xf>
    <xf numFmtId="0" fontId="0" fillId="0" borderId="0" xfId="0" applyBorder="1"/>
    <xf numFmtId="14" fontId="0" fillId="0" borderId="5" xfId="0" applyNumberFormat="1" applyBorder="1"/>
    <xf numFmtId="2" fontId="0" fillId="0" borderId="5" xfId="0" applyNumberForma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/>
    <xf numFmtId="0" fontId="3" fillId="3" borderId="5" xfId="0" applyFont="1" applyFill="1" applyBorder="1" applyAlignment="1">
      <alignment horizontal="left" vertical="center"/>
    </xf>
    <xf numFmtId="3" fontId="0" fillId="0" borderId="5" xfId="0" applyNumberFormat="1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14" fontId="10" fillId="0" borderId="5" xfId="0" applyNumberFormat="1" applyFont="1" applyBorder="1" applyAlignment="1">
      <alignment horizontal="left"/>
    </xf>
    <xf numFmtId="20" fontId="10" fillId="0" borderId="5" xfId="0" applyNumberFormat="1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20" fontId="11" fillId="0" borderId="5" xfId="0" applyNumberFormat="1" applyFont="1" applyBorder="1" applyAlignment="1">
      <alignment horizontal="left"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0" fontId="0" fillId="0" borderId="5" xfId="0" applyNumberFormat="1" applyFont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15" fontId="11" fillId="0" borderId="5" xfId="0" applyNumberFormat="1" applyFont="1" applyFill="1" applyBorder="1" applyAlignment="1">
      <alignment horizontal="left"/>
    </xf>
    <xf numFmtId="20" fontId="0" fillId="0" borderId="5" xfId="0" applyNumberFormat="1" applyFont="1" applyFill="1" applyBorder="1" applyAlignment="1">
      <alignment horizontal="left"/>
    </xf>
    <xf numFmtId="0" fontId="0" fillId="0" borderId="5" xfId="0" applyFont="1" applyFill="1" applyBorder="1" applyAlignment="1">
      <alignment horizontal="center"/>
    </xf>
    <xf numFmtId="15" fontId="0" fillId="0" borderId="5" xfId="0" applyNumberFormat="1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/>
    </xf>
    <xf numFmtId="14" fontId="11" fillId="0" borderId="7" xfId="0" applyNumberFormat="1" applyFont="1" applyBorder="1" applyAlignment="1">
      <alignment horizontal="left" vertical="center"/>
    </xf>
    <xf numFmtId="0" fontId="11" fillId="0" borderId="7" xfId="0" applyFont="1" applyBorder="1" applyAlignment="1">
      <alignment horizontal="left" wrapText="1"/>
    </xf>
    <xf numFmtId="2" fontId="11" fillId="0" borderId="7" xfId="0" applyNumberFormat="1" applyFont="1" applyBorder="1" applyAlignment="1">
      <alignment horizontal="left" vertical="center"/>
    </xf>
    <xf numFmtId="0" fontId="11" fillId="0" borderId="5" xfId="0" applyFont="1" applyBorder="1" applyAlignment="1">
      <alignment horizontal="left"/>
    </xf>
    <xf numFmtId="14" fontId="11" fillId="0" borderId="5" xfId="0" applyNumberFormat="1" applyFont="1" applyBorder="1" applyAlignment="1">
      <alignment horizontal="left"/>
    </xf>
    <xf numFmtId="49" fontId="11" fillId="0" borderId="5" xfId="0" applyNumberFormat="1" applyFont="1" applyBorder="1" applyAlignment="1">
      <alignment horizontal="left"/>
    </xf>
    <xf numFmtId="49" fontId="11" fillId="0" borderId="5" xfId="0" applyNumberFormat="1" applyFont="1" applyBorder="1" applyAlignment="1">
      <alignment horizontal="center"/>
    </xf>
    <xf numFmtId="0" fontId="3" fillId="3" borderId="5" xfId="0" applyNumberFormat="1" applyFont="1" applyFill="1" applyBorder="1" applyAlignment="1">
      <alignment horizontal="center" vertical="center"/>
    </xf>
    <xf numFmtId="0" fontId="12" fillId="3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0" fillId="0" borderId="5" xfId="0" applyNumberFormat="1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0" borderId="5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 wrapText="1"/>
    </xf>
    <xf numFmtId="0" fontId="14" fillId="0" borderId="0" xfId="0" applyFont="1" applyAlignment="1">
      <alignment horizontal="center"/>
    </xf>
    <xf numFmtId="49" fontId="0" fillId="0" borderId="5" xfId="0" applyNumberFormat="1" applyFont="1" applyBorder="1" applyAlignment="1">
      <alignment horizontal="left"/>
    </xf>
    <xf numFmtId="0" fontId="0" fillId="0" borderId="5" xfId="0" quotePrefix="1" applyFont="1" applyBorder="1" applyAlignment="1">
      <alignment horizontal="left" vertical="center"/>
    </xf>
    <xf numFmtId="15" fontId="0" fillId="0" borderId="6" xfId="0" applyNumberFormat="1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/>
    </xf>
    <xf numFmtId="15" fontId="0" fillId="0" borderId="5" xfId="0" applyNumberFormat="1" applyFont="1" applyFill="1" applyBorder="1" applyAlignment="1">
      <alignment horizontal="left" vertical="center" wrapText="1"/>
    </xf>
    <xf numFmtId="49" fontId="0" fillId="0" borderId="5" xfId="0" applyNumberFormat="1" applyFont="1" applyFill="1" applyBorder="1" applyAlignment="1">
      <alignment horizontal="left"/>
    </xf>
    <xf numFmtId="14" fontId="0" fillId="0" borderId="5" xfId="0" applyNumberFormat="1" applyFont="1" applyBorder="1" applyAlignment="1">
      <alignment horizontal="left"/>
    </xf>
    <xf numFmtId="20" fontId="0" fillId="0" borderId="5" xfId="0" applyNumberFormat="1" applyFont="1" applyBorder="1" applyAlignment="1">
      <alignment horizontal="left" wrapText="1"/>
    </xf>
    <xf numFmtId="0" fontId="2" fillId="4" borderId="5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14" fontId="0" fillId="4" borderId="5" xfId="0" applyNumberFormat="1" applyFont="1" applyFill="1" applyBorder="1" applyAlignment="1">
      <alignment horizontal="left"/>
    </xf>
    <xf numFmtId="0" fontId="11" fillId="4" borderId="5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/>
    </xf>
    <xf numFmtId="14" fontId="0" fillId="0" borderId="5" xfId="0" applyNumberFormat="1" applyBorder="1" applyAlignment="1">
      <alignment horizontal="left"/>
    </xf>
    <xf numFmtId="0" fontId="0" fillId="0" borderId="9" xfId="0" applyFont="1" applyFill="1" applyBorder="1" applyAlignment="1">
      <alignment horizontal="left" vertical="center"/>
    </xf>
    <xf numFmtId="14" fontId="0" fillId="4" borderId="5" xfId="0" applyNumberForma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14" fontId="0" fillId="0" borderId="5" xfId="0" applyNumberFormat="1" applyBorder="1" applyAlignment="1">
      <alignment horizontal="left" vertical="center"/>
    </xf>
    <xf numFmtId="21" fontId="0" fillId="0" borderId="5" xfId="0" applyNumberFormat="1" applyBorder="1" applyAlignment="1">
      <alignment horizontal="left" vertical="center"/>
    </xf>
    <xf numFmtId="0" fontId="0" fillId="0" borderId="0" xfId="0" applyFont="1" applyBorder="1" applyAlignment="1">
      <alignment horizontal="left" wrapText="1"/>
    </xf>
    <xf numFmtId="14" fontId="0" fillId="0" borderId="5" xfId="0" applyNumberFormat="1" applyFont="1" applyBorder="1" applyAlignment="1">
      <alignment horizontal="left" wrapText="1"/>
    </xf>
    <xf numFmtId="0" fontId="0" fillId="0" borderId="0" xfId="0" applyBorder="1" applyAlignment="1">
      <alignment vertical="center" wrapText="1"/>
    </xf>
    <xf numFmtId="22" fontId="0" fillId="0" borderId="5" xfId="0" applyNumberFormat="1" applyFont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/>
    </xf>
    <xf numFmtId="49" fontId="11" fillId="0" borderId="5" xfId="0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0" fillId="0" borderId="5" xfId="0" applyNumberFormat="1" applyFont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 wrapText="1"/>
    </xf>
    <xf numFmtId="20" fontId="15" fillId="0" borderId="0" xfId="0" applyNumberFormat="1" applyFont="1" applyAlignment="1">
      <alignment horizontal="left"/>
    </xf>
    <xf numFmtId="20" fontId="0" fillId="0" borderId="2" xfId="0" applyNumberFormat="1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20" fontId="0" fillId="0" borderId="6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wrapText="1"/>
    </xf>
    <xf numFmtId="0" fontId="10" fillId="0" borderId="6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wrapText="1"/>
    </xf>
    <xf numFmtId="0" fontId="0" fillId="0" borderId="5" xfId="0" applyFont="1" applyBorder="1" applyAlignment="1"/>
    <xf numFmtId="15" fontId="0" fillId="0" borderId="5" xfId="0" applyNumberFormat="1" applyFont="1" applyBorder="1" applyAlignment="1"/>
    <xf numFmtId="20" fontId="0" fillId="0" borderId="5" xfId="0" applyNumberFormat="1" applyFont="1" applyBorder="1" applyAlignment="1"/>
    <xf numFmtId="49" fontId="3" fillId="3" borderId="5" xfId="0" applyNumberFormat="1" applyFont="1" applyFill="1" applyBorder="1" applyAlignment="1">
      <alignment horizontal="left"/>
    </xf>
    <xf numFmtId="2" fontId="0" fillId="0" borderId="5" xfId="0" applyNumberForma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5" fontId="0" fillId="0" borderId="5" xfId="0" applyNumberFormat="1" applyFont="1" applyBorder="1" applyAlignment="1">
      <alignment horizontal="left" vertical="top" wrapText="1"/>
    </xf>
    <xf numFmtId="20" fontId="0" fillId="0" borderId="5" xfId="0" applyNumberFormat="1" applyFont="1" applyBorder="1" applyAlignment="1">
      <alignment horizontal="left" vertical="top" wrapText="1"/>
    </xf>
    <xf numFmtId="20" fontId="0" fillId="0" borderId="5" xfId="0" applyNumberFormat="1" applyFont="1" applyBorder="1" applyAlignment="1">
      <alignment horizontal="left" vertical="top"/>
    </xf>
    <xf numFmtId="20" fontId="11" fillId="0" borderId="5" xfId="0" applyNumberFormat="1" applyFont="1" applyBorder="1" applyAlignment="1">
      <alignment horizontal="left"/>
    </xf>
    <xf numFmtId="49" fontId="0" fillId="0" borderId="5" xfId="0" applyNumberFormat="1" applyFont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 vertical="center"/>
    </xf>
    <xf numFmtId="15" fontId="0" fillId="0" borderId="4" xfId="0" applyNumberFormat="1" applyFont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/>
    </xf>
    <xf numFmtId="15" fontId="0" fillId="0" borderId="4" xfId="0" applyNumberFormat="1" applyFont="1" applyBorder="1" applyAlignment="1">
      <alignment horizontal="left"/>
    </xf>
    <xf numFmtId="15" fontId="11" fillId="0" borderId="4" xfId="0" applyNumberFormat="1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0" borderId="5" xfId="0" applyFont="1" applyFill="1" applyBorder="1" applyAlignment="1">
      <alignment horizontal="left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49" fontId="0" fillId="0" borderId="5" xfId="0" applyNumberFormat="1" applyFont="1" applyBorder="1" applyAlignment="1">
      <alignment horizontal="left" wrapText="1"/>
    </xf>
    <xf numFmtId="49" fontId="0" fillId="0" borderId="5" xfId="0" applyNumberFormat="1" applyBorder="1" applyAlignment="1">
      <alignment horizontal="left" wrapText="1"/>
    </xf>
    <xf numFmtId="20" fontId="0" fillId="0" borderId="5" xfId="0" applyNumberFormat="1" applyBorder="1" applyAlignment="1">
      <alignment horizontal="left" wrapText="1"/>
    </xf>
    <xf numFmtId="49" fontId="0" fillId="0" borderId="5" xfId="0" applyNumberFormat="1" applyBorder="1" applyAlignment="1">
      <alignment horizontal="left"/>
    </xf>
    <xf numFmtId="0" fontId="16" fillId="0" borderId="0" xfId="0" applyFont="1" applyAlignment="1">
      <alignment horizontal="left" wrapText="1"/>
    </xf>
    <xf numFmtId="49" fontId="3" fillId="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20" fontId="0" fillId="0" borderId="5" xfId="0" applyNumberFormat="1" applyBorder="1" applyAlignment="1">
      <alignment horizontal="left"/>
    </xf>
    <xf numFmtId="46" fontId="0" fillId="0" borderId="5" xfId="0" applyNumberFormat="1" applyBorder="1" applyAlignment="1">
      <alignment horizontal="left"/>
    </xf>
    <xf numFmtId="20" fontId="0" fillId="0" borderId="5" xfId="0" applyNumberFormat="1" applyFont="1" applyFill="1" applyBorder="1" applyAlignment="1">
      <alignment horizontal="left" vertical="center" wrapText="1"/>
    </xf>
    <xf numFmtId="20" fontId="0" fillId="0" borderId="5" xfId="0" applyNumberFormat="1" applyFont="1" applyFill="1" applyBorder="1" applyAlignment="1">
      <alignment horizontal="left" vertical="center"/>
    </xf>
    <xf numFmtId="0" fontId="20" fillId="0" borderId="5" xfId="0" applyFont="1" applyFill="1" applyBorder="1" applyAlignment="1">
      <alignment horizontal="left" vertical="center" wrapText="1"/>
    </xf>
    <xf numFmtId="0" fontId="20" fillId="0" borderId="5" xfId="0" quotePrefix="1" applyFont="1" applyFill="1" applyBorder="1" applyAlignment="1">
      <alignment horizontal="left" vertical="center" wrapText="1"/>
    </xf>
    <xf numFmtId="0" fontId="20" fillId="0" borderId="5" xfId="0" quotePrefix="1" applyFont="1" applyBorder="1" applyAlignment="1">
      <alignment horizontal="left" vertical="center" wrapText="1"/>
    </xf>
    <xf numFmtId="0" fontId="21" fillId="0" borderId="5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15" fontId="0" fillId="0" borderId="5" xfId="0" applyNumberFormat="1" applyFont="1" applyBorder="1" applyAlignment="1">
      <alignment vertical="center" wrapText="1"/>
    </xf>
    <xf numFmtId="15" fontId="0" fillId="0" borderId="5" xfId="0" applyNumberFormat="1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15" fontId="0" fillId="0" borderId="6" xfId="0" applyNumberFormat="1" applyBorder="1" applyAlignment="1">
      <alignment horizontal="left"/>
    </xf>
    <xf numFmtId="20" fontId="0" fillId="0" borderId="6" xfId="0" applyNumberFormat="1" applyBorder="1" applyAlignment="1">
      <alignment horizontal="left"/>
    </xf>
    <xf numFmtId="0" fontId="0" fillId="0" borderId="6" xfId="0" applyFont="1" applyBorder="1" applyAlignment="1">
      <alignment wrapText="1"/>
    </xf>
    <xf numFmtId="0" fontId="0" fillId="0" borderId="6" xfId="0" applyBorder="1" applyAlignment="1"/>
    <xf numFmtId="15" fontId="0" fillId="0" borderId="5" xfId="0" applyNumberFormat="1" applyBorder="1" applyAlignment="1">
      <alignment horizontal="left"/>
    </xf>
    <xf numFmtId="0" fontId="0" fillId="0" borderId="5" xfId="0" applyBorder="1" applyAlignment="1"/>
    <xf numFmtId="15" fontId="0" fillId="0" borderId="5" xfId="0" applyNumberFormat="1" applyBorder="1" applyAlignment="1">
      <alignment horizontal="left" vertical="center"/>
    </xf>
    <xf numFmtId="20" fontId="0" fillId="0" borderId="5" xfId="0" applyNumberFormat="1" applyBorder="1" applyAlignment="1">
      <alignment horizontal="left" vertical="center"/>
    </xf>
    <xf numFmtId="15" fontId="22" fillId="0" borderId="5" xfId="0" applyNumberFormat="1" applyFont="1" applyBorder="1" applyAlignment="1">
      <alignment horizontal="center" vertical="center" wrapText="1"/>
    </xf>
    <xf numFmtId="15" fontId="22" fillId="0" borderId="5" xfId="0" applyNumberFormat="1" applyFont="1" applyBorder="1" applyAlignment="1">
      <alignment horizontal="left" vertical="center" wrapText="1"/>
    </xf>
    <xf numFmtId="14" fontId="0" fillId="4" borderId="5" xfId="0" applyNumberFormat="1" applyFont="1" applyFill="1" applyBorder="1" applyAlignment="1">
      <alignment horizontal="center" vertical="center" wrapText="1"/>
    </xf>
    <xf numFmtId="15" fontId="11" fillId="0" borderId="5" xfId="0" applyNumberFormat="1" applyFont="1" applyBorder="1" applyAlignment="1">
      <alignment horizontal="center" vertical="center" wrapText="1"/>
    </xf>
    <xf numFmtId="20" fontId="11" fillId="0" borderId="5" xfId="0" applyNumberFormat="1" applyFont="1" applyBorder="1" applyAlignment="1">
      <alignment horizontal="center" vertical="center" wrapText="1"/>
    </xf>
    <xf numFmtId="20" fontId="0" fillId="0" borderId="5" xfId="0" applyNumberFormat="1" applyFont="1" applyBorder="1"/>
    <xf numFmtId="15" fontId="0" fillId="0" borderId="5" xfId="0" applyNumberFormat="1" applyFont="1" applyBorder="1"/>
    <xf numFmtId="15" fontId="0" fillId="0" borderId="6" xfId="0" applyNumberFormat="1" applyFont="1" applyBorder="1" applyAlignment="1">
      <alignment horizontal="center" vertical="center" wrapText="1"/>
    </xf>
    <xf numFmtId="20" fontId="0" fillId="0" borderId="6" xfId="0" applyNumberFormat="1" applyFont="1" applyBorder="1" applyAlignment="1">
      <alignment horizont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 wrapText="1"/>
    </xf>
    <xf numFmtId="15" fontId="0" fillId="4" borderId="5" xfId="0" applyNumberFormat="1" applyFont="1" applyFill="1" applyBorder="1" applyAlignment="1">
      <alignment horizontal="left" vertical="center" wrapText="1"/>
    </xf>
    <xf numFmtId="20" fontId="0" fillId="4" borderId="5" xfId="0" applyNumberFormat="1" applyFont="1" applyFill="1" applyBorder="1" applyAlignment="1">
      <alignment horizontal="left" vertical="center" wrapText="1"/>
    </xf>
    <xf numFmtId="20" fontId="0" fillId="4" borderId="5" xfId="0" applyNumberFormat="1" applyFont="1" applyFill="1" applyBorder="1" applyAlignment="1">
      <alignment horizontal="left" vertical="center"/>
    </xf>
    <xf numFmtId="20" fontId="0" fillId="4" borderId="5" xfId="0" applyNumberFormat="1" applyFont="1" applyFill="1" applyBorder="1" applyAlignment="1">
      <alignment horizontal="left"/>
    </xf>
    <xf numFmtId="15" fontId="0" fillId="4" borderId="5" xfId="0" applyNumberFormat="1" applyFont="1" applyFill="1" applyBorder="1" applyAlignment="1">
      <alignment horizontal="left"/>
    </xf>
    <xf numFmtId="15" fontId="11" fillId="4" borderId="5" xfId="0" applyNumberFormat="1" applyFont="1" applyFill="1" applyBorder="1" applyAlignment="1">
      <alignment horizontal="left"/>
    </xf>
    <xf numFmtId="0" fontId="0" fillId="6" borderId="5" xfId="0" applyFont="1" applyFill="1" applyBorder="1" applyAlignment="1">
      <alignment horizontal="left"/>
    </xf>
    <xf numFmtId="0" fontId="0" fillId="0" borderId="11" xfId="0" applyFont="1" applyBorder="1" applyAlignment="1">
      <alignment horizontal="left"/>
    </xf>
    <xf numFmtId="15" fontId="0" fillId="0" borderId="7" xfId="0" applyNumberFormat="1" applyFont="1" applyBorder="1" applyAlignment="1">
      <alignment horizontal="left"/>
    </xf>
    <xf numFmtId="20" fontId="0" fillId="0" borderId="7" xfId="0" applyNumberFormat="1" applyFont="1" applyBorder="1" applyAlignment="1">
      <alignment horizontal="left"/>
    </xf>
    <xf numFmtId="0" fontId="11" fillId="4" borderId="7" xfId="0" applyFont="1" applyFill="1" applyBorder="1" applyAlignment="1">
      <alignment horizontal="left"/>
    </xf>
    <xf numFmtId="0" fontId="3" fillId="3" borderId="4" xfId="0" applyFont="1" applyFill="1" applyBorder="1" applyAlignment="1">
      <alignment vertical="center" wrapText="1"/>
    </xf>
    <xf numFmtId="0" fontId="0" fillId="0" borderId="0" xfId="0" applyFont="1" applyAlignment="1"/>
    <xf numFmtId="164" fontId="1" fillId="0" borderId="5" xfId="1" applyFont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/>
    </xf>
    <xf numFmtId="20" fontId="0" fillId="0" borderId="5" xfId="0" applyNumberFormat="1" applyFont="1" applyBorder="1" applyAlignment="1">
      <alignment horizontal="center"/>
    </xf>
    <xf numFmtId="0" fontId="0" fillId="0" borderId="9" xfId="0" applyFont="1" applyFill="1" applyBorder="1" applyAlignment="1">
      <alignment wrapText="1"/>
    </xf>
    <xf numFmtId="0" fontId="11" fillId="0" borderId="5" xfId="0" applyFont="1" applyBorder="1" applyAlignment="1">
      <alignment vertical="center" wrapText="1"/>
    </xf>
    <xf numFmtId="20" fontId="11" fillId="0" borderId="5" xfId="0" applyNumberFormat="1" applyFont="1" applyBorder="1" applyAlignment="1">
      <alignment horizontal="center"/>
    </xf>
    <xf numFmtId="0" fontId="11" fillId="0" borderId="5" xfId="0" applyFont="1" applyBorder="1" applyAlignment="1"/>
    <xf numFmtId="0" fontId="11" fillId="0" borderId="5" xfId="0" applyFont="1" applyFill="1" applyBorder="1" applyAlignment="1">
      <alignment vertical="center" wrapText="1"/>
    </xf>
    <xf numFmtId="49" fontId="11" fillId="0" borderId="5" xfId="0" applyNumberFormat="1" applyFont="1" applyBorder="1" applyAlignment="1">
      <alignment horizontal="center" vertical="center" wrapText="1"/>
    </xf>
    <xf numFmtId="14" fontId="11" fillId="0" borderId="5" xfId="0" applyNumberFormat="1" applyFont="1" applyBorder="1"/>
    <xf numFmtId="14" fontId="0" fillId="0" borderId="5" xfId="0" applyNumberFormat="1" applyFont="1" applyBorder="1"/>
    <xf numFmtId="0" fontId="17" fillId="0" borderId="5" xfId="0" applyFont="1" applyBorder="1" applyAlignment="1">
      <alignment horizontal="center" vertical="center" wrapText="1"/>
    </xf>
    <xf numFmtId="14" fontId="17" fillId="0" borderId="5" xfId="0" applyNumberFormat="1" applyFont="1" applyBorder="1" applyAlignment="1">
      <alignment horizontal="center" vertical="center"/>
    </xf>
    <xf numFmtId="20" fontId="17" fillId="0" borderId="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vertical="center"/>
    </xf>
    <xf numFmtId="0" fontId="17" fillId="0" borderId="5" xfId="0" applyFont="1" applyBorder="1" applyAlignment="1"/>
    <xf numFmtId="0" fontId="17" fillId="0" borderId="5" xfId="0" applyFont="1" applyFill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7" fillId="0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/>
    </xf>
    <xf numFmtId="20" fontId="17" fillId="0" borderId="5" xfId="0" applyNumberFormat="1" applyFont="1" applyBorder="1" applyAlignment="1">
      <alignment horizontal="center"/>
    </xf>
    <xf numFmtId="0" fontId="17" fillId="0" borderId="5" xfId="0" applyFont="1" applyFill="1" applyBorder="1" applyAlignment="1">
      <alignment vertical="center"/>
    </xf>
    <xf numFmtId="0" fontId="17" fillId="0" borderId="5" xfId="0" applyFont="1" applyFill="1" applyBorder="1"/>
    <xf numFmtId="0" fontId="17" fillId="0" borderId="5" xfId="0" applyFont="1" applyBorder="1"/>
    <xf numFmtId="0" fontId="17" fillId="0" borderId="5" xfId="0" applyFont="1" applyFill="1" applyBorder="1" applyAlignment="1">
      <alignment horizontal="left" vertical="center"/>
    </xf>
    <xf numFmtId="14" fontId="17" fillId="0" borderId="5" xfId="0" applyNumberFormat="1" applyFont="1" applyBorder="1" applyAlignment="1">
      <alignment horizontal="center" vertical="center" wrapText="1"/>
    </xf>
    <xf numFmtId="20" fontId="17" fillId="0" borderId="5" xfId="0" applyNumberFormat="1" applyFont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0" fontId="17" fillId="0" borderId="5" xfId="0" applyFont="1" applyBorder="1" applyAlignment="1">
      <alignment horizontal="left"/>
    </xf>
    <xf numFmtId="0" fontId="17" fillId="0" borderId="5" xfId="0" applyNumberFormat="1" applyFont="1" applyFill="1" applyBorder="1" applyAlignment="1">
      <alignment horizontal="center" vertical="center"/>
    </xf>
    <xf numFmtId="0" fontId="17" fillId="0" borderId="5" xfId="0" applyNumberFormat="1" applyFont="1" applyBorder="1" applyAlignment="1">
      <alignment horizontal="center" vertical="center"/>
    </xf>
    <xf numFmtId="0" fontId="17" fillId="0" borderId="5" xfId="0" applyNumberFormat="1" applyFont="1" applyBorder="1" applyAlignment="1">
      <alignment horizontal="left" vertical="center"/>
    </xf>
    <xf numFmtId="49" fontId="0" fillId="0" borderId="7" xfId="0" applyNumberFormat="1" applyFon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20" fontId="0" fillId="0" borderId="5" xfId="0" applyNumberFormat="1" applyBorder="1" applyAlignment="1">
      <alignment horizontal="left" vertical="center" wrapText="1"/>
    </xf>
    <xf numFmtId="49" fontId="0" fillId="0" borderId="7" xfId="0" applyNumberFormat="1" applyBorder="1" applyAlignment="1">
      <alignment horizontal="left" vertical="center" wrapText="1"/>
    </xf>
    <xf numFmtId="20" fontId="0" fillId="0" borderId="7" xfId="0" applyNumberFormat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20" fontId="0" fillId="0" borderId="7" xfId="0" applyNumberFormat="1" applyFont="1" applyBorder="1" applyAlignment="1">
      <alignment horizontal="left" vertical="center" wrapText="1"/>
    </xf>
    <xf numFmtId="15" fontId="11" fillId="0" borderId="5" xfId="0" applyNumberFormat="1" applyFont="1" applyBorder="1" applyAlignment="1">
      <alignment horizontal="left"/>
    </xf>
    <xf numFmtId="0" fontId="0" fillId="0" borderId="7" xfId="0" applyFont="1" applyBorder="1" applyAlignment="1">
      <alignment horizontal="left" vertical="center"/>
    </xf>
    <xf numFmtId="20" fontId="0" fillId="0" borderId="7" xfId="0" applyNumberFormat="1" applyFont="1" applyBorder="1" applyAlignment="1">
      <alignment horizontal="left" vertical="center"/>
    </xf>
    <xf numFmtId="14" fontId="0" fillId="0" borderId="6" xfId="0" applyNumberFormat="1" applyFont="1" applyBorder="1" applyAlignment="1">
      <alignment horizontal="left" vertical="center" wrapText="1"/>
    </xf>
    <xf numFmtId="14" fontId="17" fillId="0" borderId="5" xfId="0" applyNumberFormat="1" applyFont="1" applyBorder="1" applyAlignment="1">
      <alignment horizontal="left" vertical="center" wrapText="1"/>
    </xf>
    <xf numFmtId="20" fontId="17" fillId="0" borderId="5" xfId="0" applyNumberFormat="1" applyFont="1" applyBorder="1" applyAlignment="1">
      <alignment horizontal="left" vertical="center" wrapText="1"/>
    </xf>
    <xf numFmtId="15" fontId="17" fillId="0" borderId="5" xfId="0" applyNumberFormat="1" applyFont="1" applyBorder="1" applyAlignment="1">
      <alignment horizontal="left" vertical="center" wrapText="1"/>
    </xf>
    <xf numFmtId="0" fontId="0" fillId="0" borderId="5" xfId="0" applyBorder="1" applyAlignment="1">
      <alignment horizontal="center" wrapText="1"/>
    </xf>
    <xf numFmtId="0" fontId="10" fillId="4" borderId="5" xfId="0" applyFont="1" applyFill="1" applyBorder="1" applyAlignment="1">
      <alignment horizontal="left" vertical="center" wrapText="1"/>
    </xf>
    <xf numFmtId="15" fontId="10" fillId="4" borderId="5" xfId="0" applyNumberFormat="1" applyFont="1" applyFill="1" applyBorder="1" applyAlignment="1">
      <alignment horizontal="left" vertical="center" wrapText="1"/>
    </xf>
    <xf numFmtId="20" fontId="10" fillId="4" borderId="5" xfId="0" applyNumberFormat="1" applyFont="1" applyFill="1" applyBorder="1" applyAlignment="1">
      <alignment horizontal="left" vertical="center" wrapText="1"/>
    </xf>
    <xf numFmtId="0" fontId="24" fillId="4" borderId="5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/>
    </xf>
    <xf numFmtId="20" fontId="10" fillId="4" borderId="5" xfId="0" applyNumberFormat="1" applyFont="1" applyFill="1" applyBorder="1" applyAlignment="1">
      <alignment horizontal="left" vertical="center"/>
    </xf>
    <xf numFmtId="0" fontId="24" fillId="4" borderId="5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left"/>
    </xf>
    <xf numFmtId="15" fontId="10" fillId="4" borderId="5" xfId="0" applyNumberFormat="1" applyFont="1" applyFill="1" applyBorder="1" applyAlignment="1">
      <alignment horizontal="left"/>
    </xf>
    <xf numFmtId="20" fontId="10" fillId="4" borderId="5" xfId="0" applyNumberFormat="1" applyFont="1" applyFill="1" applyBorder="1" applyAlignment="1">
      <alignment horizontal="left"/>
    </xf>
    <xf numFmtId="0" fontId="24" fillId="4" borderId="5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15" fontId="10" fillId="0" borderId="5" xfId="0" applyNumberFormat="1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15" fontId="10" fillId="0" borderId="7" xfId="0" applyNumberFormat="1" applyFont="1" applyBorder="1" applyAlignment="1">
      <alignment horizontal="left"/>
    </xf>
    <xf numFmtId="20" fontId="10" fillId="0" borderId="7" xfId="0" applyNumberFormat="1" applyFont="1" applyBorder="1" applyAlignment="1">
      <alignment horizontal="left"/>
    </xf>
    <xf numFmtId="0" fontId="24" fillId="4" borderId="7" xfId="0" applyFont="1" applyFill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0" fillId="0" borderId="7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/>
    </xf>
    <xf numFmtId="0" fontId="24" fillId="4" borderId="9" xfId="0" applyFont="1" applyFill="1" applyBorder="1" applyAlignment="1">
      <alignment horizontal="left"/>
    </xf>
    <xf numFmtId="0" fontId="10" fillId="0" borderId="9" xfId="0" applyFont="1" applyFill="1" applyBorder="1" applyAlignment="1">
      <alignment horizontal="left"/>
    </xf>
    <xf numFmtId="20" fontId="24" fillId="4" borderId="5" xfId="0" applyNumberFormat="1" applyFont="1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/>
    <xf numFmtId="2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/>
    </xf>
    <xf numFmtId="165" fontId="17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2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2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19" fillId="2" borderId="3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978</xdr:row>
      <xdr:rowOff>19050</xdr:rowOff>
    </xdr:from>
    <xdr:to>
      <xdr:col>3</xdr:col>
      <xdr:colOff>2419350</xdr:colOff>
      <xdr:row>988</xdr:row>
      <xdr:rowOff>114300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19564350"/>
          <a:ext cx="3019425" cy="200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1171575</xdr:colOff>
          <xdr:row>980</xdr:row>
          <xdr:rowOff>114300</xdr:rowOff>
        </xdr:from>
        <xdr:to>
          <xdr:col>7</xdr:col>
          <xdr:colOff>209550</xdr:colOff>
          <xdr:row>990</xdr:row>
          <xdr:rowOff>95250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1025</xdr:row>
      <xdr:rowOff>171450</xdr:rowOff>
    </xdr:from>
    <xdr:to>
      <xdr:col>3</xdr:col>
      <xdr:colOff>1781175</xdr:colOff>
      <xdr:row>1035</xdr:row>
      <xdr:rowOff>66675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9726275"/>
          <a:ext cx="293370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838200</xdr:colOff>
          <xdr:row>1026</xdr:row>
          <xdr:rowOff>180975</xdr:rowOff>
        </xdr:from>
        <xdr:to>
          <xdr:col>8</xdr:col>
          <xdr:colOff>142875</xdr:colOff>
          <xdr:row>1035</xdr:row>
          <xdr:rowOff>57150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851</xdr:row>
      <xdr:rowOff>171450</xdr:rowOff>
    </xdr:from>
    <xdr:to>
      <xdr:col>3</xdr:col>
      <xdr:colOff>2152650</xdr:colOff>
      <xdr:row>863</xdr:row>
      <xdr:rowOff>0</xdr:rowOff>
    </xdr:to>
    <xdr:pic>
      <xdr:nvPicPr>
        <xdr:cNvPr id="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20993100"/>
          <a:ext cx="3219450" cy="211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838200</xdr:colOff>
          <xdr:row>7</xdr:row>
          <xdr:rowOff>0</xdr:rowOff>
        </xdr:from>
        <xdr:to>
          <xdr:col>8</xdr:col>
          <xdr:colOff>142875</xdr:colOff>
          <xdr:row>7</xdr:row>
          <xdr:rowOff>0</xdr:rowOff>
        </xdr:to>
        <xdr:sp macro="" textlink="">
          <xdr:nvSpPr>
            <xdr:cNvPr id="3085" name="Object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838200</xdr:colOff>
          <xdr:row>146</xdr:row>
          <xdr:rowOff>0</xdr:rowOff>
        </xdr:from>
        <xdr:to>
          <xdr:col>8</xdr:col>
          <xdr:colOff>142875</xdr:colOff>
          <xdr:row>146</xdr:row>
          <xdr:rowOff>0</xdr:rowOff>
        </xdr:to>
        <xdr:sp macro="" textlink="">
          <xdr:nvSpPr>
            <xdr:cNvPr id="3086" name="Object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838200</xdr:colOff>
          <xdr:row>205</xdr:row>
          <xdr:rowOff>0</xdr:rowOff>
        </xdr:from>
        <xdr:to>
          <xdr:col>8</xdr:col>
          <xdr:colOff>142875</xdr:colOff>
          <xdr:row>205</xdr:row>
          <xdr:rowOff>0</xdr:rowOff>
        </xdr:to>
        <xdr:sp macro="" textlink="">
          <xdr:nvSpPr>
            <xdr:cNvPr id="3087" name="Object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838200</xdr:colOff>
          <xdr:row>503</xdr:row>
          <xdr:rowOff>0</xdr:rowOff>
        </xdr:from>
        <xdr:to>
          <xdr:col>8</xdr:col>
          <xdr:colOff>142875</xdr:colOff>
          <xdr:row>503</xdr:row>
          <xdr:rowOff>0</xdr:rowOff>
        </xdr:to>
        <xdr:sp macro="" textlink="">
          <xdr:nvSpPr>
            <xdr:cNvPr id="3088" name="Object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771525</xdr:colOff>
          <xdr:row>854</xdr:row>
          <xdr:rowOff>28575</xdr:rowOff>
        </xdr:from>
        <xdr:to>
          <xdr:col>7</xdr:col>
          <xdr:colOff>238125</xdr:colOff>
          <xdr:row>862</xdr:row>
          <xdr:rowOff>95250</xdr:rowOff>
        </xdr:to>
        <xdr:sp macro="" textlink="">
          <xdr:nvSpPr>
            <xdr:cNvPr id="3089" name="Object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953</xdr:row>
      <xdr:rowOff>114300</xdr:rowOff>
    </xdr:from>
    <xdr:to>
      <xdr:col>4</xdr:col>
      <xdr:colOff>1647825</xdr:colOff>
      <xdr:row>964</xdr:row>
      <xdr:rowOff>133350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21812250"/>
          <a:ext cx="3219450" cy="211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885825</xdr:colOff>
          <xdr:row>955</xdr:row>
          <xdr:rowOff>28575</xdr:rowOff>
        </xdr:from>
        <xdr:to>
          <xdr:col>11</xdr:col>
          <xdr:colOff>428625</xdr:colOff>
          <xdr:row>963</xdr:row>
          <xdr:rowOff>95250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3" Type="http://schemas.openxmlformats.org/officeDocument/2006/relationships/oleObject" Target="../embeddings/oleObject3.bin"/><Relationship Id="rId7" Type="http://schemas.openxmlformats.org/officeDocument/2006/relationships/oleObject" Target="../embeddings/oleObject6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oleObject" Target="../embeddings/oleObject5.bin"/><Relationship Id="rId5" Type="http://schemas.openxmlformats.org/officeDocument/2006/relationships/oleObject" Target="../embeddings/oleObject4.bin"/><Relationship Id="rId4" Type="http://schemas.openxmlformats.org/officeDocument/2006/relationships/image" Target="../media/image1.emf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8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sqref="A1:XFD1048576"/>
    </sheetView>
  </sheetViews>
  <sheetFormatPr baseColWidth="10" defaultRowHeight="15" x14ac:dyDescent="0.25"/>
  <cols>
    <col min="7" max="7" width="16.875" customWidth="1"/>
  </cols>
  <sheetData>
    <row r="1" spans="1:13" ht="18.75" x14ac:dyDescent="0.3">
      <c r="A1" s="379" t="s">
        <v>0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</row>
    <row r="2" spans="1:13" x14ac:dyDescent="0.25">
      <c r="H2" s="1"/>
      <c r="I2" s="1"/>
      <c r="J2" s="1"/>
      <c r="K2" s="1"/>
    </row>
    <row r="3" spans="1:13" ht="15" customHeight="1" x14ac:dyDescent="0.25">
      <c r="A3" s="2"/>
      <c r="B3" s="2"/>
      <c r="C3" s="2"/>
      <c r="D3" s="371" t="s">
        <v>4181</v>
      </c>
      <c r="E3" s="371"/>
      <c r="F3" s="371"/>
      <c r="G3" s="371"/>
      <c r="H3" s="371"/>
      <c r="I3" s="371"/>
      <c r="J3" s="371"/>
      <c r="K3" s="371"/>
      <c r="L3" s="371"/>
    </row>
    <row r="4" spans="1:13" ht="20.25" customHeight="1" x14ac:dyDescent="0.25">
      <c r="A4" s="2"/>
      <c r="B4" s="2"/>
      <c r="C4" s="2"/>
      <c r="D4" s="371"/>
      <c r="E4" s="371"/>
      <c r="F4" s="371"/>
      <c r="G4" s="371"/>
      <c r="H4" s="371"/>
      <c r="I4" s="371"/>
      <c r="J4" s="371"/>
      <c r="K4" s="371"/>
      <c r="L4" s="371"/>
    </row>
    <row r="5" spans="1:13" x14ac:dyDescent="0.25">
      <c r="D5" s="372"/>
      <c r="E5" s="372"/>
      <c r="F5" s="372"/>
      <c r="G5" s="372"/>
      <c r="H5" s="372"/>
      <c r="I5" s="372"/>
      <c r="J5" s="372"/>
      <c r="K5" s="372"/>
      <c r="L5" s="372"/>
    </row>
    <row r="6" spans="1:13" ht="21" customHeight="1" x14ac:dyDescent="0.25">
      <c r="A6" s="373" t="s">
        <v>4180</v>
      </c>
      <c r="B6" s="374"/>
      <c r="C6" s="374"/>
      <c r="D6" s="374"/>
      <c r="E6" s="374"/>
      <c r="F6" s="374"/>
      <c r="G6" s="374"/>
      <c r="H6" s="374"/>
      <c r="I6" s="374"/>
      <c r="J6" s="374"/>
      <c r="K6" s="374"/>
      <c r="L6" s="375"/>
    </row>
    <row r="7" spans="1:13" ht="48.75" customHeight="1" x14ac:dyDescent="0.25">
      <c r="A7" s="376" t="s">
        <v>3</v>
      </c>
      <c r="B7" s="376" t="s">
        <v>4</v>
      </c>
      <c r="C7" s="376" t="s">
        <v>5</v>
      </c>
      <c r="D7" s="376" t="s">
        <v>6</v>
      </c>
      <c r="E7" s="376" t="s">
        <v>7</v>
      </c>
      <c r="F7" s="376" t="s">
        <v>8</v>
      </c>
      <c r="G7" s="377" t="s">
        <v>9</v>
      </c>
      <c r="H7" s="376" t="s">
        <v>10</v>
      </c>
      <c r="I7" s="376"/>
      <c r="J7" s="376" t="s">
        <v>11</v>
      </c>
      <c r="K7" s="376"/>
      <c r="L7" s="377" t="s">
        <v>12</v>
      </c>
    </row>
    <row r="8" spans="1:13" ht="51.75" customHeight="1" x14ac:dyDescent="0.25">
      <c r="A8" s="376"/>
      <c r="B8" s="376"/>
      <c r="C8" s="376"/>
      <c r="D8" s="376"/>
      <c r="E8" s="376"/>
      <c r="F8" s="376"/>
      <c r="G8" s="378"/>
      <c r="H8" s="3" t="s">
        <v>13</v>
      </c>
      <c r="I8" s="3" t="s">
        <v>14</v>
      </c>
      <c r="J8" s="3" t="s">
        <v>13</v>
      </c>
      <c r="K8" s="3" t="s">
        <v>14</v>
      </c>
      <c r="L8" s="378"/>
    </row>
    <row r="9" spans="1:13" s="39" customFormat="1" ht="20.100000000000001" customHeight="1" x14ac:dyDescent="0.25">
      <c r="A9" s="365" t="s">
        <v>4176</v>
      </c>
      <c r="B9" s="366"/>
      <c r="C9" s="366"/>
      <c r="D9" s="366"/>
      <c r="E9" s="366"/>
      <c r="F9" s="366"/>
      <c r="G9" s="367"/>
      <c r="H9" s="38">
        <v>13</v>
      </c>
      <c r="I9" s="38">
        <v>8</v>
      </c>
      <c r="J9" s="38">
        <v>577</v>
      </c>
      <c r="K9" s="38">
        <v>391</v>
      </c>
      <c r="L9" s="38"/>
    </row>
    <row r="10" spans="1:13" s="39" customFormat="1" ht="20.100000000000001" customHeight="1" x14ac:dyDescent="0.25">
      <c r="A10" s="365" t="s">
        <v>4177</v>
      </c>
      <c r="B10" s="366"/>
      <c r="C10" s="366"/>
      <c r="D10" s="366"/>
      <c r="E10" s="366"/>
      <c r="F10" s="366"/>
      <c r="G10" s="367"/>
      <c r="H10" s="117">
        <v>6</v>
      </c>
      <c r="I10" s="117">
        <v>1</v>
      </c>
      <c r="J10" s="117">
        <v>546</v>
      </c>
      <c r="K10" s="117">
        <v>404</v>
      </c>
      <c r="L10" s="38"/>
    </row>
    <row r="11" spans="1:13" s="39" customFormat="1" ht="20.100000000000001" customHeight="1" x14ac:dyDescent="0.25">
      <c r="A11" s="365" t="s">
        <v>4178</v>
      </c>
      <c r="B11" s="366"/>
      <c r="C11" s="366"/>
      <c r="D11" s="366"/>
      <c r="E11" s="366"/>
      <c r="F11" s="366"/>
      <c r="G11" s="367"/>
      <c r="H11" s="117">
        <v>11</v>
      </c>
      <c r="I11" s="117">
        <v>6</v>
      </c>
      <c r="J11" s="117">
        <v>482</v>
      </c>
      <c r="K11" s="117">
        <v>340</v>
      </c>
      <c r="L11" s="38"/>
    </row>
    <row r="12" spans="1:13" s="39" customFormat="1" ht="20.100000000000001" customHeight="1" x14ac:dyDescent="0.25">
      <c r="A12" s="365" t="s">
        <v>4179</v>
      </c>
      <c r="B12" s="366"/>
      <c r="C12" s="366"/>
      <c r="D12" s="366"/>
      <c r="E12" s="366"/>
      <c r="F12" s="366"/>
      <c r="G12" s="367"/>
      <c r="H12" s="117">
        <v>16</v>
      </c>
      <c r="I12" s="117">
        <v>11</v>
      </c>
      <c r="J12" s="117">
        <v>482</v>
      </c>
      <c r="K12" s="117">
        <v>313</v>
      </c>
      <c r="L12" s="38"/>
    </row>
    <row r="13" spans="1:13" ht="18.75" x14ac:dyDescent="0.25">
      <c r="A13" s="368" t="s">
        <v>1201</v>
      </c>
      <c r="B13" s="369"/>
      <c r="C13" s="369"/>
      <c r="D13" s="369"/>
      <c r="E13" s="369"/>
      <c r="F13" s="369"/>
      <c r="G13" s="370"/>
      <c r="H13" s="157">
        <f>SUM(H9:H12)</f>
        <v>46</v>
      </c>
      <c r="I13" s="157">
        <f>SUM(I9:I12)</f>
        <v>26</v>
      </c>
      <c r="J13" s="157">
        <f>SUM(J9:J12)</f>
        <v>2087</v>
      </c>
      <c r="K13" s="157">
        <f>SUM(K9:K12)</f>
        <v>1448</v>
      </c>
      <c r="L13" s="158"/>
      <c r="M13" s="112"/>
    </row>
    <row r="14" spans="1:13" x14ac:dyDescent="0.25">
      <c r="H14" s="363">
        <f>SUM(H13:I13)</f>
        <v>72</v>
      </c>
      <c r="I14" s="364"/>
      <c r="J14" s="363">
        <f>SUM(J13:K13)</f>
        <v>3535</v>
      </c>
      <c r="K14" s="364"/>
    </row>
    <row r="20" spans="1:13" ht="18.75" x14ac:dyDescent="0.3">
      <c r="A20" s="379" t="s">
        <v>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</row>
    <row r="21" spans="1:13" x14ac:dyDescent="0.25">
      <c r="H21" s="225"/>
      <c r="I21" s="225"/>
      <c r="J21" s="225"/>
      <c r="K21" s="225"/>
    </row>
    <row r="22" spans="1:13" ht="15" customHeight="1" x14ac:dyDescent="0.25">
      <c r="A22" s="2"/>
      <c r="B22" s="2"/>
      <c r="C22" s="2"/>
      <c r="D22" s="371" t="s">
        <v>4182</v>
      </c>
      <c r="E22" s="371"/>
      <c r="F22" s="371"/>
      <c r="G22" s="371"/>
      <c r="H22" s="371"/>
      <c r="I22" s="371"/>
      <c r="J22" s="371"/>
      <c r="K22" s="371"/>
      <c r="L22" s="371"/>
    </row>
    <row r="23" spans="1:13" ht="20.25" customHeight="1" x14ac:dyDescent="0.25">
      <c r="A23" s="2"/>
      <c r="B23" s="2"/>
      <c r="C23" s="2"/>
      <c r="D23" s="371"/>
      <c r="E23" s="371"/>
      <c r="F23" s="371"/>
      <c r="G23" s="371"/>
      <c r="H23" s="371"/>
      <c r="I23" s="371"/>
      <c r="J23" s="371"/>
      <c r="K23" s="371"/>
      <c r="L23" s="371"/>
    </row>
    <row r="24" spans="1:13" x14ac:dyDescent="0.25">
      <c r="D24" s="372"/>
      <c r="E24" s="372"/>
      <c r="F24" s="372"/>
      <c r="G24" s="372"/>
      <c r="H24" s="372"/>
      <c r="I24" s="372"/>
      <c r="J24" s="372"/>
      <c r="K24" s="372"/>
      <c r="L24" s="372"/>
    </row>
    <row r="25" spans="1:13" ht="21" customHeight="1" x14ac:dyDescent="0.25">
      <c r="A25" s="373" t="s">
        <v>4185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5"/>
    </row>
    <row r="26" spans="1:13" ht="48.75" customHeight="1" x14ac:dyDescent="0.25">
      <c r="A26" s="376" t="s">
        <v>3</v>
      </c>
      <c r="B26" s="376" t="s">
        <v>4</v>
      </c>
      <c r="C26" s="376" t="s">
        <v>5</v>
      </c>
      <c r="D26" s="376" t="s">
        <v>6</v>
      </c>
      <c r="E26" s="376" t="s">
        <v>7</v>
      </c>
      <c r="F26" s="376" t="s">
        <v>8</v>
      </c>
      <c r="G26" s="377" t="s">
        <v>9</v>
      </c>
      <c r="H26" s="376" t="s">
        <v>10</v>
      </c>
      <c r="I26" s="376"/>
      <c r="J26" s="376" t="s">
        <v>11</v>
      </c>
      <c r="K26" s="376"/>
      <c r="L26" s="377" t="s">
        <v>12</v>
      </c>
    </row>
    <row r="27" spans="1:13" ht="51.75" customHeight="1" x14ac:dyDescent="0.25">
      <c r="A27" s="376"/>
      <c r="B27" s="376"/>
      <c r="C27" s="376"/>
      <c r="D27" s="376"/>
      <c r="E27" s="376"/>
      <c r="F27" s="376"/>
      <c r="G27" s="378"/>
      <c r="H27" s="3" t="s">
        <v>13</v>
      </c>
      <c r="I27" s="3" t="s">
        <v>14</v>
      </c>
      <c r="J27" s="3" t="s">
        <v>13</v>
      </c>
      <c r="K27" s="3" t="s">
        <v>14</v>
      </c>
      <c r="L27" s="378"/>
    </row>
    <row r="28" spans="1:13" s="39" customFormat="1" ht="20.100000000000001" customHeight="1" x14ac:dyDescent="0.25">
      <c r="A28" s="365" t="s">
        <v>4176</v>
      </c>
      <c r="B28" s="366"/>
      <c r="C28" s="366"/>
      <c r="D28" s="366"/>
      <c r="E28" s="366"/>
      <c r="F28" s="366"/>
      <c r="G28" s="367"/>
      <c r="H28" s="38">
        <v>3</v>
      </c>
      <c r="I28" s="38">
        <v>0</v>
      </c>
      <c r="J28" s="38">
        <v>220</v>
      </c>
      <c r="K28" s="38">
        <v>160</v>
      </c>
      <c r="L28" s="38"/>
    </row>
    <row r="29" spans="1:13" s="39" customFormat="1" ht="20.100000000000001" customHeight="1" x14ac:dyDescent="0.25">
      <c r="A29" s="365" t="s">
        <v>4177</v>
      </c>
      <c r="B29" s="366"/>
      <c r="C29" s="366"/>
      <c r="D29" s="366"/>
      <c r="E29" s="366"/>
      <c r="F29" s="366"/>
      <c r="G29" s="367"/>
      <c r="H29" s="117">
        <v>0</v>
      </c>
      <c r="I29" s="117">
        <v>0</v>
      </c>
      <c r="J29" s="117">
        <v>296</v>
      </c>
      <c r="K29" s="117">
        <v>160</v>
      </c>
      <c r="L29" s="38"/>
    </row>
    <row r="30" spans="1:13" s="39" customFormat="1" ht="20.100000000000001" customHeight="1" x14ac:dyDescent="0.25">
      <c r="A30" s="365" t="s">
        <v>4178</v>
      </c>
      <c r="B30" s="366"/>
      <c r="C30" s="366"/>
      <c r="D30" s="366"/>
      <c r="E30" s="366"/>
      <c r="F30" s="366"/>
      <c r="G30" s="367"/>
      <c r="H30" s="117">
        <v>1</v>
      </c>
      <c r="I30" s="117">
        <v>2</v>
      </c>
      <c r="J30" s="117">
        <v>187</v>
      </c>
      <c r="K30" s="117">
        <v>128</v>
      </c>
      <c r="L30" s="38"/>
    </row>
    <row r="31" spans="1:13" s="39" customFormat="1" ht="20.100000000000001" customHeight="1" x14ac:dyDescent="0.25">
      <c r="A31" s="365" t="s">
        <v>4179</v>
      </c>
      <c r="B31" s="366"/>
      <c r="C31" s="366"/>
      <c r="D31" s="366"/>
      <c r="E31" s="366"/>
      <c r="F31" s="366"/>
      <c r="G31" s="367"/>
      <c r="H31" s="117">
        <v>1</v>
      </c>
      <c r="I31" s="117">
        <v>0</v>
      </c>
      <c r="J31" s="117">
        <v>220</v>
      </c>
      <c r="K31" s="117">
        <v>157</v>
      </c>
      <c r="L31" s="38"/>
    </row>
    <row r="32" spans="1:13" ht="18.75" x14ac:dyDescent="0.25">
      <c r="A32" s="368" t="s">
        <v>1201</v>
      </c>
      <c r="B32" s="369"/>
      <c r="C32" s="369"/>
      <c r="D32" s="369"/>
      <c r="E32" s="369"/>
      <c r="F32" s="369"/>
      <c r="G32" s="370"/>
      <c r="H32" s="157">
        <f>SUM(H28:H31)</f>
        <v>5</v>
      </c>
      <c r="I32" s="157">
        <f t="shared" ref="I32" si="0">SUM(I28:I31)</f>
        <v>2</v>
      </c>
      <c r="J32" s="157">
        <f t="shared" ref="J32" si="1">SUM(J28:J31)</f>
        <v>923</v>
      </c>
      <c r="K32" s="157">
        <f t="shared" ref="K32" si="2">SUM(K28:K31)</f>
        <v>605</v>
      </c>
      <c r="L32" s="158"/>
      <c r="M32" s="112"/>
    </row>
    <row r="33" spans="2:11" x14ac:dyDescent="0.25">
      <c r="H33" s="363">
        <f>SUM(H32:I32)</f>
        <v>7</v>
      </c>
      <c r="I33" s="364"/>
      <c r="J33" s="363">
        <f>SUM(J32:K32)</f>
        <v>1528</v>
      </c>
      <c r="K33" s="364"/>
    </row>
    <row r="34" spans="2:11" x14ac:dyDescent="0.25">
      <c r="B34" s="39"/>
    </row>
    <row r="35" spans="2:11" x14ac:dyDescent="0.25">
      <c r="B35" s="39"/>
    </row>
    <row r="36" spans="2:11" x14ac:dyDescent="0.25">
      <c r="B36" s="39"/>
    </row>
    <row r="37" spans="2:11" x14ac:dyDescent="0.25">
      <c r="B37" s="39"/>
    </row>
  </sheetData>
  <mergeCells count="40">
    <mergeCell ref="H7:I7"/>
    <mergeCell ref="J7:K7"/>
    <mergeCell ref="L7:L8"/>
    <mergeCell ref="A13:G13"/>
    <mergeCell ref="A1:L1"/>
    <mergeCell ref="D3:L5"/>
    <mergeCell ref="A6:L6"/>
    <mergeCell ref="A7:A8"/>
    <mergeCell ref="B7:B8"/>
    <mergeCell ref="C7:C8"/>
    <mergeCell ref="D7:D8"/>
    <mergeCell ref="E7:E8"/>
    <mergeCell ref="F7:F8"/>
    <mergeCell ref="G7:G8"/>
    <mergeCell ref="A9:G9"/>
    <mergeCell ref="A10:G10"/>
    <mergeCell ref="A11:G11"/>
    <mergeCell ref="A12:G12"/>
    <mergeCell ref="H14:I14"/>
    <mergeCell ref="J14:K14"/>
    <mergeCell ref="A20:L20"/>
    <mergeCell ref="D22:L24"/>
    <mergeCell ref="A25:L25"/>
    <mergeCell ref="A26:A27"/>
    <mergeCell ref="B26:B27"/>
    <mergeCell ref="C26:C27"/>
    <mergeCell ref="D26:D27"/>
    <mergeCell ref="E26:E27"/>
    <mergeCell ref="F26:F27"/>
    <mergeCell ref="G26:G27"/>
    <mergeCell ref="H26:I26"/>
    <mergeCell ref="J26:K26"/>
    <mergeCell ref="L26:L27"/>
    <mergeCell ref="H33:I33"/>
    <mergeCell ref="J33:K33"/>
    <mergeCell ref="A28:G28"/>
    <mergeCell ref="A29:G29"/>
    <mergeCell ref="A30:G30"/>
    <mergeCell ref="A31:G31"/>
    <mergeCell ref="A32:G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A26" sqref="A26:G27"/>
    </sheetView>
  </sheetViews>
  <sheetFormatPr baseColWidth="10" defaultRowHeight="15" x14ac:dyDescent="0.25"/>
  <cols>
    <col min="7" max="7" width="16.875" customWidth="1"/>
  </cols>
  <sheetData>
    <row r="1" spans="1:13" ht="18.75" x14ac:dyDescent="0.3">
      <c r="A1" s="379" t="s">
        <v>0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</row>
    <row r="2" spans="1:13" x14ac:dyDescent="0.25">
      <c r="H2" s="361"/>
      <c r="I2" s="361"/>
      <c r="J2" s="361"/>
      <c r="K2" s="361"/>
    </row>
    <row r="3" spans="1:13" ht="15" customHeight="1" x14ac:dyDescent="0.25">
      <c r="A3" s="2"/>
      <c r="B3" s="2"/>
      <c r="C3" s="2"/>
      <c r="D3" s="371" t="s">
        <v>4181</v>
      </c>
      <c r="E3" s="371"/>
      <c r="F3" s="371"/>
      <c r="G3" s="371"/>
      <c r="H3" s="371"/>
      <c r="I3" s="371"/>
      <c r="J3" s="371"/>
      <c r="K3" s="371"/>
      <c r="L3" s="371"/>
    </row>
    <row r="4" spans="1:13" ht="20.25" customHeight="1" x14ac:dyDescent="0.25">
      <c r="A4" s="2"/>
      <c r="B4" s="2"/>
      <c r="C4" s="2"/>
      <c r="D4" s="371"/>
      <c r="E4" s="371"/>
      <c r="F4" s="371"/>
      <c r="G4" s="371"/>
      <c r="H4" s="371"/>
      <c r="I4" s="371"/>
      <c r="J4" s="371"/>
      <c r="K4" s="371"/>
      <c r="L4" s="371"/>
    </row>
    <row r="5" spans="1:13" x14ac:dyDescent="0.25">
      <c r="D5" s="372"/>
      <c r="E5" s="372"/>
      <c r="F5" s="372"/>
      <c r="G5" s="372"/>
      <c r="H5" s="372"/>
      <c r="I5" s="372"/>
      <c r="J5" s="372"/>
      <c r="K5" s="372"/>
      <c r="L5" s="372"/>
    </row>
    <row r="6" spans="1:13" ht="21" customHeight="1" x14ac:dyDescent="0.25">
      <c r="A6" s="373" t="s">
        <v>4188</v>
      </c>
      <c r="B6" s="374"/>
      <c r="C6" s="374"/>
      <c r="D6" s="374"/>
      <c r="E6" s="374"/>
      <c r="F6" s="374"/>
      <c r="G6" s="374"/>
      <c r="H6" s="374"/>
      <c r="I6" s="374"/>
      <c r="J6" s="374"/>
      <c r="K6" s="374"/>
      <c r="L6" s="362"/>
    </row>
    <row r="7" spans="1:13" ht="48.75" customHeight="1" x14ac:dyDescent="0.25">
      <c r="A7" s="380" t="s">
        <v>4186</v>
      </c>
      <c r="B7" s="381"/>
      <c r="C7" s="381"/>
      <c r="D7" s="381"/>
      <c r="E7" s="381"/>
      <c r="F7" s="381"/>
      <c r="G7" s="382"/>
      <c r="H7" s="376" t="s">
        <v>10</v>
      </c>
      <c r="I7" s="376"/>
      <c r="J7" s="376" t="s">
        <v>11</v>
      </c>
      <c r="K7" s="376"/>
      <c r="L7" s="377" t="s">
        <v>12</v>
      </c>
    </row>
    <row r="8" spans="1:13" ht="51.75" customHeight="1" x14ac:dyDescent="0.25">
      <c r="A8" s="383"/>
      <c r="B8" s="384"/>
      <c r="C8" s="384"/>
      <c r="D8" s="384"/>
      <c r="E8" s="384"/>
      <c r="F8" s="384"/>
      <c r="G8" s="385"/>
      <c r="H8" s="360" t="s">
        <v>13</v>
      </c>
      <c r="I8" s="360" t="s">
        <v>14</v>
      </c>
      <c r="J8" s="360" t="s">
        <v>13</v>
      </c>
      <c r="K8" s="360" t="s">
        <v>14</v>
      </c>
      <c r="L8" s="378"/>
    </row>
    <row r="9" spans="1:13" s="39" customFormat="1" ht="20.100000000000001" customHeight="1" x14ac:dyDescent="0.25">
      <c r="A9" s="365" t="s">
        <v>4176</v>
      </c>
      <c r="B9" s="366"/>
      <c r="C9" s="366"/>
      <c r="D9" s="366"/>
      <c r="E9" s="366"/>
      <c r="F9" s="366"/>
      <c r="G9" s="367"/>
      <c r="H9" s="38">
        <v>13</v>
      </c>
      <c r="I9" s="38">
        <v>8</v>
      </c>
      <c r="J9" s="38">
        <v>577</v>
      </c>
      <c r="K9" s="38">
        <v>391</v>
      </c>
      <c r="L9" s="38"/>
    </row>
    <row r="10" spans="1:13" s="39" customFormat="1" ht="20.100000000000001" customHeight="1" x14ac:dyDescent="0.25">
      <c r="A10" s="365" t="s">
        <v>4177</v>
      </c>
      <c r="B10" s="366"/>
      <c r="C10" s="366"/>
      <c r="D10" s="366"/>
      <c r="E10" s="366"/>
      <c r="F10" s="366"/>
      <c r="G10" s="367"/>
      <c r="H10" s="117">
        <v>6</v>
      </c>
      <c r="I10" s="117">
        <v>1</v>
      </c>
      <c r="J10" s="117">
        <v>546</v>
      </c>
      <c r="K10" s="117">
        <v>404</v>
      </c>
      <c r="L10" s="38"/>
    </row>
    <row r="11" spans="1:13" s="39" customFormat="1" ht="20.100000000000001" customHeight="1" x14ac:dyDescent="0.25">
      <c r="A11" s="365" t="s">
        <v>4178</v>
      </c>
      <c r="B11" s="366"/>
      <c r="C11" s="366"/>
      <c r="D11" s="366"/>
      <c r="E11" s="366"/>
      <c r="F11" s="366"/>
      <c r="G11" s="367"/>
      <c r="H11" s="117">
        <v>11</v>
      </c>
      <c r="I11" s="117">
        <v>6</v>
      </c>
      <c r="J11" s="117">
        <v>482</v>
      </c>
      <c r="K11" s="117">
        <v>340</v>
      </c>
      <c r="L11" s="38"/>
    </row>
    <row r="12" spans="1:13" s="39" customFormat="1" ht="20.100000000000001" customHeight="1" x14ac:dyDescent="0.25">
      <c r="A12" s="365" t="s">
        <v>4179</v>
      </c>
      <c r="B12" s="366"/>
      <c r="C12" s="366"/>
      <c r="D12" s="366"/>
      <c r="E12" s="366"/>
      <c r="F12" s="366"/>
      <c r="G12" s="367"/>
      <c r="H12" s="117">
        <v>16</v>
      </c>
      <c r="I12" s="117">
        <v>11</v>
      </c>
      <c r="J12" s="117">
        <v>482</v>
      </c>
      <c r="K12" s="117">
        <v>313</v>
      </c>
      <c r="L12" s="38"/>
    </row>
    <row r="13" spans="1:13" ht="18.75" x14ac:dyDescent="0.25">
      <c r="A13" s="368" t="s">
        <v>1201</v>
      </c>
      <c r="B13" s="369"/>
      <c r="C13" s="369"/>
      <c r="D13" s="369"/>
      <c r="E13" s="369"/>
      <c r="F13" s="369"/>
      <c r="G13" s="370"/>
      <c r="H13" s="157">
        <f>SUM(H9:H12)</f>
        <v>46</v>
      </c>
      <c r="I13" s="157">
        <f>SUM(I9:I12)</f>
        <v>26</v>
      </c>
      <c r="J13" s="157">
        <f>SUM(J9:J12)</f>
        <v>2087</v>
      </c>
      <c r="K13" s="157">
        <f>SUM(K9:K12)</f>
        <v>1448</v>
      </c>
      <c r="L13" s="158"/>
      <c r="M13" s="112"/>
    </row>
    <row r="14" spans="1:13" x14ac:dyDescent="0.25">
      <c r="H14" s="363">
        <f>SUM(H13:I13)</f>
        <v>72</v>
      </c>
      <c r="I14" s="364"/>
      <c r="J14" s="363">
        <f>SUM(J13:K13)</f>
        <v>3535</v>
      </c>
      <c r="K14" s="364"/>
    </row>
    <row r="20" spans="1:13" ht="18.75" x14ac:dyDescent="0.3">
      <c r="A20" s="379" t="s">
        <v>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</row>
    <row r="21" spans="1:13" x14ac:dyDescent="0.25">
      <c r="H21" s="361"/>
      <c r="I21" s="361"/>
      <c r="J21" s="361"/>
      <c r="K21" s="361"/>
    </row>
    <row r="22" spans="1:13" ht="15" customHeight="1" x14ac:dyDescent="0.25">
      <c r="A22" s="2"/>
      <c r="B22" s="2"/>
      <c r="C22" s="2"/>
      <c r="D22" s="371" t="s">
        <v>4182</v>
      </c>
      <c r="E22" s="371"/>
      <c r="F22" s="371"/>
      <c r="G22" s="371"/>
      <c r="H22" s="371"/>
      <c r="I22" s="371"/>
      <c r="J22" s="371"/>
      <c r="K22" s="371"/>
      <c r="L22" s="371"/>
    </row>
    <row r="23" spans="1:13" ht="20.25" customHeight="1" x14ac:dyDescent="0.25">
      <c r="A23" s="2"/>
      <c r="B23" s="2"/>
      <c r="C23" s="2"/>
      <c r="D23" s="371"/>
      <c r="E23" s="371"/>
      <c r="F23" s="371"/>
      <c r="G23" s="371"/>
      <c r="H23" s="371"/>
      <c r="I23" s="371"/>
      <c r="J23" s="371"/>
      <c r="K23" s="371"/>
      <c r="L23" s="371"/>
    </row>
    <row r="24" spans="1:13" x14ac:dyDescent="0.25">
      <c r="D24" s="372"/>
      <c r="E24" s="372"/>
      <c r="F24" s="372"/>
      <c r="G24" s="372"/>
      <c r="H24" s="372"/>
      <c r="I24" s="372"/>
      <c r="J24" s="372"/>
      <c r="K24" s="372"/>
      <c r="L24" s="372"/>
    </row>
    <row r="25" spans="1:13" ht="21" customHeight="1" x14ac:dyDescent="0.25">
      <c r="A25" s="373" t="s">
        <v>4188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62"/>
    </row>
    <row r="26" spans="1:13" ht="48.75" customHeight="1" x14ac:dyDescent="0.25">
      <c r="A26" s="380" t="s">
        <v>4187</v>
      </c>
      <c r="B26" s="381"/>
      <c r="C26" s="381"/>
      <c r="D26" s="381"/>
      <c r="E26" s="381"/>
      <c r="F26" s="381"/>
      <c r="G26" s="382"/>
      <c r="H26" s="376" t="s">
        <v>10</v>
      </c>
      <c r="I26" s="376"/>
      <c r="J26" s="376" t="s">
        <v>11</v>
      </c>
      <c r="K26" s="376"/>
      <c r="L26" s="377" t="s">
        <v>12</v>
      </c>
    </row>
    <row r="27" spans="1:13" ht="51.75" customHeight="1" x14ac:dyDescent="0.25">
      <c r="A27" s="383"/>
      <c r="B27" s="384"/>
      <c r="C27" s="384"/>
      <c r="D27" s="384"/>
      <c r="E27" s="384"/>
      <c r="F27" s="384"/>
      <c r="G27" s="385"/>
      <c r="H27" s="360" t="s">
        <v>13</v>
      </c>
      <c r="I27" s="360" t="s">
        <v>14</v>
      </c>
      <c r="J27" s="360" t="s">
        <v>13</v>
      </c>
      <c r="K27" s="360" t="s">
        <v>14</v>
      </c>
      <c r="L27" s="378"/>
    </row>
    <row r="28" spans="1:13" s="39" customFormat="1" ht="20.100000000000001" customHeight="1" x14ac:dyDescent="0.25">
      <c r="A28" s="365" t="s">
        <v>4176</v>
      </c>
      <c r="B28" s="366"/>
      <c r="C28" s="366"/>
      <c r="D28" s="366"/>
      <c r="E28" s="366"/>
      <c r="F28" s="366"/>
      <c r="G28" s="367"/>
      <c r="H28" s="38">
        <v>3</v>
      </c>
      <c r="I28" s="38">
        <v>0</v>
      </c>
      <c r="J28" s="38">
        <v>220</v>
      </c>
      <c r="K28" s="38">
        <v>160</v>
      </c>
      <c r="L28" s="38"/>
    </row>
    <row r="29" spans="1:13" s="39" customFormat="1" ht="20.100000000000001" customHeight="1" x14ac:dyDescent="0.25">
      <c r="A29" s="365" t="s">
        <v>4177</v>
      </c>
      <c r="B29" s="366"/>
      <c r="C29" s="366"/>
      <c r="D29" s="366"/>
      <c r="E29" s="366"/>
      <c r="F29" s="366"/>
      <c r="G29" s="367"/>
      <c r="H29" s="117">
        <v>0</v>
      </c>
      <c r="I29" s="117">
        <v>0</v>
      </c>
      <c r="J29" s="117">
        <v>296</v>
      </c>
      <c r="K29" s="117">
        <v>160</v>
      </c>
      <c r="L29" s="38"/>
    </row>
    <row r="30" spans="1:13" s="39" customFormat="1" ht="20.100000000000001" customHeight="1" x14ac:dyDescent="0.25">
      <c r="A30" s="365" t="s">
        <v>4178</v>
      </c>
      <c r="B30" s="366"/>
      <c r="C30" s="366"/>
      <c r="D30" s="366"/>
      <c r="E30" s="366"/>
      <c r="F30" s="366"/>
      <c r="G30" s="367"/>
      <c r="H30" s="117">
        <v>1</v>
      </c>
      <c r="I30" s="117">
        <v>2</v>
      </c>
      <c r="J30" s="117">
        <v>187</v>
      </c>
      <c r="K30" s="117">
        <v>128</v>
      </c>
      <c r="L30" s="38"/>
    </row>
    <row r="31" spans="1:13" s="39" customFormat="1" ht="20.100000000000001" customHeight="1" x14ac:dyDescent="0.25">
      <c r="A31" s="365" t="s">
        <v>4179</v>
      </c>
      <c r="B31" s="366"/>
      <c r="C31" s="366"/>
      <c r="D31" s="366"/>
      <c r="E31" s="366"/>
      <c r="F31" s="366"/>
      <c r="G31" s="367"/>
      <c r="H31" s="117">
        <v>1</v>
      </c>
      <c r="I31" s="117">
        <v>0</v>
      </c>
      <c r="J31" s="117">
        <v>220</v>
      </c>
      <c r="K31" s="117">
        <v>157</v>
      </c>
      <c r="L31" s="38"/>
    </row>
    <row r="32" spans="1:13" ht="18.75" x14ac:dyDescent="0.25">
      <c r="A32" s="368" t="s">
        <v>1201</v>
      </c>
      <c r="B32" s="369"/>
      <c r="C32" s="369"/>
      <c r="D32" s="369"/>
      <c r="E32" s="369"/>
      <c r="F32" s="369"/>
      <c r="G32" s="370"/>
      <c r="H32" s="157">
        <f>SUM(H28:H31)</f>
        <v>5</v>
      </c>
      <c r="I32" s="157">
        <f t="shared" ref="I32:K32" si="0">SUM(I28:I31)</f>
        <v>2</v>
      </c>
      <c r="J32" s="157">
        <f t="shared" si="0"/>
        <v>923</v>
      </c>
      <c r="K32" s="157">
        <f t="shared" si="0"/>
        <v>605</v>
      </c>
      <c r="L32" s="158"/>
      <c r="M32" s="112"/>
    </row>
    <row r="33" spans="2:11" x14ac:dyDescent="0.25">
      <c r="H33" s="363">
        <f>SUM(H32:I32)</f>
        <v>7</v>
      </c>
      <c r="I33" s="364"/>
      <c r="J33" s="363">
        <f>SUM(J32:K32)</f>
        <v>1528</v>
      </c>
      <c r="K33" s="364"/>
    </row>
    <row r="34" spans="2:11" x14ac:dyDescent="0.25">
      <c r="B34" s="39"/>
    </row>
    <row r="35" spans="2:11" x14ac:dyDescent="0.25">
      <c r="B35" s="39"/>
    </row>
    <row r="36" spans="2:11" x14ac:dyDescent="0.25">
      <c r="B36" s="39"/>
    </row>
    <row r="37" spans="2:11" x14ac:dyDescent="0.25">
      <c r="B37" s="39"/>
    </row>
  </sheetData>
  <mergeCells count="28">
    <mergeCell ref="A9:G9"/>
    <mergeCell ref="A10:G10"/>
    <mergeCell ref="A11:G11"/>
    <mergeCell ref="A1:L1"/>
    <mergeCell ref="D3:L5"/>
    <mergeCell ref="L26:L27"/>
    <mergeCell ref="A28:G28"/>
    <mergeCell ref="A29:G29"/>
    <mergeCell ref="A30:G30"/>
    <mergeCell ref="A31:G31"/>
    <mergeCell ref="H26:I26"/>
    <mergeCell ref="J26:K26"/>
    <mergeCell ref="H33:I33"/>
    <mergeCell ref="J33:K33"/>
    <mergeCell ref="A6:K6"/>
    <mergeCell ref="A7:G8"/>
    <mergeCell ref="A25:K25"/>
    <mergeCell ref="A26:G27"/>
    <mergeCell ref="A32:G32"/>
    <mergeCell ref="A12:G12"/>
    <mergeCell ref="A13:G13"/>
    <mergeCell ref="H14:I14"/>
    <mergeCell ref="J14:K14"/>
    <mergeCell ref="A20:L20"/>
    <mergeCell ref="D22:L24"/>
    <mergeCell ref="H7:I7"/>
    <mergeCell ref="J7:K7"/>
    <mergeCell ref="L7:L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80"/>
  <sheetViews>
    <sheetView topLeftCell="A692" workbookViewId="0">
      <selection activeCell="D706" sqref="D706"/>
    </sheetView>
  </sheetViews>
  <sheetFormatPr baseColWidth="10" defaultRowHeight="15" x14ac:dyDescent="0.25"/>
  <cols>
    <col min="1" max="1" width="5.125" customWidth="1"/>
    <col min="2" max="2" width="11.25" customWidth="1"/>
    <col min="3" max="3" width="8.125" customWidth="1"/>
    <col min="4" max="4" width="42.75" customWidth="1"/>
    <col min="5" max="5" width="30.875" customWidth="1"/>
    <col min="6" max="6" width="30.25" customWidth="1"/>
    <col min="7" max="7" width="26.875" customWidth="1"/>
    <col min="8" max="8" width="5.375" style="356" customWidth="1"/>
    <col min="9" max="10" width="5" style="356" customWidth="1"/>
    <col min="11" max="11" width="5.25" style="356" customWidth="1"/>
    <col min="12" max="12" width="11.875" customWidth="1"/>
    <col min="257" max="257" width="5.125" customWidth="1"/>
    <col min="258" max="258" width="11.25" customWidth="1"/>
    <col min="259" max="259" width="8.125" customWidth="1"/>
    <col min="260" max="260" width="42.75" customWidth="1"/>
    <col min="261" max="261" width="30.875" customWidth="1"/>
    <col min="262" max="262" width="30.25" customWidth="1"/>
    <col min="263" max="263" width="26.875" customWidth="1"/>
    <col min="264" max="264" width="5.375" customWidth="1"/>
    <col min="265" max="266" width="5" customWidth="1"/>
    <col min="267" max="267" width="5.25" customWidth="1"/>
    <col min="268" max="268" width="11.875" customWidth="1"/>
    <col min="513" max="513" width="5.125" customWidth="1"/>
    <col min="514" max="514" width="11.25" customWidth="1"/>
    <col min="515" max="515" width="8.125" customWidth="1"/>
    <col min="516" max="516" width="42.75" customWidth="1"/>
    <col min="517" max="517" width="30.875" customWidth="1"/>
    <col min="518" max="518" width="30.25" customWidth="1"/>
    <col min="519" max="519" width="26.875" customWidth="1"/>
    <col min="520" max="520" width="5.375" customWidth="1"/>
    <col min="521" max="522" width="5" customWidth="1"/>
    <col min="523" max="523" width="5.25" customWidth="1"/>
    <col min="524" max="524" width="11.875" customWidth="1"/>
    <col min="769" max="769" width="5.125" customWidth="1"/>
    <col min="770" max="770" width="11.25" customWidth="1"/>
    <col min="771" max="771" width="8.125" customWidth="1"/>
    <col min="772" max="772" width="42.75" customWidth="1"/>
    <col min="773" max="773" width="30.875" customWidth="1"/>
    <col min="774" max="774" width="30.25" customWidth="1"/>
    <col min="775" max="775" width="26.875" customWidth="1"/>
    <col min="776" max="776" width="5.375" customWidth="1"/>
    <col min="777" max="778" width="5" customWidth="1"/>
    <col min="779" max="779" width="5.25" customWidth="1"/>
    <col min="780" max="780" width="11.875" customWidth="1"/>
    <col min="1025" max="1025" width="5.125" customWidth="1"/>
    <col min="1026" max="1026" width="11.25" customWidth="1"/>
    <col min="1027" max="1027" width="8.125" customWidth="1"/>
    <col min="1028" max="1028" width="42.75" customWidth="1"/>
    <col min="1029" max="1029" width="30.875" customWidth="1"/>
    <col min="1030" max="1030" width="30.25" customWidth="1"/>
    <col min="1031" max="1031" width="26.875" customWidth="1"/>
    <col min="1032" max="1032" width="5.375" customWidth="1"/>
    <col min="1033" max="1034" width="5" customWidth="1"/>
    <col min="1035" max="1035" width="5.25" customWidth="1"/>
    <col min="1036" max="1036" width="11.875" customWidth="1"/>
    <col min="1281" max="1281" width="5.125" customWidth="1"/>
    <col min="1282" max="1282" width="11.25" customWidth="1"/>
    <col min="1283" max="1283" width="8.125" customWidth="1"/>
    <col min="1284" max="1284" width="42.75" customWidth="1"/>
    <col min="1285" max="1285" width="30.875" customWidth="1"/>
    <col min="1286" max="1286" width="30.25" customWidth="1"/>
    <col min="1287" max="1287" width="26.875" customWidth="1"/>
    <col min="1288" max="1288" width="5.375" customWidth="1"/>
    <col min="1289" max="1290" width="5" customWidth="1"/>
    <col min="1291" max="1291" width="5.25" customWidth="1"/>
    <col min="1292" max="1292" width="11.875" customWidth="1"/>
    <col min="1537" max="1537" width="5.125" customWidth="1"/>
    <col min="1538" max="1538" width="11.25" customWidth="1"/>
    <col min="1539" max="1539" width="8.125" customWidth="1"/>
    <col min="1540" max="1540" width="42.75" customWidth="1"/>
    <col min="1541" max="1541" width="30.875" customWidth="1"/>
    <col min="1542" max="1542" width="30.25" customWidth="1"/>
    <col min="1543" max="1543" width="26.875" customWidth="1"/>
    <col min="1544" max="1544" width="5.375" customWidth="1"/>
    <col min="1545" max="1546" width="5" customWidth="1"/>
    <col min="1547" max="1547" width="5.25" customWidth="1"/>
    <col min="1548" max="1548" width="11.875" customWidth="1"/>
    <col min="1793" max="1793" width="5.125" customWidth="1"/>
    <col min="1794" max="1794" width="11.25" customWidth="1"/>
    <col min="1795" max="1795" width="8.125" customWidth="1"/>
    <col min="1796" max="1796" width="42.75" customWidth="1"/>
    <col min="1797" max="1797" width="30.875" customWidth="1"/>
    <col min="1798" max="1798" width="30.25" customWidth="1"/>
    <col min="1799" max="1799" width="26.875" customWidth="1"/>
    <col min="1800" max="1800" width="5.375" customWidth="1"/>
    <col min="1801" max="1802" width="5" customWidth="1"/>
    <col min="1803" max="1803" width="5.25" customWidth="1"/>
    <col min="1804" max="1804" width="11.875" customWidth="1"/>
    <col min="2049" max="2049" width="5.125" customWidth="1"/>
    <col min="2050" max="2050" width="11.25" customWidth="1"/>
    <col min="2051" max="2051" width="8.125" customWidth="1"/>
    <col min="2052" max="2052" width="42.75" customWidth="1"/>
    <col min="2053" max="2053" width="30.875" customWidth="1"/>
    <col min="2054" max="2054" width="30.25" customWidth="1"/>
    <col min="2055" max="2055" width="26.875" customWidth="1"/>
    <col min="2056" max="2056" width="5.375" customWidth="1"/>
    <col min="2057" max="2058" width="5" customWidth="1"/>
    <col min="2059" max="2059" width="5.25" customWidth="1"/>
    <col min="2060" max="2060" width="11.875" customWidth="1"/>
    <col min="2305" max="2305" width="5.125" customWidth="1"/>
    <col min="2306" max="2306" width="11.25" customWidth="1"/>
    <col min="2307" max="2307" width="8.125" customWidth="1"/>
    <col min="2308" max="2308" width="42.75" customWidth="1"/>
    <col min="2309" max="2309" width="30.875" customWidth="1"/>
    <col min="2310" max="2310" width="30.25" customWidth="1"/>
    <col min="2311" max="2311" width="26.875" customWidth="1"/>
    <col min="2312" max="2312" width="5.375" customWidth="1"/>
    <col min="2313" max="2314" width="5" customWidth="1"/>
    <col min="2315" max="2315" width="5.25" customWidth="1"/>
    <col min="2316" max="2316" width="11.875" customWidth="1"/>
    <col min="2561" max="2561" width="5.125" customWidth="1"/>
    <col min="2562" max="2562" width="11.25" customWidth="1"/>
    <col min="2563" max="2563" width="8.125" customWidth="1"/>
    <col min="2564" max="2564" width="42.75" customWidth="1"/>
    <col min="2565" max="2565" width="30.875" customWidth="1"/>
    <col min="2566" max="2566" width="30.25" customWidth="1"/>
    <col min="2567" max="2567" width="26.875" customWidth="1"/>
    <col min="2568" max="2568" width="5.375" customWidth="1"/>
    <col min="2569" max="2570" width="5" customWidth="1"/>
    <col min="2571" max="2571" width="5.25" customWidth="1"/>
    <col min="2572" max="2572" width="11.875" customWidth="1"/>
    <col min="2817" max="2817" width="5.125" customWidth="1"/>
    <col min="2818" max="2818" width="11.25" customWidth="1"/>
    <col min="2819" max="2819" width="8.125" customWidth="1"/>
    <col min="2820" max="2820" width="42.75" customWidth="1"/>
    <col min="2821" max="2821" width="30.875" customWidth="1"/>
    <col min="2822" max="2822" width="30.25" customWidth="1"/>
    <col min="2823" max="2823" width="26.875" customWidth="1"/>
    <col min="2824" max="2824" width="5.375" customWidth="1"/>
    <col min="2825" max="2826" width="5" customWidth="1"/>
    <col min="2827" max="2827" width="5.25" customWidth="1"/>
    <col min="2828" max="2828" width="11.875" customWidth="1"/>
    <col min="3073" max="3073" width="5.125" customWidth="1"/>
    <col min="3074" max="3074" width="11.25" customWidth="1"/>
    <col min="3075" max="3075" width="8.125" customWidth="1"/>
    <col min="3076" max="3076" width="42.75" customWidth="1"/>
    <col min="3077" max="3077" width="30.875" customWidth="1"/>
    <col min="3078" max="3078" width="30.25" customWidth="1"/>
    <col min="3079" max="3079" width="26.875" customWidth="1"/>
    <col min="3080" max="3080" width="5.375" customWidth="1"/>
    <col min="3081" max="3082" width="5" customWidth="1"/>
    <col min="3083" max="3083" width="5.25" customWidth="1"/>
    <col min="3084" max="3084" width="11.875" customWidth="1"/>
    <col min="3329" max="3329" width="5.125" customWidth="1"/>
    <col min="3330" max="3330" width="11.25" customWidth="1"/>
    <col min="3331" max="3331" width="8.125" customWidth="1"/>
    <col min="3332" max="3332" width="42.75" customWidth="1"/>
    <col min="3333" max="3333" width="30.875" customWidth="1"/>
    <col min="3334" max="3334" width="30.25" customWidth="1"/>
    <col min="3335" max="3335" width="26.875" customWidth="1"/>
    <col min="3336" max="3336" width="5.375" customWidth="1"/>
    <col min="3337" max="3338" width="5" customWidth="1"/>
    <col min="3339" max="3339" width="5.25" customWidth="1"/>
    <col min="3340" max="3340" width="11.875" customWidth="1"/>
    <col min="3585" max="3585" width="5.125" customWidth="1"/>
    <col min="3586" max="3586" width="11.25" customWidth="1"/>
    <col min="3587" max="3587" width="8.125" customWidth="1"/>
    <col min="3588" max="3588" width="42.75" customWidth="1"/>
    <col min="3589" max="3589" width="30.875" customWidth="1"/>
    <col min="3590" max="3590" width="30.25" customWidth="1"/>
    <col min="3591" max="3591" width="26.875" customWidth="1"/>
    <col min="3592" max="3592" width="5.375" customWidth="1"/>
    <col min="3593" max="3594" width="5" customWidth="1"/>
    <col min="3595" max="3595" width="5.25" customWidth="1"/>
    <col min="3596" max="3596" width="11.875" customWidth="1"/>
    <col min="3841" max="3841" width="5.125" customWidth="1"/>
    <col min="3842" max="3842" width="11.25" customWidth="1"/>
    <col min="3843" max="3843" width="8.125" customWidth="1"/>
    <col min="3844" max="3844" width="42.75" customWidth="1"/>
    <col min="3845" max="3845" width="30.875" customWidth="1"/>
    <col min="3846" max="3846" width="30.25" customWidth="1"/>
    <col min="3847" max="3847" width="26.875" customWidth="1"/>
    <col min="3848" max="3848" width="5.375" customWidth="1"/>
    <col min="3849" max="3850" width="5" customWidth="1"/>
    <col min="3851" max="3851" width="5.25" customWidth="1"/>
    <col min="3852" max="3852" width="11.875" customWidth="1"/>
    <col min="4097" max="4097" width="5.125" customWidth="1"/>
    <col min="4098" max="4098" width="11.25" customWidth="1"/>
    <col min="4099" max="4099" width="8.125" customWidth="1"/>
    <col min="4100" max="4100" width="42.75" customWidth="1"/>
    <col min="4101" max="4101" width="30.875" customWidth="1"/>
    <col min="4102" max="4102" width="30.25" customWidth="1"/>
    <col min="4103" max="4103" width="26.875" customWidth="1"/>
    <col min="4104" max="4104" width="5.375" customWidth="1"/>
    <col min="4105" max="4106" width="5" customWidth="1"/>
    <col min="4107" max="4107" width="5.25" customWidth="1"/>
    <col min="4108" max="4108" width="11.875" customWidth="1"/>
    <col min="4353" max="4353" width="5.125" customWidth="1"/>
    <col min="4354" max="4354" width="11.25" customWidth="1"/>
    <col min="4355" max="4355" width="8.125" customWidth="1"/>
    <col min="4356" max="4356" width="42.75" customWidth="1"/>
    <col min="4357" max="4357" width="30.875" customWidth="1"/>
    <col min="4358" max="4358" width="30.25" customWidth="1"/>
    <col min="4359" max="4359" width="26.875" customWidth="1"/>
    <col min="4360" max="4360" width="5.375" customWidth="1"/>
    <col min="4361" max="4362" width="5" customWidth="1"/>
    <col min="4363" max="4363" width="5.25" customWidth="1"/>
    <col min="4364" max="4364" width="11.875" customWidth="1"/>
    <col min="4609" max="4609" width="5.125" customWidth="1"/>
    <col min="4610" max="4610" width="11.25" customWidth="1"/>
    <col min="4611" max="4611" width="8.125" customWidth="1"/>
    <col min="4612" max="4612" width="42.75" customWidth="1"/>
    <col min="4613" max="4613" width="30.875" customWidth="1"/>
    <col min="4614" max="4614" width="30.25" customWidth="1"/>
    <col min="4615" max="4615" width="26.875" customWidth="1"/>
    <col min="4616" max="4616" width="5.375" customWidth="1"/>
    <col min="4617" max="4618" width="5" customWidth="1"/>
    <col min="4619" max="4619" width="5.25" customWidth="1"/>
    <col min="4620" max="4620" width="11.875" customWidth="1"/>
    <col min="4865" max="4865" width="5.125" customWidth="1"/>
    <col min="4866" max="4866" width="11.25" customWidth="1"/>
    <col min="4867" max="4867" width="8.125" customWidth="1"/>
    <col min="4868" max="4868" width="42.75" customWidth="1"/>
    <col min="4869" max="4869" width="30.875" customWidth="1"/>
    <col min="4870" max="4870" width="30.25" customWidth="1"/>
    <col min="4871" max="4871" width="26.875" customWidth="1"/>
    <col min="4872" max="4872" width="5.375" customWidth="1"/>
    <col min="4873" max="4874" width="5" customWidth="1"/>
    <col min="4875" max="4875" width="5.25" customWidth="1"/>
    <col min="4876" max="4876" width="11.875" customWidth="1"/>
    <col min="5121" max="5121" width="5.125" customWidth="1"/>
    <col min="5122" max="5122" width="11.25" customWidth="1"/>
    <col min="5123" max="5123" width="8.125" customWidth="1"/>
    <col min="5124" max="5124" width="42.75" customWidth="1"/>
    <col min="5125" max="5125" width="30.875" customWidth="1"/>
    <col min="5126" max="5126" width="30.25" customWidth="1"/>
    <col min="5127" max="5127" width="26.875" customWidth="1"/>
    <col min="5128" max="5128" width="5.375" customWidth="1"/>
    <col min="5129" max="5130" width="5" customWidth="1"/>
    <col min="5131" max="5131" width="5.25" customWidth="1"/>
    <col min="5132" max="5132" width="11.875" customWidth="1"/>
    <col min="5377" max="5377" width="5.125" customWidth="1"/>
    <col min="5378" max="5378" width="11.25" customWidth="1"/>
    <col min="5379" max="5379" width="8.125" customWidth="1"/>
    <col min="5380" max="5380" width="42.75" customWidth="1"/>
    <col min="5381" max="5381" width="30.875" customWidth="1"/>
    <col min="5382" max="5382" width="30.25" customWidth="1"/>
    <col min="5383" max="5383" width="26.875" customWidth="1"/>
    <col min="5384" max="5384" width="5.375" customWidth="1"/>
    <col min="5385" max="5386" width="5" customWidth="1"/>
    <col min="5387" max="5387" width="5.25" customWidth="1"/>
    <col min="5388" max="5388" width="11.875" customWidth="1"/>
    <col min="5633" max="5633" width="5.125" customWidth="1"/>
    <col min="5634" max="5634" width="11.25" customWidth="1"/>
    <col min="5635" max="5635" width="8.125" customWidth="1"/>
    <col min="5636" max="5636" width="42.75" customWidth="1"/>
    <col min="5637" max="5637" width="30.875" customWidth="1"/>
    <col min="5638" max="5638" width="30.25" customWidth="1"/>
    <col min="5639" max="5639" width="26.875" customWidth="1"/>
    <col min="5640" max="5640" width="5.375" customWidth="1"/>
    <col min="5641" max="5642" width="5" customWidth="1"/>
    <col min="5643" max="5643" width="5.25" customWidth="1"/>
    <col min="5644" max="5644" width="11.875" customWidth="1"/>
    <col min="5889" max="5889" width="5.125" customWidth="1"/>
    <col min="5890" max="5890" width="11.25" customWidth="1"/>
    <col min="5891" max="5891" width="8.125" customWidth="1"/>
    <col min="5892" max="5892" width="42.75" customWidth="1"/>
    <col min="5893" max="5893" width="30.875" customWidth="1"/>
    <col min="5894" max="5894" width="30.25" customWidth="1"/>
    <col min="5895" max="5895" width="26.875" customWidth="1"/>
    <col min="5896" max="5896" width="5.375" customWidth="1"/>
    <col min="5897" max="5898" width="5" customWidth="1"/>
    <col min="5899" max="5899" width="5.25" customWidth="1"/>
    <col min="5900" max="5900" width="11.875" customWidth="1"/>
    <col min="6145" max="6145" width="5.125" customWidth="1"/>
    <col min="6146" max="6146" width="11.25" customWidth="1"/>
    <col min="6147" max="6147" width="8.125" customWidth="1"/>
    <col min="6148" max="6148" width="42.75" customWidth="1"/>
    <col min="6149" max="6149" width="30.875" customWidth="1"/>
    <col min="6150" max="6150" width="30.25" customWidth="1"/>
    <col min="6151" max="6151" width="26.875" customWidth="1"/>
    <col min="6152" max="6152" width="5.375" customWidth="1"/>
    <col min="6153" max="6154" width="5" customWidth="1"/>
    <col min="6155" max="6155" width="5.25" customWidth="1"/>
    <col min="6156" max="6156" width="11.875" customWidth="1"/>
    <col min="6401" max="6401" width="5.125" customWidth="1"/>
    <col min="6402" max="6402" width="11.25" customWidth="1"/>
    <col min="6403" max="6403" width="8.125" customWidth="1"/>
    <col min="6404" max="6404" width="42.75" customWidth="1"/>
    <col min="6405" max="6405" width="30.875" customWidth="1"/>
    <col min="6406" max="6406" width="30.25" customWidth="1"/>
    <col min="6407" max="6407" width="26.875" customWidth="1"/>
    <col min="6408" max="6408" width="5.375" customWidth="1"/>
    <col min="6409" max="6410" width="5" customWidth="1"/>
    <col min="6411" max="6411" width="5.25" customWidth="1"/>
    <col min="6412" max="6412" width="11.875" customWidth="1"/>
    <col min="6657" max="6657" width="5.125" customWidth="1"/>
    <col min="6658" max="6658" width="11.25" customWidth="1"/>
    <col min="6659" max="6659" width="8.125" customWidth="1"/>
    <col min="6660" max="6660" width="42.75" customWidth="1"/>
    <col min="6661" max="6661" width="30.875" customWidth="1"/>
    <col min="6662" max="6662" width="30.25" customWidth="1"/>
    <col min="6663" max="6663" width="26.875" customWidth="1"/>
    <col min="6664" max="6664" width="5.375" customWidth="1"/>
    <col min="6665" max="6666" width="5" customWidth="1"/>
    <col min="6667" max="6667" width="5.25" customWidth="1"/>
    <col min="6668" max="6668" width="11.875" customWidth="1"/>
    <col min="6913" max="6913" width="5.125" customWidth="1"/>
    <col min="6914" max="6914" width="11.25" customWidth="1"/>
    <col min="6915" max="6915" width="8.125" customWidth="1"/>
    <col min="6916" max="6916" width="42.75" customWidth="1"/>
    <col min="6917" max="6917" width="30.875" customWidth="1"/>
    <col min="6918" max="6918" width="30.25" customWidth="1"/>
    <col min="6919" max="6919" width="26.875" customWidth="1"/>
    <col min="6920" max="6920" width="5.375" customWidth="1"/>
    <col min="6921" max="6922" width="5" customWidth="1"/>
    <col min="6923" max="6923" width="5.25" customWidth="1"/>
    <col min="6924" max="6924" width="11.875" customWidth="1"/>
    <col min="7169" max="7169" width="5.125" customWidth="1"/>
    <col min="7170" max="7170" width="11.25" customWidth="1"/>
    <col min="7171" max="7171" width="8.125" customWidth="1"/>
    <col min="7172" max="7172" width="42.75" customWidth="1"/>
    <col min="7173" max="7173" width="30.875" customWidth="1"/>
    <col min="7174" max="7174" width="30.25" customWidth="1"/>
    <col min="7175" max="7175" width="26.875" customWidth="1"/>
    <col min="7176" max="7176" width="5.375" customWidth="1"/>
    <col min="7177" max="7178" width="5" customWidth="1"/>
    <col min="7179" max="7179" width="5.25" customWidth="1"/>
    <col min="7180" max="7180" width="11.875" customWidth="1"/>
    <col min="7425" max="7425" width="5.125" customWidth="1"/>
    <col min="7426" max="7426" width="11.25" customWidth="1"/>
    <col min="7427" max="7427" width="8.125" customWidth="1"/>
    <col min="7428" max="7428" width="42.75" customWidth="1"/>
    <col min="7429" max="7429" width="30.875" customWidth="1"/>
    <col min="7430" max="7430" width="30.25" customWidth="1"/>
    <col min="7431" max="7431" width="26.875" customWidth="1"/>
    <col min="7432" max="7432" width="5.375" customWidth="1"/>
    <col min="7433" max="7434" width="5" customWidth="1"/>
    <col min="7435" max="7435" width="5.25" customWidth="1"/>
    <col min="7436" max="7436" width="11.875" customWidth="1"/>
    <col min="7681" max="7681" width="5.125" customWidth="1"/>
    <col min="7682" max="7682" width="11.25" customWidth="1"/>
    <col min="7683" max="7683" width="8.125" customWidth="1"/>
    <col min="7684" max="7684" width="42.75" customWidth="1"/>
    <col min="7685" max="7685" width="30.875" customWidth="1"/>
    <col min="7686" max="7686" width="30.25" customWidth="1"/>
    <col min="7687" max="7687" width="26.875" customWidth="1"/>
    <col min="7688" max="7688" width="5.375" customWidth="1"/>
    <col min="7689" max="7690" width="5" customWidth="1"/>
    <col min="7691" max="7691" width="5.25" customWidth="1"/>
    <col min="7692" max="7692" width="11.875" customWidth="1"/>
    <col min="7937" max="7937" width="5.125" customWidth="1"/>
    <col min="7938" max="7938" width="11.25" customWidth="1"/>
    <col min="7939" max="7939" width="8.125" customWidth="1"/>
    <col min="7940" max="7940" width="42.75" customWidth="1"/>
    <col min="7941" max="7941" width="30.875" customWidth="1"/>
    <col min="7942" max="7942" width="30.25" customWidth="1"/>
    <col min="7943" max="7943" width="26.875" customWidth="1"/>
    <col min="7944" max="7944" width="5.375" customWidth="1"/>
    <col min="7945" max="7946" width="5" customWidth="1"/>
    <col min="7947" max="7947" width="5.25" customWidth="1"/>
    <col min="7948" max="7948" width="11.875" customWidth="1"/>
    <col min="8193" max="8193" width="5.125" customWidth="1"/>
    <col min="8194" max="8194" width="11.25" customWidth="1"/>
    <col min="8195" max="8195" width="8.125" customWidth="1"/>
    <col min="8196" max="8196" width="42.75" customWidth="1"/>
    <col min="8197" max="8197" width="30.875" customWidth="1"/>
    <col min="8198" max="8198" width="30.25" customWidth="1"/>
    <col min="8199" max="8199" width="26.875" customWidth="1"/>
    <col min="8200" max="8200" width="5.375" customWidth="1"/>
    <col min="8201" max="8202" width="5" customWidth="1"/>
    <col min="8203" max="8203" width="5.25" customWidth="1"/>
    <col min="8204" max="8204" width="11.875" customWidth="1"/>
    <col min="8449" max="8449" width="5.125" customWidth="1"/>
    <col min="8450" max="8450" width="11.25" customWidth="1"/>
    <col min="8451" max="8451" width="8.125" customWidth="1"/>
    <col min="8452" max="8452" width="42.75" customWidth="1"/>
    <col min="8453" max="8453" width="30.875" customWidth="1"/>
    <col min="8454" max="8454" width="30.25" customWidth="1"/>
    <col min="8455" max="8455" width="26.875" customWidth="1"/>
    <col min="8456" max="8456" width="5.375" customWidth="1"/>
    <col min="8457" max="8458" width="5" customWidth="1"/>
    <col min="8459" max="8459" width="5.25" customWidth="1"/>
    <col min="8460" max="8460" width="11.875" customWidth="1"/>
    <col min="8705" max="8705" width="5.125" customWidth="1"/>
    <col min="8706" max="8706" width="11.25" customWidth="1"/>
    <col min="8707" max="8707" width="8.125" customWidth="1"/>
    <col min="8708" max="8708" width="42.75" customWidth="1"/>
    <col min="8709" max="8709" width="30.875" customWidth="1"/>
    <col min="8710" max="8710" width="30.25" customWidth="1"/>
    <col min="8711" max="8711" width="26.875" customWidth="1"/>
    <col min="8712" max="8712" width="5.375" customWidth="1"/>
    <col min="8713" max="8714" width="5" customWidth="1"/>
    <col min="8715" max="8715" width="5.25" customWidth="1"/>
    <col min="8716" max="8716" width="11.875" customWidth="1"/>
    <col min="8961" max="8961" width="5.125" customWidth="1"/>
    <col min="8962" max="8962" width="11.25" customWidth="1"/>
    <col min="8963" max="8963" width="8.125" customWidth="1"/>
    <col min="8964" max="8964" width="42.75" customWidth="1"/>
    <col min="8965" max="8965" width="30.875" customWidth="1"/>
    <col min="8966" max="8966" width="30.25" customWidth="1"/>
    <col min="8967" max="8967" width="26.875" customWidth="1"/>
    <col min="8968" max="8968" width="5.375" customWidth="1"/>
    <col min="8969" max="8970" width="5" customWidth="1"/>
    <col min="8971" max="8971" width="5.25" customWidth="1"/>
    <col min="8972" max="8972" width="11.875" customWidth="1"/>
    <col min="9217" max="9217" width="5.125" customWidth="1"/>
    <col min="9218" max="9218" width="11.25" customWidth="1"/>
    <col min="9219" max="9219" width="8.125" customWidth="1"/>
    <col min="9220" max="9220" width="42.75" customWidth="1"/>
    <col min="9221" max="9221" width="30.875" customWidth="1"/>
    <col min="9222" max="9222" width="30.25" customWidth="1"/>
    <col min="9223" max="9223" width="26.875" customWidth="1"/>
    <col min="9224" max="9224" width="5.375" customWidth="1"/>
    <col min="9225" max="9226" width="5" customWidth="1"/>
    <col min="9227" max="9227" width="5.25" customWidth="1"/>
    <col min="9228" max="9228" width="11.875" customWidth="1"/>
    <col min="9473" max="9473" width="5.125" customWidth="1"/>
    <col min="9474" max="9474" width="11.25" customWidth="1"/>
    <col min="9475" max="9475" width="8.125" customWidth="1"/>
    <col min="9476" max="9476" width="42.75" customWidth="1"/>
    <col min="9477" max="9477" width="30.875" customWidth="1"/>
    <col min="9478" max="9478" width="30.25" customWidth="1"/>
    <col min="9479" max="9479" width="26.875" customWidth="1"/>
    <col min="9480" max="9480" width="5.375" customWidth="1"/>
    <col min="9481" max="9482" width="5" customWidth="1"/>
    <col min="9483" max="9483" width="5.25" customWidth="1"/>
    <col min="9484" max="9484" width="11.875" customWidth="1"/>
    <col min="9729" max="9729" width="5.125" customWidth="1"/>
    <col min="9730" max="9730" width="11.25" customWidth="1"/>
    <col min="9731" max="9731" width="8.125" customWidth="1"/>
    <col min="9732" max="9732" width="42.75" customWidth="1"/>
    <col min="9733" max="9733" width="30.875" customWidth="1"/>
    <col min="9734" max="9734" width="30.25" customWidth="1"/>
    <col min="9735" max="9735" width="26.875" customWidth="1"/>
    <col min="9736" max="9736" width="5.375" customWidth="1"/>
    <col min="9737" max="9738" width="5" customWidth="1"/>
    <col min="9739" max="9739" width="5.25" customWidth="1"/>
    <col min="9740" max="9740" width="11.875" customWidth="1"/>
    <col min="9985" max="9985" width="5.125" customWidth="1"/>
    <col min="9986" max="9986" width="11.25" customWidth="1"/>
    <col min="9987" max="9987" width="8.125" customWidth="1"/>
    <col min="9988" max="9988" width="42.75" customWidth="1"/>
    <col min="9989" max="9989" width="30.875" customWidth="1"/>
    <col min="9990" max="9990" width="30.25" customWidth="1"/>
    <col min="9991" max="9991" width="26.875" customWidth="1"/>
    <col min="9992" max="9992" width="5.375" customWidth="1"/>
    <col min="9993" max="9994" width="5" customWidth="1"/>
    <col min="9995" max="9995" width="5.25" customWidth="1"/>
    <col min="9996" max="9996" width="11.875" customWidth="1"/>
    <col min="10241" max="10241" width="5.125" customWidth="1"/>
    <col min="10242" max="10242" width="11.25" customWidth="1"/>
    <col min="10243" max="10243" width="8.125" customWidth="1"/>
    <col min="10244" max="10244" width="42.75" customWidth="1"/>
    <col min="10245" max="10245" width="30.875" customWidth="1"/>
    <col min="10246" max="10246" width="30.25" customWidth="1"/>
    <col min="10247" max="10247" width="26.875" customWidth="1"/>
    <col min="10248" max="10248" width="5.375" customWidth="1"/>
    <col min="10249" max="10250" width="5" customWidth="1"/>
    <col min="10251" max="10251" width="5.25" customWidth="1"/>
    <col min="10252" max="10252" width="11.875" customWidth="1"/>
    <col min="10497" max="10497" width="5.125" customWidth="1"/>
    <col min="10498" max="10498" width="11.25" customWidth="1"/>
    <col min="10499" max="10499" width="8.125" customWidth="1"/>
    <col min="10500" max="10500" width="42.75" customWidth="1"/>
    <col min="10501" max="10501" width="30.875" customWidth="1"/>
    <col min="10502" max="10502" width="30.25" customWidth="1"/>
    <col min="10503" max="10503" width="26.875" customWidth="1"/>
    <col min="10504" max="10504" width="5.375" customWidth="1"/>
    <col min="10505" max="10506" width="5" customWidth="1"/>
    <col min="10507" max="10507" width="5.25" customWidth="1"/>
    <col min="10508" max="10508" width="11.875" customWidth="1"/>
    <col min="10753" max="10753" width="5.125" customWidth="1"/>
    <col min="10754" max="10754" width="11.25" customWidth="1"/>
    <col min="10755" max="10755" width="8.125" customWidth="1"/>
    <col min="10756" max="10756" width="42.75" customWidth="1"/>
    <col min="10757" max="10757" width="30.875" customWidth="1"/>
    <col min="10758" max="10758" width="30.25" customWidth="1"/>
    <col min="10759" max="10759" width="26.875" customWidth="1"/>
    <col min="10760" max="10760" width="5.375" customWidth="1"/>
    <col min="10761" max="10762" width="5" customWidth="1"/>
    <col min="10763" max="10763" width="5.25" customWidth="1"/>
    <col min="10764" max="10764" width="11.875" customWidth="1"/>
    <col min="11009" max="11009" width="5.125" customWidth="1"/>
    <col min="11010" max="11010" width="11.25" customWidth="1"/>
    <col min="11011" max="11011" width="8.125" customWidth="1"/>
    <col min="11012" max="11012" width="42.75" customWidth="1"/>
    <col min="11013" max="11013" width="30.875" customWidth="1"/>
    <col min="11014" max="11014" width="30.25" customWidth="1"/>
    <col min="11015" max="11015" width="26.875" customWidth="1"/>
    <col min="11016" max="11016" width="5.375" customWidth="1"/>
    <col min="11017" max="11018" width="5" customWidth="1"/>
    <col min="11019" max="11019" width="5.25" customWidth="1"/>
    <col min="11020" max="11020" width="11.875" customWidth="1"/>
    <col min="11265" max="11265" width="5.125" customWidth="1"/>
    <col min="11266" max="11266" width="11.25" customWidth="1"/>
    <col min="11267" max="11267" width="8.125" customWidth="1"/>
    <col min="11268" max="11268" width="42.75" customWidth="1"/>
    <col min="11269" max="11269" width="30.875" customWidth="1"/>
    <col min="11270" max="11270" width="30.25" customWidth="1"/>
    <col min="11271" max="11271" width="26.875" customWidth="1"/>
    <col min="11272" max="11272" width="5.375" customWidth="1"/>
    <col min="11273" max="11274" width="5" customWidth="1"/>
    <col min="11275" max="11275" width="5.25" customWidth="1"/>
    <col min="11276" max="11276" width="11.875" customWidth="1"/>
    <col min="11521" max="11521" width="5.125" customWidth="1"/>
    <col min="11522" max="11522" width="11.25" customWidth="1"/>
    <col min="11523" max="11523" width="8.125" customWidth="1"/>
    <col min="11524" max="11524" width="42.75" customWidth="1"/>
    <col min="11525" max="11525" width="30.875" customWidth="1"/>
    <col min="11526" max="11526" width="30.25" customWidth="1"/>
    <col min="11527" max="11527" width="26.875" customWidth="1"/>
    <col min="11528" max="11528" width="5.375" customWidth="1"/>
    <col min="11529" max="11530" width="5" customWidth="1"/>
    <col min="11531" max="11531" width="5.25" customWidth="1"/>
    <col min="11532" max="11532" width="11.875" customWidth="1"/>
    <col min="11777" max="11777" width="5.125" customWidth="1"/>
    <col min="11778" max="11778" width="11.25" customWidth="1"/>
    <col min="11779" max="11779" width="8.125" customWidth="1"/>
    <col min="11780" max="11780" width="42.75" customWidth="1"/>
    <col min="11781" max="11781" width="30.875" customWidth="1"/>
    <col min="11782" max="11782" width="30.25" customWidth="1"/>
    <col min="11783" max="11783" width="26.875" customWidth="1"/>
    <col min="11784" max="11784" width="5.375" customWidth="1"/>
    <col min="11785" max="11786" width="5" customWidth="1"/>
    <col min="11787" max="11787" width="5.25" customWidth="1"/>
    <col min="11788" max="11788" width="11.875" customWidth="1"/>
    <col min="12033" max="12033" width="5.125" customWidth="1"/>
    <col min="12034" max="12034" width="11.25" customWidth="1"/>
    <col min="12035" max="12035" width="8.125" customWidth="1"/>
    <col min="12036" max="12036" width="42.75" customWidth="1"/>
    <col min="12037" max="12037" width="30.875" customWidth="1"/>
    <col min="12038" max="12038" width="30.25" customWidth="1"/>
    <col min="12039" max="12039" width="26.875" customWidth="1"/>
    <col min="12040" max="12040" width="5.375" customWidth="1"/>
    <col min="12041" max="12042" width="5" customWidth="1"/>
    <col min="12043" max="12043" width="5.25" customWidth="1"/>
    <col min="12044" max="12044" width="11.875" customWidth="1"/>
    <col min="12289" max="12289" width="5.125" customWidth="1"/>
    <col min="12290" max="12290" width="11.25" customWidth="1"/>
    <col min="12291" max="12291" width="8.125" customWidth="1"/>
    <col min="12292" max="12292" width="42.75" customWidth="1"/>
    <col min="12293" max="12293" width="30.875" customWidth="1"/>
    <col min="12294" max="12294" width="30.25" customWidth="1"/>
    <col min="12295" max="12295" width="26.875" customWidth="1"/>
    <col min="12296" max="12296" width="5.375" customWidth="1"/>
    <col min="12297" max="12298" width="5" customWidth="1"/>
    <col min="12299" max="12299" width="5.25" customWidth="1"/>
    <col min="12300" max="12300" width="11.875" customWidth="1"/>
    <col min="12545" max="12545" width="5.125" customWidth="1"/>
    <col min="12546" max="12546" width="11.25" customWidth="1"/>
    <col min="12547" max="12547" width="8.125" customWidth="1"/>
    <col min="12548" max="12548" width="42.75" customWidth="1"/>
    <col min="12549" max="12549" width="30.875" customWidth="1"/>
    <col min="12550" max="12550" width="30.25" customWidth="1"/>
    <col min="12551" max="12551" width="26.875" customWidth="1"/>
    <col min="12552" max="12552" width="5.375" customWidth="1"/>
    <col min="12553" max="12554" width="5" customWidth="1"/>
    <col min="12555" max="12555" width="5.25" customWidth="1"/>
    <col min="12556" max="12556" width="11.875" customWidth="1"/>
    <col min="12801" max="12801" width="5.125" customWidth="1"/>
    <col min="12802" max="12802" width="11.25" customWidth="1"/>
    <col min="12803" max="12803" width="8.125" customWidth="1"/>
    <col min="12804" max="12804" width="42.75" customWidth="1"/>
    <col min="12805" max="12805" width="30.875" customWidth="1"/>
    <col min="12806" max="12806" width="30.25" customWidth="1"/>
    <col min="12807" max="12807" width="26.875" customWidth="1"/>
    <col min="12808" max="12808" width="5.375" customWidth="1"/>
    <col min="12809" max="12810" width="5" customWidth="1"/>
    <col min="12811" max="12811" width="5.25" customWidth="1"/>
    <col min="12812" max="12812" width="11.875" customWidth="1"/>
    <col min="13057" max="13057" width="5.125" customWidth="1"/>
    <col min="13058" max="13058" width="11.25" customWidth="1"/>
    <col min="13059" max="13059" width="8.125" customWidth="1"/>
    <col min="13060" max="13060" width="42.75" customWidth="1"/>
    <col min="13061" max="13061" width="30.875" customWidth="1"/>
    <col min="13062" max="13062" width="30.25" customWidth="1"/>
    <col min="13063" max="13063" width="26.875" customWidth="1"/>
    <col min="13064" max="13064" width="5.375" customWidth="1"/>
    <col min="13065" max="13066" width="5" customWidth="1"/>
    <col min="13067" max="13067" width="5.25" customWidth="1"/>
    <col min="13068" max="13068" width="11.875" customWidth="1"/>
    <col min="13313" max="13313" width="5.125" customWidth="1"/>
    <col min="13314" max="13314" width="11.25" customWidth="1"/>
    <col min="13315" max="13315" width="8.125" customWidth="1"/>
    <col min="13316" max="13316" width="42.75" customWidth="1"/>
    <col min="13317" max="13317" width="30.875" customWidth="1"/>
    <col min="13318" max="13318" width="30.25" customWidth="1"/>
    <col min="13319" max="13319" width="26.875" customWidth="1"/>
    <col min="13320" max="13320" width="5.375" customWidth="1"/>
    <col min="13321" max="13322" width="5" customWidth="1"/>
    <col min="13323" max="13323" width="5.25" customWidth="1"/>
    <col min="13324" max="13324" width="11.875" customWidth="1"/>
    <col min="13569" max="13569" width="5.125" customWidth="1"/>
    <col min="13570" max="13570" width="11.25" customWidth="1"/>
    <col min="13571" max="13571" width="8.125" customWidth="1"/>
    <col min="13572" max="13572" width="42.75" customWidth="1"/>
    <col min="13573" max="13573" width="30.875" customWidth="1"/>
    <col min="13574" max="13574" width="30.25" customWidth="1"/>
    <col min="13575" max="13575" width="26.875" customWidth="1"/>
    <col min="13576" max="13576" width="5.375" customWidth="1"/>
    <col min="13577" max="13578" width="5" customWidth="1"/>
    <col min="13579" max="13579" width="5.25" customWidth="1"/>
    <col min="13580" max="13580" width="11.875" customWidth="1"/>
    <col min="13825" max="13825" width="5.125" customWidth="1"/>
    <col min="13826" max="13826" width="11.25" customWidth="1"/>
    <col min="13827" max="13827" width="8.125" customWidth="1"/>
    <col min="13828" max="13828" width="42.75" customWidth="1"/>
    <col min="13829" max="13829" width="30.875" customWidth="1"/>
    <col min="13830" max="13830" width="30.25" customWidth="1"/>
    <col min="13831" max="13831" width="26.875" customWidth="1"/>
    <col min="13832" max="13832" width="5.375" customWidth="1"/>
    <col min="13833" max="13834" width="5" customWidth="1"/>
    <col min="13835" max="13835" width="5.25" customWidth="1"/>
    <col min="13836" max="13836" width="11.875" customWidth="1"/>
    <col min="14081" max="14081" width="5.125" customWidth="1"/>
    <col min="14082" max="14082" width="11.25" customWidth="1"/>
    <col min="14083" max="14083" width="8.125" customWidth="1"/>
    <col min="14084" max="14084" width="42.75" customWidth="1"/>
    <col min="14085" max="14085" width="30.875" customWidth="1"/>
    <col min="14086" max="14086" width="30.25" customWidth="1"/>
    <col min="14087" max="14087" width="26.875" customWidth="1"/>
    <col min="14088" max="14088" width="5.375" customWidth="1"/>
    <col min="14089" max="14090" width="5" customWidth="1"/>
    <col min="14091" max="14091" width="5.25" customWidth="1"/>
    <col min="14092" max="14092" width="11.875" customWidth="1"/>
    <col min="14337" max="14337" width="5.125" customWidth="1"/>
    <col min="14338" max="14338" width="11.25" customWidth="1"/>
    <col min="14339" max="14339" width="8.125" customWidth="1"/>
    <col min="14340" max="14340" width="42.75" customWidth="1"/>
    <col min="14341" max="14341" width="30.875" customWidth="1"/>
    <col min="14342" max="14342" width="30.25" customWidth="1"/>
    <col min="14343" max="14343" width="26.875" customWidth="1"/>
    <col min="14344" max="14344" width="5.375" customWidth="1"/>
    <col min="14345" max="14346" width="5" customWidth="1"/>
    <col min="14347" max="14347" width="5.25" customWidth="1"/>
    <col min="14348" max="14348" width="11.875" customWidth="1"/>
    <col min="14593" max="14593" width="5.125" customWidth="1"/>
    <col min="14594" max="14594" width="11.25" customWidth="1"/>
    <col min="14595" max="14595" width="8.125" customWidth="1"/>
    <col min="14596" max="14596" width="42.75" customWidth="1"/>
    <col min="14597" max="14597" width="30.875" customWidth="1"/>
    <col min="14598" max="14598" width="30.25" customWidth="1"/>
    <col min="14599" max="14599" width="26.875" customWidth="1"/>
    <col min="14600" max="14600" width="5.375" customWidth="1"/>
    <col min="14601" max="14602" width="5" customWidth="1"/>
    <col min="14603" max="14603" width="5.25" customWidth="1"/>
    <col min="14604" max="14604" width="11.875" customWidth="1"/>
    <col min="14849" max="14849" width="5.125" customWidth="1"/>
    <col min="14850" max="14850" width="11.25" customWidth="1"/>
    <col min="14851" max="14851" width="8.125" customWidth="1"/>
    <col min="14852" max="14852" width="42.75" customWidth="1"/>
    <col min="14853" max="14853" width="30.875" customWidth="1"/>
    <col min="14854" max="14854" width="30.25" customWidth="1"/>
    <col min="14855" max="14855" width="26.875" customWidth="1"/>
    <col min="14856" max="14856" width="5.375" customWidth="1"/>
    <col min="14857" max="14858" width="5" customWidth="1"/>
    <col min="14859" max="14859" width="5.25" customWidth="1"/>
    <col min="14860" max="14860" width="11.875" customWidth="1"/>
    <col min="15105" max="15105" width="5.125" customWidth="1"/>
    <col min="15106" max="15106" width="11.25" customWidth="1"/>
    <col min="15107" max="15107" width="8.125" customWidth="1"/>
    <col min="15108" max="15108" width="42.75" customWidth="1"/>
    <col min="15109" max="15109" width="30.875" customWidth="1"/>
    <col min="15110" max="15110" width="30.25" customWidth="1"/>
    <col min="15111" max="15111" width="26.875" customWidth="1"/>
    <col min="15112" max="15112" width="5.375" customWidth="1"/>
    <col min="15113" max="15114" width="5" customWidth="1"/>
    <col min="15115" max="15115" width="5.25" customWidth="1"/>
    <col min="15116" max="15116" width="11.875" customWidth="1"/>
    <col min="15361" max="15361" width="5.125" customWidth="1"/>
    <col min="15362" max="15362" width="11.25" customWidth="1"/>
    <col min="15363" max="15363" width="8.125" customWidth="1"/>
    <col min="15364" max="15364" width="42.75" customWidth="1"/>
    <col min="15365" max="15365" width="30.875" customWidth="1"/>
    <col min="15366" max="15366" width="30.25" customWidth="1"/>
    <col min="15367" max="15367" width="26.875" customWidth="1"/>
    <col min="15368" max="15368" width="5.375" customWidth="1"/>
    <col min="15369" max="15370" width="5" customWidth="1"/>
    <col min="15371" max="15371" width="5.25" customWidth="1"/>
    <col min="15372" max="15372" width="11.875" customWidth="1"/>
    <col min="15617" max="15617" width="5.125" customWidth="1"/>
    <col min="15618" max="15618" width="11.25" customWidth="1"/>
    <col min="15619" max="15619" width="8.125" customWidth="1"/>
    <col min="15620" max="15620" width="42.75" customWidth="1"/>
    <col min="15621" max="15621" width="30.875" customWidth="1"/>
    <col min="15622" max="15622" width="30.25" customWidth="1"/>
    <col min="15623" max="15623" width="26.875" customWidth="1"/>
    <col min="15624" max="15624" width="5.375" customWidth="1"/>
    <col min="15625" max="15626" width="5" customWidth="1"/>
    <col min="15627" max="15627" width="5.25" customWidth="1"/>
    <col min="15628" max="15628" width="11.875" customWidth="1"/>
    <col min="15873" max="15873" width="5.125" customWidth="1"/>
    <col min="15874" max="15874" width="11.25" customWidth="1"/>
    <col min="15875" max="15875" width="8.125" customWidth="1"/>
    <col min="15876" max="15876" width="42.75" customWidth="1"/>
    <col min="15877" max="15877" width="30.875" customWidth="1"/>
    <col min="15878" max="15878" width="30.25" customWidth="1"/>
    <col min="15879" max="15879" width="26.875" customWidth="1"/>
    <col min="15880" max="15880" width="5.375" customWidth="1"/>
    <col min="15881" max="15882" width="5" customWidth="1"/>
    <col min="15883" max="15883" width="5.25" customWidth="1"/>
    <col min="15884" max="15884" width="11.875" customWidth="1"/>
    <col min="16129" max="16129" width="5.125" customWidth="1"/>
    <col min="16130" max="16130" width="11.25" customWidth="1"/>
    <col min="16131" max="16131" width="8.125" customWidth="1"/>
    <col min="16132" max="16132" width="42.75" customWidth="1"/>
    <col min="16133" max="16133" width="30.875" customWidth="1"/>
    <col min="16134" max="16134" width="30.25" customWidth="1"/>
    <col min="16135" max="16135" width="26.875" customWidth="1"/>
    <col min="16136" max="16136" width="5.375" customWidth="1"/>
    <col min="16137" max="16138" width="5" customWidth="1"/>
    <col min="16139" max="16139" width="5.25" customWidth="1"/>
    <col min="16140" max="16140" width="11.875" customWidth="1"/>
  </cols>
  <sheetData>
    <row r="1" spans="1:12" ht="18.75" x14ac:dyDescent="0.3">
      <c r="A1" s="379" t="s">
        <v>0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</row>
    <row r="3" spans="1:12" ht="15" customHeight="1" x14ac:dyDescent="0.25">
      <c r="A3" s="2"/>
      <c r="B3" s="2"/>
      <c r="C3" s="2"/>
      <c r="D3" s="371" t="s">
        <v>1</v>
      </c>
      <c r="E3" s="371"/>
      <c r="F3" s="371"/>
      <c r="G3" s="371"/>
      <c r="H3" s="371"/>
      <c r="I3" s="371"/>
      <c r="J3" s="371"/>
      <c r="K3" s="371"/>
      <c r="L3" s="371"/>
    </row>
    <row r="4" spans="1:12" ht="20.25" customHeight="1" x14ac:dyDescent="0.25">
      <c r="A4" s="2"/>
      <c r="B4" s="2"/>
      <c r="C4" s="2"/>
      <c r="D4" s="371"/>
      <c r="E4" s="371"/>
      <c r="F4" s="371"/>
      <c r="G4" s="371"/>
      <c r="H4" s="371"/>
      <c r="I4" s="371"/>
      <c r="J4" s="371"/>
      <c r="K4" s="371"/>
      <c r="L4" s="371"/>
    </row>
    <row r="5" spans="1:12" x14ac:dyDescent="0.25">
      <c r="D5" s="372"/>
      <c r="E5" s="372"/>
      <c r="F5" s="372"/>
      <c r="G5" s="372"/>
      <c r="H5" s="372"/>
      <c r="I5" s="372"/>
      <c r="J5" s="372"/>
      <c r="K5" s="372"/>
      <c r="L5" s="372"/>
    </row>
    <row r="6" spans="1:12" ht="21" customHeight="1" x14ac:dyDescent="0.25">
      <c r="A6" s="386" t="s">
        <v>2</v>
      </c>
      <c r="B6" s="387"/>
      <c r="C6" s="387"/>
      <c r="D6" s="387"/>
      <c r="E6" s="387"/>
      <c r="F6" s="387"/>
      <c r="G6" s="387"/>
      <c r="H6" s="387"/>
      <c r="I6" s="387"/>
      <c r="J6" s="387"/>
      <c r="K6" s="387"/>
      <c r="L6" s="388"/>
    </row>
    <row r="7" spans="1:12" ht="48.75" customHeight="1" x14ac:dyDescent="0.25">
      <c r="A7" s="376" t="s">
        <v>3</v>
      </c>
      <c r="B7" s="376" t="s">
        <v>4</v>
      </c>
      <c r="C7" s="376" t="s">
        <v>5</v>
      </c>
      <c r="D7" s="376" t="s">
        <v>6</v>
      </c>
      <c r="E7" s="376" t="s">
        <v>7</v>
      </c>
      <c r="F7" s="376" t="s">
        <v>8</v>
      </c>
      <c r="G7" s="377" t="s">
        <v>9</v>
      </c>
      <c r="H7" s="376" t="s">
        <v>10</v>
      </c>
      <c r="I7" s="376"/>
      <c r="J7" s="376" t="s">
        <v>11</v>
      </c>
      <c r="K7" s="376"/>
      <c r="L7" s="377" t="s">
        <v>12</v>
      </c>
    </row>
    <row r="8" spans="1:12" ht="16.5" customHeight="1" x14ac:dyDescent="0.25">
      <c r="A8" s="376"/>
      <c r="B8" s="376"/>
      <c r="C8" s="376"/>
      <c r="D8" s="376"/>
      <c r="E8" s="376"/>
      <c r="F8" s="376"/>
      <c r="G8" s="378"/>
      <c r="H8" s="355" t="s">
        <v>13</v>
      </c>
      <c r="I8" s="355" t="s">
        <v>14</v>
      </c>
      <c r="J8" s="355" t="s">
        <v>13</v>
      </c>
      <c r="K8" s="355" t="s">
        <v>14</v>
      </c>
      <c r="L8" s="378"/>
    </row>
    <row r="9" spans="1:12" ht="20.100000000000001" customHeight="1" x14ac:dyDescent="0.25">
      <c r="A9" s="4">
        <v>2</v>
      </c>
      <c r="B9" s="5">
        <v>41640</v>
      </c>
      <c r="C9" s="6" t="s">
        <v>15</v>
      </c>
      <c r="D9" s="7" t="s">
        <v>16</v>
      </c>
      <c r="E9" s="8" t="s">
        <v>17</v>
      </c>
      <c r="F9" s="9" t="s">
        <v>18</v>
      </c>
      <c r="G9" s="7" t="s">
        <v>19</v>
      </c>
      <c r="H9" s="10">
        <v>0</v>
      </c>
      <c r="I9" s="10">
        <v>0</v>
      </c>
      <c r="J9" s="10">
        <v>0</v>
      </c>
      <c r="K9" s="10">
        <v>0</v>
      </c>
      <c r="L9" s="11" t="s">
        <v>20</v>
      </c>
    </row>
    <row r="10" spans="1:12" ht="20.100000000000001" customHeight="1" x14ac:dyDescent="0.25">
      <c r="A10" s="4">
        <v>3</v>
      </c>
      <c r="B10" s="5">
        <v>41640</v>
      </c>
      <c r="C10" s="6" t="s">
        <v>21</v>
      </c>
      <c r="D10" s="7" t="s">
        <v>22</v>
      </c>
      <c r="E10" s="9" t="s">
        <v>23</v>
      </c>
      <c r="F10" s="9" t="s">
        <v>18</v>
      </c>
      <c r="G10" s="7" t="s">
        <v>19</v>
      </c>
      <c r="H10" s="10">
        <v>0</v>
      </c>
      <c r="I10" s="10">
        <v>0</v>
      </c>
      <c r="J10" s="10">
        <v>1</v>
      </c>
      <c r="K10" s="10">
        <v>0</v>
      </c>
      <c r="L10" s="11" t="s">
        <v>20</v>
      </c>
    </row>
    <row r="11" spans="1:12" ht="20.100000000000001" customHeight="1" x14ac:dyDescent="0.25">
      <c r="A11" s="4">
        <v>4</v>
      </c>
      <c r="B11" s="5">
        <v>41640</v>
      </c>
      <c r="C11" s="6">
        <v>15.16</v>
      </c>
      <c r="D11" s="7" t="s">
        <v>24</v>
      </c>
      <c r="E11" s="9" t="s">
        <v>25</v>
      </c>
      <c r="F11" s="9" t="s">
        <v>26</v>
      </c>
      <c r="G11" s="7" t="s">
        <v>27</v>
      </c>
      <c r="H11" s="10">
        <v>0</v>
      </c>
      <c r="I11" s="10">
        <v>0</v>
      </c>
      <c r="J11" s="10">
        <v>0</v>
      </c>
      <c r="K11" s="10">
        <v>0</v>
      </c>
      <c r="L11" s="11" t="s">
        <v>20</v>
      </c>
    </row>
    <row r="12" spans="1:12" ht="20.100000000000001" customHeight="1" x14ac:dyDescent="0.25">
      <c r="A12" s="12">
        <v>5</v>
      </c>
      <c r="B12" s="13">
        <v>41641</v>
      </c>
      <c r="C12" s="14" t="s">
        <v>28</v>
      </c>
      <c r="D12" s="15" t="s">
        <v>29</v>
      </c>
      <c r="E12" s="16" t="s">
        <v>30</v>
      </c>
      <c r="F12" s="16" t="s">
        <v>31</v>
      </c>
      <c r="G12" s="17" t="s">
        <v>32</v>
      </c>
      <c r="H12" s="17">
        <v>0</v>
      </c>
      <c r="I12" s="17">
        <v>0</v>
      </c>
      <c r="J12" s="17">
        <v>0</v>
      </c>
      <c r="K12" s="17">
        <v>1</v>
      </c>
      <c r="L12" s="18" t="s">
        <v>33</v>
      </c>
    </row>
    <row r="13" spans="1:12" ht="20.100000000000001" customHeight="1" x14ac:dyDescent="0.25">
      <c r="A13" s="4">
        <v>6</v>
      </c>
      <c r="B13" s="5">
        <v>41641</v>
      </c>
      <c r="C13" s="19" t="s">
        <v>34</v>
      </c>
      <c r="D13" s="7" t="s">
        <v>35</v>
      </c>
      <c r="E13" s="9" t="s">
        <v>36</v>
      </c>
      <c r="F13" s="20" t="s">
        <v>37</v>
      </c>
      <c r="G13" s="9" t="s">
        <v>38</v>
      </c>
      <c r="H13" s="10">
        <v>0</v>
      </c>
      <c r="I13" s="10">
        <v>0</v>
      </c>
      <c r="J13" s="10">
        <v>0</v>
      </c>
      <c r="K13" s="10">
        <v>0</v>
      </c>
      <c r="L13" s="18" t="s">
        <v>33</v>
      </c>
    </row>
    <row r="14" spans="1:12" ht="20.100000000000001" customHeight="1" x14ac:dyDescent="0.25">
      <c r="A14" s="4">
        <v>8</v>
      </c>
      <c r="B14" s="5">
        <v>41642</v>
      </c>
      <c r="C14" s="19" t="s">
        <v>39</v>
      </c>
      <c r="D14" s="7" t="s">
        <v>40</v>
      </c>
      <c r="E14" s="9" t="s">
        <v>36</v>
      </c>
      <c r="F14" s="16" t="s">
        <v>41</v>
      </c>
      <c r="G14" s="9" t="s">
        <v>38</v>
      </c>
      <c r="H14" s="10">
        <v>0</v>
      </c>
      <c r="I14" s="10">
        <v>0</v>
      </c>
      <c r="J14" s="10">
        <v>0</v>
      </c>
      <c r="K14" s="10">
        <v>1</v>
      </c>
      <c r="L14" s="10" t="s">
        <v>42</v>
      </c>
    </row>
    <row r="15" spans="1:12" ht="20.100000000000001" customHeight="1" x14ac:dyDescent="0.25">
      <c r="A15" s="4">
        <v>9</v>
      </c>
      <c r="B15" s="5">
        <v>41642</v>
      </c>
      <c r="C15" s="19" t="s">
        <v>43</v>
      </c>
      <c r="D15" s="7" t="s">
        <v>44</v>
      </c>
      <c r="E15" s="9" t="s">
        <v>36</v>
      </c>
      <c r="F15" s="16" t="s">
        <v>45</v>
      </c>
      <c r="G15" s="9" t="s">
        <v>38</v>
      </c>
      <c r="H15" s="10">
        <v>0</v>
      </c>
      <c r="I15" s="10">
        <v>0</v>
      </c>
      <c r="J15" s="10">
        <v>0</v>
      </c>
      <c r="K15" s="10">
        <v>1</v>
      </c>
      <c r="L15" s="10" t="s">
        <v>42</v>
      </c>
    </row>
    <row r="16" spans="1:12" ht="20.100000000000001" customHeight="1" x14ac:dyDescent="0.25">
      <c r="A16" s="4">
        <v>10</v>
      </c>
      <c r="B16" s="5">
        <v>41642</v>
      </c>
      <c r="C16" s="19" t="s">
        <v>46</v>
      </c>
      <c r="D16" s="7" t="s">
        <v>47</v>
      </c>
      <c r="E16" s="9" t="s">
        <v>36</v>
      </c>
      <c r="F16" s="16" t="s">
        <v>48</v>
      </c>
      <c r="G16" s="9" t="s">
        <v>38</v>
      </c>
      <c r="H16" s="10">
        <v>0</v>
      </c>
      <c r="I16" s="21">
        <v>0</v>
      </c>
      <c r="J16" s="10">
        <v>2</v>
      </c>
      <c r="K16" s="10">
        <v>0</v>
      </c>
      <c r="L16" s="10" t="s">
        <v>42</v>
      </c>
    </row>
    <row r="17" spans="1:12" ht="20.100000000000001" customHeight="1" x14ac:dyDescent="0.25">
      <c r="A17" s="9">
        <v>11</v>
      </c>
      <c r="B17" s="5">
        <v>41642</v>
      </c>
      <c r="C17" s="19" t="s">
        <v>46</v>
      </c>
      <c r="D17" s="7" t="s">
        <v>49</v>
      </c>
      <c r="E17" s="9" t="s">
        <v>36</v>
      </c>
      <c r="F17" s="20" t="s">
        <v>50</v>
      </c>
      <c r="G17" s="9" t="s">
        <v>38</v>
      </c>
      <c r="H17" s="10">
        <v>0</v>
      </c>
      <c r="I17" s="10">
        <v>0</v>
      </c>
      <c r="J17" s="10">
        <v>0</v>
      </c>
      <c r="K17" s="10">
        <v>0</v>
      </c>
      <c r="L17" s="10" t="s">
        <v>42</v>
      </c>
    </row>
    <row r="18" spans="1:12" ht="20.100000000000001" customHeight="1" x14ac:dyDescent="0.25">
      <c r="A18" s="22">
        <v>12</v>
      </c>
      <c r="B18" s="5">
        <v>41644</v>
      </c>
      <c r="C18" s="19" t="s">
        <v>51</v>
      </c>
      <c r="D18" s="23" t="s">
        <v>52</v>
      </c>
      <c r="E18" s="9" t="s">
        <v>36</v>
      </c>
      <c r="F18" s="24" t="s">
        <v>18</v>
      </c>
      <c r="G18" s="9" t="s">
        <v>53</v>
      </c>
      <c r="H18" s="11">
        <v>0</v>
      </c>
      <c r="I18" s="11">
        <v>0</v>
      </c>
      <c r="J18" s="11">
        <v>0</v>
      </c>
      <c r="K18" s="11">
        <v>2</v>
      </c>
      <c r="L18" s="11" t="s">
        <v>54</v>
      </c>
    </row>
    <row r="19" spans="1:12" ht="20.100000000000001" customHeight="1" x14ac:dyDescent="0.25">
      <c r="A19" s="22">
        <v>13</v>
      </c>
      <c r="B19" s="5">
        <v>41644</v>
      </c>
      <c r="C19" s="19" t="s">
        <v>55</v>
      </c>
      <c r="D19" s="23" t="s">
        <v>56</v>
      </c>
      <c r="E19" s="9" t="s">
        <v>36</v>
      </c>
      <c r="F19" s="24" t="s">
        <v>18</v>
      </c>
      <c r="G19" s="9" t="s">
        <v>38</v>
      </c>
      <c r="H19" s="11">
        <v>0</v>
      </c>
      <c r="I19" s="11">
        <v>0</v>
      </c>
      <c r="J19" s="11">
        <v>0</v>
      </c>
      <c r="K19" s="11">
        <v>0</v>
      </c>
      <c r="L19" s="11" t="s">
        <v>54</v>
      </c>
    </row>
    <row r="20" spans="1:12" ht="20.100000000000001" customHeight="1" x14ac:dyDescent="0.25">
      <c r="A20" s="22">
        <v>14</v>
      </c>
      <c r="B20" s="5">
        <v>41644</v>
      </c>
      <c r="C20" s="25" t="s">
        <v>57</v>
      </c>
      <c r="D20" s="23" t="s">
        <v>58</v>
      </c>
      <c r="E20" s="26" t="s">
        <v>25</v>
      </c>
      <c r="F20" s="9" t="s">
        <v>59</v>
      </c>
      <c r="G20" s="23" t="s">
        <v>19</v>
      </c>
      <c r="H20" s="11">
        <v>0</v>
      </c>
      <c r="I20" s="11">
        <v>0</v>
      </c>
      <c r="J20" s="11">
        <v>0</v>
      </c>
      <c r="K20" s="11">
        <v>0</v>
      </c>
      <c r="L20" s="11" t="s">
        <v>54</v>
      </c>
    </row>
    <row r="21" spans="1:12" ht="20.100000000000001" customHeight="1" x14ac:dyDescent="0.25">
      <c r="A21" s="22">
        <v>15</v>
      </c>
      <c r="B21" s="5">
        <v>41645</v>
      </c>
      <c r="C21" s="27" t="s">
        <v>60</v>
      </c>
      <c r="D21" s="11" t="s">
        <v>61</v>
      </c>
      <c r="E21" s="9" t="s">
        <v>62</v>
      </c>
      <c r="F21" s="26" t="s">
        <v>18</v>
      </c>
      <c r="G21" s="23" t="s">
        <v>19</v>
      </c>
      <c r="H21" s="11">
        <v>0</v>
      </c>
      <c r="I21" s="11">
        <v>0</v>
      </c>
      <c r="J21" s="11">
        <v>0</v>
      </c>
      <c r="K21" s="11">
        <v>1</v>
      </c>
      <c r="L21" s="11" t="s">
        <v>63</v>
      </c>
    </row>
    <row r="22" spans="1:12" ht="20.100000000000001" customHeight="1" x14ac:dyDescent="0.25">
      <c r="A22" s="22">
        <v>16</v>
      </c>
      <c r="B22" s="5">
        <v>41645</v>
      </c>
      <c r="C22" s="25" t="s">
        <v>64</v>
      </c>
      <c r="D22" s="23" t="s">
        <v>65</v>
      </c>
      <c r="E22" s="26" t="s">
        <v>25</v>
      </c>
      <c r="F22" s="9" t="s">
        <v>66</v>
      </c>
      <c r="G22" s="23" t="s">
        <v>19</v>
      </c>
      <c r="H22" s="11">
        <v>0</v>
      </c>
      <c r="I22" s="11">
        <v>0</v>
      </c>
      <c r="J22" s="11">
        <v>2</v>
      </c>
      <c r="K22" s="11">
        <v>0</v>
      </c>
      <c r="L22" s="11" t="s">
        <v>63</v>
      </c>
    </row>
    <row r="23" spans="1:12" ht="20.100000000000001" customHeight="1" x14ac:dyDescent="0.25">
      <c r="A23" s="22">
        <v>17</v>
      </c>
      <c r="B23" s="5">
        <v>41646</v>
      </c>
      <c r="C23" s="28" t="s">
        <v>67</v>
      </c>
      <c r="D23" s="23" t="s">
        <v>68</v>
      </c>
      <c r="E23" s="9" t="s">
        <v>36</v>
      </c>
      <c r="F23" s="24" t="s">
        <v>48</v>
      </c>
      <c r="G23" s="9" t="s">
        <v>38</v>
      </c>
      <c r="H23" s="11">
        <v>0</v>
      </c>
      <c r="I23" s="11">
        <v>0</v>
      </c>
      <c r="J23" s="11">
        <v>0</v>
      </c>
      <c r="K23" s="11">
        <v>1</v>
      </c>
      <c r="L23" s="11" t="s">
        <v>69</v>
      </c>
    </row>
    <row r="24" spans="1:12" ht="20.100000000000001" customHeight="1" x14ac:dyDescent="0.25">
      <c r="A24" s="22">
        <v>18</v>
      </c>
      <c r="B24" s="5">
        <v>41647</v>
      </c>
      <c r="C24" s="28" t="s">
        <v>70</v>
      </c>
      <c r="D24" s="23" t="s">
        <v>71</v>
      </c>
      <c r="E24" s="9" t="s">
        <v>72</v>
      </c>
      <c r="F24" s="24" t="s">
        <v>18</v>
      </c>
      <c r="G24" s="9" t="s">
        <v>38</v>
      </c>
      <c r="H24" s="11">
        <v>0</v>
      </c>
      <c r="I24" s="11">
        <v>0</v>
      </c>
      <c r="J24" s="11">
        <v>2</v>
      </c>
      <c r="K24" s="11">
        <v>1</v>
      </c>
      <c r="L24" s="11" t="s">
        <v>73</v>
      </c>
    </row>
    <row r="25" spans="1:12" ht="20.100000000000001" customHeight="1" x14ac:dyDescent="0.25">
      <c r="A25" s="22">
        <v>19</v>
      </c>
      <c r="B25" s="5">
        <v>41647</v>
      </c>
      <c r="C25" s="19" t="s">
        <v>74</v>
      </c>
      <c r="D25" s="23" t="s">
        <v>75</v>
      </c>
      <c r="E25" s="9" t="s">
        <v>72</v>
      </c>
      <c r="F25" s="24" t="s">
        <v>48</v>
      </c>
      <c r="G25" s="9" t="s">
        <v>38</v>
      </c>
      <c r="H25" s="11">
        <v>0</v>
      </c>
      <c r="I25" s="11">
        <v>0</v>
      </c>
      <c r="J25" s="11">
        <v>0</v>
      </c>
      <c r="K25" s="11">
        <v>1</v>
      </c>
      <c r="L25" s="11" t="s">
        <v>73</v>
      </c>
    </row>
    <row r="26" spans="1:12" ht="20.100000000000001" customHeight="1" x14ac:dyDescent="0.25">
      <c r="A26" s="22">
        <v>20</v>
      </c>
      <c r="B26" s="5">
        <v>41649</v>
      </c>
      <c r="C26" s="25" t="s">
        <v>76</v>
      </c>
      <c r="D26" s="11" t="s">
        <v>77</v>
      </c>
      <c r="E26" s="26" t="s">
        <v>78</v>
      </c>
      <c r="F26" s="26" t="s">
        <v>79</v>
      </c>
      <c r="G26" s="29" t="s">
        <v>80</v>
      </c>
      <c r="H26" s="11">
        <v>0</v>
      </c>
      <c r="I26" s="11">
        <v>0</v>
      </c>
      <c r="J26" s="11">
        <v>7</v>
      </c>
      <c r="K26" s="11">
        <v>7</v>
      </c>
      <c r="L26" s="11" t="s">
        <v>42</v>
      </c>
    </row>
    <row r="27" spans="1:12" ht="20.100000000000001" customHeight="1" x14ac:dyDescent="0.25">
      <c r="A27" s="9">
        <v>21</v>
      </c>
      <c r="B27" s="5">
        <v>41649</v>
      </c>
      <c r="C27" s="19" t="s">
        <v>81</v>
      </c>
      <c r="D27" s="23" t="s">
        <v>82</v>
      </c>
      <c r="E27" s="9" t="s">
        <v>36</v>
      </c>
      <c r="F27" s="9" t="s">
        <v>83</v>
      </c>
      <c r="G27" s="9" t="s">
        <v>38</v>
      </c>
      <c r="H27" s="10">
        <v>0</v>
      </c>
      <c r="I27" s="10">
        <v>0</v>
      </c>
      <c r="J27" s="10">
        <v>1</v>
      </c>
      <c r="K27" s="10">
        <v>0</v>
      </c>
      <c r="L27" s="11" t="s">
        <v>42</v>
      </c>
    </row>
    <row r="28" spans="1:12" ht="20.100000000000001" customHeight="1" x14ac:dyDescent="0.25">
      <c r="A28" s="30">
        <v>22</v>
      </c>
      <c r="B28" s="5">
        <v>41650</v>
      </c>
      <c r="C28" s="31">
        <v>19.559999999999999</v>
      </c>
      <c r="D28" s="23" t="s">
        <v>84</v>
      </c>
      <c r="E28" s="32" t="s">
        <v>36</v>
      </c>
      <c r="F28" s="33" t="s">
        <v>18</v>
      </c>
      <c r="G28" s="9" t="s">
        <v>38</v>
      </c>
      <c r="H28" s="34">
        <v>0</v>
      </c>
      <c r="I28" s="34">
        <v>0</v>
      </c>
      <c r="J28" s="34">
        <v>0</v>
      </c>
      <c r="K28" s="34">
        <v>0</v>
      </c>
      <c r="L28" s="10" t="s">
        <v>85</v>
      </c>
    </row>
    <row r="29" spans="1:12" ht="20.100000000000001" customHeight="1" x14ac:dyDescent="0.25">
      <c r="A29" s="22">
        <v>23</v>
      </c>
      <c r="B29" s="5">
        <v>41650</v>
      </c>
      <c r="C29" s="26">
        <v>21.49</v>
      </c>
      <c r="D29" s="23" t="s">
        <v>86</v>
      </c>
      <c r="E29" s="32" t="s">
        <v>36</v>
      </c>
      <c r="F29" s="9" t="s">
        <v>83</v>
      </c>
      <c r="G29" s="9" t="s">
        <v>38</v>
      </c>
      <c r="H29" s="11">
        <v>0</v>
      </c>
      <c r="I29" s="11">
        <v>0</v>
      </c>
      <c r="J29" s="11">
        <v>1</v>
      </c>
      <c r="K29" s="11">
        <v>0</v>
      </c>
      <c r="L29" s="10" t="s">
        <v>85</v>
      </c>
    </row>
    <row r="30" spans="1:12" ht="20.100000000000001" customHeight="1" x14ac:dyDescent="0.25">
      <c r="A30" s="22">
        <v>24</v>
      </c>
      <c r="B30" s="5">
        <v>41651</v>
      </c>
      <c r="C30" s="19" t="s">
        <v>87</v>
      </c>
      <c r="D30" s="23" t="s">
        <v>88</v>
      </c>
      <c r="E30" s="9" t="s">
        <v>72</v>
      </c>
      <c r="F30" s="26" t="s">
        <v>18</v>
      </c>
      <c r="G30" s="9" t="s">
        <v>38</v>
      </c>
      <c r="H30" s="11">
        <v>0</v>
      </c>
      <c r="I30" s="11">
        <v>0</v>
      </c>
      <c r="J30" s="11">
        <v>0</v>
      </c>
      <c r="K30" s="11">
        <v>0</v>
      </c>
      <c r="L30" s="11" t="s">
        <v>54</v>
      </c>
    </row>
    <row r="31" spans="1:12" ht="20.100000000000001" customHeight="1" x14ac:dyDescent="0.25">
      <c r="A31" s="22">
        <v>25</v>
      </c>
      <c r="B31" s="5">
        <v>41651</v>
      </c>
      <c r="C31" s="26">
        <v>12.15</v>
      </c>
      <c r="D31" s="23" t="s">
        <v>89</v>
      </c>
      <c r="E31" s="26" t="s">
        <v>25</v>
      </c>
      <c r="F31" s="26" t="s">
        <v>18</v>
      </c>
      <c r="G31" s="29" t="s">
        <v>80</v>
      </c>
      <c r="H31" s="11">
        <v>0</v>
      </c>
      <c r="I31" s="11">
        <v>0</v>
      </c>
      <c r="J31" s="11">
        <v>0</v>
      </c>
      <c r="K31" s="11">
        <v>0</v>
      </c>
      <c r="L31" s="11" t="s">
        <v>54</v>
      </c>
    </row>
    <row r="32" spans="1:12" ht="20.100000000000001" customHeight="1" x14ac:dyDescent="0.25">
      <c r="A32" s="22">
        <v>26</v>
      </c>
      <c r="B32" s="5">
        <v>41651</v>
      </c>
      <c r="C32" s="26">
        <v>20.399999999999999</v>
      </c>
      <c r="D32" s="23" t="s">
        <v>90</v>
      </c>
      <c r="E32" s="26" t="s">
        <v>72</v>
      </c>
      <c r="F32" s="26" t="s">
        <v>18</v>
      </c>
      <c r="G32" s="29" t="s">
        <v>80</v>
      </c>
      <c r="H32" s="11">
        <v>0</v>
      </c>
      <c r="I32" s="11">
        <v>0</v>
      </c>
      <c r="J32" s="11">
        <v>0</v>
      </c>
      <c r="K32" s="11">
        <v>1</v>
      </c>
      <c r="L32" s="11" t="s">
        <v>54</v>
      </c>
    </row>
    <row r="33" spans="1:12" ht="20.100000000000001" customHeight="1" x14ac:dyDescent="0.25">
      <c r="A33" s="22">
        <v>27</v>
      </c>
      <c r="B33" s="5">
        <v>41651</v>
      </c>
      <c r="C33" s="26">
        <v>11.45</v>
      </c>
      <c r="D33" s="23" t="s">
        <v>91</v>
      </c>
      <c r="E33" s="26" t="s">
        <v>72</v>
      </c>
      <c r="F33" s="26" t="s">
        <v>18</v>
      </c>
      <c r="G33" s="29" t="s">
        <v>80</v>
      </c>
      <c r="H33" s="11">
        <v>0</v>
      </c>
      <c r="I33" s="11">
        <v>0</v>
      </c>
      <c r="J33" s="11">
        <v>1</v>
      </c>
      <c r="K33" s="11">
        <v>0</v>
      </c>
      <c r="L33" s="11" t="s">
        <v>54</v>
      </c>
    </row>
    <row r="34" spans="1:12" ht="20.100000000000001" customHeight="1" x14ac:dyDescent="0.25">
      <c r="A34" s="22">
        <v>28</v>
      </c>
      <c r="B34" s="5">
        <v>41652</v>
      </c>
      <c r="C34" s="26">
        <v>15.45</v>
      </c>
      <c r="D34" s="23" t="s">
        <v>92</v>
      </c>
      <c r="E34" s="26" t="s">
        <v>93</v>
      </c>
      <c r="F34" s="26" t="s">
        <v>18</v>
      </c>
      <c r="G34" s="29" t="s">
        <v>80</v>
      </c>
      <c r="H34" s="11">
        <v>0</v>
      </c>
      <c r="I34" s="11">
        <v>0</v>
      </c>
      <c r="J34" s="11">
        <v>1</v>
      </c>
      <c r="K34" s="11">
        <v>0</v>
      </c>
      <c r="L34" s="11" t="s">
        <v>63</v>
      </c>
    </row>
    <row r="35" spans="1:12" ht="20.100000000000001" customHeight="1" x14ac:dyDescent="0.25">
      <c r="A35" s="22">
        <v>29</v>
      </c>
      <c r="B35" s="5">
        <v>41652</v>
      </c>
      <c r="C35" s="25" t="s">
        <v>94</v>
      </c>
      <c r="D35" s="23" t="s">
        <v>95</v>
      </c>
      <c r="E35" s="9" t="s">
        <v>62</v>
      </c>
      <c r="F35" s="9" t="s">
        <v>96</v>
      </c>
      <c r="G35" s="29" t="s">
        <v>80</v>
      </c>
      <c r="H35" s="11">
        <v>0</v>
      </c>
      <c r="I35" s="11">
        <v>0</v>
      </c>
      <c r="J35" s="11">
        <v>2</v>
      </c>
      <c r="K35" s="11">
        <v>2</v>
      </c>
      <c r="L35" s="11" t="s">
        <v>63</v>
      </c>
    </row>
    <row r="36" spans="1:12" ht="20.100000000000001" customHeight="1" x14ac:dyDescent="0.25">
      <c r="A36" s="22">
        <v>30</v>
      </c>
      <c r="B36" s="5">
        <v>41653</v>
      </c>
      <c r="C36" s="25">
        <v>21.35</v>
      </c>
      <c r="D36" s="23" t="s">
        <v>97</v>
      </c>
      <c r="E36" s="26" t="s">
        <v>98</v>
      </c>
      <c r="F36" s="9" t="s">
        <v>99</v>
      </c>
      <c r="G36" s="29" t="s">
        <v>80</v>
      </c>
      <c r="H36" s="11">
        <v>0</v>
      </c>
      <c r="I36" s="11">
        <v>0</v>
      </c>
      <c r="J36" s="11">
        <v>0</v>
      </c>
      <c r="K36" s="11">
        <v>0</v>
      </c>
      <c r="L36" s="11" t="s">
        <v>69</v>
      </c>
    </row>
    <row r="37" spans="1:12" ht="20.100000000000001" customHeight="1" x14ac:dyDescent="0.25">
      <c r="A37" s="22">
        <v>31</v>
      </c>
      <c r="B37" s="5">
        <v>41654</v>
      </c>
      <c r="C37" s="27" t="s">
        <v>100</v>
      </c>
      <c r="D37" s="23" t="s">
        <v>101</v>
      </c>
      <c r="E37" s="26" t="s">
        <v>72</v>
      </c>
      <c r="F37" s="26" t="s">
        <v>48</v>
      </c>
      <c r="G37" s="29" t="s">
        <v>80</v>
      </c>
      <c r="H37" s="11">
        <v>0</v>
      </c>
      <c r="I37" s="11">
        <v>0</v>
      </c>
      <c r="J37" s="11">
        <v>1</v>
      </c>
      <c r="K37" s="11">
        <v>0</v>
      </c>
      <c r="L37" s="11" t="s">
        <v>73</v>
      </c>
    </row>
    <row r="38" spans="1:12" ht="20.100000000000001" customHeight="1" x14ac:dyDescent="0.25">
      <c r="A38" s="22">
        <v>32</v>
      </c>
      <c r="B38" s="5">
        <v>41655</v>
      </c>
      <c r="C38" s="25" t="s">
        <v>102</v>
      </c>
      <c r="D38" s="23" t="s">
        <v>103</v>
      </c>
      <c r="E38" s="26" t="s">
        <v>104</v>
      </c>
      <c r="F38" s="9" t="s">
        <v>105</v>
      </c>
      <c r="G38" s="29" t="s">
        <v>80</v>
      </c>
      <c r="H38" s="11">
        <v>0</v>
      </c>
      <c r="I38" s="11">
        <v>0</v>
      </c>
      <c r="J38" s="11">
        <v>0</v>
      </c>
      <c r="K38" s="11">
        <v>0</v>
      </c>
      <c r="L38" s="11" t="s">
        <v>33</v>
      </c>
    </row>
    <row r="39" spans="1:12" ht="20.100000000000001" customHeight="1" x14ac:dyDescent="0.25">
      <c r="A39" s="22">
        <v>33</v>
      </c>
      <c r="B39" s="5">
        <v>41657</v>
      </c>
      <c r="C39" s="25" t="s">
        <v>106</v>
      </c>
      <c r="D39" s="23" t="s">
        <v>107</v>
      </c>
      <c r="E39" s="9" t="s">
        <v>108</v>
      </c>
      <c r="F39" s="9" t="s">
        <v>109</v>
      </c>
      <c r="G39" s="29" t="s">
        <v>80</v>
      </c>
      <c r="H39" s="11">
        <v>0</v>
      </c>
      <c r="I39" s="11">
        <v>0</v>
      </c>
      <c r="J39" s="11">
        <v>0</v>
      </c>
      <c r="K39" s="11">
        <v>1</v>
      </c>
      <c r="L39" s="11" t="s">
        <v>85</v>
      </c>
    </row>
    <row r="40" spans="1:12" ht="20.100000000000001" customHeight="1" x14ac:dyDescent="0.25">
      <c r="A40" s="22">
        <v>34</v>
      </c>
      <c r="B40" s="5">
        <v>41658</v>
      </c>
      <c r="C40" s="25" t="s">
        <v>110</v>
      </c>
      <c r="D40" s="23" t="s">
        <v>111</v>
      </c>
      <c r="E40" s="26" t="s">
        <v>72</v>
      </c>
      <c r="F40" s="26" t="s">
        <v>112</v>
      </c>
      <c r="G40" s="29" t="s">
        <v>80</v>
      </c>
      <c r="H40" s="11">
        <v>0</v>
      </c>
      <c r="I40" s="11">
        <v>0</v>
      </c>
      <c r="J40" s="11">
        <v>1</v>
      </c>
      <c r="K40" s="11">
        <v>0</v>
      </c>
      <c r="L40" s="11" t="s">
        <v>54</v>
      </c>
    </row>
    <row r="41" spans="1:12" ht="20.100000000000001" customHeight="1" x14ac:dyDescent="0.25">
      <c r="A41" s="22">
        <v>35</v>
      </c>
      <c r="B41" s="5">
        <v>41659</v>
      </c>
      <c r="C41" s="25" t="s">
        <v>113</v>
      </c>
      <c r="D41" s="23" t="s">
        <v>114</v>
      </c>
      <c r="E41" s="9" t="s">
        <v>62</v>
      </c>
      <c r="F41" s="9" t="s">
        <v>115</v>
      </c>
      <c r="G41" s="29" t="s">
        <v>80</v>
      </c>
      <c r="H41" s="11">
        <v>0</v>
      </c>
      <c r="I41" s="11">
        <v>0</v>
      </c>
      <c r="J41" s="11">
        <v>1</v>
      </c>
      <c r="K41" s="11">
        <v>0</v>
      </c>
      <c r="L41" s="11" t="s">
        <v>63</v>
      </c>
    </row>
    <row r="42" spans="1:12" ht="20.100000000000001" customHeight="1" x14ac:dyDescent="0.25">
      <c r="A42" s="22">
        <v>36</v>
      </c>
      <c r="B42" s="5">
        <v>41659</v>
      </c>
      <c r="C42" s="25" t="s">
        <v>116</v>
      </c>
      <c r="D42" s="23" t="s">
        <v>117</v>
      </c>
      <c r="E42" s="26" t="s">
        <v>118</v>
      </c>
      <c r="F42" s="26" t="s">
        <v>48</v>
      </c>
      <c r="G42" s="29" t="s">
        <v>80</v>
      </c>
      <c r="H42" s="11">
        <v>0</v>
      </c>
      <c r="I42" s="11">
        <v>0</v>
      </c>
      <c r="J42" s="11">
        <v>1</v>
      </c>
      <c r="K42" s="11">
        <v>0</v>
      </c>
      <c r="L42" s="11" t="s">
        <v>63</v>
      </c>
    </row>
    <row r="43" spans="1:12" ht="20.100000000000001" customHeight="1" x14ac:dyDescent="0.25">
      <c r="A43" s="22">
        <v>37</v>
      </c>
      <c r="B43" s="5">
        <v>41660</v>
      </c>
      <c r="C43" s="25" t="s">
        <v>119</v>
      </c>
      <c r="D43" s="23" t="s">
        <v>111</v>
      </c>
      <c r="E43" s="26" t="s">
        <v>120</v>
      </c>
      <c r="F43" s="9" t="s">
        <v>121</v>
      </c>
      <c r="G43" s="35" t="s">
        <v>122</v>
      </c>
      <c r="H43" s="11">
        <v>0</v>
      </c>
      <c r="I43" s="11">
        <v>0</v>
      </c>
      <c r="J43" s="11">
        <v>1</v>
      </c>
      <c r="K43" s="11">
        <v>0</v>
      </c>
      <c r="L43" s="11" t="s">
        <v>69</v>
      </c>
    </row>
    <row r="44" spans="1:12" ht="20.100000000000001" customHeight="1" x14ac:dyDescent="0.25">
      <c r="A44" s="22">
        <v>38</v>
      </c>
      <c r="B44" s="5" t="s">
        <v>123</v>
      </c>
      <c r="C44" s="25">
        <v>10.15</v>
      </c>
      <c r="D44" s="23" t="s">
        <v>124</v>
      </c>
      <c r="E44" s="26" t="s">
        <v>25</v>
      </c>
      <c r="F44" s="9" t="s">
        <v>125</v>
      </c>
      <c r="G44" s="29" t="s">
        <v>80</v>
      </c>
      <c r="H44" s="11">
        <v>0</v>
      </c>
      <c r="I44" s="11">
        <v>0</v>
      </c>
      <c r="J44" s="11">
        <v>0</v>
      </c>
      <c r="K44" s="11">
        <v>0</v>
      </c>
      <c r="L44" s="11" t="s">
        <v>69</v>
      </c>
    </row>
    <row r="45" spans="1:12" ht="20.100000000000001" customHeight="1" x14ac:dyDescent="0.25">
      <c r="A45" s="22">
        <v>39</v>
      </c>
      <c r="B45" s="5">
        <v>41662</v>
      </c>
      <c r="C45" s="27" t="s">
        <v>126</v>
      </c>
      <c r="D45" s="23" t="s">
        <v>127</v>
      </c>
      <c r="E45" s="26" t="s">
        <v>128</v>
      </c>
      <c r="F45" s="26" t="s">
        <v>129</v>
      </c>
      <c r="G45" s="29" t="s">
        <v>80</v>
      </c>
      <c r="H45" s="11">
        <v>0</v>
      </c>
      <c r="I45" s="11">
        <v>0</v>
      </c>
      <c r="J45" s="11">
        <v>0</v>
      </c>
      <c r="K45" s="11">
        <v>1</v>
      </c>
      <c r="L45" s="11" t="s">
        <v>33</v>
      </c>
    </row>
    <row r="46" spans="1:12" ht="20.100000000000001" customHeight="1" x14ac:dyDescent="0.25">
      <c r="A46" s="22">
        <v>40</v>
      </c>
      <c r="B46" s="5">
        <v>41663</v>
      </c>
      <c r="C46" s="25"/>
      <c r="D46" s="23" t="s">
        <v>92</v>
      </c>
      <c r="E46" s="26" t="s">
        <v>72</v>
      </c>
      <c r="F46" s="26" t="s">
        <v>48</v>
      </c>
      <c r="G46" s="29" t="s">
        <v>80</v>
      </c>
      <c r="H46" s="11">
        <v>0</v>
      </c>
      <c r="I46" s="11">
        <v>0</v>
      </c>
      <c r="J46" s="11">
        <v>0</v>
      </c>
      <c r="K46" s="11">
        <v>1</v>
      </c>
      <c r="L46" s="11" t="s">
        <v>42</v>
      </c>
    </row>
    <row r="47" spans="1:12" ht="20.100000000000001" customHeight="1" x14ac:dyDescent="0.25">
      <c r="A47" s="22">
        <v>41</v>
      </c>
      <c r="B47" s="5">
        <v>41664</v>
      </c>
      <c r="C47" s="27" t="s">
        <v>130</v>
      </c>
      <c r="D47" s="23" t="s">
        <v>131</v>
      </c>
      <c r="E47" s="26" t="s">
        <v>132</v>
      </c>
      <c r="F47" s="26" t="s">
        <v>48</v>
      </c>
      <c r="G47" s="26" t="s">
        <v>27</v>
      </c>
      <c r="H47" s="11">
        <v>0</v>
      </c>
      <c r="I47" s="11">
        <v>0</v>
      </c>
      <c r="J47" s="11">
        <v>1</v>
      </c>
      <c r="K47" s="11">
        <v>0</v>
      </c>
      <c r="L47" s="11" t="s">
        <v>85</v>
      </c>
    </row>
    <row r="48" spans="1:12" ht="20.100000000000001" customHeight="1" x14ac:dyDescent="0.25">
      <c r="A48" s="22">
        <v>42</v>
      </c>
      <c r="B48" s="5">
        <v>41665</v>
      </c>
      <c r="C48" s="27" t="s">
        <v>133</v>
      </c>
      <c r="D48" s="23" t="s">
        <v>134</v>
      </c>
      <c r="E48" s="26" t="s">
        <v>132</v>
      </c>
      <c r="F48" s="26" t="s">
        <v>48</v>
      </c>
      <c r="G48" s="26" t="s">
        <v>27</v>
      </c>
      <c r="H48" s="11">
        <v>0</v>
      </c>
      <c r="I48" s="11">
        <v>0</v>
      </c>
      <c r="J48" s="11">
        <v>1</v>
      </c>
      <c r="K48" s="11">
        <v>0</v>
      </c>
      <c r="L48" s="11" t="s">
        <v>54</v>
      </c>
    </row>
    <row r="49" spans="1:12" ht="20.100000000000001" customHeight="1" x14ac:dyDescent="0.25">
      <c r="A49" s="22">
        <v>43</v>
      </c>
      <c r="B49" s="5">
        <v>41665</v>
      </c>
      <c r="C49" s="27" t="s">
        <v>135</v>
      </c>
      <c r="D49" s="23" t="s">
        <v>136</v>
      </c>
      <c r="E49" s="26" t="s">
        <v>23</v>
      </c>
      <c r="F49" s="26" t="s">
        <v>18</v>
      </c>
      <c r="G49" s="26" t="s">
        <v>27</v>
      </c>
      <c r="H49" s="11">
        <v>0</v>
      </c>
      <c r="I49" s="11">
        <v>0</v>
      </c>
      <c r="J49" s="11">
        <v>0</v>
      </c>
      <c r="K49" s="11">
        <v>0</v>
      </c>
      <c r="L49" s="11" t="s">
        <v>54</v>
      </c>
    </row>
    <row r="50" spans="1:12" ht="20.100000000000001" customHeight="1" x14ac:dyDescent="0.25">
      <c r="A50" s="22">
        <v>44</v>
      </c>
      <c r="B50" s="5">
        <v>41665</v>
      </c>
      <c r="C50" s="25">
        <v>19.45</v>
      </c>
      <c r="D50" s="23" t="s">
        <v>137</v>
      </c>
      <c r="E50" s="26" t="s">
        <v>23</v>
      </c>
      <c r="F50" s="26" t="s">
        <v>48</v>
      </c>
      <c r="G50" s="26" t="s">
        <v>27</v>
      </c>
      <c r="H50" s="11">
        <v>0</v>
      </c>
      <c r="I50" s="11">
        <v>0</v>
      </c>
      <c r="J50" s="11">
        <v>1</v>
      </c>
      <c r="K50" s="11">
        <v>0</v>
      </c>
      <c r="L50" s="11" t="s">
        <v>54</v>
      </c>
    </row>
    <row r="51" spans="1:12" ht="20.100000000000001" customHeight="1" x14ac:dyDescent="0.25">
      <c r="A51" s="22">
        <v>45</v>
      </c>
      <c r="B51" s="5">
        <v>41666</v>
      </c>
      <c r="C51" s="25">
        <v>20.399999999999999</v>
      </c>
      <c r="D51" s="23" t="s">
        <v>111</v>
      </c>
      <c r="E51" s="26" t="s">
        <v>138</v>
      </c>
      <c r="F51" s="26" t="s">
        <v>18</v>
      </c>
      <c r="G51" s="26" t="s">
        <v>27</v>
      </c>
      <c r="H51" s="11">
        <v>0</v>
      </c>
      <c r="I51" s="11">
        <v>0</v>
      </c>
      <c r="J51" s="11">
        <v>0</v>
      </c>
      <c r="K51" s="11">
        <v>0</v>
      </c>
      <c r="L51" s="11" t="s">
        <v>63</v>
      </c>
    </row>
    <row r="52" spans="1:12" ht="20.100000000000001" customHeight="1" x14ac:dyDescent="0.25">
      <c r="A52" s="22">
        <v>46</v>
      </c>
      <c r="B52" s="5">
        <v>41666</v>
      </c>
      <c r="C52" s="27" t="s">
        <v>139</v>
      </c>
      <c r="D52" s="23" t="s">
        <v>140</v>
      </c>
      <c r="E52" s="26" t="s">
        <v>132</v>
      </c>
      <c r="F52" s="26" t="s">
        <v>48</v>
      </c>
      <c r="G52" s="26" t="s">
        <v>27</v>
      </c>
      <c r="H52" s="11">
        <v>0</v>
      </c>
      <c r="I52" s="11">
        <v>0</v>
      </c>
      <c r="J52" s="11">
        <v>1</v>
      </c>
      <c r="K52" s="11">
        <v>1</v>
      </c>
      <c r="L52" s="11" t="s">
        <v>63</v>
      </c>
    </row>
    <row r="53" spans="1:12" ht="20.100000000000001" customHeight="1" x14ac:dyDescent="0.25">
      <c r="A53" s="22">
        <v>47</v>
      </c>
      <c r="B53" s="5">
        <v>41667</v>
      </c>
      <c r="C53" s="27" t="s">
        <v>141</v>
      </c>
      <c r="D53" s="23" t="s">
        <v>142</v>
      </c>
      <c r="E53" s="26" t="s">
        <v>143</v>
      </c>
      <c r="F53" s="26" t="s">
        <v>144</v>
      </c>
      <c r="G53" s="26" t="s">
        <v>27</v>
      </c>
      <c r="H53" s="11">
        <v>0</v>
      </c>
      <c r="I53" s="11">
        <v>0</v>
      </c>
      <c r="J53" s="11">
        <v>0</v>
      </c>
      <c r="K53" s="11">
        <v>1</v>
      </c>
      <c r="L53" s="11" t="s">
        <v>69</v>
      </c>
    </row>
    <row r="54" spans="1:12" ht="20.100000000000001" customHeight="1" x14ac:dyDescent="0.25">
      <c r="A54" s="22">
        <v>48</v>
      </c>
      <c r="B54" s="5">
        <v>41668</v>
      </c>
      <c r="C54" s="27" t="s">
        <v>145</v>
      </c>
      <c r="D54" s="23" t="s">
        <v>146</v>
      </c>
      <c r="E54" s="9" t="s">
        <v>62</v>
      </c>
      <c r="F54" s="9" t="s">
        <v>147</v>
      </c>
      <c r="G54" s="26" t="s">
        <v>148</v>
      </c>
      <c r="H54" s="11">
        <v>0</v>
      </c>
      <c r="I54" s="11">
        <v>0</v>
      </c>
      <c r="J54" s="11">
        <v>0</v>
      </c>
      <c r="K54" s="11">
        <v>0</v>
      </c>
      <c r="L54" s="11" t="s">
        <v>73</v>
      </c>
    </row>
    <row r="55" spans="1:12" ht="20.100000000000001" customHeight="1" x14ac:dyDescent="0.25">
      <c r="A55" s="22">
        <v>49</v>
      </c>
      <c r="B55" s="5">
        <v>41669</v>
      </c>
      <c r="C55" s="25" t="s">
        <v>149</v>
      </c>
      <c r="D55" s="11" t="s">
        <v>150</v>
      </c>
      <c r="E55" s="26" t="s">
        <v>25</v>
      </c>
      <c r="F55" s="9" t="s">
        <v>151</v>
      </c>
      <c r="G55" s="26" t="s">
        <v>27</v>
      </c>
      <c r="H55" s="11">
        <v>0</v>
      </c>
      <c r="I55" s="11">
        <v>0</v>
      </c>
      <c r="J55" s="11">
        <v>0</v>
      </c>
      <c r="K55" s="11">
        <v>0</v>
      </c>
      <c r="L55" s="11" t="s">
        <v>33</v>
      </c>
    </row>
    <row r="56" spans="1:12" s="39" customFormat="1" ht="20.100000000000001" customHeight="1" x14ac:dyDescent="0.25">
      <c r="A56" s="36"/>
      <c r="B56" s="37"/>
      <c r="C56" s="37"/>
      <c r="D56" s="37"/>
      <c r="E56" s="37"/>
      <c r="F56" s="37" t="s">
        <v>152</v>
      </c>
      <c r="G56" s="358" t="s">
        <v>153</v>
      </c>
      <c r="H56" s="38">
        <f>SUM(H9:H55)</f>
        <v>0</v>
      </c>
      <c r="I56" s="38">
        <f>SUM(I9:I55)</f>
        <v>0</v>
      </c>
      <c r="J56" s="38">
        <f>SUM(J9:J55)</f>
        <v>29</v>
      </c>
      <c r="K56" s="38">
        <f>SUM(K9:K55)</f>
        <v>24</v>
      </c>
      <c r="L56" s="38"/>
    </row>
    <row r="57" spans="1:12" ht="20.100000000000001" customHeight="1" x14ac:dyDescent="0.25">
      <c r="A57" s="40">
        <v>50</v>
      </c>
      <c r="B57" s="41">
        <v>41671</v>
      </c>
      <c r="C57" s="42" t="s">
        <v>154</v>
      </c>
      <c r="D57" s="43" t="s">
        <v>155</v>
      </c>
      <c r="E57" s="44" t="s">
        <v>25</v>
      </c>
      <c r="F57" s="45" t="s">
        <v>156</v>
      </c>
      <c r="G57" s="44" t="s">
        <v>27</v>
      </c>
      <c r="H57" s="11">
        <v>0</v>
      </c>
      <c r="I57" s="11">
        <v>0</v>
      </c>
      <c r="J57" s="46">
        <v>0</v>
      </c>
      <c r="K57" s="11">
        <v>0</v>
      </c>
      <c r="L57" s="46" t="s">
        <v>85</v>
      </c>
    </row>
    <row r="58" spans="1:12" ht="20.100000000000001" customHeight="1" x14ac:dyDescent="0.25">
      <c r="A58" s="22">
        <v>51</v>
      </c>
      <c r="B58" s="5">
        <v>41671</v>
      </c>
      <c r="C58" s="25" t="s">
        <v>157</v>
      </c>
      <c r="D58" s="23" t="s">
        <v>158</v>
      </c>
      <c r="E58" s="26" t="s">
        <v>23</v>
      </c>
      <c r="F58" s="26" t="s">
        <v>18</v>
      </c>
      <c r="G58" s="26" t="s">
        <v>18</v>
      </c>
      <c r="H58" s="11">
        <v>0</v>
      </c>
      <c r="I58" s="11">
        <v>0</v>
      </c>
      <c r="J58" s="11">
        <v>0</v>
      </c>
      <c r="K58" s="11">
        <v>0</v>
      </c>
      <c r="L58" s="11" t="s">
        <v>85</v>
      </c>
    </row>
    <row r="59" spans="1:12" ht="20.100000000000001" customHeight="1" x14ac:dyDescent="0.25">
      <c r="A59" s="22">
        <v>52</v>
      </c>
      <c r="B59" s="5">
        <v>41671</v>
      </c>
      <c r="C59" s="25">
        <v>17.45</v>
      </c>
      <c r="D59" s="23" t="s">
        <v>159</v>
      </c>
      <c r="E59" s="26" t="s">
        <v>25</v>
      </c>
      <c r="F59" s="9" t="s">
        <v>160</v>
      </c>
      <c r="G59" s="26" t="s">
        <v>27</v>
      </c>
      <c r="H59" s="11">
        <v>0</v>
      </c>
      <c r="I59" s="11">
        <v>0</v>
      </c>
      <c r="J59" s="11">
        <v>0</v>
      </c>
      <c r="K59" s="11">
        <v>1</v>
      </c>
      <c r="L59" s="11" t="s">
        <v>85</v>
      </c>
    </row>
    <row r="60" spans="1:12" ht="20.100000000000001" customHeight="1" x14ac:dyDescent="0.25">
      <c r="A60" s="22">
        <v>53</v>
      </c>
      <c r="B60" s="5">
        <v>41673</v>
      </c>
      <c r="C60" s="25" t="s">
        <v>161</v>
      </c>
      <c r="D60" s="23" t="s">
        <v>124</v>
      </c>
      <c r="E60" s="26" t="s">
        <v>23</v>
      </c>
      <c r="F60" s="26" t="s">
        <v>48</v>
      </c>
      <c r="G60" s="26" t="s">
        <v>27</v>
      </c>
      <c r="H60" s="11">
        <v>0</v>
      </c>
      <c r="I60" s="11">
        <v>0</v>
      </c>
      <c r="J60" s="11">
        <v>1</v>
      </c>
      <c r="K60" s="11">
        <v>0</v>
      </c>
      <c r="L60" s="11" t="s">
        <v>63</v>
      </c>
    </row>
    <row r="61" spans="1:12" ht="20.100000000000001" customHeight="1" x14ac:dyDescent="0.25">
      <c r="A61" s="22">
        <v>54</v>
      </c>
      <c r="B61" s="5">
        <v>41673</v>
      </c>
      <c r="C61" s="25">
        <v>10.029999999999999</v>
      </c>
      <c r="D61" s="23" t="s">
        <v>162</v>
      </c>
      <c r="E61" s="26" t="s">
        <v>163</v>
      </c>
      <c r="F61" s="26" t="s">
        <v>129</v>
      </c>
      <c r="G61" s="26" t="s">
        <v>164</v>
      </c>
      <c r="H61" s="11">
        <v>0</v>
      </c>
      <c r="I61" s="11">
        <v>0</v>
      </c>
      <c r="J61" s="11">
        <v>0</v>
      </c>
      <c r="K61" s="11">
        <v>1</v>
      </c>
      <c r="L61" s="11" t="s">
        <v>63</v>
      </c>
    </row>
    <row r="62" spans="1:12" ht="20.100000000000001" customHeight="1" x14ac:dyDescent="0.25">
      <c r="A62" s="22">
        <v>55</v>
      </c>
      <c r="B62" s="5">
        <v>41673</v>
      </c>
      <c r="C62" s="25" t="s">
        <v>57</v>
      </c>
      <c r="D62" s="23" t="s">
        <v>146</v>
      </c>
      <c r="E62" s="26" t="s">
        <v>25</v>
      </c>
      <c r="F62" s="9" t="s">
        <v>109</v>
      </c>
      <c r="G62" s="26" t="s">
        <v>27</v>
      </c>
      <c r="H62" s="11">
        <v>0</v>
      </c>
      <c r="I62" s="11">
        <v>0</v>
      </c>
      <c r="J62" s="11">
        <v>1</v>
      </c>
      <c r="K62" s="11">
        <v>1</v>
      </c>
      <c r="L62" s="11" t="s">
        <v>63</v>
      </c>
    </row>
    <row r="63" spans="1:12" ht="20.100000000000001" customHeight="1" x14ac:dyDescent="0.25">
      <c r="A63" s="22">
        <v>56</v>
      </c>
      <c r="B63" s="5">
        <v>41674</v>
      </c>
      <c r="C63" s="25" t="s">
        <v>165</v>
      </c>
      <c r="D63" s="23" t="s">
        <v>77</v>
      </c>
      <c r="E63" s="26" t="s">
        <v>93</v>
      </c>
      <c r="F63" s="26" t="s">
        <v>18</v>
      </c>
      <c r="G63" s="26" t="s">
        <v>27</v>
      </c>
      <c r="H63" s="11">
        <v>0</v>
      </c>
      <c r="I63" s="11">
        <v>0</v>
      </c>
      <c r="J63" s="11">
        <v>0</v>
      </c>
      <c r="K63" s="11">
        <v>1</v>
      </c>
      <c r="L63" s="11" t="s">
        <v>69</v>
      </c>
    </row>
    <row r="64" spans="1:12" ht="20.100000000000001" customHeight="1" x14ac:dyDescent="0.25">
      <c r="A64" s="22">
        <v>57</v>
      </c>
      <c r="B64" s="5">
        <v>41674</v>
      </c>
      <c r="C64" s="25" t="s">
        <v>166</v>
      </c>
      <c r="D64" s="23" t="s">
        <v>167</v>
      </c>
      <c r="E64" s="26" t="s">
        <v>143</v>
      </c>
      <c r="F64" s="26" t="s">
        <v>18</v>
      </c>
      <c r="G64" s="26" t="s">
        <v>27</v>
      </c>
      <c r="H64" s="11">
        <v>0</v>
      </c>
      <c r="I64" s="11">
        <v>0</v>
      </c>
      <c r="J64" s="11">
        <v>0</v>
      </c>
      <c r="K64" s="11">
        <v>1</v>
      </c>
      <c r="L64" s="11" t="s">
        <v>69</v>
      </c>
    </row>
    <row r="65" spans="1:12" ht="20.100000000000001" customHeight="1" x14ac:dyDescent="0.25">
      <c r="A65" s="22">
        <v>58</v>
      </c>
      <c r="B65" s="5">
        <v>41676</v>
      </c>
      <c r="C65" s="25">
        <v>12.19</v>
      </c>
      <c r="D65" s="23" t="s">
        <v>168</v>
      </c>
      <c r="E65" s="26" t="s">
        <v>25</v>
      </c>
      <c r="F65" s="9" t="s">
        <v>169</v>
      </c>
      <c r="G65" s="26" t="s">
        <v>27</v>
      </c>
      <c r="H65" s="11">
        <v>0</v>
      </c>
      <c r="I65" s="11">
        <v>0</v>
      </c>
      <c r="J65" s="11">
        <v>1</v>
      </c>
      <c r="K65" s="11">
        <v>0</v>
      </c>
      <c r="L65" s="11" t="s">
        <v>33</v>
      </c>
    </row>
    <row r="66" spans="1:12" ht="20.100000000000001" customHeight="1" x14ac:dyDescent="0.25">
      <c r="A66" s="22">
        <v>59</v>
      </c>
      <c r="B66" s="5">
        <v>41677</v>
      </c>
      <c r="C66" s="25">
        <v>16.25</v>
      </c>
      <c r="D66" s="23" t="s">
        <v>170</v>
      </c>
      <c r="E66" s="26" t="s">
        <v>23</v>
      </c>
      <c r="F66" s="26" t="s">
        <v>18</v>
      </c>
      <c r="G66" s="26" t="s">
        <v>27</v>
      </c>
      <c r="H66" s="11">
        <v>0</v>
      </c>
      <c r="I66" s="11">
        <v>0</v>
      </c>
      <c r="J66" s="11">
        <v>0</v>
      </c>
      <c r="K66" s="11">
        <v>0</v>
      </c>
      <c r="L66" s="11" t="s">
        <v>42</v>
      </c>
    </row>
    <row r="67" spans="1:12" ht="20.100000000000001" customHeight="1" x14ac:dyDescent="0.25">
      <c r="A67" s="22">
        <v>60</v>
      </c>
      <c r="B67" s="5">
        <v>41679</v>
      </c>
      <c r="C67" s="25" t="s">
        <v>116</v>
      </c>
      <c r="D67" s="23" t="s">
        <v>171</v>
      </c>
      <c r="E67" s="26" t="s">
        <v>25</v>
      </c>
      <c r="F67" s="9" t="s">
        <v>172</v>
      </c>
      <c r="G67" s="26" t="s">
        <v>27</v>
      </c>
      <c r="H67" s="11">
        <v>0</v>
      </c>
      <c r="I67" s="11">
        <v>0</v>
      </c>
      <c r="J67" s="11">
        <v>0</v>
      </c>
      <c r="K67" s="11">
        <v>0</v>
      </c>
      <c r="L67" s="11" t="s">
        <v>54</v>
      </c>
    </row>
    <row r="68" spans="1:12" ht="20.100000000000001" customHeight="1" x14ac:dyDescent="0.25">
      <c r="A68" s="22">
        <v>61</v>
      </c>
      <c r="B68" s="5">
        <v>41680</v>
      </c>
      <c r="C68" s="25" t="s">
        <v>46</v>
      </c>
      <c r="D68" s="23" t="s">
        <v>173</v>
      </c>
      <c r="E68" s="26" t="s">
        <v>25</v>
      </c>
      <c r="F68" s="26" t="s">
        <v>174</v>
      </c>
      <c r="G68" s="26" t="s">
        <v>27</v>
      </c>
      <c r="H68" s="11">
        <v>0</v>
      </c>
      <c r="I68" s="11">
        <v>0</v>
      </c>
      <c r="J68" s="11">
        <v>0</v>
      </c>
      <c r="K68" s="11">
        <v>1</v>
      </c>
      <c r="L68" s="11" t="s">
        <v>63</v>
      </c>
    </row>
    <row r="69" spans="1:12" ht="20.100000000000001" customHeight="1" x14ac:dyDescent="0.25">
      <c r="A69" s="22">
        <v>62</v>
      </c>
      <c r="B69" s="5">
        <v>41681</v>
      </c>
      <c r="C69" s="25" t="s">
        <v>175</v>
      </c>
      <c r="D69" s="23" t="s">
        <v>35</v>
      </c>
      <c r="E69" s="26" t="s">
        <v>25</v>
      </c>
      <c r="F69" s="9" t="s">
        <v>176</v>
      </c>
      <c r="G69" s="26" t="s">
        <v>27</v>
      </c>
      <c r="H69" s="11">
        <v>0</v>
      </c>
      <c r="I69" s="11">
        <v>0</v>
      </c>
      <c r="J69" s="11">
        <v>0</v>
      </c>
      <c r="K69" s="11">
        <v>1</v>
      </c>
      <c r="L69" s="11" t="s">
        <v>69</v>
      </c>
    </row>
    <row r="70" spans="1:12" ht="20.100000000000001" customHeight="1" x14ac:dyDescent="0.25">
      <c r="A70" s="22">
        <v>63</v>
      </c>
      <c r="B70" s="5">
        <v>41682</v>
      </c>
      <c r="C70" s="25" t="s">
        <v>177</v>
      </c>
      <c r="D70" s="23" t="s">
        <v>178</v>
      </c>
      <c r="E70" s="26" t="s">
        <v>132</v>
      </c>
      <c r="F70" s="26" t="s">
        <v>18</v>
      </c>
      <c r="G70" s="26" t="s">
        <v>27</v>
      </c>
      <c r="H70" s="11">
        <v>0</v>
      </c>
      <c r="I70" s="11">
        <v>0</v>
      </c>
      <c r="J70" s="11">
        <v>0</v>
      </c>
      <c r="K70" s="11">
        <v>3</v>
      </c>
      <c r="L70" s="11" t="s">
        <v>73</v>
      </c>
    </row>
    <row r="71" spans="1:12" ht="20.100000000000001" customHeight="1" x14ac:dyDescent="0.25">
      <c r="A71" s="22">
        <v>64</v>
      </c>
      <c r="B71" s="5">
        <v>41682</v>
      </c>
      <c r="C71" s="25" t="s">
        <v>113</v>
      </c>
      <c r="D71" s="23" t="s">
        <v>179</v>
      </c>
      <c r="E71" s="26" t="s">
        <v>72</v>
      </c>
      <c r="F71" s="9" t="s">
        <v>180</v>
      </c>
      <c r="G71" s="26" t="s">
        <v>27</v>
      </c>
      <c r="H71" s="11">
        <v>0</v>
      </c>
      <c r="I71" s="11">
        <v>0</v>
      </c>
      <c r="J71" s="11">
        <v>0</v>
      </c>
      <c r="K71" s="11">
        <v>3</v>
      </c>
      <c r="L71" s="11" t="s">
        <v>73</v>
      </c>
    </row>
    <row r="72" spans="1:12" ht="20.100000000000001" customHeight="1" x14ac:dyDescent="0.25">
      <c r="A72" s="22">
        <v>65</v>
      </c>
      <c r="B72" s="5">
        <v>41683</v>
      </c>
      <c r="C72" s="25" t="s">
        <v>181</v>
      </c>
      <c r="D72" s="23" t="s">
        <v>114</v>
      </c>
      <c r="E72" s="26" t="s">
        <v>132</v>
      </c>
      <c r="F72" s="26" t="s">
        <v>48</v>
      </c>
      <c r="G72" s="26" t="s">
        <v>27</v>
      </c>
      <c r="H72" s="11">
        <v>0</v>
      </c>
      <c r="I72" s="11">
        <v>0</v>
      </c>
      <c r="J72" s="11">
        <v>1</v>
      </c>
      <c r="K72" s="11">
        <v>1</v>
      </c>
      <c r="L72" s="11" t="s">
        <v>33</v>
      </c>
    </row>
    <row r="73" spans="1:12" ht="20.100000000000001" customHeight="1" x14ac:dyDescent="0.25">
      <c r="A73" s="22">
        <v>66</v>
      </c>
      <c r="B73" s="5">
        <v>41684</v>
      </c>
      <c r="C73" s="25" t="s">
        <v>182</v>
      </c>
      <c r="D73" s="23" t="s">
        <v>183</v>
      </c>
      <c r="E73" s="26" t="s">
        <v>132</v>
      </c>
      <c r="F73" s="26" t="s">
        <v>48</v>
      </c>
      <c r="G73" s="26" t="s">
        <v>27</v>
      </c>
      <c r="H73" s="11">
        <v>0</v>
      </c>
      <c r="I73" s="11">
        <v>0</v>
      </c>
      <c r="J73" s="11">
        <v>0</v>
      </c>
      <c r="K73" s="11">
        <v>1</v>
      </c>
      <c r="L73" s="11" t="s">
        <v>42</v>
      </c>
    </row>
    <row r="74" spans="1:12" ht="20.100000000000001" customHeight="1" x14ac:dyDescent="0.25">
      <c r="A74" s="22">
        <v>67</v>
      </c>
      <c r="B74" s="5">
        <v>41685</v>
      </c>
      <c r="C74" s="25" t="s">
        <v>184</v>
      </c>
      <c r="D74" s="23" t="s">
        <v>185</v>
      </c>
      <c r="E74" s="26" t="s">
        <v>25</v>
      </c>
      <c r="F74" s="26" t="s">
        <v>186</v>
      </c>
      <c r="G74" s="26" t="s">
        <v>27</v>
      </c>
      <c r="H74" s="11">
        <v>0</v>
      </c>
      <c r="I74" s="11">
        <v>0</v>
      </c>
      <c r="J74" s="11">
        <v>1</v>
      </c>
      <c r="K74" s="11">
        <v>0</v>
      </c>
      <c r="L74" s="11" t="s">
        <v>85</v>
      </c>
    </row>
    <row r="75" spans="1:12" ht="20.100000000000001" customHeight="1" x14ac:dyDescent="0.25">
      <c r="A75" s="22">
        <v>68</v>
      </c>
      <c r="B75" s="5">
        <v>41685</v>
      </c>
      <c r="C75" s="25">
        <v>15.56</v>
      </c>
      <c r="D75" s="23" t="s">
        <v>187</v>
      </c>
      <c r="E75" s="26" t="s">
        <v>25</v>
      </c>
      <c r="F75" s="26" t="s">
        <v>18</v>
      </c>
      <c r="G75" s="26" t="s">
        <v>27</v>
      </c>
      <c r="H75" s="11">
        <v>0</v>
      </c>
      <c r="I75" s="11">
        <v>0</v>
      </c>
      <c r="J75" s="11">
        <v>1</v>
      </c>
      <c r="K75" s="11">
        <v>0</v>
      </c>
      <c r="L75" s="11" t="s">
        <v>85</v>
      </c>
    </row>
    <row r="76" spans="1:12" ht="20.100000000000001" customHeight="1" x14ac:dyDescent="0.25">
      <c r="A76" s="22">
        <v>69</v>
      </c>
      <c r="B76" s="5">
        <v>41685</v>
      </c>
      <c r="C76" s="25" t="s">
        <v>188</v>
      </c>
      <c r="D76" s="23" t="s">
        <v>189</v>
      </c>
      <c r="E76" s="26" t="s">
        <v>72</v>
      </c>
      <c r="F76" s="26" t="s">
        <v>190</v>
      </c>
      <c r="G76" s="26" t="s">
        <v>27</v>
      </c>
      <c r="H76" s="11">
        <v>0</v>
      </c>
      <c r="I76" s="11">
        <v>0</v>
      </c>
      <c r="J76" s="11">
        <v>0</v>
      </c>
      <c r="K76" s="11">
        <v>1</v>
      </c>
      <c r="L76" s="11" t="s">
        <v>85</v>
      </c>
    </row>
    <row r="77" spans="1:12" ht="20.100000000000001" customHeight="1" x14ac:dyDescent="0.25">
      <c r="A77" s="22">
        <v>70</v>
      </c>
      <c r="B77" s="5">
        <v>41688</v>
      </c>
      <c r="C77" s="25">
        <v>12.5</v>
      </c>
      <c r="D77" s="23" t="s">
        <v>191</v>
      </c>
      <c r="E77" s="26" t="s">
        <v>143</v>
      </c>
      <c r="F77" s="26" t="s">
        <v>18</v>
      </c>
      <c r="G77" s="26" t="s">
        <v>27</v>
      </c>
      <c r="H77" s="11">
        <v>0</v>
      </c>
      <c r="I77" s="11">
        <v>0</v>
      </c>
      <c r="J77" s="11">
        <v>1</v>
      </c>
      <c r="K77" s="11">
        <v>1</v>
      </c>
      <c r="L77" s="11" t="s">
        <v>69</v>
      </c>
    </row>
    <row r="78" spans="1:12" ht="20.100000000000001" customHeight="1" x14ac:dyDescent="0.25">
      <c r="A78" s="22">
        <v>71</v>
      </c>
      <c r="B78" s="5">
        <v>41688</v>
      </c>
      <c r="C78" s="25">
        <v>13.11</v>
      </c>
      <c r="D78" s="23" t="s">
        <v>117</v>
      </c>
      <c r="E78" s="26" t="s">
        <v>132</v>
      </c>
      <c r="F78" s="26" t="s">
        <v>48</v>
      </c>
      <c r="G78" s="26" t="s">
        <v>27</v>
      </c>
      <c r="H78" s="11">
        <v>0</v>
      </c>
      <c r="I78" s="11">
        <v>0</v>
      </c>
      <c r="J78" s="11">
        <v>0</v>
      </c>
      <c r="K78" s="11">
        <v>0</v>
      </c>
      <c r="L78" s="11" t="s">
        <v>69</v>
      </c>
    </row>
    <row r="79" spans="1:12" ht="20.100000000000001" customHeight="1" x14ac:dyDescent="0.25">
      <c r="A79" s="22">
        <v>72</v>
      </c>
      <c r="B79" s="5">
        <v>41689</v>
      </c>
      <c r="C79" s="25" t="s">
        <v>192</v>
      </c>
      <c r="D79" s="23" t="s">
        <v>193</v>
      </c>
      <c r="E79" s="26" t="s">
        <v>132</v>
      </c>
      <c r="F79" s="26" t="s">
        <v>194</v>
      </c>
      <c r="G79" s="26" t="s">
        <v>27</v>
      </c>
      <c r="H79" s="11">
        <v>0</v>
      </c>
      <c r="I79" s="11">
        <v>0</v>
      </c>
      <c r="J79" s="11">
        <v>1</v>
      </c>
      <c r="K79" s="11">
        <v>1</v>
      </c>
      <c r="L79" s="11" t="s">
        <v>195</v>
      </c>
    </row>
    <row r="80" spans="1:12" ht="20.100000000000001" customHeight="1" x14ac:dyDescent="0.25">
      <c r="A80" s="22">
        <v>73</v>
      </c>
      <c r="B80" s="5">
        <v>41690</v>
      </c>
      <c r="C80" s="25">
        <v>18.149999999999999</v>
      </c>
      <c r="D80" s="23" t="s">
        <v>196</v>
      </c>
      <c r="E80" s="26" t="s">
        <v>23</v>
      </c>
      <c r="F80" s="26" t="s">
        <v>18</v>
      </c>
      <c r="G80" s="26" t="s">
        <v>27</v>
      </c>
      <c r="H80" s="11">
        <v>0</v>
      </c>
      <c r="I80" s="11">
        <v>0</v>
      </c>
      <c r="J80" s="11">
        <v>0</v>
      </c>
      <c r="K80" s="11">
        <v>0</v>
      </c>
      <c r="L80" s="11" t="s">
        <v>33</v>
      </c>
    </row>
    <row r="81" spans="1:12" ht="20.100000000000001" customHeight="1" x14ac:dyDescent="0.25">
      <c r="A81" s="22">
        <v>74</v>
      </c>
      <c r="B81" s="5">
        <v>41691</v>
      </c>
      <c r="C81" s="25" t="s">
        <v>197</v>
      </c>
      <c r="D81" s="23" t="s">
        <v>198</v>
      </c>
      <c r="E81" s="26" t="s">
        <v>72</v>
      </c>
      <c r="F81" s="26" t="s">
        <v>18</v>
      </c>
      <c r="G81" s="26" t="s">
        <v>27</v>
      </c>
      <c r="H81" s="11">
        <v>0</v>
      </c>
      <c r="I81" s="11">
        <v>0</v>
      </c>
      <c r="J81" s="11">
        <v>0</v>
      </c>
      <c r="K81" s="11">
        <v>1</v>
      </c>
      <c r="L81" s="11" t="s">
        <v>42</v>
      </c>
    </row>
    <row r="82" spans="1:12" ht="20.100000000000001" customHeight="1" x14ac:dyDescent="0.25">
      <c r="A82" s="22">
        <v>75</v>
      </c>
      <c r="B82" s="5">
        <v>41691</v>
      </c>
      <c r="C82" s="25" t="s">
        <v>199</v>
      </c>
      <c r="D82" s="23" t="s">
        <v>158</v>
      </c>
      <c r="E82" s="26" t="s">
        <v>23</v>
      </c>
      <c r="F82" s="26" t="s">
        <v>18</v>
      </c>
      <c r="G82" s="26" t="s">
        <v>27</v>
      </c>
      <c r="H82" s="11">
        <v>0</v>
      </c>
      <c r="I82" s="11">
        <v>0</v>
      </c>
      <c r="J82" s="11">
        <v>0</v>
      </c>
      <c r="K82" s="11">
        <v>0</v>
      </c>
      <c r="L82" s="11" t="s">
        <v>42</v>
      </c>
    </row>
    <row r="83" spans="1:12" ht="20.100000000000001" customHeight="1" x14ac:dyDescent="0.25">
      <c r="A83" s="22">
        <v>76</v>
      </c>
      <c r="B83" s="5">
        <v>41691</v>
      </c>
      <c r="C83" s="25" t="s">
        <v>200</v>
      </c>
      <c r="D83" s="11" t="s">
        <v>201</v>
      </c>
      <c r="E83" s="26" t="s">
        <v>23</v>
      </c>
      <c r="F83" s="26" t="s">
        <v>202</v>
      </c>
      <c r="G83" s="26" t="s">
        <v>27</v>
      </c>
      <c r="H83" s="11">
        <v>0</v>
      </c>
      <c r="I83" s="11">
        <v>0</v>
      </c>
      <c r="J83" s="11">
        <v>1</v>
      </c>
      <c r="K83" s="11">
        <v>0</v>
      </c>
      <c r="L83" s="11" t="s">
        <v>42</v>
      </c>
    </row>
    <row r="84" spans="1:12" ht="20.100000000000001" customHeight="1" x14ac:dyDescent="0.25">
      <c r="A84" s="22">
        <v>77</v>
      </c>
      <c r="B84" s="5">
        <v>41692</v>
      </c>
      <c r="C84" s="25" t="s">
        <v>64</v>
      </c>
      <c r="D84" s="11" t="s">
        <v>203</v>
      </c>
      <c r="E84" s="26" t="s">
        <v>72</v>
      </c>
      <c r="F84" s="26" t="s">
        <v>202</v>
      </c>
      <c r="G84" s="26" t="s">
        <v>27</v>
      </c>
      <c r="H84" s="11">
        <v>0</v>
      </c>
      <c r="I84" s="11">
        <v>0</v>
      </c>
      <c r="J84" s="11">
        <v>0</v>
      </c>
      <c r="K84" s="11">
        <v>1</v>
      </c>
      <c r="L84" s="11" t="s">
        <v>85</v>
      </c>
    </row>
    <row r="85" spans="1:12" ht="20.100000000000001" customHeight="1" x14ac:dyDescent="0.25">
      <c r="A85" s="22">
        <v>78</v>
      </c>
      <c r="B85" s="5">
        <v>41692</v>
      </c>
      <c r="C85" s="25" t="s">
        <v>39</v>
      </c>
      <c r="D85" s="11" t="s">
        <v>204</v>
      </c>
      <c r="E85" s="26" t="s">
        <v>205</v>
      </c>
      <c r="F85" s="26" t="s">
        <v>206</v>
      </c>
      <c r="G85" s="26" t="s">
        <v>27</v>
      </c>
      <c r="H85" s="11">
        <v>0</v>
      </c>
      <c r="I85" s="11">
        <v>0</v>
      </c>
      <c r="J85" s="11">
        <v>1</v>
      </c>
      <c r="K85" s="11">
        <v>0</v>
      </c>
      <c r="L85" s="11" t="s">
        <v>85</v>
      </c>
    </row>
    <row r="86" spans="1:12" ht="20.100000000000001" customHeight="1" x14ac:dyDescent="0.25">
      <c r="A86" s="22">
        <v>79</v>
      </c>
      <c r="B86" s="5">
        <v>41693</v>
      </c>
      <c r="C86" s="25" t="s">
        <v>207</v>
      </c>
      <c r="D86" s="11" t="s">
        <v>208</v>
      </c>
      <c r="E86" s="26" t="s">
        <v>143</v>
      </c>
      <c r="F86" s="26" t="s">
        <v>209</v>
      </c>
      <c r="G86" s="26" t="s">
        <v>27</v>
      </c>
      <c r="H86" s="11">
        <v>0</v>
      </c>
      <c r="I86" s="11">
        <v>0</v>
      </c>
      <c r="J86" s="11">
        <v>0</v>
      </c>
      <c r="K86" s="11">
        <v>1</v>
      </c>
      <c r="L86" s="11" t="s">
        <v>54</v>
      </c>
    </row>
    <row r="87" spans="1:12" ht="20.100000000000001" customHeight="1" x14ac:dyDescent="0.25">
      <c r="A87" s="22">
        <v>80</v>
      </c>
      <c r="B87" s="5">
        <v>41693</v>
      </c>
      <c r="C87" s="25" t="s">
        <v>182</v>
      </c>
      <c r="D87" s="11" t="s">
        <v>210</v>
      </c>
      <c r="E87" s="26" t="s">
        <v>132</v>
      </c>
      <c r="F87" s="26" t="s">
        <v>211</v>
      </c>
      <c r="G87" s="26" t="s">
        <v>27</v>
      </c>
      <c r="H87" s="11">
        <v>0</v>
      </c>
      <c r="I87" s="11">
        <v>0</v>
      </c>
      <c r="J87" s="11">
        <v>0</v>
      </c>
      <c r="K87" s="11">
        <v>1</v>
      </c>
      <c r="L87" s="11" t="s">
        <v>54</v>
      </c>
    </row>
    <row r="88" spans="1:12" ht="20.100000000000001" customHeight="1" x14ac:dyDescent="0.25">
      <c r="A88" s="22">
        <v>81</v>
      </c>
      <c r="B88" s="5">
        <v>41694</v>
      </c>
      <c r="C88" s="25">
        <v>22.5</v>
      </c>
      <c r="D88" s="11" t="s">
        <v>212</v>
      </c>
      <c r="E88" s="26" t="s">
        <v>23</v>
      </c>
      <c r="F88" s="26" t="s">
        <v>18</v>
      </c>
      <c r="G88" s="26" t="s">
        <v>27</v>
      </c>
      <c r="H88" s="11">
        <v>0</v>
      </c>
      <c r="I88" s="11">
        <v>0</v>
      </c>
      <c r="J88" s="11">
        <v>0</v>
      </c>
      <c r="K88" s="11">
        <v>0</v>
      </c>
      <c r="L88" s="11" t="s">
        <v>63</v>
      </c>
    </row>
    <row r="89" spans="1:12" ht="20.100000000000001" customHeight="1" x14ac:dyDescent="0.25">
      <c r="A89" s="9">
        <v>82</v>
      </c>
      <c r="B89" s="5">
        <v>41694</v>
      </c>
      <c r="C89" s="47">
        <v>20.25</v>
      </c>
      <c r="D89" s="23" t="s">
        <v>213</v>
      </c>
      <c r="E89" s="9" t="s">
        <v>118</v>
      </c>
      <c r="F89" s="9" t="s">
        <v>214</v>
      </c>
      <c r="G89" s="9" t="s">
        <v>38</v>
      </c>
      <c r="H89" s="11">
        <v>0</v>
      </c>
      <c r="I89" s="10">
        <v>0</v>
      </c>
      <c r="J89" s="10">
        <v>1</v>
      </c>
      <c r="K89" s="10">
        <v>0</v>
      </c>
      <c r="L89" s="10" t="s">
        <v>63</v>
      </c>
    </row>
    <row r="90" spans="1:12" ht="20.100000000000001" customHeight="1" x14ac:dyDescent="0.25">
      <c r="A90" s="9">
        <v>83</v>
      </c>
      <c r="B90" s="5">
        <v>41695</v>
      </c>
      <c r="C90" s="19" t="s">
        <v>215</v>
      </c>
      <c r="D90" s="23" t="s">
        <v>216</v>
      </c>
      <c r="E90" s="9" t="s">
        <v>72</v>
      </c>
      <c r="F90" s="26" t="s">
        <v>31</v>
      </c>
      <c r="G90" s="9" t="s">
        <v>217</v>
      </c>
      <c r="H90" s="11">
        <v>0</v>
      </c>
      <c r="I90" s="10">
        <v>0</v>
      </c>
      <c r="J90" s="10">
        <v>1</v>
      </c>
      <c r="K90" s="10">
        <v>0</v>
      </c>
      <c r="L90" s="10" t="s">
        <v>69</v>
      </c>
    </row>
    <row r="91" spans="1:12" ht="20.100000000000001" customHeight="1" x14ac:dyDescent="0.25">
      <c r="A91" s="22">
        <v>84</v>
      </c>
      <c r="B91" s="5">
        <v>41695</v>
      </c>
      <c r="C91" s="25">
        <v>11.25</v>
      </c>
      <c r="D91" s="23" t="s">
        <v>218</v>
      </c>
      <c r="E91" s="9" t="s">
        <v>62</v>
      </c>
      <c r="F91" s="9" t="s">
        <v>219</v>
      </c>
      <c r="G91" s="26" t="s">
        <v>27</v>
      </c>
      <c r="H91" s="11">
        <v>0</v>
      </c>
      <c r="I91" s="11">
        <v>0</v>
      </c>
      <c r="J91" s="11">
        <v>1</v>
      </c>
      <c r="K91" s="11">
        <v>1</v>
      </c>
      <c r="L91" s="11" t="s">
        <v>69</v>
      </c>
    </row>
    <row r="92" spans="1:12" ht="20.100000000000001" customHeight="1" x14ac:dyDescent="0.25">
      <c r="A92" s="22">
        <v>85</v>
      </c>
      <c r="B92" s="5">
        <v>41696</v>
      </c>
      <c r="C92" s="25" t="s">
        <v>64</v>
      </c>
      <c r="D92" s="11" t="s">
        <v>220</v>
      </c>
      <c r="E92" s="26" t="s">
        <v>25</v>
      </c>
      <c r="F92" s="9" t="s">
        <v>221</v>
      </c>
      <c r="G92" s="26" t="s">
        <v>27</v>
      </c>
      <c r="H92" s="11">
        <v>0</v>
      </c>
      <c r="I92" s="11">
        <v>0</v>
      </c>
      <c r="J92" s="11">
        <v>1</v>
      </c>
      <c r="K92" s="11">
        <v>1</v>
      </c>
      <c r="L92" s="11" t="s">
        <v>73</v>
      </c>
    </row>
    <row r="93" spans="1:12" ht="20.100000000000001" customHeight="1" x14ac:dyDescent="0.25">
      <c r="A93" s="22">
        <v>86</v>
      </c>
      <c r="B93" s="5">
        <v>41696</v>
      </c>
      <c r="C93" s="19" t="s">
        <v>222</v>
      </c>
      <c r="D93" s="23" t="s">
        <v>223</v>
      </c>
      <c r="E93" s="9" t="s">
        <v>36</v>
      </c>
      <c r="F93" s="24" t="s">
        <v>224</v>
      </c>
      <c r="G93" s="9" t="s">
        <v>38</v>
      </c>
      <c r="H93" s="11">
        <v>0</v>
      </c>
      <c r="I93" s="11">
        <v>0</v>
      </c>
      <c r="J93" s="11">
        <v>0</v>
      </c>
      <c r="K93" s="11">
        <v>1</v>
      </c>
      <c r="L93" s="11" t="s">
        <v>73</v>
      </c>
    </row>
    <row r="94" spans="1:12" ht="20.100000000000001" customHeight="1" x14ac:dyDescent="0.25">
      <c r="A94" s="22">
        <v>87</v>
      </c>
      <c r="B94" s="5">
        <v>41696</v>
      </c>
      <c r="C94" s="19" t="s">
        <v>225</v>
      </c>
      <c r="D94" s="23" t="s">
        <v>226</v>
      </c>
      <c r="E94" s="9" t="s">
        <v>36</v>
      </c>
      <c r="F94" s="24" t="s">
        <v>48</v>
      </c>
      <c r="G94" s="9" t="s">
        <v>38</v>
      </c>
      <c r="H94" s="11">
        <v>0</v>
      </c>
      <c r="I94" s="11">
        <v>0</v>
      </c>
      <c r="J94" s="11">
        <v>2</v>
      </c>
      <c r="K94" s="11">
        <v>0</v>
      </c>
      <c r="L94" s="11" t="s">
        <v>73</v>
      </c>
    </row>
    <row r="95" spans="1:12" ht="20.100000000000001" customHeight="1" x14ac:dyDescent="0.25">
      <c r="A95" s="22">
        <v>88</v>
      </c>
      <c r="B95" s="5">
        <v>41696</v>
      </c>
      <c r="C95" s="19" t="s">
        <v>227</v>
      </c>
      <c r="D95" s="23" t="s">
        <v>228</v>
      </c>
      <c r="E95" s="9" t="s">
        <v>118</v>
      </c>
      <c r="F95" s="24" t="s">
        <v>41</v>
      </c>
      <c r="G95" s="9" t="s">
        <v>38</v>
      </c>
      <c r="H95" s="11">
        <v>0</v>
      </c>
      <c r="I95" s="11">
        <v>0</v>
      </c>
      <c r="J95" s="11">
        <v>1</v>
      </c>
      <c r="K95" s="11">
        <v>0</v>
      </c>
      <c r="L95" s="11" t="s">
        <v>73</v>
      </c>
    </row>
    <row r="96" spans="1:12" ht="20.100000000000001" customHeight="1" x14ac:dyDescent="0.25">
      <c r="A96" s="22">
        <v>89</v>
      </c>
      <c r="B96" s="5">
        <v>41697</v>
      </c>
      <c r="C96" s="19" t="s">
        <v>70</v>
      </c>
      <c r="D96" s="23" t="s">
        <v>229</v>
      </c>
      <c r="E96" s="9" t="s">
        <v>36</v>
      </c>
      <c r="F96" s="24" t="s">
        <v>230</v>
      </c>
      <c r="G96" s="9" t="s">
        <v>53</v>
      </c>
      <c r="H96" s="11">
        <v>0</v>
      </c>
      <c r="I96" s="11">
        <v>0</v>
      </c>
      <c r="J96" s="11">
        <v>0</v>
      </c>
      <c r="K96" s="11">
        <v>1</v>
      </c>
      <c r="L96" s="11" t="s">
        <v>33</v>
      </c>
    </row>
    <row r="97" spans="1:12" ht="20.100000000000001" customHeight="1" x14ac:dyDescent="0.25">
      <c r="A97" s="22">
        <v>90</v>
      </c>
      <c r="B97" s="5">
        <v>41697</v>
      </c>
      <c r="C97" s="25">
        <v>11.38</v>
      </c>
      <c r="D97" s="11" t="s">
        <v>231</v>
      </c>
      <c r="E97" s="26" t="s">
        <v>143</v>
      </c>
      <c r="F97" s="26" t="s">
        <v>18</v>
      </c>
      <c r="G97" s="26" t="s">
        <v>27</v>
      </c>
      <c r="H97" s="11">
        <v>0</v>
      </c>
      <c r="I97" s="11">
        <v>0</v>
      </c>
      <c r="J97" s="11">
        <v>0</v>
      </c>
      <c r="K97" s="11">
        <v>1</v>
      </c>
      <c r="L97" s="11" t="s">
        <v>33</v>
      </c>
    </row>
    <row r="98" spans="1:12" ht="20.100000000000001" customHeight="1" x14ac:dyDescent="0.25">
      <c r="A98" s="22">
        <v>91</v>
      </c>
      <c r="B98" s="5">
        <v>41697</v>
      </c>
      <c r="C98" s="25" t="s">
        <v>232</v>
      </c>
      <c r="D98" s="23" t="s">
        <v>233</v>
      </c>
      <c r="E98" s="26" t="s">
        <v>25</v>
      </c>
      <c r="F98" s="9" t="s">
        <v>66</v>
      </c>
      <c r="G98" s="26" t="s">
        <v>27</v>
      </c>
      <c r="H98" s="11">
        <v>0</v>
      </c>
      <c r="I98" s="11">
        <v>0</v>
      </c>
      <c r="J98" s="11">
        <v>1</v>
      </c>
      <c r="K98" s="11">
        <v>0</v>
      </c>
      <c r="L98" s="11" t="s">
        <v>33</v>
      </c>
    </row>
    <row r="99" spans="1:12" ht="20.100000000000001" customHeight="1" x14ac:dyDescent="0.25">
      <c r="A99" s="22">
        <v>92</v>
      </c>
      <c r="B99" s="5">
        <v>41697</v>
      </c>
      <c r="C99" s="25" t="s">
        <v>234</v>
      </c>
      <c r="D99" s="23" t="s">
        <v>235</v>
      </c>
      <c r="E99" s="26" t="s">
        <v>23</v>
      </c>
      <c r="F99" s="26" t="s">
        <v>18</v>
      </c>
      <c r="G99" s="26" t="s">
        <v>27</v>
      </c>
      <c r="H99" s="11">
        <v>0</v>
      </c>
      <c r="I99" s="11">
        <v>0</v>
      </c>
      <c r="J99" s="11">
        <v>0</v>
      </c>
      <c r="K99" s="11">
        <v>0</v>
      </c>
      <c r="L99" s="11" t="s">
        <v>33</v>
      </c>
    </row>
    <row r="100" spans="1:12" ht="20.100000000000001" customHeight="1" x14ac:dyDescent="0.25">
      <c r="A100" s="22">
        <v>93</v>
      </c>
      <c r="B100" s="5">
        <v>41698</v>
      </c>
      <c r="C100" s="25" t="s">
        <v>236</v>
      </c>
      <c r="D100" s="23" t="s">
        <v>65</v>
      </c>
      <c r="E100" s="26" t="s">
        <v>23</v>
      </c>
      <c r="F100" s="9" t="s">
        <v>176</v>
      </c>
      <c r="G100" s="26" t="s">
        <v>27</v>
      </c>
      <c r="H100" s="11">
        <v>0</v>
      </c>
      <c r="I100" s="11">
        <v>0</v>
      </c>
      <c r="J100" s="11">
        <v>0</v>
      </c>
      <c r="K100" s="11">
        <v>0</v>
      </c>
      <c r="L100" s="11" t="s">
        <v>42</v>
      </c>
    </row>
    <row r="101" spans="1:12" ht="20.100000000000001" customHeight="1" x14ac:dyDescent="0.25">
      <c r="A101" s="22">
        <v>94</v>
      </c>
      <c r="B101" s="5">
        <v>41698</v>
      </c>
      <c r="C101" s="25" t="s">
        <v>237</v>
      </c>
      <c r="D101" s="23" t="s">
        <v>238</v>
      </c>
      <c r="E101" s="26" t="s">
        <v>143</v>
      </c>
      <c r="F101" s="26" t="s">
        <v>18</v>
      </c>
      <c r="G101" s="26" t="s">
        <v>19</v>
      </c>
      <c r="H101" s="11">
        <v>0</v>
      </c>
      <c r="I101" s="11">
        <v>0</v>
      </c>
      <c r="J101" s="11">
        <v>0</v>
      </c>
      <c r="K101" s="11">
        <v>1</v>
      </c>
      <c r="L101" s="11" t="s">
        <v>42</v>
      </c>
    </row>
    <row r="102" spans="1:12" ht="20.100000000000001" customHeight="1" x14ac:dyDescent="0.25">
      <c r="A102" s="22">
        <v>95</v>
      </c>
      <c r="B102" s="5">
        <v>41698</v>
      </c>
      <c r="C102" s="25" t="s">
        <v>239</v>
      </c>
      <c r="D102" s="23" t="s">
        <v>191</v>
      </c>
      <c r="E102" s="9" t="s">
        <v>62</v>
      </c>
      <c r="F102" s="26" t="s">
        <v>160</v>
      </c>
      <c r="G102" s="29" t="s">
        <v>80</v>
      </c>
      <c r="H102" s="11">
        <v>0</v>
      </c>
      <c r="I102" s="11">
        <v>0</v>
      </c>
      <c r="J102" s="11">
        <v>0</v>
      </c>
      <c r="K102" s="11">
        <v>0</v>
      </c>
      <c r="L102" s="11" t="s">
        <v>42</v>
      </c>
    </row>
    <row r="103" spans="1:12" ht="20.100000000000001" customHeight="1" x14ac:dyDescent="0.25">
      <c r="A103" s="22">
        <v>96</v>
      </c>
      <c r="B103" s="5">
        <v>41698</v>
      </c>
      <c r="C103" s="25">
        <v>18.45</v>
      </c>
      <c r="D103" s="23" t="s">
        <v>240</v>
      </c>
      <c r="E103" s="26" t="s">
        <v>25</v>
      </c>
      <c r="F103" s="9" t="s">
        <v>241</v>
      </c>
      <c r="G103" s="29" t="s">
        <v>80</v>
      </c>
      <c r="H103" s="11">
        <v>0</v>
      </c>
      <c r="I103" s="11">
        <v>0</v>
      </c>
      <c r="J103" s="11">
        <v>0</v>
      </c>
      <c r="K103" s="11">
        <v>0</v>
      </c>
      <c r="L103" s="11" t="s">
        <v>42</v>
      </c>
    </row>
    <row r="104" spans="1:12" ht="20.100000000000001" customHeight="1" x14ac:dyDescent="0.25">
      <c r="A104" s="36"/>
      <c r="B104" s="37"/>
      <c r="C104" s="37"/>
      <c r="D104" s="37"/>
      <c r="E104" s="37"/>
      <c r="F104" s="37" t="s">
        <v>242</v>
      </c>
      <c r="G104" s="358" t="s">
        <v>153</v>
      </c>
      <c r="H104" s="38">
        <f>SUM(H57:H103)</f>
        <v>0</v>
      </c>
      <c r="I104" s="38">
        <f>SUM(I57:I103)</f>
        <v>0</v>
      </c>
      <c r="J104" s="38">
        <f>SUM(J57:J103)</f>
        <v>18</v>
      </c>
      <c r="K104" s="38">
        <f>SUM(K57:K103)</f>
        <v>28</v>
      </c>
      <c r="L104" s="48"/>
    </row>
    <row r="105" spans="1:12" ht="20.100000000000001" customHeight="1" x14ac:dyDescent="0.25">
      <c r="A105" s="22">
        <v>97</v>
      </c>
      <c r="B105" s="5">
        <v>41699</v>
      </c>
      <c r="C105" s="25" t="s">
        <v>243</v>
      </c>
      <c r="D105" s="23" t="s">
        <v>77</v>
      </c>
      <c r="E105" s="26" t="s">
        <v>25</v>
      </c>
      <c r="F105" s="26" t="s">
        <v>244</v>
      </c>
      <c r="G105" s="29" t="s">
        <v>80</v>
      </c>
      <c r="H105" s="11">
        <v>0</v>
      </c>
      <c r="I105" s="11">
        <v>0</v>
      </c>
      <c r="J105" s="11">
        <v>1</v>
      </c>
      <c r="K105" s="11">
        <v>0</v>
      </c>
      <c r="L105" s="11" t="s">
        <v>85</v>
      </c>
    </row>
    <row r="106" spans="1:12" ht="20.100000000000001" customHeight="1" x14ac:dyDescent="0.25">
      <c r="A106" s="22">
        <v>98</v>
      </c>
      <c r="B106" s="5">
        <v>41699</v>
      </c>
      <c r="C106" s="25" t="s">
        <v>157</v>
      </c>
      <c r="D106" s="23" t="s">
        <v>158</v>
      </c>
      <c r="E106" s="26" t="s">
        <v>23</v>
      </c>
      <c r="F106" s="26" t="s">
        <v>18</v>
      </c>
      <c r="G106" s="26" t="s">
        <v>19</v>
      </c>
      <c r="H106" s="11">
        <v>0</v>
      </c>
      <c r="I106" s="11">
        <v>0</v>
      </c>
      <c r="J106" s="11">
        <v>1</v>
      </c>
      <c r="K106" s="11">
        <v>1</v>
      </c>
      <c r="L106" s="11" t="s">
        <v>85</v>
      </c>
    </row>
    <row r="107" spans="1:12" ht="20.100000000000001" customHeight="1" x14ac:dyDescent="0.25">
      <c r="A107" s="22">
        <v>99</v>
      </c>
      <c r="B107" s="5">
        <v>41699</v>
      </c>
      <c r="C107" s="25" t="s">
        <v>67</v>
      </c>
      <c r="D107" s="23" t="s">
        <v>245</v>
      </c>
      <c r="E107" s="26" t="s">
        <v>120</v>
      </c>
      <c r="F107" s="9" t="s">
        <v>121</v>
      </c>
      <c r="G107" s="26" t="s">
        <v>19</v>
      </c>
      <c r="H107" s="11">
        <v>0</v>
      </c>
      <c r="I107" s="11">
        <v>0</v>
      </c>
      <c r="J107" s="11">
        <v>0</v>
      </c>
      <c r="K107" s="11">
        <v>0</v>
      </c>
      <c r="L107" s="11" t="s">
        <v>85</v>
      </c>
    </row>
    <row r="108" spans="1:12" ht="20.100000000000001" customHeight="1" x14ac:dyDescent="0.25">
      <c r="A108" s="22">
        <v>100</v>
      </c>
      <c r="B108" s="5">
        <v>41699</v>
      </c>
      <c r="C108" s="25" t="s">
        <v>246</v>
      </c>
      <c r="D108" s="23" t="s">
        <v>245</v>
      </c>
      <c r="E108" s="26" t="s">
        <v>25</v>
      </c>
      <c r="F108" s="9" t="s">
        <v>247</v>
      </c>
      <c r="G108" s="26" t="s">
        <v>19</v>
      </c>
      <c r="H108" s="11">
        <v>0</v>
      </c>
      <c r="I108" s="11">
        <v>0</v>
      </c>
      <c r="J108" s="11">
        <v>0</v>
      </c>
      <c r="K108" s="11">
        <v>0</v>
      </c>
      <c r="L108" s="11" t="s">
        <v>85</v>
      </c>
    </row>
    <row r="109" spans="1:12" ht="20.100000000000001" customHeight="1" x14ac:dyDescent="0.25">
      <c r="A109" s="22">
        <v>101</v>
      </c>
      <c r="B109" s="5">
        <v>41699</v>
      </c>
      <c r="C109" s="25" t="s">
        <v>248</v>
      </c>
      <c r="D109" s="23" t="s">
        <v>249</v>
      </c>
      <c r="E109" s="26" t="s">
        <v>25</v>
      </c>
      <c r="F109" s="9" t="s">
        <v>250</v>
      </c>
      <c r="G109" s="26" t="s">
        <v>164</v>
      </c>
      <c r="H109" s="11">
        <v>0</v>
      </c>
      <c r="I109" s="11">
        <v>0</v>
      </c>
      <c r="J109" s="11">
        <v>0</v>
      </c>
      <c r="K109" s="11">
        <v>1</v>
      </c>
      <c r="L109" s="11" t="s">
        <v>85</v>
      </c>
    </row>
    <row r="110" spans="1:12" ht="20.100000000000001" customHeight="1" x14ac:dyDescent="0.25">
      <c r="A110" s="22">
        <v>102</v>
      </c>
      <c r="B110" s="5">
        <v>41700</v>
      </c>
      <c r="C110" s="25" t="s">
        <v>251</v>
      </c>
      <c r="D110" s="23" t="s">
        <v>252</v>
      </c>
      <c r="E110" s="9" t="s">
        <v>62</v>
      </c>
      <c r="F110" s="9" t="s">
        <v>253</v>
      </c>
      <c r="G110" s="26" t="s">
        <v>19</v>
      </c>
      <c r="H110" s="11">
        <v>0</v>
      </c>
      <c r="I110" s="11">
        <v>0</v>
      </c>
      <c r="J110" s="11">
        <v>2</v>
      </c>
      <c r="K110" s="11">
        <v>0</v>
      </c>
      <c r="L110" s="11" t="s">
        <v>54</v>
      </c>
    </row>
    <row r="111" spans="1:12" ht="20.100000000000001" customHeight="1" x14ac:dyDescent="0.25">
      <c r="A111" s="22">
        <v>103</v>
      </c>
      <c r="B111" s="5">
        <v>41700</v>
      </c>
      <c r="C111" s="25" t="s">
        <v>254</v>
      </c>
      <c r="D111" s="23" t="s">
        <v>255</v>
      </c>
      <c r="E111" s="26" t="s">
        <v>132</v>
      </c>
      <c r="F111" s="26" t="s">
        <v>190</v>
      </c>
      <c r="G111" s="26" t="s">
        <v>19</v>
      </c>
      <c r="H111" s="11">
        <v>0</v>
      </c>
      <c r="I111" s="11">
        <v>0</v>
      </c>
      <c r="J111" s="11">
        <v>1</v>
      </c>
      <c r="K111" s="11">
        <v>1</v>
      </c>
      <c r="L111" s="11" t="s">
        <v>54</v>
      </c>
    </row>
    <row r="112" spans="1:12" ht="20.100000000000001" customHeight="1" x14ac:dyDescent="0.25">
      <c r="A112" s="22">
        <v>104</v>
      </c>
      <c r="B112" s="5">
        <v>41701</v>
      </c>
      <c r="C112" s="25" t="s">
        <v>215</v>
      </c>
      <c r="D112" s="23" t="s">
        <v>256</v>
      </c>
      <c r="E112" s="26" t="s">
        <v>23</v>
      </c>
      <c r="F112" s="26" t="s">
        <v>48</v>
      </c>
      <c r="G112" s="26" t="s">
        <v>19</v>
      </c>
      <c r="H112" s="11">
        <v>0</v>
      </c>
      <c r="I112" s="11">
        <v>0</v>
      </c>
      <c r="J112" s="11">
        <v>0</v>
      </c>
      <c r="K112" s="11">
        <v>0</v>
      </c>
      <c r="L112" s="11" t="s">
        <v>63</v>
      </c>
    </row>
    <row r="113" spans="1:12" ht="20.100000000000001" customHeight="1" x14ac:dyDescent="0.25">
      <c r="A113" s="22">
        <v>105</v>
      </c>
      <c r="B113" s="5">
        <v>41704</v>
      </c>
      <c r="C113" s="25">
        <v>1.45</v>
      </c>
      <c r="D113" s="23" t="s">
        <v>245</v>
      </c>
      <c r="E113" s="26" t="s">
        <v>25</v>
      </c>
      <c r="F113" s="9" t="s">
        <v>176</v>
      </c>
      <c r="G113" s="26" t="s">
        <v>19</v>
      </c>
      <c r="H113" s="11">
        <v>0</v>
      </c>
      <c r="I113" s="11">
        <v>0</v>
      </c>
      <c r="J113" s="11">
        <v>0</v>
      </c>
      <c r="K113" s="11">
        <v>1</v>
      </c>
      <c r="L113" s="11" t="s">
        <v>33</v>
      </c>
    </row>
    <row r="114" spans="1:12" ht="20.100000000000001" customHeight="1" x14ac:dyDescent="0.25">
      <c r="A114" s="22">
        <v>106</v>
      </c>
      <c r="B114" s="5">
        <v>41708</v>
      </c>
      <c r="C114" s="25" t="s">
        <v>257</v>
      </c>
      <c r="D114" s="23" t="s">
        <v>258</v>
      </c>
      <c r="E114" s="26" t="s">
        <v>23</v>
      </c>
      <c r="F114" s="26" t="s">
        <v>48</v>
      </c>
      <c r="G114" s="26" t="s">
        <v>19</v>
      </c>
      <c r="H114" s="11">
        <v>0</v>
      </c>
      <c r="I114" s="11">
        <v>0</v>
      </c>
      <c r="J114" s="11">
        <v>0</v>
      </c>
      <c r="K114" s="11">
        <v>0</v>
      </c>
      <c r="L114" s="11" t="s">
        <v>63</v>
      </c>
    </row>
    <row r="115" spans="1:12" ht="20.100000000000001" customHeight="1" x14ac:dyDescent="0.25">
      <c r="A115" s="22">
        <v>107</v>
      </c>
      <c r="B115" s="5">
        <v>41710</v>
      </c>
      <c r="C115" s="25" t="s">
        <v>254</v>
      </c>
      <c r="D115" s="23" t="s">
        <v>137</v>
      </c>
      <c r="E115" s="26" t="s">
        <v>132</v>
      </c>
      <c r="F115" s="26" t="s">
        <v>211</v>
      </c>
      <c r="G115" s="26" t="s">
        <v>19</v>
      </c>
      <c r="H115" s="11">
        <v>0</v>
      </c>
      <c r="I115" s="11">
        <v>0</v>
      </c>
      <c r="J115" s="11">
        <v>1</v>
      </c>
      <c r="K115" s="11">
        <v>0</v>
      </c>
      <c r="L115" s="11" t="s">
        <v>195</v>
      </c>
    </row>
    <row r="116" spans="1:12" ht="20.100000000000001" customHeight="1" x14ac:dyDescent="0.25">
      <c r="A116" s="22">
        <v>108</v>
      </c>
      <c r="B116" s="5">
        <v>41710</v>
      </c>
      <c r="C116" s="25" t="s">
        <v>251</v>
      </c>
      <c r="D116" s="23" t="s">
        <v>259</v>
      </c>
      <c r="E116" s="26" t="s">
        <v>23</v>
      </c>
      <c r="F116" s="9" t="s">
        <v>260</v>
      </c>
      <c r="G116" s="26" t="s">
        <v>19</v>
      </c>
      <c r="H116" s="11">
        <v>0</v>
      </c>
      <c r="I116" s="11">
        <v>0</v>
      </c>
      <c r="J116" s="11">
        <v>0</v>
      </c>
      <c r="K116" s="11">
        <v>2</v>
      </c>
      <c r="L116" s="11" t="s">
        <v>73</v>
      </c>
    </row>
    <row r="117" spans="1:12" ht="20.100000000000001" customHeight="1" x14ac:dyDescent="0.25">
      <c r="A117" s="22">
        <v>109</v>
      </c>
      <c r="B117" s="5">
        <v>41710</v>
      </c>
      <c r="C117" s="25" t="s">
        <v>261</v>
      </c>
      <c r="D117" s="23" t="s">
        <v>262</v>
      </c>
      <c r="E117" s="26" t="s">
        <v>263</v>
      </c>
      <c r="F117" s="26" t="s">
        <v>18</v>
      </c>
      <c r="G117" s="26" t="s">
        <v>164</v>
      </c>
      <c r="H117" s="11">
        <v>0</v>
      </c>
      <c r="I117" s="11">
        <v>0</v>
      </c>
      <c r="J117" s="11">
        <v>1</v>
      </c>
      <c r="K117" s="11">
        <v>0</v>
      </c>
      <c r="L117" s="11" t="s">
        <v>73</v>
      </c>
    </row>
    <row r="118" spans="1:12" ht="20.100000000000001" customHeight="1" x14ac:dyDescent="0.25">
      <c r="A118" s="22">
        <v>110</v>
      </c>
      <c r="B118" s="5">
        <v>41711</v>
      </c>
      <c r="C118" s="25" t="s">
        <v>261</v>
      </c>
      <c r="D118" s="23" t="s">
        <v>259</v>
      </c>
      <c r="E118" s="26" t="s">
        <v>23</v>
      </c>
      <c r="F118" s="9" t="s">
        <v>260</v>
      </c>
      <c r="G118" s="26" t="s">
        <v>27</v>
      </c>
      <c r="H118" s="11">
        <v>0</v>
      </c>
      <c r="I118" s="11">
        <v>0</v>
      </c>
      <c r="J118" s="11">
        <v>1</v>
      </c>
      <c r="K118" s="11">
        <v>1</v>
      </c>
      <c r="L118" s="11" t="s">
        <v>33</v>
      </c>
    </row>
    <row r="119" spans="1:12" ht="20.100000000000001" customHeight="1" x14ac:dyDescent="0.25">
      <c r="A119" s="22">
        <v>114</v>
      </c>
      <c r="B119" s="5">
        <v>41711</v>
      </c>
      <c r="C119" s="25" t="s">
        <v>215</v>
      </c>
      <c r="D119" s="23" t="s">
        <v>264</v>
      </c>
      <c r="E119" s="26" t="s">
        <v>25</v>
      </c>
      <c r="F119" s="9" t="s">
        <v>265</v>
      </c>
      <c r="G119" s="26" t="s">
        <v>19</v>
      </c>
      <c r="H119" s="11">
        <v>0</v>
      </c>
      <c r="I119" s="11">
        <v>0</v>
      </c>
      <c r="J119" s="11">
        <v>0</v>
      </c>
      <c r="K119" s="11">
        <v>0</v>
      </c>
      <c r="L119" s="11" t="s">
        <v>33</v>
      </c>
    </row>
    <row r="120" spans="1:12" ht="20.100000000000001" customHeight="1" x14ac:dyDescent="0.25">
      <c r="A120" s="22">
        <v>115</v>
      </c>
      <c r="B120" s="5">
        <v>41712</v>
      </c>
      <c r="C120" s="25" t="s">
        <v>266</v>
      </c>
      <c r="D120" s="23" t="s">
        <v>267</v>
      </c>
      <c r="E120" s="26" t="s">
        <v>23</v>
      </c>
      <c r="F120" s="26" t="s">
        <v>202</v>
      </c>
      <c r="G120" s="26" t="s">
        <v>19</v>
      </c>
      <c r="H120" s="11">
        <v>0</v>
      </c>
      <c r="I120" s="11">
        <v>0</v>
      </c>
      <c r="J120" s="11">
        <v>0</v>
      </c>
      <c r="K120" s="11">
        <v>1</v>
      </c>
      <c r="L120" s="11" t="s">
        <v>42</v>
      </c>
    </row>
    <row r="121" spans="1:12" ht="20.100000000000001" customHeight="1" x14ac:dyDescent="0.25">
      <c r="A121" s="22">
        <v>116</v>
      </c>
      <c r="B121" s="5">
        <v>41715</v>
      </c>
      <c r="C121" s="25" t="s">
        <v>268</v>
      </c>
      <c r="D121" s="23" t="s">
        <v>269</v>
      </c>
      <c r="E121" s="26" t="s">
        <v>98</v>
      </c>
      <c r="F121" s="9" t="s">
        <v>247</v>
      </c>
      <c r="G121" s="26" t="s">
        <v>19</v>
      </c>
      <c r="H121" s="11">
        <v>0</v>
      </c>
      <c r="I121" s="11">
        <v>0</v>
      </c>
      <c r="J121" s="11">
        <v>1</v>
      </c>
      <c r="K121" s="11">
        <v>0</v>
      </c>
      <c r="L121" s="11" t="s">
        <v>63</v>
      </c>
    </row>
    <row r="122" spans="1:12" ht="20.100000000000001" customHeight="1" x14ac:dyDescent="0.25">
      <c r="A122" s="22">
        <v>117</v>
      </c>
      <c r="B122" s="5">
        <v>41715</v>
      </c>
      <c r="C122" s="25" t="s">
        <v>182</v>
      </c>
      <c r="D122" s="23" t="s">
        <v>264</v>
      </c>
      <c r="E122" s="26" t="s">
        <v>25</v>
      </c>
      <c r="F122" s="9" t="s">
        <v>265</v>
      </c>
      <c r="G122" s="26" t="s">
        <v>19</v>
      </c>
      <c r="H122" s="11">
        <v>0</v>
      </c>
      <c r="I122" s="11">
        <v>0</v>
      </c>
      <c r="J122" s="11">
        <v>0</v>
      </c>
      <c r="K122" s="11">
        <v>1</v>
      </c>
      <c r="L122" s="11" t="s">
        <v>63</v>
      </c>
    </row>
    <row r="123" spans="1:12" ht="20.100000000000001" customHeight="1" x14ac:dyDescent="0.25">
      <c r="A123" s="22">
        <v>118</v>
      </c>
      <c r="B123" s="5">
        <v>41716</v>
      </c>
      <c r="C123" s="25" t="s">
        <v>270</v>
      </c>
      <c r="D123" s="23" t="s">
        <v>267</v>
      </c>
      <c r="E123" s="26" t="s">
        <v>23</v>
      </c>
      <c r="F123" s="26" t="s">
        <v>202</v>
      </c>
      <c r="G123" s="26" t="s">
        <v>19</v>
      </c>
      <c r="H123" s="11">
        <v>0</v>
      </c>
      <c r="I123" s="11">
        <v>0</v>
      </c>
      <c r="J123" s="11">
        <v>0</v>
      </c>
      <c r="K123" s="11">
        <v>0</v>
      </c>
      <c r="L123" s="11" t="s">
        <v>69</v>
      </c>
    </row>
    <row r="124" spans="1:12" ht="20.100000000000001" customHeight="1" x14ac:dyDescent="0.25">
      <c r="A124" s="22">
        <v>119</v>
      </c>
      <c r="B124" s="5">
        <v>41717</v>
      </c>
      <c r="C124" s="25" t="s">
        <v>271</v>
      </c>
      <c r="D124" s="23" t="s">
        <v>269</v>
      </c>
      <c r="E124" s="26" t="s">
        <v>98</v>
      </c>
      <c r="F124" s="9" t="s">
        <v>247</v>
      </c>
      <c r="G124" s="26" t="s">
        <v>19</v>
      </c>
      <c r="H124" s="11">
        <v>0</v>
      </c>
      <c r="I124" s="11">
        <v>0</v>
      </c>
      <c r="J124" s="11">
        <v>1</v>
      </c>
      <c r="K124" s="11">
        <v>0</v>
      </c>
      <c r="L124" s="11" t="s">
        <v>73</v>
      </c>
    </row>
    <row r="125" spans="1:12" ht="20.100000000000001" customHeight="1" x14ac:dyDescent="0.25">
      <c r="A125" s="22">
        <v>120</v>
      </c>
      <c r="B125" s="5">
        <v>41718</v>
      </c>
      <c r="C125" s="25" t="s">
        <v>157</v>
      </c>
      <c r="D125" s="23" t="s">
        <v>272</v>
      </c>
      <c r="E125" s="26" t="s">
        <v>23</v>
      </c>
      <c r="F125" s="26" t="s">
        <v>202</v>
      </c>
      <c r="G125" s="35" t="s">
        <v>273</v>
      </c>
      <c r="H125" s="11">
        <v>0</v>
      </c>
      <c r="I125" s="11">
        <v>0</v>
      </c>
      <c r="J125" s="11">
        <v>1</v>
      </c>
      <c r="K125" s="11">
        <v>0</v>
      </c>
      <c r="L125" s="11" t="s">
        <v>33</v>
      </c>
    </row>
    <row r="126" spans="1:12" ht="20.100000000000001" customHeight="1" x14ac:dyDescent="0.25">
      <c r="A126" s="22">
        <v>121</v>
      </c>
      <c r="B126" s="5">
        <v>41719</v>
      </c>
      <c r="C126" s="25" t="s">
        <v>248</v>
      </c>
      <c r="D126" s="23" t="s">
        <v>240</v>
      </c>
      <c r="E126" s="9" t="s">
        <v>62</v>
      </c>
      <c r="F126" s="9" t="s">
        <v>274</v>
      </c>
      <c r="G126" s="26" t="s">
        <v>19</v>
      </c>
      <c r="H126" s="11">
        <v>0</v>
      </c>
      <c r="I126" s="11">
        <v>0</v>
      </c>
      <c r="J126" s="11">
        <v>0</v>
      </c>
      <c r="K126" s="11">
        <v>0</v>
      </c>
      <c r="L126" s="11" t="s">
        <v>42</v>
      </c>
    </row>
    <row r="127" spans="1:12" ht="20.100000000000001" customHeight="1" x14ac:dyDescent="0.25">
      <c r="A127" s="22">
        <v>122</v>
      </c>
      <c r="B127" s="5">
        <v>41723</v>
      </c>
      <c r="C127" s="25" t="s">
        <v>275</v>
      </c>
      <c r="D127" s="23" t="s">
        <v>267</v>
      </c>
      <c r="E127" s="26" t="s">
        <v>23</v>
      </c>
      <c r="F127" s="26" t="s">
        <v>202</v>
      </c>
      <c r="G127" s="26" t="s">
        <v>19</v>
      </c>
      <c r="H127" s="11">
        <v>0</v>
      </c>
      <c r="I127" s="11">
        <v>0</v>
      </c>
      <c r="J127" s="11">
        <v>0</v>
      </c>
      <c r="K127" s="11">
        <v>1</v>
      </c>
      <c r="L127" s="11" t="s">
        <v>69</v>
      </c>
    </row>
    <row r="128" spans="1:12" ht="20.100000000000001" customHeight="1" x14ac:dyDescent="0.25">
      <c r="A128" s="22">
        <v>123</v>
      </c>
      <c r="B128" s="5">
        <v>41723</v>
      </c>
      <c r="C128" s="25" t="s">
        <v>254</v>
      </c>
      <c r="D128" s="23" t="s">
        <v>264</v>
      </c>
      <c r="E128" s="26" t="s">
        <v>25</v>
      </c>
      <c r="F128" s="9" t="s">
        <v>265</v>
      </c>
      <c r="G128" s="26" t="s">
        <v>19</v>
      </c>
      <c r="H128" s="11">
        <v>0</v>
      </c>
      <c r="I128" s="11">
        <v>0</v>
      </c>
      <c r="J128" s="11">
        <v>0</v>
      </c>
      <c r="K128" s="11">
        <v>0</v>
      </c>
      <c r="L128" s="11" t="s">
        <v>69</v>
      </c>
    </row>
    <row r="129" spans="1:12" ht="20.100000000000001" customHeight="1" x14ac:dyDescent="0.25">
      <c r="A129" s="22">
        <v>124</v>
      </c>
      <c r="B129" s="5">
        <v>41724</v>
      </c>
      <c r="C129" s="25" t="s">
        <v>276</v>
      </c>
      <c r="D129" s="23" t="s">
        <v>269</v>
      </c>
      <c r="E129" s="26" t="s">
        <v>98</v>
      </c>
      <c r="F129" s="9" t="s">
        <v>247</v>
      </c>
      <c r="G129" s="26" t="s">
        <v>27</v>
      </c>
      <c r="H129" s="11">
        <v>0</v>
      </c>
      <c r="I129" s="11">
        <v>0</v>
      </c>
      <c r="J129" s="11">
        <v>1</v>
      </c>
      <c r="K129" s="11">
        <v>0</v>
      </c>
      <c r="L129" s="11" t="s">
        <v>277</v>
      </c>
    </row>
    <row r="130" spans="1:12" ht="20.100000000000001" customHeight="1" x14ac:dyDescent="0.25">
      <c r="A130" s="22">
        <v>125</v>
      </c>
      <c r="B130" s="5">
        <v>41724</v>
      </c>
      <c r="C130" s="25">
        <v>9.4499999999999993</v>
      </c>
      <c r="D130" s="23" t="s">
        <v>262</v>
      </c>
      <c r="E130" s="26" t="s">
        <v>263</v>
      </c>
      <c r="F130" s="26" t="s">
        <v>18</v>
      </c>
      <c r="G130" s="26" t="s">
        <v>27</v>
      </c>
      <c r="H130" s="11">
        <v>0</v>
      </c>
      <c r="I130" s="11">
        <v>0</v>
      </c>
      <c r="J130" s="11">
        <v>0</v>
      </c>
      <c r="K130" s="11">
        <v>0</v>
      </c>
      <c r="L130" s="11" t="s">
        <v>73</v>
      </c>
    </row>
    <row r="131" spans="1:12" ht="20.100000000000001" customHeight="1" x14ac:dyDescent="0.25">
      <c r="A131" s="22">
        <v>126</v>
      </c>
      <c r="B131" s="5">
        <v>41724</v>
      </c>
      <c r="C131" s="25">
        <v>19.45</v>
      </c>
      <c r="D131" s="23" t="s">
        <v>278</v>
      </c>
      <c r="E131" s="26" t="s">
        <v>279</v>
      </c>
      <c r="F131" s="26" t="s">
        <v>18</v>
      </c>
      <c r="G131" s="26" t="s">
        <v>19</v>
      </c>
      <c r="H131" s="11">
        <v>0</v>
      </c>
      <c r="I131" s="11">
        <v>0</v>
      </c>
      <c r="J131" s="11">
        <v>0</v>
      </c>
      <c r="K131" s="11">
        <v>1</v>
      </c>
      <c r="L131" s="11" t="s">
        <v>73</v>
      </c>
    </row>
    <row r="132" spans="1:12" ht="20.100000000000001" customHeight="1" x14ac:dyDescent="0.25">
      <c r="A132" s="22">
        <v>127</v>
      </c>
      <c r="B132" s="5">
        <v>41726</v>
      </c>
      <c r="C132" s="25" t="s">
        <v>15</v>
      </c>
      <c r="D132" s="23" t="s">
        <v>16</v>
      </c>
      <c r="E132" s="9" t="s">
        <v>173</v>
      </c>
      <c r="F132" s="26" t="s">
        <v>18</v>
      </c>
      <c r="G132" s="26" t="s">
        <v>19</v>
      </c>
      <c r="H132" s="11">
        <v>0</v>
      </c>
      <c r="I132" s="11">
        <v>0</v>
      </c>
      <c r="J132" s="11">
        <v>0</v>
      </c>
      <c r="K132" s="11">
        <v>0</v>
      </c>
      <c r="L132" s="11" t="s">
        <v>42</v>
      </c>
    </row>
    <row r="133" spans="1:12" ht="20.100000000000001" customHeight="1" x14ac:dyDescent="0.25">
      <c r="A133" s="22">
        <v>128</v>
      </c>
      <c r="B133" s="5">
        <v>41726</v>
      </c>
      <c r="C133" s="25" t="s">
        <v>21</v>
      </c>
      <c r="D133" s="23" t="s">
        <v>22</v>
      </c>
      <c r="E133" s="26" t="s">
        <v>23</v>
      </c>
      <c r="F133" s="26" t="s">
        <v>18</v>
      </c>
      <c r="G133" s="26" t="s">
        <v>19</v>
      </c>
      <c r="H133" s="11">
        <v>0</v>
      </c>
      <c r="I133" s="11">
        <v>0</v>
      </c>
      <c r="J133" s="11">
        <v>1</v>
      </c>
      <c r="K133" s="11">
        <v>0</v>
      </c>
      <c r="L133" s="11" t="s">
        <v>42</v>
      </c>
    </row>
    <row r="134" spans="1:12" ht="20.100000000000001" customHeight="1" x14ac:dyDescent="0.25">
      <c r="A134" s="22">
        <v>129</v>
      </c>
      <c r="B134" s="5">
        <v>41726</v>
      </c>
      <c r="C134" s="25">
        <v>15.16</v>
      </c>
      <c r="D134" s="23" t="s">
        <v>24</v>
      </c>
      <c r="E134" s="26" t="s">
        <v>25</v>
      </c>
      <c r="F134" s="26" t="s">
        <v>26</v>
      </c>
      <c r="G134" s="26" t="s">
        <v>27</v>
      </c>
      <c r="H134" s="11">
        <v>0</v>
      </c>
      <c r="I134" s="11">
        <v>0</v>
      </c>
      <c r="J134" s="11">
        <v>0</v>
      </c>
      <c r="K134" s="11">
        <v>0</v>
      </c>
      <c r="L134" s="11" t="s">
        <v>42</v>
      </c>
    </row>
    <row r="135" spans="1:12" ht="20.100000000000001" customHeight="1" x14ac:dyDescent="0.25">
      <c r="A135" s="22">
        <v>130</v>
      </c>
      <c r="B135" s="5">
        <v>41727</v>
      </c>
      <c r="C135" s="25" t="s">
        <v>251</v>
      </c>
      <c r="D135" s="23" t="s">
        <v>252</v>
      </c>
      <c r="E135" s="9" t="s">
        <v>62</v>
      </c>
      <c r="F135" s="9" t="s">
        <v>253</v>
      </c>
      <c r="G135" s="26" t="s">
        <v>19</v>
      </c>
      <c r="H135" s="11">
        <v>0</v>
      </c>
      <c r="I135" s="11">
        <v>0</v>
      </c>
      <c r="J135" s="11">
        <v>2</v>
      </c>
      <c r="K135" s="11">
        <v>0</v>
      </c>
      <c r="L135" s="11" t="s">
        <v>85</v>
      </c>
    </row>
    <row r="136" spans="1:12" ht="20.100000000000001" customHeight="1" x14ac:dyDescent="0.25">
      <c r="A136" s="22">
        <v>131</v>
      </c>
      <c r="B136" s="5">
        <v>41727</v>
      </c>
      <c r="C136" s="25" t="s">
        <v>254</v>
      </c>
      <c r="D136" s="23" t="s">
        <v>255</v>
      </c>
      <c r="E136" s="26" t="s">
        <v>132</v>
      </c>
      <c r="F136" s="26" t="s">
        <v>190</v>
      </c>
      <c r="G136" s="26" t="s">
        <v>19</v>
      </c>
      <c r="H136" s="11">
        <v>0</v>
      </c>
      <c r="I136" s="11">
        <v>0</v>
      </c>
      <c r="J136" s="11">
        <v>1</v>
      </c>
      <c r="K136" s="11">
        <v>1</v>
      </c>
      <c r="L136" s="11" t="s">
        <v>85</v>
      </c>
    </row>
    <row r="137" spans="1:12" ht="20.100000000000001" customHeight="1" x14ac:dyDescent="0.25">
      <c r="A137" s="22">
        <v>132</v>
      </c>
      <c r="B137" s="5">
        <v>41727</v>
      </c>
      <c r="C137" s="25" t="s">
        <v>215</v>
      </c>
      <c r="D137" s="23" t="s">
        <v>256</v>
      </c>
      <c r="E137" s="26" t="s">
        <v>23</v>
      </c>
      <c r="F137" s="26" t="s">
        <v>48</v>
      </c>
      <c r="G137" s="26" t="s">
        <v>19</v>
      </c>
      <c r="H137" s="11">
        <v>0</v>
      </c>
      <c r="I137" s="11">
        <v>0</v>
      </c>
      <c r="J137" s="11">
        <v>0</v>
      </c>
      <c r="K137" s="11">
        <v>0</v>
      </c>
      <c r="L137" s="11" t="s">
        <v>85</v>
      </c>
    </row>
    <row r="138" spans="1:12" ht="20.100000000000001" customHeight="1" x14ac:dyDescent="0.25">
      <c r="A138" s="22">
        <v>133</v>
      </c>
      <c r="B138" s="5">
        <v>41728</v>
      </c>
      <c r="C138" s="27" t="s">
        <v>280</v>
      </c>
      <c r="D138" s="23" t="s">
        <v>245</v>
      </c>
      <c r="E138" s="26" t="s">
        <v>25</v>
      </c>
      <c r="F138" s="9" t="s">
        <v>176</v>
      </c>
      <c r="G138" s="26" t="s">
        <v>19</v>
      </c>
      <c r="H138" s="11">
        <v>0</v>
      </c>
      <c r="I138" s="11">
        <v>0</v>
      </c>
      <c r="J138" s="11">
        <v>0</v>
      </c>
      <c r="K138" s="11">
        <v>1</v>
      </c>
      <c r="L138" s="11" t="s">
        <v>54</v>
      </c>
    </row>
    <row r="139" spans="1:12" x14ac:dyDescent="0.25">
      <c r="A139" s="22">
        <v>134</v>
      </c>
      <c r="B139" s="5">
        <v>41728</v>
      </c>
      <c r="C139" s="25" t="s">
        <v>257</v>
      </c>
      <c r="D139" s="23" t="s">
        <v>258</v>
      </c>
      <c r="E139" s="11" t="s">
        <v>23</v>
      </c>
      <c r="F139" s="26" t="s">
        <v>48</v>
      </c>
      <c r="G139" s="26" t="s">
        <v>19</v>
      </c>
      <c r="H139" s="11">
        <v>0</v>
      </c>
      <c r="I139" s="11">
        <v>0</v>
      </c>
      <c r="J139" s="11">
        <v>0</v>
      </c>
      <c r="K139" s="11">
        <v>0</v>
      </c>
      <c r="L139" s="11" t="s">
        <v>54</v>
      </c>
    </row>
    <row r="140" spans="1:12" x14ac:dyDescent="0.25">
      <c r="A140" s="36"/>
      <c r="B140" s="37"/>
      <c r="C140" s="37"/>
      <c r="D140" s="37"/>
      <c r="E140" s="37"/>
      <c r="F140" s="37" t="s">
        <v>281</v>
      </c>
      <c r="G140" s="358" t="s">
        <v>153</v>
      </c>
      <c r="H140" s="38">
        <f>SUM(H105:H139)</f>
        <v>0</v>
      </c>
      <c r="I140" s="38">
        <f>SUM(I105:I139)</f>
        <v>0</v>
      </c>
      <c r="J140" s="38">
        <f>SUM(J105:J139)</f>
        <v>16</v>
      </c>
      <c r="K140" s="38">
        <f>SUM(K105:K139)</f>
        <v>13</v>
      </c>
      <c r="L140" s="48"/>
    </row>
    <row r="141" spans="1:12" ht="21.75" customHeight="1" x14ac:dyDescent="0.25">
      <c r="A141" s="389" t="s">
        <v>282</v>
      </c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1"/>
    </row>
    <row r="142" spans="1:12" ht="20.100000000000001" customHeight="1" x14ac:dyDescent="0.25">
      <c r="A142" s="4">
        <v>1</v>
      </c>
      <c r="B142" s="49">
        <v>41640</v>
      </c>
      <c r="C142" s="50">
        <v>0.65972222222222221</v>
      </c>
      <c r="D142" s="4" t="s">
        <v>283</v>
      </c>
      <c r="E142" s="4" t="s">
        <v>284</v>
      </c>
      <c r="F142" s="4" t="s">
        <v>285</v>
      </c>
      <c r="G142" s="26" t="s">
        <v>19</v>
      </c>
      <c r="H142" s="51">
        <v>0</v>
      </c>
      <c r="I142" s="51"/>
      <c r="J142" s="51"/>
      <c r="K142" s="51">
        <v>1</v>
      </c>
      <c r="L142" s="52"/>
    </row>
    <row r="143" spans="1:12" ht="20.100000000000001" customHeight="1" x14ac:dyDescent="0.25">
      <c r="A143" s="4">
        <v>2</v>
      </c>
      <c r="B143" s="49">
        <v>41642</v>
      </c>
      <c r="C143" s="50">
        <v>0.4513888888888889</v>
      </c>
      <c r="D143" s="4" t="s">
        <v>286</v>
      </c>
      <c r="E143" s="4" t="s">
        <v>287</v>
      </c>
      <c r="F143" s="4" t="s">
        <v>288</v>
      </c>
      <c r="G143" s="26" t="s">
        <v>19</v>
      </c>
      <c r="H143" s="51">
        <v>0</v>
      </c>
      <c r="I143" s="51"/>
      <c r="J143" s="51"/>
      <c r="K143" s="51">
        <v>1</v>
      </c>
      <c r="L143" s="52"/>
    </row>
    <row r="144" spans="1:12" ht="20.100000000000001" customHeight="1" x14ac:dyDescent="0.25">
      <c r="A144" s="4">
        <v>3</v>
      </c>
      <c r="B144" s="49">
        <v>41642</v>
      </c>
      <c r="C144" s="50">
        <v>0.53125</v>
      </c>
      <c r="D144" s="4" t="s">
        <v>289</v>
      </c>
      <c r="E144" s="4" t="s">
        <v>284</v>
      </c>
      <c r="F144" s="4" t="s">
        <v>290</v>
      </c>
      <c r="G144" s="35" t="s">
        <v>273</v>
      </c>
      <c r="H144" s="51">
        <v>0</v>
      </c>
      <c r="I144" s="51"/>
      <c r="J144" s="51"/>
      <c r="K144" s="51">
        <v>1</v>
      </c>
      <c r="L144" s="52"/>
    </row>
    <row r="145" spans="1:12" ht="20.100000000000001" customHeight="1" x14ac:dyDescent="0.25">
      <c r="A145" s="4">
        <v>4</v>
      </c>
      <c r="B145" s="49">
        <v>41645</v>
      </c>
      <c r="C145" s="50">
        <v>0.91666666666666663</v>
      </c>
      <c r="D145" s="4" t="s">
        <v>291</v>
      </c>
      <c r="E145" s="4" t="s">
        <v>292</v>
      </c>
      <c r="F145" s="4" t="s">
        <v>288</v>
      </c>
      <c r="G145" s="26" t="s">
        <v>19</v>
      </c>
      <c r="H145" s="51">
        <v>0</v>
      </c>
      <c r="I145" s="51"/>
      <c r="J145" s="51">
        <v>1</v>
      </c>
      <c r="K145" s="51"/>
      <c r="L145" s="52"/>
    </row>
    <row r="146" spans="1:12" ht="20.100000000000001" customHeight="1" x14ac:dyDescent="0.25">
      <c r="A146" s="4">
        <v>5</v>
      </c>
      <c r="B146" s="49">
        <v>41649</v>
      </c>
      <c r="C146" s="50">
        <v>0.77777777777777779</v>
      </c>
      <c r="D146" s="4" t="s">
        <v>293</v>
      </c>
      <c r="E146" s="4" t="s">
        <v>284</v>
      </c>
      <c r="F146" s="4" t="s">
        <v>294</v>
      </c>
      <c r="G146" s="26" t="s">
        <v>19</v>
      </c>
      <c r="H146" s="51">
        <v>0</v>
      </c>
      <c r="I146" s="51"/>
      <c r="J146" s="51"/>
      <c r="K146" s="51">
        <v>1</v>
      </c>
      <c r="L146" s="52"/>
    </row>
    <row r="147" spans="1:12" ht="20.100000000000001" customHeight="1" x14ac:dyDescent="0.25">
      <c r="A147" s="4">
        <v>6</v>
      </c>
      <c r="B147" s="49">
        <v>41649</v>
      </c>
      <c r="C147" s="50">
        <v>0.81944444444444453</v>
      </c>
      <c r="D147" s="4" t="s">
        <v>295</v>
      </c>
      <c r="E147" s="4" t="s">
        <v>284</v>
      </c>
      <c r="F147" s="4" t="s">
        <v>296</v>
      </c>
      <c r="G147" s="35" t="s">
        <v>297</v>
      </c>
      <c r="H147" s="51">
        <v>0</v>
      </c>
      <c r="I147" s="51"/>
      <c r="J147" s="51"/>
      <c r="K147" s="51">
        <v>1</v>
      </c>
      <c r="L147" s="52"/>
    </row>
    <row r="148" spans="1:12" ht="20.100000000000001" customHeight="1" x14ac:dyDescent="0.25">
      <c r="A148" s="4">
        <v>7</v>
      </c>
      <c r="B148" s="49">
        <v>41652</v>
      </c>
      <c r="C148" s="50">
        <v>0.33333333333333331</v>
      </c>
      <c r="D148" s="4" t="s">
        <v>298</v>
      </c>
      <c r="E148" s="4" t="s">
        <v>284</v>
      </c>
      <c r="F148" s="4" t="s">
        <v>299</v>
      </c>
      <c r="G148" s="26" t="s">
        <v>19</v>
      </c>
      <c r="H148" s="51">
        <v>0</v>
      </c>
      <c r="I148" s="51"/>
      <c r="J148" s="51"/>
      <c r="K148" s="51">
        <v>1</v>
      </c>
      <c r="L148" s="52"/>
    </row>
    <row r="149" spans="1:12" ht="20.100000000000001" customHeight="1" x14ac:dyDescent="0.25">
      <c r="A149" s="4">
        <v>8</v>
      </c>
      <c r="B149" s="49">
        <v>41653</v>
      </c>
      <c r="C149" s="50">
        <v>0.40277777777777773</v>
      </c>
      <c r="D149" s="4" t="s">
        <v>300</v>
      </c>
      <c r="E149" s="4" t="s">
        <v>284</v>
      </c>
      <c r="F149" s="4" t="s">
        <v>301</v>
      </c>
      <c r="G149" s="26" t="s">
        <v>19</v>
      </c>
      <c r="H149" s="51">
        <v>0</v>
      </c>
      <c r="I149" s="51"/>
      <c r="J149" s="51">
        <v>1</v>
      </c>
      <c r="K149" s="51">
        <v>1</v>
      </c>
      <c r="L149" s="52"/>
    </row>
    <row r="150" spans="1:12" ht="20.100000000000001" customHeight="1" x14ac:dyDescent="0.25">
      <c r="A150" s="4">
        <v>9</v>
      </c>
      <c r="B150" s="49">
        <v>41657</v>
      </c>
      <c r="C150" s="50">
        <v>0.54166666666666663</v>
      </c>
      <c r="D150" s="4" t="s">
        <v>302</v>
      </c>
      <c r="E150" s="4" t="s">
        <v>284</v>
      </c>
      <c r="F150" s="4" t="s">
        <v>303</v>
      </c>
      <c r="G150" s="35" t="s">
        <v>297</v>
      </c>
      <c r="H150" s="51">
        <v>0</v>
      </c>
      <c r="I150" s="51"/>
      <c r="J150" s="51"/>
      <c r="K150" s="51">
        <v>1</v>
      </c>
      <c r="L150" s="52"/>
    </row>
    <row r="151" spans="1:12" ht="20.100000000000001" customHeight="1" x14ac:dyDescent="0.25">
      <c r="A151" s="4">
        <v>10</v>
      </c>
      <c r="B151" s="49">
        <v>41657</v>
      </c>
      <c r="C151" s="50">
        <v>0.99305555555555547</v>
      </c>
      <c r="D151" s="4" t="s">
        <v>304</v>
      </c>
      <c r="E151" s="4" t="s">
        <v>284</v>
      </c>
      <c r="F151" s="4" t="s">
        <v>305</v>
      </c>
      <c r="G151" s="35" t="s">
        <v>297</v>
      </c>
      <c r="H151" s="51">
        <v>0</v>
      </c>
      <c r="I151" s="51"/>
      <c r="J151" s="51">
        <v>1</v>
      </c>
      <c r="K151" s="51"/>
      <c r="L151" s="52"/>
    </row>
    <row r="152" spans="1:12" ht="20.100000000000001" customHeight="1" x14ac:dyDescent="0.25">
      <c r="A152" s="4">
        <v>11</v>
      </c>
      <c r="B152" s="49">
        <v>41658</v>
      </c>
      <c r="C152" s="50">
        <v>0.4826388888888889</v>
      </c>
      <c r="D152" s="4" t="s">
        <v>306</v>
      </c>
      <c r="E152" s="4" t="s">
        <v>284</v>
      </c>
      <c r="F152" s="4" t="s">
        <v>307</v>
      </c>
      <c r="G152" s="26" t="s">
        <v>19</v>
      </c>
      <c r="H152" s="51">
        <v>0</v>
      </c>
      <c r="I152" s="51"/>
      <c r="J152" s="51"/>
      <c r="K152" s="51">
        <v>1</v>
      </c>
      <c r="L152" s="52"/>
    </row>
    <row r="153" spans="1:12" ht="20.100000000000001" customHeight="1" x14ac:dyDescent="0.25">
      <c r="A153" s="4">
        <v>12</v>
      </c>
      <c r="B153" s="49">
        <v>41658</v>
      </c>
      <c r="C153" s="50">
        <v>0.74305555555555547</v>
      </c>
      <c r="D153" s="4" t="s">
        <v>308</v>
      </c>
      <c r="E153" s="4" t="s">
        <v>284</v>
      </c>
      <c r="F153" s="4" t="s">
        <v>309</v>
      </c>
      <c r="G153" s="26" t="s">
        <v>19</v>
      </c>
      <c r="H153" s="51">
        <v>0</v>
      </c>
      <c r="I153" s="51"/>
      <c r="J153" s="51">
        <v>1</v>
      </c>
      <c r="K153" s="51"/>
      <c r="L153" s="52"/>
    </row>
    <row r="154" spans="1:12" ht="20.100000000000001" customHeight="1" x14ac:dyDescent="0.25">
      <c r="A154" s="4">
        <v>13</v>
      </c>
      <c r="B154" s="49">
        <v>41659</v>
      </c>
      <c r="C154" s="50">
        <v>0.50347222222222221</v>
      </c>
      <c r="D154" s="4" t="s">
        <v>310</v>
      </c>
      <c r="E154" s="4" t="s">
        <v>292</v>
      </c>
      <c r="F154" s="4" t="s">
        <v>288</v>
      </c>
      <c r="G154" s="26" t="s">
        <v>19</v>
      </c>
      <c r="H154" s="51">
        <v>0</v>
      </c>
      <c r="I154" s="51"/>
      <c r="J154" s="51">
        <v>1</v>
      </c>
      <c r="K154" s="51"/>
      <c r="L154" s="52"/>
    </row>
    <row r="155" spans="1:12" ht="20.100000000000001" customHeight="1" x14ac:dyDescent="0.25">
      <c r="A155" s="4">
        <v>14</v>
      </c>
      <c r="B155" s="49">
        <v>41663</v>
      </c>
      <c r="C155" s="50">
        <v>0.83680555555555547</v>
      </c>
      <c r="D155" s="4" t="s">
        <v>311</v>
      </c>
      <c r="E155" s="4" t="s">
        <v>284</v>
      </c>
      <c r="F155" s="4" t="s">
        <v>309</v>
      </c>
      <c r="G155" s="26" t="s">
        <v>19</v>
      </c>
      <c r="H155" s="51">
        <v>0</v>
      </c>
      <c r="I155" s="51"/>
      <c r="J155" s="51">
        <v>1</v>
      </c>
      <c r="K155" s="51"/>
      <c r="L155" s="52"/>
    </row>
    <row r="156" spans="1:12" ht="20.100000000000001" customHeight="1" x14ac:dyDescent="0.25">
      <c r="A156" s="4">
        <v>15</v>
      </c>
      <c r="B156" s="49">
        <v>41663</v>
      </c>
      <c r="C156" s="50">
        <v>0.86458333333333337</v>
      </c>
      <c r="D156" s="4" t="s">
        <v>312</v>
      </c>
      <c r="E156" s="4" t="s">
        <v>284</v>
      </c>
      <c r="F156" s="4" t="s">
        <v>309</v>
      </c>
      <c r="G156" s="26" t="s">
        <v>19</v>
      </c>
      <c r="H156" s="51">
        <v>0</v>
      </c>
      <c r="I156" s="51"/>
      <c r="J156" s="51">
        <v>1</v>
      </c>
      <c r="K156" s="51"/>
      <c r="L156" s="52"/>
    </row>
    <row r="157" spans="1:12" ht="20.100000000000001" customHeight="1" x14ac:dyDescent="0.25">
      <c r="A157" s="4">
        <v>16</v>
      </c>
      <c r="B157" s="49">
        <v>41664</v>
      </c>
      <c r="C157" s="50">
        <v>0.56944444444444442</v>
      </c>
      <c r="D157" s="4" t="s">
        <v>313</v>
      </c>
      <c r="E157" s="4" t="s">
        <v>284</v>
      </c>
      <c r="F157" s="4" t="s">
        <v>314</v>
      </c>
      <c r="G157" s="35" t="s">
        <v>297</v>
      </c>
      <c r="H157" s="51">
        <v>0</v>
      </c>
      <c r="I157" s="51"/>
      <c r="J157" s="51"/>
      <c r="K157" s="51"/>
      <c r="L157" s="52"/>
    </row>
    <row r="158" spans="1:12" ht="20.100000000000001" customHeight="1" x14ac:dyDescent="0.25">
      <c r="A158" s="4">
        <v>17</v>
      </c>
      <c r="B158" s="49">
        <v>41665</v>
      </c>
      <c r="C158" s="50">
        <v>0.25694444444444448</v>
      </c>
      <c r="D158" s="4" t="s">
        <v>315</v>
      </c>
      <c r="E158" s="4" t="s">
        <v>316</v>
      </c>
      <c r="F158" s="4" t="s">
        <v>317</v>
      </c>
      <c r="G158" s="26" t="s">
        <v>19</v>
      </c>
      <c r="H158" s="51">
        <v>0</v>
      </c>
      <c r="I158" s="51"/>
      <c r="J158" s="51"/>
      <c r="K158" s="51">
        <v>1</v>
      </c>
      <c r="L158" s="52"/>
    </row>
    <row r="159" spans="1:12" ht="20.100000000000001" customHeight="1" x14ac:dyDescent="0.25">
      <c r="A159" s="4">
        <v>18</v>
      </c>
      <c r="B159" s="49">
        <v>41668</v>
      </c>
      <c r="C159" s="50">
        <v>0.70000000000000007</v>
      </c>
      <c r="D159" s="4" t="s">
        <v>283</v>
      </c>
      <c r="E159" s="4" t="s">
        <v>284</v>
      </c>
      <c r="F159" s="4" t="s">
        <v>318</v>
      </c>
      <c r="G159" s="35" t="s">
        <v>297</v>
      </c>
      <c r="H159" s="51">
        <v>0</v>
      </c>
      <c r="I159" s="51"/>
      <c r="J159" s="51"/>
      <c r="K159" s="51"/>
      <c r="L159" s="52"/>
    </row>
    <row r="160" spans="1:12" ht="20.100000000000001" customHeight="1" x14ac:dyDescent="0.25">
      <c r="A160" s="4">
        <v>19</v>
      </c>
      <c r="B160" s="49">
        <v>41669</v>
      </c>
      <c r="C160" s="50">
        <v>0.94791666666666663</v>
      </c>
      <c r="D160" s="4" t="s">
        <v>312</v>
      </c>
      <c r="E160" s="4" t="s">
        <v>284</v>
      </c>
      <c r="F160" s="4" t="s">
        <v>319</v>
      </c>
      <c r="G160" s="26" t="s">
        <v>19</v>
      </c>
      <c r="H160" s="51">
        <v>0</v>
      </c>
      <c r="I160" s="51"/>
      <c r="J160" s="51">
        <v>1</v>
      </c>
      <c r="K160" s="51">
        <v>1</v>
      </c>
      <c r="L160" s="52"/>
    </row>
    <row r="161" spans="1:12" ht="20.100000000000001" customHeight="1" x14ac:dyDescent="0.25">
      <c r="A161" s="4">
        <v>20</v>
      </c>
      <c r="B161" s="49">
        <v>41670</v>
      </c>
      <c r="C161" s="50">
        <v>0.21527777777777779</v>
      </c>
      <c r="D161" s="4" t="s">
        <v>320</v>
      </c>
      <c r="E161" s="4" t="s">
        <v>284</v>
      </c>
      <c r="F161" s="4" t="s">
        <v>321</v>
      </c>
      <c r="G161" s="26" t="s">
        <v>19</v>
      </c>
      <c r="H161" s="51">
        <v>0</v>
      </c>
      <c r="I161" s="51"/>
      <c r="J161" s="51">
        <v>1</v>
      </c>
      <c r="K161" s="51"/>
      <c r="L161" s="52"/>
    </row>
    <row r="162" spans="1:12" ht="20.100000000000001" customHeight="1" x14ac:dyDescent="0.25">
      <c r="A162" s="53"/>
      <c r="B162" s="54"/>
      <c r="C162" s="54"/>
      <c r="D162" s="54"/>
      <c r="E162" s="54"/>
      <c r="F162" s="37" t="s">
        <v>152</v>
      </c>
      <c r="G162" s="55" t="s">
        <v>282</v>
      </c>
      <c r="H162" s="56">
        <f>SUM(H142:H161)</f>
        <v>0</v>
      </c>
      <c r="I162" s="56">
        <f>SUM(I142:I161)</f>
        <v>0</v>
      </c>
      <c r="J162" s="56">
        <f>SUM(J142:J161)</f>
        <v>9</v>
      </c>
      <c r="K162" s="56">
        <f>SUM(K142:K161)</f>
        <v>11</v>
      </c>
      <c r="L162" s="57"/>
    </row>
    <row r="163" spans="1:12" ht="20.100000000000001" customHeight="1" x14ac:dyDescent="0.25">
      <c r="A163" s="4"/>
      <c r="B163" s="49">
        <v>41672</v>
      </c>
      <c r="C163" s="50">
        <v>0.17361111111111113</v>
      </c>
      <c r="D163" s="4" t="s">
        <v>291</v>
      </c>
      <c r="E163" s="4" t="s">
        <v>284</v>
      </c>
      <c r="F163" s="4" t="s">
        <v>18</v>
      </c>
      <c r="G163" s="58" t="s">
        <v>297</v>
      </c>
      <c r="H163" s="51">
        <v>0</v>
      </c>
      <c r="I163" s="51"/>
      <c r="J163" s="51"/>
      <c r="K163" s="51"/>
      <c r="L163" s="52"/>
    </row>
    <row r="164" spans="1:12" ht="20.100000000000001" customHeight="1" x14ac:dyDescent="0.25">
      <c r="A164" s="4"/>
      <c r="B164" s="49">
        <v>41672</v>
      </c>
      <c r="C164" s="50">
        <v>0.38194444444444442</v>
      </c>
      <c r="D164" s="4" t="s">
        <v>322</v>
      </c>
      <c r="E164" s="4" t="s">
        <v>284</v>
      </c>
      <c r="F164" s="4" t="s">
        <v>323</v>
      </c>
      <c r="G164" s="58" t="s">
        <v>297</v>
      </c>
      <c r="H164" s="51">
        <v>0</v>
      </c>
      <c r="I164" s="51"/>
      <c r="J164" s="51"/>
      <c r="K164" s="51"/>
      <c r="L164" s="52"/>
    </row>
    <row r="165" spans="1:12" ht="20.100000000000001" customHeight="1" x14ac:dyDescent="0.25">
      <c r="A165" s="4"/>
      <c r="B165" s="49">
        <v>41672</v>
      </c>
      <c r="C165" s="50">
        <v>0.53125</v>
      </c>
      <c r="D165" s="4" t="s">
        <v>310</v>
      </c>
      <c r="E165" s="4" t="s">
        <v>287</v>
      </c>
      <c r="F165" s="4" t="s">
        <v>230</v>
      </c>
      <c r="G165" s="59" t="s">
        <v>19</v>
      </c>
      <c r="H165" s="51">
        <v>0</v>
      </c>
      <c r="I165" s="51"/>
      <c r="J165" s="51"/>
      <c r="K165" s="51">
        <v>1</v>
      </c>
      <c r="L165" s="52"/>
    </row>
    <row r="166" spans="1:12" ht="20.100000000000001" customHeight="1" x14ac:dyDescent="0.25">
      <c r="A166" s="4"/>
      <c r="B166" s="49">
        <v>41677</v>
      </c>
      <c r="C166" s="50">
        <v>0.27430555555555552</v>
      </c>
      <c r="D166" s="4" t="s">
        <v>324</v>
      </c>
      <c r="E166" s="4" t="s">
        <v>325</v>
      </c>
      <c r="F166" s="4" t="s">
        <v>326</v>
      </c>
      <c r="G166" s="58" t="s">
        <v>297</v>
      </c>
      <c r="H166" s="51">
        <v>0</v>
      </c>
      <c r="I166" s="51"/>
      <c r="J166" s="51">
        <v>1</v>
      </c>
      <c r="K166" s="51"/>
      <c r="L166" s="52"/>
    </row>
    <row r="167" spans="1:12" ht="20.100000000000001" customHeight="1" x14ac:dyDescent="0.25">
      <c r="A167" s="4"/>
      <c r="B167" s="49">
        <v>41677</v>
      </c>
      <c r="C167" s="50">
        <v>0.59027777777777779</v>
      </c>
      <c r="D167" s="4" t="s">
        <v>327</v>
      </c>
      <c r="E167" s="4" t="s">
        <v>284</v>
      </c>
      <c r="F167" s="4" t="s">
        <v>328</v>
      </c>
      <c r="G167" s="58" t="s">
        <v>297</v>
      </c>
      <c r="H167" s="51">
        <v>0</v>
      </c>
      <c r="I167" s="51"/>
      <c r="J167" s="51"/>
      <c r="K167" s="51">
        <v>1</v>
      </c>
      <c r="L167" s="52"/>
    </row>
    <row r="168" spans="1:12" ht="20.100000000000001" customHeight="1" x14ac:dyDescent="0.25">
      <c r="A168" s="4"/>
      <c r="B168" s="49">
        <v>41679</v>
      </c>
      <c r="C168" s="50">
        <v>0.76041666666666663</v>
      </c>
      <c r="D168" s="4" t="s">
        <v>329</v>
      </c>
      <c r="E168" s="4" t="s">
        <v>284</v>
      </c>
      <c r="F168" s="4" t="s">
        <v>330</v>
      </c>
      <c r="G168" s="59" t="s">
        <v>19</v>
      </c>
      <c r="H168" s="51">
        <v>0</v>
      </c>
      <c r="I168" s="51"/>
      <c r="J168" s="51">
        <v>1</v>
      </c>
      <c r="K168" s="51">
        <v>1</v>
      </c>
      <c r="L168" s="52"/>
    </row>
    <row r="169" spans="1:12" ht="20.100000000000001" customHeight="1" x14ac:dyDescent="0.25">
      <c r="A169" s="4"/>
      <c r="B169" s="49">
        <v>41681</v>
      </c>
      <c r="C169" s="50">
        <v>8.3333333333333329E-2</v>
      </c>
      <c r="D169" s="4" t="s">
        <v>331</v>
      </c>
      <c r="E169" s="4" t="s">
        <v>284</v>
      </c>
      <c r="F169" s="4" t="s">
        <v>18</v>
      </c>
      <c r="G169" s="58" t="s">
        <v>297</v>
      </c>
      <c r="H169" s="51">
        <v>0</v>
      </c>
      <c r="I169" s="51"/>
      <c r="J169" s="51">
        <v>1</v>
      </c>
      <c r="K169" s="51"/>
      <c r="L169" s="52"/>
    </row>
    <row r="170" spans="1:12" ht="20.100000000000001" customHeight="1" x14ac:dyDescent="0.25">
      <c r="A170" s="4"/>
      <c r="B170" s="49">
        <v>41682</v>
      </c>
      <c r="C170" s="50">
        <v>0.70486111111111116</v>
      </c>
      <c r="D170" s="4" t="s">
        <v>310</v>
      </c>
      <c r="E170" s="4" t="s">
        <v>284</v>
      </c>
      <c r="F170" s="4" t="s">
        <v>332</v>
      </c>
      <c r="G170" s="58" t="s">
        <v>333</v>
      </c>
      <c r="H170" s="51">
        <v>0</v>
      </c>
      <c r="I170" s="51"/>
      <c r="J170" s="51"/>
      <c r="K170" s="51">
        <v>1</v>
      </c>
      <c r="L170" s="52"/>
    </row>
    <row r="171" spans="1:12" ht="20.100000000000001" customHeight="1" x14ac:dyDescent="0.25">
      <c r="A171" s="4"/>
      <c r="B171" s="49">
        <v>41684</v>
      </c>
      <c r="C171" s="50">
        <v>0.34722222222222227</v>
      </c>
      <c r="D171" s="4" t="s">
        <v>334</v>
      </c>
      <c r="E171" s="4" t="s">
        <v>284</v>
      </c>
      <c r="F171" s="4" t="s">
        <v>335</v>
      </c>
      <c r="G171" s="58" t="s">
        <v>333</v>
      </c>
      <c r="H171" s="51">
        <v>0</v>
      </c>
      <c r="I171" s="51"/>
      <c r="J171" s="51">
        <v>1</v>
      </c>
      <c r="K171" s="51"/>
      <c r="L171" s="52"/>
    </row>
    <row r="172" spans="1:12" ht="20.100000000000001" customHeight="1" x14ac:dyDescent="0.25">
      <c r="A172" s="4"/>
      <c r="B172" s="49">
        <v>41684</v>
      </c>
      <c r="C172" s="50">
        <v>0.625</v>
      </c>
      <c r="D172" s="4" t="s">
        <v>336</v>
      </c>
      <c r="E172" s="4" t="s">
        <v>284</v>
      </c>
      <c r="F172" s="4" t="s">
        <v>337</v>
      </c>
      <c r="G172" s="58" t="s">
        <v>333</v>
      </c>
      <c r="H172" s="51">
        <v>0</v>
      </c>
      <c r="I172" s="51"/>
      <c r="J172" s="51">
        <v>1</v>
      </c>
      <c r="K172" s="51"/>
      <c r="L172" s="52"/>
    </row>
    <row r="173" spans="1:12" ht="20.100000000000001" customHeight="1" x14ac:dyDescent="0.25">
      <c r="A173" s="4"/>
      <c r="B173" s="49">
        <v>41685</v>
      </c>
      <c r="C173" s="50">
        <v>0.92708333333333337</v>
      </c>
      <c r="D173" s="4" t="s">
        <v>338</v>
      </c>
      <c r="E173" s="4" t="s">
        <v>284</v>
      </c>
      <c r="F173" s="4" t="s">
        <v>339</v>
      </c>
      <c r="G173" s="58" t="s">
        <v>297</v>
      </c>
      <c r="H173" s="51">
        <v>0</v>
      </c>
      <c r="I173" s="51"/>
      <c r="J173" s="51"/>
      <c r="K173" s="51"/>
      <c r="L173" s="52"/>
    </row>
    <row r="174" spans="1:12" ht="20.100000000000001" customHeight="1" x14ac:dyDescent="0.25">
      <c r="A174" s="4"/>
      <c r="B174" s="49">
        <v>41686</v>
      </c>
      <c r="C174" s="50">
        <v>0.625</v>
      </c>
      <c r="D174" s="4" t="s">
        <v>291</v>
      </c>
      <c r="E174" s="4" t="s">
        <v>284</v>
      </c>
      <c r="F174" s="4" t="s">
        <v>340</v>
      </c>
      <c r="G174" s="58" t="s">
        <v>297</v>
      </c>
      <c r="H174" s="51">
        <v>0</v>
      </c>
      <c r="I174" s="51"/>
      <c r="J174" s="51">
        <v>1</v>
      </c>
      <c r="K174" s="51"/>
      <c r="L174" s="52"/>
    </row>
    <row r="175" spans="1:12" ht="20.100000000000001" customHeight="1" x14ac:dyDescent="0.25">
      <c r="A175" s="4"/>
      <c r="B175" s="49">
        <v>41686</v>
      </c>
      <c r="C175" s="50">
        <v>0.88194444444444453</v>
      </c>
      <c r="D175" s="4" t="s">
        <v>341</v>
      </c>
      <c r="E175" s="4" t="s">
        <v>287</v>
      </c>
      <c r="F175" s="4" t="s">
        <v>317</v>
      </c>
      <c r="G175" s="59" t="s">
        <v>19</v>
      </c>
      <c r="H175" s="51">
        <v>0</v>
      </c>
      <c r="I175" s="51"/>
      <c r="J175" s="51"/>
      <c r="K175" s="51">
        <v>1</v>
      </c>
      <c r="L175" s="52"/>
    </row>
    <row r="176" spans="1:12" ht="20.100000000000001" customHeight="1" x14ac:dyDescent="0.25">
      <c r="A176" s="4"/>
      <c r="B176" s="49">
        <v>41687</v>
      </c>
      <c r="C176" s="50">
        <v>0.28819444444444448</v>
      </c>
      <c r="D176" s="4" t="s">
        <v>310</v>
      </c>
      <c r="E176" s="4" t="s">
        <v>342</v>
      </c>
      <c r="F176" s="4" t="s">
        <v>18</v>
      </c>
      <c r="G176" s="59" t="s">
        <v>19</v>
      </c>
      <c r="H176" s="51">
        <v>0</v>
      </c>
      <c r="I176" s="51"/>
      <c r="J176" s="51">
        <v>1</v>
      </c>
      <c r="K176" s="51"/>
      <c r="L176" s="52"/>
    </row>
    <row r="177" spans="1:12" ht="20.100000000000001" customHeight="1" x14ac:dyDescent="0.25">
      <c r="A177" s="4"/>
      <c r="B177" s="49">
        <v>41687</v>
      </c>
      <c r="C177" s="50">
        <v>0.75347222222222221</v>
      </c>
      <c r="D177" s="4" t="s">
        <v>343</v>
      </c>
      <c r="E177" s="4" t="s">
        <v>342</v>
      </c>
      <c r="F177" s="4" t="s">
        <v>344</v>
      </c>
      <c r="G177" s="59" t="s">
        <v>19</v>
      </c>
      <c r="H177" s="51">
        <v>0</v>
      </c>
      <c r="I177" s="51"/>
      <c r="J177" s="51">
        <v>1</v>
      </c>
      <c r="K177" s="51">
        <v>1</v>
      </c>
      <c r="L177" s="52"/>
    </row>
    <row r="178" spans="1:12" ht="20.100000000000001" customHeight="1" x14ac:dyDescent="0.25">
      <c r="A178" s="4"/>
      <c r="B178" s="49">
        <v>41688</v>
      </c>
      <c r="C178" s="50">
        <v>6.25E-2</v>
      </c>
      <c r="D178" s="4" t="s">
        <v>283</v>
      </c>
      <c r="E178" s="4" t="s">
        <v>342</v>
      </c>
      <c r="F178" s="4" t="s">
        <v>296</v>
      </c>
      <c r="G178" s="58" t="s">
        <v>297</v>
      </c>
      <c r="H178" s="51">
        <v>0</v>
      </c>
      <c r="I178" s="51"/>
      <c r="J178" s="51">
        <v>1</v>
      </c>
      <c r="K178" s="51"/>
      <c r="L178" s="52"/>
    </row>
    <row r="179" spans="1:12" ht="20.100000000000001" customHeight="1" x14ac:dyDescent="0.25">
      <c r="A179" s="4"/>
      <c r="B179" s="49">
        <v>41690</v>
      </c>
      <c r="C179" s="50">
        <v>0.375</v>
      </c>
      <c r="D179" s="4" t="s">
        <v>345</v>
      </c>
      <c r="E179" s="4" t="s">
        <v>284</v>
      </c>
      <c r="F179" s="4" t="s">
        <v>337</v>
      </c>
      <c r="G179" s="58" t="s">
        <v>333</v>
      </c>
      <c r="H179" s="51">
        <v>0</v>
      </c>
      <c r="I179" s="51"/>
      <c r="J179" s="51">
        <v>1</v>
      </c>
      <c r="K179" s="51"/>
      <c r="L179" s="52"/>
    </row>
    <row r="180" spans="1:12" ht="20.100000000000001" customHeight="1" x14ac:dyDescent="0.25">
      <c r="A180" s="4"/>
      <c r="B180" s="49">
        <v>41692</v>
      </c>
      <c r="C180" s="50">
        <v>3.4722222222222224E-2</v>
      </c>
      <c r="D180" s="4" t="s">
        <v>346</v>
      </c>
      <c r="E180" s="4" t="s">
        <v>284</v>
      </c>
      <c r="F180" s="4" t="s">
        <v>296</v>
      </c>
      <c r="G180" s="58" t="s">
        <v>297</v>
      </c>
      <c r="H180" s="51">
        <v>0</v>
      </c>
      <c r="I180" s="51"/>
      <c r="J180" s="51">
        <v>1</v>
      </c>
      <c r="K180" s="51"/>
      <c r="L180" s="52"/>
    </row>
    <row r="181" spans="1:12" ht="20.100000000000001" customHeight="1" x14ac:dyDescent="0.25">
      <c r="A181" s="4"/>
      <c r="B181" s="49">
        <v>41692</v>
      </c>
      <c r="C181" s="50">
        <v>0.63888888888888895</v>
      </c>
      <c r="D181" s="4" t="s">
        <v>347</v>
      </c>
      <c r="E181" s="4" t="s">
        <v>284</v>
      </c>
      <c r="F181" s="4" t="s">
        <v>337</v>
      </c>
      <c r="G181" s="58" t="s">
        <v>333</v>
      </c>
      <c r="H181" s="51">
        <v>0</v>
      </c>
      <c r="I181" s="51"/>
      <c r="J181" s="51">
        <v>1</v>
      </c>
      <c r="K181" s="51"/>
      <c r="L181" s="52"/>
    </row>
    <row r="182" spans="1:12" ht="20.100000000000001" customHeight="1" x14ac:dyDescent="0.25">
      <c r="A182" s="4"/>
      <c r="B182" s="49">
        <v>41693</v>
      </c>
      <c r="C182" s="50">
        <v>0.38194444444444442</v>
      </c>
      <c r="D182" s="4" t="s">
        <v>291</v>
      </c>
      <c r="E182" s="4" t="s">
        <v>284</v>
      </c>
      <c r="F182" s="4" t="s">
        <v>348</v>
      </c>
      <c r="G182" s="59" t="s">
        <v>19</v>
      </c>
      <c r="H182" s="51">
        <v>0</v>
      </c>
      <c r="I182" s="51"/>
      <c r="J182" s="51"/>
      <c r="K182" s="51"/>
      <c r="L182" s="52"/>
    </row>
    <row r="183" spans="1:12" ht="20.100000000000001" customHeight="1" x14ac:dyDescent="0.25">
      <c r="A183" s="4"/>
      <c r="B183" s="49">
        <v>41693</v>
      </c>
      <c r="C183" s="50">
        <v>0.98472222222222217</v>
      </c>
      <c r="D183" s="4" t="s">
        <v>349</v>
      </c>
      <c r="E183" s="4" t="s">
        <v>287</v>
      </c>
      <c r="F183" s="4" t="s">
        <v>230</v>
      </c>
      <c r="G183" s="59" t="s">
        <v>19</v>
      </c>
      <c r="H183" s="51">
        <v>0</v>
      </c>
      <c r="I183" s="51"/>
      <c r="J183" s="51">
        <v>1</v>
      </c>
      <c r="K183" s="51"/>
      <c r="L183" s="52"/>
    </row>
    <row r="184" spans="1:12" ht="20.100000000000001" customHeight="1" x14ac:dyDescent="0.25">
      <c r="A184" s="4"/>
      <c r="B184" s="49">
        <v>41694</v>
      </c>
      <c r="C184" s="50">
        <v>0.73263888888888884</v>
      </c>
      <c r="D184" s="4" t="s">
        <v>350</v>
      </c>
      <c r="E184" s="4" t="s">
        <v>284</v>
      </c>
      <c r="F184" s="4" t="s">
        <v>305</v>
      </c>
      <c r="G184" s="58" t="s">
        <v>297</v>
      </c>
      <c r="H184" s="51">
        <v>0</v>
      </c>
      <c r="I184" s="51"/>
      <c r="J184" s="51"/>
      <c r="K184" s="51">
        <v>1</v>
      </c>
      <c r="L184" s="52"/>
    </row>
    <row r="185" spans="1:12" ht="20.100000000000001" customHeight="1" x14ac:dyDescent="0.25">
      <c r="A185" s="4"/>
      <c r="B185" s="49">
        <v>41694</v>
      </c>
      <c r="C185" s="50">
        <v>0.86458333333333337</v>
      </c>
      <c r="D185" s="4" t="s">
        <v>283</v>
      </c>
      <c r="E185" s="4" t="s">
        <v>292</v>
      </c>
      <c r="F185" s="4" t="s">
        <v>344</v>
      </c>
      <c r="G185" s="59" t="s">
        <v>19</v>
      </c>
      <c r="H185" s="51">
        <v>0</v>
      </c>
      <c r="I185" s="51"/>
      <c r="J185" s="51">
        <v>1</v>
      </c>
      <c r="K185" s="51"/>
      <c r="L185" s="52"/>
    </row>
    <row r="186" spans="1:12" ht="20.100000000000001" customHeight="1" x14ac:dyDescent="0.25">
      <c r="A186" s="4"/>
      <c r="B186" s="49">
        <v>41695</v>
      </c>
      <c r="C186" s="50">
        <v>6.25E-2</v>
      </c>
      <c r="D186" s="4" t="s">
        <v>311</v>
      </c>
      <c r="E186" s="4" t="s">
        <v>284</v>
      </c>
      <c r="F186" s="4" t="s">
        <v>351</v>
      </c>
      <c r="G186" s="58" t="s">
        <v>297</v>
      </c>
      <c r="H186" s="51">
        <v>0</v>
      </c>
      <c r="I186" s="51"/>
      <c r="J186" s="51">
        <v>1</v>
      </c>
      <c r="K186" s="51"/>
      <c r="L186" s="52"/>
    </row>
    <row r="187" spans="1:12" ht="20.100000000000001" customHeight="1" x14ac:dyDescent="0.25">
      <c r="A187" s="4"/>
      <c r="B187" s="49">
        <v>41698</v>
      </c>
      <c r="C187" s="50">
        <v>0.65763888888888888</v>
      </c>
      <c r="D187" s="4" t="s">
        <v>352</v>
      </c>
      <c r="E187" s="4" t="s">
        <v>284</v>
      </c>
      <c r="F187" s="4" t="s">
        <v>335</v>
      </c>
      <c r="G187" s="58" t="s">
        <v>333</v>
      </c>
      <c r="H187" s="51">
        <v>0</v>
      </c>
      <c r="I187" s="51"/>
      <c r="J187" s="51">
        <v>1</v>
      </c>
      <c r="K187" s="51"/>
      <c r="L187" s="52"/>
    </row>
    <row r="188" spans="1:12" ht="20.100000000000001" customHeight="1" x14ac:dyDescent="0.25">
      <c r="A188" s="4"/>
      <c r="B188" s="49">
        <v>41698</v>
      </c>
      <c r="C188" s="50">
        <v>0.66666666666666663</v>
      </c>
      <c r="D188" s="4" t="s">
        <v>353</v>
      </c>
      <c r="E188" s="4" t="s">
        <v>284</v>
      </c>
      <c r="F188" s="4" t="s">
        <v>354</v>
      </c>
      <c r="G188" s="58" t="s">
        <v>333</v>
      </c>
      <c r="H188" s="51">
        <v>0</v>
      </c>
      <c r="I188" s="51"/>
      <c r="J188" s="51">
        <v>1</v>
      </c>
      <c r="K188" s="51"/>
      <c r="L188" s="52"/>
    </row>
    <row r="189" spans="1:12" ht="20.100000000000001" customHeight="1" x14ac:dyDescent="0.25">
      <c r="A189" s="53"/>
      <c r="B189" s="54"/>
      <c r="C189" s="54"/>
      <c r="D189" s="54"/>
      <c r="E189" s="54"/>
      <c r="F189" s="37" t="s">
        <v>242</v>
      </c>
      <c r="G189" s="55" t="s">
        <v>282</v>
      </c>
      <c r="H189" s="56">
        <f>SUM(H163:H188)</f>
        <v>0</v>
      </c>
      <c r="I189" s="56">
        <f>SUM(I163:I188)</f>
        <v>0</v>
      </c>
      <c r="J189" s="56">
        <f>SUM(J163:J188)</f>
        <v>17</v>
      </c>
      <c r="K189" s="56">
        <f>SUM(K163:K188)</f>
        <v>7</v>
      </c>
      <c r="L189" s="57"/>
    </row>
    <row r="190" spans="1:12" ht="20.100000000000001" customHeight="1" x14ac:dyDescent="0.25">
      <c r="A190" s="4"/>
      <c r="B190" s="49">
        <v>41700</v>
      </c>
      <c r="C190" s="50">
        <v>0.70138888888888884</v>
      </c>
      <c r="D190" s="4" t="s">
        <v>355</v>
      </c>
      <c r="E190" s="4" t="s">
        <v>284</v>
      </c>
      <c r="F190" s="4" t="s">
        <v>356</v>
      </c>
      <c r="G190" s="59" t="s">
        <v>19</v>
      </c>
      <c r="H190" s="51">
        <v>0</v>
      </c>
      <c r="I190" s="51"/>
      <c r="J190" s="51"/>
      <c r="K190" s="51"/>
      <c r="L190" s="52"/>
    </row>
    <row r="191" spans="1:12" ht="20.100000000000001" customHeight="1" x14ac:dyDescent="0.25">
      <c r="A191" s="4"/>
      <c r="B191" s="49">
        <v>41700</v>
      </c>
      <c r="C191" s="50">
        <v>0.83333333333333337</v>
      </c>
      <c r="D191" s="4" t="s">
        <v>357</v>
      </c>
      <c r="E191" s="4" t="s">
        <v>325</v>
      </c>
      <c r="F191" s="4" t="s">
        <v>296</v>
      </c>
      <c r="G191" s="58" t="s">
        <v>297</v>
      </c>
      <c r="H191" s="51">
        <v>0</v>
      </c>
      <c r="I191" s="51"/>
      <c r="J191" s="51">
        <v>1</v>
      </c>
      <c r="K191" s="51"/>
      <c r="L191" s="52"/>
    </row>
    <row r="192" spans="1:12" ht="20.100000000000001" customHeight="1" x14ac:dyDescent="0.25">
      <c r="A192" s="4"/>
      <c r="B192" s="49">
        <v>41701</v>
      </c>
      <c r="C192" s="50">
        <v>0.56597222222222221</v>
      </c>
      <c r="D192" s="4" t="s">
        <v>358</v>
      </c>
      <c r="E192" s="4" t="s">
        <v>284</v>
      </c>
      <c r="F192" s="4" t="s">
        <v>18</v>
      </c>
      <c r="G192" s="58" t="s">
        <v>297</v>
      </c>
      <c r="H192" s="51">
        <v>0</v>
      </c>
      <c r="I192" s="51"/>
      <c r="J192" s="51"/>
      <c r="K192" s="51"/>
      <c r="L192" s="52"/>
    </row>
    <row r="193" spans="1:12" ht="20.100000000000001" customHeight="1" x14ac:dyDescent="0.25">
      <c r="A193" s="4"/>
      <c r="B193" s="49">
        <v>41703</v>
      </c>
      <c r="C193" s="50">
        <v>0.375</v>
      </c>
      <c r="D193" s="4" t="s">
        <v>359</v>
      </c>
      <c r="E193" s="4" t="s">
        <v>284</v>
      </c>
      <c r="F193" s="4" t="s">
        <v>335</v>
      </c>
      <c r="G193" s="58" t="s">
        <v>333</v>
      </c>
      <c r="H193" s="51">
        <v>0</v>
      </c>
      <c r="I193" s="51"/>
      <c r="J193" s="51">
        <v>1</v>
      </c>
      <c r="K193" s="51"/>
      <c r="L193" s="52"/>
    </row>
    <row r="194" spans="1:12" ht="20.100000000000001" customHeight="1" x14ac:dyDescent="0.25">
      <c r="A194" s="4"/>
      <c r="B194" s="49">
        <v>41705</v>
      </c>
      <c r="C194" s="50">
        <v>0.58333333333333337</v>
      </c>
      <c r="D194" s="4" t="s">
        <v>360</v>
      </c>
      <c r="E194" s="4" t="s">
        <v>284</v>
      </c>
      <c r="F194" s="4" t="s">
        <v>354</v>
      </c>
      <c r="G194" s="58" t="s">
        <v>333</v>
      </c>
      <c r="H194" s="51">
        <v>0</v>
      </c>
      <c r="I194" s="51"/>
      <c r="J194" s="51">
        <v>1</v>
      </c>
      <c r="K194" s="51"/>
      <c r="L194" s="52"/>
    </row>
    <row r="195" spans="1:12" ht="20.100000000000001" customHeight="1" x14ac:dyDescent="0.25">
      <c r="A195" s="4"/>
      <c r="B195" s="49">
        <v>41707</v>
      </c>
      <c r="C195" s="50">
        <v>0.51041666666666663</v>
      </c>
      <c r="D195" s="4" t="s">
        <v>361</v>
      </c>
      <c r="E195" s="4" t="s">
        <v>284</v>
      </c>
      <c r="F195" s="4" t="s">
        <v>335</v>
      </c>
      <c r="G195" s="58" t="s">
        <v>333</v>
      </c>
      <c r="H195" s="51">
        <v>0</v>
      </c>
      <c r="I195" s="51"/>
      <c r="J195" s="51">
        <v>1</v>
      </c>
      <c r="K195" s="51"/>
      <c r="L195" s="52"/>
    </row>
    <row r="196" spans="1:12" ht="20.100000000000001" customHeight="1" x14ac:dyDescent="0.25">
      <c r="A196" s="4"/>
      <c r="B196" s="49">
        <v>41709</v>
      </c>
      <c r="C196" s="50">
        <v>0.40972222222222227</v>
      </c>
      <c r="D196" s="4" t="s">
        <v>362</v>
      </c>
      <c r="E196" s="4" t="s">
        <v>284</v>
      </c>
      <c r="F196" s="4" t="s">
        <v>363</v>
      </c>
      <c r="G196" s="59" t="s">
        <v>19</v>
      </c>
      <c r="H196" s="51">
        <v>0</v>
      </c>
      <c r="I196" s="51"/>
      <c r="J196" s="51">
        <v>0</v>
      </c>
      <c r="K196" s="51">
        <v>1</v>
      </c>
      <c r="L196" s="52"/>
    </row>
    <row r="197" spans="1:12" ht="20.100000000000001" customHeight="1" x14ac:dyDescent="0.25">
      <c r="A197" s="4"/>
      <c r="B197" s="49">
        <v>41709</v>
      </c>
      <c r="C197" s="50">
        <v>0.77083333333333337</v>
      </c>
      <c r="D197" s="4" t="s">
        <v>364</v>
      </c>
      <c r="E197" s="4" t="s">
        <v>284</v>
      </c>
      <c r="F197" s="4" t="s">
        <v>328</v>
      </c>
      <c r="G197" s="59" t="s">
        <v>19</v>
      </c>
      <c r="H197" s="51">
        <v>0</v>
      </c>
      <c r="I197" s="51"/>
      <c r="J197" s="51">
        <v>0</v>
      </c>
      <c r="K197" s="51">
        <v>0</v>
      </c>
      <c r="L197" s="52"/>
    </row>
    <row r="198" spans="1:12" ht="20.100000000000001" customHeight="1" x14ac:dyDescent="0.25">
      <c r="A198" s="4"/>
      <c r="B198" s="49">
        <v>41709</v>
      </c>
      <c r="C198" s="50">
        <v>0.83333333333333337</v>
      </c>
      <c r="D198" s="4" t="s">
        <v>365</v>
      </c>
      <c r="E198" s="4" t="s">
        <v>284</v>
      </c>
      <c r="F198" s="4" t="s">
        <v>323</v>
      </c>
      <c r="G198" s="58" t="s">
        <v>333</v>
      </c>
      <c r="H198" s="51">
        <v>0</v>
      </c>
      <c r="I198" s="51"/>
      <c r="J198" s="51">
        <v>0</v>
      </c>
      <c r="K198" s="51">
        <v>0</v>
      </c>
      <c r="L198" s="52"/>
    </row>
    <row r="199" spans="1:12" ht="20.100000000000001" customHeight="1" x14ac:dyDescent="0.25">
      <c r="A199" s="4"/>
      <c r="B199" s="49">
        <v>41710</v>
      </c>
      <c r="C199" s="50">
        <v>0.91666666666666663</v>
      </c>
      <c r="D199" s="4" t="s">
        <v>366</v>
      </c>
      <c r="E199" s="4" t="s">
        <v>287</v>
      </c>
      <c r="F199" s="4" t="s">
        <v>18</v>
      </c>
      <c r="G199" s="58" t="s">
        <v>297</v>
      </c>
      <c r="H199" s="51">
        <v>0</v>
      </c>
      <c r="I199" s="51"/>
      <c r="J199" s="51">
        <v>0</v>
      </c>
      <c r="K199" s="51">
        <v>1</v>
      </c>
      <c r="L199" s="52"/>
    </row>
    <row r="200" spans="1:12" ht="20.100000000000001" customHeight="1" x14ac:dyDescent="0.25">
      <c r="A200" s="4"/>
      <c r="B200" s="49">
        <v>41712</v>
      </c>
      <c r="C200" s="50">
        <v>0.63888888888888895</v>
      </c>
      <c r="D200" s="4" t="s">
        <v>367</v>
      </c>
      <c r="E200" s="4" t="s">
        <v>284</v>
      </c>
      <c r="F200" s="4" t="s">
        <v>368</v>
      </c>
      <c r="G200" s="58" t="s">
        <v>333</v>
      </c>
      <c r="H200" s="51">
        <v>0</v>
      </c>
      <c r="I200" s="51"/>
      <c r="J200" s="51">
        <v>1</v>
      </c>
      <c r="K200" s="51">
        <v>0</v>
      </c>
      <c r="L200" s="52"/>
    </row>
    <row r="201" spans="1:12" ht="20.100000000000001" customHeight="1" x14ac:dyDescent="0.25">
      <c r="A201" s="4"/>
      <c r="B201" s="49">
        <v>41713</v>
      </c>
      <c r="C201" s="50">
        <v>0.625</v>
      </c>
      <c r="D201" s="4" t="s">
        <v>369</v>
      </c>
      <c r="E201" s="4" t="s">
        <v>284</v>
      </c>
      <c r="F201" s="4" t="s">
        <v>370</v>
      </c>
      <c r="G201" s="58" t="s">
        <v>333</v>
      </c>
      <c r="H201" s="51">
        <v>0</v>
      </c>
      <c r="I201" s="51"/>
      <c r="J201" s="51">
        <v>1</v>
      </c>
      <c r="K201" s="51">
        <v>0</v>
      </c>
      <c r="L201" s="52"/>
    </row>
    <row r="202" spans="1:12" ht="20.100000000000001" customHeight="1" x14ac:dyDescent="0.25">
      <c r="A202" s="4"/>
      <c r="B202" s="49">
        <v>41714</v>
      </c>
      <c r="C202" s="50">
        <v>0.53472222222222221</v>
      </c>
      <c r="D202" s="4" t="s">
        <v>345</v>
      </c>
      <c r="E202" s="4" t="s">
        <v>284</v>
      </c>
      <c r="F202" s="4" t="s">
        <v>371</v>
      </c>
      <c r="G202" s="59" t="s">
        <v>19</v>
      </c>
      <c r="H202" s="51">
        <v>0</v>
      </c>
      <c r="I202" s="51"/>
      <c r="J202" s="51"/>
      <c r="K202" s="51"/>
      <c r="L202" s="52"/>
    </row>
    <row r="203" spans="1:12" ht="20.100000000000001" customHeight="1" x14ac:dyDescent="0.25">
      <c r="A203" s="4"/>
      <c r="B203" s="49">
        <v>41715</v>
      </c>
      <c r="C203" s="50">
        <v>0.54166666666666663</v>
      </c>
      <c r="D203" s="4" t="s">
        <v>372</v>
      </c>
      <c r="E203" s="4" t="s">
        <v>342</v>
      </c>
      <c r="F203" s="4" t="s">
        <v>296</v>
      </c>
      <c r="G203" s="58" t="s">
        <v>297</v>
      </c>
      <c r="H203" s="51">
        <v>0</v>
      </c>
      <c r="I203" s="51"/>
      <c r="J203" s="51"/>
      <c r="K203" s="51"/>
      <c r="L203" s="52"/>
    </row>
    <row r="204" spans="1:12" ht="20.100000000000001" customHeight="1" x14ac:dyDescent="0.25">
      <c r="A204" s="4"/>
      <c r="B204" s="49">
        <v>41717</v>
      </c>
      <c r="C204" s="50">
        <v>0.31597222222222221</v>
      </c>
      <c r="D204" s="4" t="s">
        <v>361</v>
      </c>
      <c r="E204" s="4" t="s">
        <v>325</v>
      </c>
      <c r="F204" s="4" t="s">
        <v>344</v>
      </c>
      <c r="G204" s="59" t="s">
        <v>19</v>
      </c>
      <c r="H204" s="51">
        <v>1</v>
      </c>
      <c r="I204" s="51"/>
      <c r="J204" s="51"/>
      <c r="K204" s="51"/>
      <c r="L204" s="52"/>
    </row>
    <row r="205" spans="1:12" ht="20.100000000000001" customHeight="1" x14ac:dyDescent="0.25">
      <c r="A205" s="4"/>
      <c r="B205" s="49">
        <v>41717</v>
      </c>
      <c r="C205" s="50">
        <v>0.3125</v>
      </c>
      <c r="D205" s="4" t="s">
        <v>373</v>
      </c>
      <c r="E205" s="4" t="s">
        <v>284</v>
      </c>
      <c r="F205" s="4" t="s">
        <v>368</v>
      </c>
      <c r="G205" s="59" t="s">
        <v>19</v>
      </c>
      <c r="H205" s="51"/>
      <c r="I205" s="51"/>
      <c r="J205" s="51"/>
      <c r="K205" s="51">
        <v>1</v>
      </c>
      <c r="L205" s="52"/>
    </row>
    <row r="206" spans="1:12" ht="20.100000000000001" customHeight="1" x14ac:dyDescent="0.25">
      <c r="A206" s="4"/>
      <c r="B206" s="49">
        <v>41720</v>
      </c>
      <c r="C206" s="50">
        <v>0.3263888888888889</v>
      </c>
      <c r="D206" s="4" t="s">
        <v>374</v>
      </c>
      <c r="E206" s="4" t="s">
        <v>287</v>
      </c>
      <c r="F206" s="4" t="s">
        <v>18</v>
      </c>
      <c r="G206" s="58" t="s">
        <v>297</v>
      </c>
      <c r="H206" s="51"/>
      <c r="I206" s="51"/>
      <c r="J206" s="51">
        <v>1</v>
      </c>
      <c r="K206" s="51"/>
      <c r="L206" s="52"/>
    </row>
    <row r="207" spans="1:12" ht="20.100000000000001" customHeight="1" x14ac:dyDescent="0.25">
      <c r="A207" s="4"/>
      <c r="B207" s="49">
        <v>41720</v>
      </c>
      <c r="C207" s="50">
        <v>0.51388888888888895</v>
      </c>
      <c r="D207" s="4" t="s">
        <v>375</v>
      </c>
      <c r="E207" s="4" t="s">
        <v>284</v>
      </c>
      <c r="F207" s="60" t="s">
        <v>376</v>
      </c>
      <c r="G207" s="58" t="s">
        <v>333</v>
      </c>
      <c r="H207" s="51"/>
      <c r="I207" s="51"/>
      <c r="J207" s="51">
        <v>1</v>
      </c>
      <c r="K207" s="51"/>
      <c r="L207" s="52"/>
    </row>
    <row r="208" spans="1:12" ht="20.100000000000001" customHeight="1" x14ac:dyDescent="0.25">
      <c r="A208" s="4"/>
      <c r="B208" s="49">
        <v>41721</v>
      </c>
      <c r="C208" s="50">
        <v>0.3888888888888889</v>
      </c>
      <c r="D208" s="4" t="s">
        <v>377</v>
      </c>
      <c r="E208" s="4" t="s">
        <v>284</v>
      </c>
      <c r="F208" s="4" t="s">
        <v>337</v>
      </c>
      <c r="G208" s="58" t="s">
        <v>333</v>
      </c>
      <c r="H208" s="51"/>
      <c r="I208" s="51"/>
      <c r="J208" s="51">
        <v>1</v>
      </c>
      <c r="K208" s="51"/>
      <c r="L208" s="52"/>
    </row>
    <row r="209" spans="1:12" ht="20.100000000000001" customHeight="1" x14ac:dyDescent="0.25">
      <c r="A209" s="4"/>
      <c r="B209" s="49">
        <v>41723</v>
      </c>
      <c r="C209" s="50">
        <v>0.4375</v>
      </c>
      <c r="D209" s="4" t="s">
        <v>378</v>
      </c>
      <c r="E209" s="4" t="s">
        <v>287</v>
      </c>
      <c r="F209" s="4" t="s">
        <v>296</v>
      </c>
      <c r="G209" s="58" t="s">
        <v>297</v>
      </c>
      <c r="H209" s="51"/>
      <c r="I209" s="51"/>
      <c r="J209" s="51"/>
      <c r="K209" s="51">
        <v>1</v>
      </c>
      <c r="L209" s="52"/>
    </row>
    <row r="210" spans="1:12" ht="20.100000000000001" customHeight="1" x14ac:dyDescent="0.25">
      <c r="A210" s="4"/>
      <c r="B210" s="49">
        <v>41724</v>
      </c>
      <c r="C210" s="50">
        <v>0.875</v>
      </c>
      <c r="D210" s="4" t="s">
        <v>379</v>
      </c>
      <c r="E210" s="4" t="s">
        <v>287</v>
      </c>
      <c r="F210" s="4" t="s">
        <v>18</v>
      </c>
      <c r="G210" s="58" t="s">
        <v>297</v>
      </c>
      <c r="H210" s="51"/>
      <c r="I210" s="51"/>
      <c r="J210" s="51"/>
      <c r="K210" s="51">
        <v>1</v>
      </c>
      <c r="L210" s="52"/>
    </row>
    <row r="211" spans="1:12" ht="20.100000000000001" customHeight="1" x14ac:dyDescent="0.25">
      <c r="A211" s="4"/>
      <c r="B211" s="49">
        <v>41724</v>
      </c>
      <c r="C211" s="50">
        <v>0.35416666666666669</v>
      </c>
      <c r="D211" s="4" t="s">
        <v>364</v>
      </c>
      <c r="E211" s="4" t="s">
        <v>284</v>
      </c>
      <c r="F211" s="4" t="s">
        <v>370</v>
      </c>
      <c r="G211" s="58" t="s">
        <v>297</v>
      </c>
      <c r="H211" s="51"/>
      <c r="I211" s="51"/>
      <c r="J211" s="51">
        <v>1</v>
      </c>
      <c r="K211" s="51"/>
      <c r="L211" s="52"/>
    </row>
    <row r="212" spans="1:12" ht="20.100000000000001" customHeight="1" x14ac:dyDescent="0.25">
      <c r="A212" s="4"/>
      <c r="B212" s="49">
        <v>41726</v>
      </c>
      <c r="C212" s="50">
        <v>0.59722222222222221</v>
      </c>
      <c r="D212" s="4" t="s">
        <v>283</v>
      </c>
      <c r="E212" s="4" t="s">
        <v>284</v>
      </c>
      <c r="F212" s="4" t="s">
        <v>368</v>
      </c>
      <c r="G212" s="58" t="s">
        <v>333</v>
      </c>
      <c r="H212" s="51"/>
      <c r="I212" s="51"/>
      <c r="J212" s="51">
        <v>1</v>
      </c>
      <c r="K212" s="51"/>
      <c r="L212" s="52"/>
    </row>
    <row r="213" spans="1:12" ht="20.100000000000001" customHeight="1" x14ac:dyDescent="0.25">
      <c r="A213" s="4"/>
      <c r="B213" s="49">
        <v>41727</v>
      </c>
      <c r="C213" s="50">
        <v>0.74305555555555547</v>
      </c>
      <c r="D213" s="4" t="s">
        <v>380</v>
      </c>
      <c r="E213" s="4" t="s">
        <v>284</v>
      </c>
      <c r="F213" s="4" t="s">
        <v>381</v>
      </c>
      <c r="G213" s="58" t="s">
        <v>333</v>
      </c>
      <c r="H213" s="51"/>
      <c r="I213" s="51"/>
      <c r="J213" s="51">
        <v>1</v>
      </c>
      <c r="K213" s="51">
        <v>1</v>
      </c>
      <c r="L213" s="52"/>
    </row>
    <row r="214" spans="1:12" ht="20.100000000000001" customHeight="1" x14ac:dyDescent="0.25">
      <c r="A214" s="53"/>
      <c r="B214" s="54"/>
      <c r="C214" s="54"/>
      <c r="D214" s="54"/>
      <c r="E214" s="54"/>
      <c r="F214" s="37" t="s">
        <v>281</v>
      </c>
      <c r="G214" s="55" t="s">
        <v>282</v>
      </c>
      <c r="H214" s="56">
        <f>SUM(H190:H213)</f>
        <v>1</v>
      </c>
      <c r="I214" s="56">
        <f>SUM(I190:I213)</f>
        <v>0</v>
      </c>
      <c r="J214" s="56">
        <f>SUM(J190:J213)</f>
        <v>12</v>
      </c>
      <c r="K214" s="56">
        <f>SUM(K190:K213)</f>
        <v>6</v>
      </c>
      <c r="L214" s="57"/>
    </row>
    <row r="215" spans="1:12" ht="20.25" customHeight="1" x14ac:dyDescent="0.25">
      <c r="A215" s="389" t="s">
        <v>382</v>
      </c>
      <c r="B215" s="390"/>
      <c r="C215" s="390"/>
      <c r="D215" s="390"/>
      <c r="E215" s="390"/>
      <c r="F215" s="390"/>
      <c r="G215" s="390"/>
      <c r="H215" s="390"/>
      <c r="I215" s="390"/>
      <c r="J215" s="390"/>
      <c r="K215" s="390"/>
      <c r="L215" s="391"/>
    </row>
    <row r="216" spans="1:12" ht="20.100000000000001" customHeight="1" x14ac:dyDescent="0.25">
      <c r="A216" s="61">
        <v>1</v>
      </c>
      <c r="B216" s="62">
        <v>41640</v>
      </c>
      <c r="C216" s="63">
        <v>0.41666666666666669</v>
      </c>
      <c r="D216" s="9" t="s">
        <v>383</v>
      </c>
      <c r="E216" s="9" t="s">
        <v>93</v>
      </c>
      <c r="F216" s="8" t="s">
        <v>18</v>
      </c>
      <c r="G216" s="64" t="s">
        <v>38</v>
      </c>
      <c r="H216" s="10">
        <v>0</v>
      </c>
      <c r="I216" s="10">
        <v>0</v>
      </c>
      <c r="J216" s="10">
        <v>1</v>
      </c>
      <c r="K216" s="10">
        <v>0</v>
      </c>
      <c r="L216" s="9" t="s">
        <v>384</v>
      </c>
    </row>
    <row r="217" spans="1:12" ht="20.100000000000001" customHeight="1" x14ac:dyDescent="0.25">
      <c r="A217" s="9">
        <v>2</v>
      </c>
      <c r="B217" s="62">
        <v>41641</v>
      </c>
      <c r="C217" s="63">
        <v>0.63541666666666663</v>
      </c>
      <c r="D217" s="9" t="s">
        <v>385</v>
      </c>
      <c r="E217" s="9" t="s">
        <v>93</v>
      </c>
      <c r="F217" s="8" t="s">
        <v>18</v>
      </c>
      <c r="G217" s="64" t="s">
        <v>38</v>
      </c>
      <c r="H217" s="10">
        <v>0</v>
      </c>
      <c r="I217" s="10">
        <v>0</v>
      </c>
      <c r="J217" s="10">
        <v>0</v>
      </c>
      <c r="K217" s="10">
        <v>0</v>
      </c>
      <c r="L217" s="9" t="s">
        <v>386</v>
      </c>
    </row>
    <row r="218" spans="1:12" ht="20.100000000000001" customHeight="1" x14ac:dyDescent="0.25">
      <c r="A218" s="61">
        <v>3</v>
      </c>
      <c r="B218" s="62">
        <v>41642</v>
      </c>
      <c r="C218" s="63">
        <v>0.63194444444444442</v>
      </c>
      <c r="D218" s="9" t="s">
        <v>387</v>
      </c>
      <c r="E218" s="9" t="s">
        <v>93</v>
      </c>
      <c r="F218" s="8" t="s">
        <v>18</v>
      </c>
      <c r="G218" s="64" t="s">
        <v>38</v>
      </c>
      <c r="H218" s="10">
        <v>0</v>
      </c>
      <c r="I218" s="10">
        <v>0</v>
      </c>
      <c r="J218" s="10">
        <v>0</v>
      </c>
      <c r="K218" s="10">
        <v>0</v>
      </c>
      <c r="L218" s="9" t="s">
        <v>388</v>
      </c>
    </row>
    <row r="219" spans="1:12" ht="20.100000000000001" customHeight="1" x14ac:dyDescent="0.25">
      <c r="A219" s="9">
        <v>4</v>
      </c>
      <c r="B219" s="62">
        <v>41644</v>
      </c>
      <c r="C219" s="63">
        <v>0.60416666666666663</v>
      </c>
      <c r="D219" s="9" t="s">
        <v>389</v>
      </c>
      <c r="E219" s="9" t="s">
        <v>390</v>
      </c>
      <c r="F219" s="8" t="s">
        <v>391</v>
      </c>
      <c r="G219" s="64" t="s">
        <v>38</v>
      </c>
      <c r="H219" s="10">
        <v>0</v>
      </c>
      <c r="I219" s="10">
        <v>0</v>
      </c>
      <c r="J219" s="10">
        <v>1</v>
      </c>
      <c r="K219" s="10">
        <v>0</v>
      </c>
      <c r="L219" s="9" t="s">
        <v>392</v>
      </c>
    </row>
    <row r="220" spans="1:12" ht="20.100000000000001" customHeight="1" x14ac:dyDescent="0.25">
      <c r="A220" s="61">
        <v>5</v>
      </c>
      <c r="B220" s="62">
        <v>41644</v>
      </c>
      <c r="C220" s="63">
        <v>0.70138888888888884</v>
      </c>
      <c r="D220" s="9" t="s">
        <v>393</v>
      </c>
      <c r="E220" s="9" t="s">
        <v>93</v>
      </c>
      <c r="F220" s="8" t="s">
        <v>18</v>
      </c>
      <c r="G220" s="64" t="s">
        <v>38</v>
      </c>
      <c r="H220" s="10">
        <v>0</v>
      </c>
      <c r="I220" s="10">
        <v>0</v>
      </c>
      <c r="J220" s="10">
        <v>0</v>
      </c>
      <c r="K220" s="10">
        <v>0</v>
      </c>
      <c r="L220" s="9" t="s">
        <v>392</v>
      </c>
    </row>
    <row r="221" spans="1:12" ht="20.100000000000001" customHeight="1" x14ac:dyDescent="0.25">
      <c r="A221" s="9">
        <v>6</v>
      </c>
      <c r="B221" s="62">
        <v>41647</v>
      </c>
      <c r="C221" s="63">
        <v>0.875</v>
      </c>
      <c r="D221" s="9" t="s">
        <v>394</v>
      </c>
      <c r="E221" s="9" t="s">
        <v>93</v>
      </c>
      <c r="F221" s="8" t="s">
        <v>395</v>
      </c>
      <c r="G221" s="64" t="s">
        <v>38</v>
      </c>
      <c r="H221" s="10">
        <v>0</v>
      </c>
      <c r="I221" s="10">
        <v>0</v>
      </c>
      <c r="J221" s="10">
        <v>0</v>
      </c>
      <c r="K221" s="10">
        <v>0</v>
      </c>
      <c r="L221" s="9" t="s">
        <v>384</v>
      </c>
    </row>
    <row r="222" spans="1:12" ht="20.100000000000001" customHeight="1" x14ac:dyDescent="0.25">
      <c r="A222" s="61">
        <v>7</v>
      </c>
      <c r="B222" s="62">
        <v>41647</v>
      </c>
      <c r="C222" s="63">
        <v>0.55138888888888882</v>
      </c>
      <c r="D222" s="9" t="s">
        <v>396</v>
      </c>
      <c r="E222" s="9" t="s">
        <v>93</v>
      </c>
      <c r="F222" s="8" t="s">
        <v>18</v>
      </c>
      <c r="G222" s="64" t="s">
        <v>38</v>
      </c>
      <c r="H222" s="10">
        <v>0</v>
      </c>
      <c r="I222" s="10">
        <v>0</v>
      </c>
      <c r="J222" s="10">
        <v>0</v>
      </c>
      <c r="K222" s="10">
        <v>0</v>
      </c>
      <c r="L222" s="9" t="s">
        <v>384</v>
      </c>
    </row>
    <row r="223" spans="1:12" ht="20.100000000000001" customHeight="1" x14ac:dyDescent="0.25">
      <c r="A223" s="9">
        <v>8</v>
      </c>
      <c r="B223" s="62">
        <v>41647</v>
      </c>
      <c r="C223" s="63">
        <v>0.52777777777777779</v>
      </c>
      <c r="D223" s="9" t="s">
        <v>394</v>
      </c>
      <c r="E223" s="9" t="s">
        <v>93</v>
      </c>
      <c r="F223" s="8" t="s">
        <v>397</v>
      </c>
      <c r="G223" s="64" t="s">
        <v>38</v>
      </c>
      <c r="H223" s="10">
        <v>0</v>
      </c>
      <c r="I223" s="10">
        <v>0</v>
      </c>
      <c r="J223" s="10">
        <v>0</v>
      </c>
      <c r="K223" s="10">
        <v>0</v>
      </c>
      <c r="L223" s="10" t="s">
        <v>384</v>
      </c>
    </row>
    <row r="224" spans="1:12" ht="20.100000000000001" customHeight="1" x14ac:dyDescent="0.25">
      <c r="A224" s="61">
        <v>9</v>
      </c>
      <c r="B224" s="62">
        <v>41647</v>
      </c>
      <c r="C224" s="63">
        <v>0.92708333333333337</v>
      </c>
      <c r="D224" s="9" t="s">
        <v>398</v>
      </c>
      <c r="E224" s="9" t="s">
        <v>93</v>
      </c>
      <c r="F224" s="8" t="s">
        <v>18</v>
      </c>
      <c r="G224" s="64" t="s">
        <v>38</v>
      </c>
      <c r="H224" s="10">
        <v>0</v>
      </c>
      <c r="I224" s="10">
        <v>0</v>
      </c>
      <c r="J224" s="10">
        <v>1</v>
      </c>
      <c r="K224" s="10">
        <v>0</v>
      </c>
      <c r="L224" s="9" t="s">
        <v>384</v>
      </c>
    </row>
    <row r="225" spans="1:12" ht="20.100000000000001" customHeight="1" x14ac:dyDescent="0.25">
      <c r="A225" s="9">
        <v>10</v>
      </c>
      <c r="B225" s="62">
        <v>41655</v>
      </c>
      <c r="C225" s="63">
        <v>0.81944444444444453</v>
      </c>
      <c r="D225" s="9" t="s">
        <v>399</v>
      </c>
      <c r="E225" s="9" t="s">
        <v>93</v>
      </c>
      <c r="F225" s="8" t="s">
        <v>397</v>
      </c>
      <c r="G225" s="64" t="s">
        <v>38</v>
      </c>
      <c r="H225" s="10">
        <v>0</v>
      </c>
      <c r="I225" s="10">
        <v>0</v>
      </c>
      <c r="J225" s="10">
        <v>0</v>
      </c>
      <c r="K225" s="10">
        <v>0</v>
      </c>
      <c r="L225" s="9" t="s">
        <v>386</v>
      </c>
    </row>
    <row r="226" spans="1:12" ht="20.100000000000001" customHeight="1" x14ac:dyDescent="0.25">
      <c r="A226" s="61">
        <v>11</v>
      </c>
      <c r="B226" s="62">
        <v>41655</v>
      </c>
      <c r="C226" s="63">
        <v>0.79513888888888884</v>
      </c>
      <c r="D226" s="9" t="s">
        <v>400</v>
      </c>
      <c r="E226" s="9" t="s">
        <v>93</v>
      </c>
      <c r="F226" s="8" t="s">
        <v>401</v>
      </c>
      <c r="G226" s="64" t="s">
        <v>402</v>
      </c>
      <c r="H226" s="10">
        <v>0</v>
      </c>
      <c r="I226" s="10">
        <v>0</v>
      </c>
      <c r="J226" s="10">
        <v>0</v>
      </c>
      <c r="K226" s="10">
        <v>0</v>
      </c>
      <c r="L226" s="9" t="s">
        <v>386</v>
      </c>
    </row>
    <row r="227" spans="1:12" ht="20.100000000000001" customHeight="1" x14ac:dyDescent="0.25">
      <c r="A227" s="9">
        <v>12</v>
      </c>
      <c r="B227" s="62">
        <v>41656</v>
      </c>
      <c r="C227" s="63">
        <v>0.36805555555555558</v>
      </c>
      <c r="D227" s="9" t="s">
        <v>403</v>
      </c>
      <c r="E227" s="9" t="s">
        <v>93</v>
      </c>
      <c r="F227" s="8" t="s">
        <v>404</v>
      </c>
      <c r="G227" s="64" t="s">
        <v>402</v>
      </c>
      <c r="H227" s="10">
        <v>0</v>
      </c>
      <c r="I227" s="10">
        <v>0</v>
      </c>
      <c r="J227" s="10">
        <v>1</v>
      </c>
      <c r="K227" s="10">
        <v>0</v>
      </c>
      <c r="L227" s="9" t="s">
        <v>388</v>
      </c>
    </row>
    <row r="228" spans="1:12" ht="20.100000000000001" customHeight="1" x14ac:dyDescent="0.25">
      <c r="A228" s="61">
        <v>13</v>
      </c>
      <c r="B228" s="62">
        <v>41658</v>
      </c>
      <c r="C228" s="63">
        <v>0.30208333333333331</v>
      </c>
      <c r="D228" s="9" t="s">
        <v>405</v>
      </c>
      <c r="E228" s="9" t="s">
        <v>93</v>
      </c>
      <c r="F228" s="8" t="s">
        <v>404</v>
      </c>
      <c r="G228" s="64" t="s">
        <v>38</v>
      </c>
      <c r="H228" s="10">
        <v>0</v>
      </c>
      <c r="I228" s="10">
        <v>0</v>
      </c>
      <c r="J228" s="10">
        <v>0</v>
      </c>
      <c r="K228" s="10">
        <v>0</v>
      </c>
      <c r="L228" s="10" t="s">
        <v>392</v>
      </c>
    </row>
    <row r="229" spans="1:12" ht="20.100000000000001" customHeight="1" x14ac:dyDescent="0.25">
      <c r="A229" s="9">
        <v>14</v>
      </c>
      <c r="B229" s="62">
        <v>41658</v>
      </c>
      <c r="C229" s="63">
        <v>0.68055555555555547</v>
      </c>
      <c r="D229" s="9" t="s">
        <v>406</v>
      </c>
      <c r="E229" s="9" t="s">
        <v>93</v>
      </c>
      <c r="F229" s="8" t="s">
        <v>407</v>
      </c>
      <c r="G229" s="64" t="s">
        <v>38</v>
      </c>
      <c r="H229" s="10">
        <v>0</v>
      </c>
      <c r="I229" s="10">
        <v>0</v>
      </c>
      <c r="J229" s="10">
        <v>0</v>
      </c>
      <c r="K229" s="10">
        <v>0</v>
      </c>
      <c r="L229" s="10" t="s">
        <v>392</v>
      </c>
    </row>
    <row r="230" spans="1:12" ht="20.100000000000001" customHeight="1" x14ac:dyDescent="0.25">
      <c r="A230" s="61">
        <v>15</v>
      </c>
      <c r="B230" s="62">
        <v>41658</v>
      </c>
      <c r="C230" s="63">
        <v>0.4236111111111111</v>
      </c>
      <c r="D230" s="9" t="s">
        <v>408</v>
      </c>
      <c r="E230" s="9" t="s">
        <v>93</v>
      </c>
      <c r="F230" s="8" t="s">
        <v>409</v>
      </c>
      <c r="G230" s="64" t="s">
        <v>38</v>
      </c>
      <c r="H230" s="10">
        <v>0</v>
      </c>
      <c r="I230" s="10">
        <v>0</v>
      </c>
      <c r="J230" s="10">
        <v>1</v>
      </c>
      <c r="K230" s="10">
        <v>1</v>
      </c>
      <c r="L230" s="10" t="s">
        <v>392</v>
      </c>
    </row>
    <row r="231" spans="1:12" ht="20.100000000000001" customHeight="1" x14ac:dyDescent="0.25">
      <c r="A231" s="9">
        <v>16</v>
      </c>
      <c r="B231" s="62">
        <v>41660</v>
      </c>
      <c r="C231" s="63">
        <v>0.53472222222222221</v>
      </c>
      <c r="D231" s="9" t="s">
        <v>410</v>
      </c>
      <c r="E231" s="9" t="s">
        <v>72</v>
      </c>
      <c r="F231" s="8" t="s">
        <v>18</v>
      </c>
      <c r="G231" s="64" t="s">
        <v>38</v>
      </c>
      <c r="H231" s="10">
        <v>0</v>
      </c>
      <c r="I231" s="10">
        <v>0</v>
      </c>
      <c r="J231" s="10">
        <v>1</v>
      </c>
      <c r="K231" s="10">
        <v>0</v>
      </c>
      <c r="L231" s="9" t="s">
        <v>411</v>
      </c>
    </row>
    <row r="232" spans="1:12" ht="20.100000000000001" customHeight="1" x14ac:dyDescent="0.25">
      <c r="A232" s="61">
        <v>17</v>
      </c>
      <c r="B232" s="62">
        <v>41661</v>
      </c>
      <c r="C232" s="63">
        <v>0.4375</v>
      </c>
      <c r="D232" s="9" t="s">
        <v>412</v>
      </c>
      <c r="E232" s="9" t="s">
        <v>93</v>
      </c>
      <c r="F232" s="8" t="s">
        <v>397</v>
      </c>
      <c r="G232" s="64" t="s">
        <v>38</v>
      </c>
      <c r="H232" s="10">
        <v>0</v>
      </c>
      <c r="I232" s="10">
        <v>0</v>
      </c>
      <c r="J232" s="10">
        <v>0</v>
      </c>
      <c r="K232" s="10">
        <v>0</v>
      </c>
      <c r="L232" s="9" t="s">
        <v>384</v>
      </c>
    </row>
    <row r="233" spans="1:12" ht="20.100000000000001" customHeight="1" x14ac:dyDescent="0.25">
      <c r="A233" s="9">
        <v>18</v>
      </c>
      <c r="B233" s="62">
        <v>41664</v>
      </c>
      <c r="C233" s="63">
        <v>0.40833333333333338</v>
      </c>
      <c r="D233" s="9" t="s">
        <v>413</v>
      </c>
      <c r="E233" s="9" t="s">
        <v>93</v>
      </c>
      <c r="F233" s="8" t="s">
        <v>397</v>
      </c>
      <c r="G233" s="64" t="s">
        <v>38</v>
      </c>
      <c r="H233" s="10"/>
      <c r="I233" s="10">
        <v>0</v>
      </c>
      <c r="J233" s="10">
        <v>2</v>
      </c>
      <c r="K233" s="10">
        <v>0</v>
      </c>
      <c r="L233" s="9" t="s">
        <v>414</v>
      </c>
    </row>
    <row r="234" spans="1:12" ht="20.100000000000001" customHeight="1" x14ac:dyDescent="0.25">
      <c r="A234" s="61">
        <v>19</v>
      </c>
      <c r="B234" s="62">
        <v>41664</v>
      </c>
      <c r="C234" s="63">
        <v>0.52083333333333337</v>
      </c>
      <c r="D234" s="9" t="s">
        <v>415</v>
      </c>
      <c r="E234" s="9" t="s">
        <v>390</v>
      </c>
      <c r="F234" s="8" t="s">
        <v>391</v>
      </c>
      <c r="G234" s="64" t="s">
        <v>38</v>
      </c>
      <c r="H234" s="10">
        <v>0</v>
      </c>
      <c r="I234" s="10">
        <v>0</v>
      </c>
      <c r="J234" s="10">
        <v>1</v>
      </c>
      <c r="K234" s="10">
        <v>0</v>
      </c>
      <c r="L234" s="9" t="s">
        <v>414</v>
      </c>
    </row>
    <row r="235" spans="1:12" ht="20.100000000000001" customHeight="1" x14ac:dyDescent="0.25">
      <c r="A235" s="9">
        <v>20</v>
      </c>
      <c r="B235" s="62">
        <v>41665</v>
      </c>
      <c r="C235" s="63">
        <v>0.375</v>
      </c>
      <c r="D235" s="9" t="s">
        <v>416</v>
      </c>
      <c r="E235" s="9" t="s">
        <v>93</v>
      </c>
      <c r="F235" s="8" t="s">
        <v>397</v>
      </c>
      <c r="G235" s="64" t="s">
        <v>38</v>
      </c>
      <c r="H235" s="10">
        <v>0</v>
      </c>
      <c r="I235" s="10">
        <v>0</v>
      </c>
      <c r="J235" s="10">
        <v>1</v>
      </c>
      <c r="K235" s="10">
        <v>1</v>
      </c>
      <c r="L235" s="9" t="s">
        <v>392</v>
      </c>
    </row>
    <row r="236" spans="1:12" ht="20.100000000000001" customHeight="1" x14ac:dyDescent="0.25">
      <c r="A236" s="61">
        <v>21</v>
      </c>
      <c r="B236" s="62">
        <v>41666</v>
      </c>
      <c r="C236" s="63">
        <v>0.10416666666666667</v>
      </c>
      <c r="D236" s="9" t="s">
        <v>417</v>
      </c>
      <c r="E236" s="9" t="s">
        <v>390</v>
      </c>
      <c r="F236" s="8" t="s">
        <v>18</v>
      </c>
      <c r="G236" s="64" t="s">
        <v>38</v>
      </c>
      <c r="H236" s="10">
        <v>0</v>
      </c>
      <c r="I236" s="10">
        <v>0</v>
      </c>
      <c r="J236" s="10">
        <v>2</v>
      </c>
      <c r="K236" s="10">
        <v>0</v>
      </c>
      <c r="L236" s="9" t="s">
        <v>418</v>
      </c>
    </row>
    <row r="237" spans="1:12" ht="20.100000000000001" customHeight="1" x14ac:dyDescent="0.25">
      <c r="A237" s="9">
        <v>22</v>
      </c>
      <c r="B237" s="62">
        <v>41668</v>
      </c>
      <c r="C237" s="63">
        <v>0.33333333333333331</v>
      </c>
      <c r="D237" s="9" t="s">
        <v>419</v>
      </c>
      <c r="E237" s="9" t="s">
        <v>72</v>
      </c>
      <c r="F237" s="8" t="s">
        <v>420</v>
      </c>
      <c r="G237" s="64" t="s">
        <v>38</v>
      </c>
      <c r="H237" s="10">
        <v>0</v>
      </c>
      <c r="I237" s="10">
        <v>0</v>
      </c>
      <c r="J237" s="10">
        <v>1</v>
      </c>
      <c r="K237" s="10">
        <v>0</v>
      </c>
      <c r="L237" s="9" t="s">
        <v>384</v>
      </c>
    </row>
    <row r="238" spans="1:12" ht="20.100000000000001" customHeight="1" x14ac:dyDescent="0.25">
      <c r="A238" s="61">
        <v>23</v>
      </c>
      <c r="B238" s="62">
        <v>41668</v>
      </c>
      <c r="C238" s="63">
        <v>0.94791666666666663</v>
      </c>
      <c r="D238" s="9" t="s">
        <v>421</v>
      </c>
      <c r="E238" s="9" t="s">
        <v>93</v>
      </c>
      <c r="F238" s="8" t="s">
        <v>391</v>
      </c>
      <c r="G238" s="64" t="s">
        <v>38</v>
      </c>
      <c r="H238" s="10">
        <v>0</v>
      </c>
      <c r="I238" s="10">
        <v>0</v>
      </c>
      <c r="J238" s="10">
        <v>0</v>
      </c>
      <c r="K238" s="10">
        <v>0</v>
      </c>
      <c r="L238" s="10" t="s">
        <v>384</v>
      </c>
    </row>
    <row r="239" spans="1:12" ht="20.100000000000001" customHeight="1" x14ac:dyDescent="0.25">
      <c r="A239" s="9">
        <v>24</v>
      </c>
      <c r="B239" s="62">
        <v>41670</v>
      </c>
      <c r="C239" s="63">
        <v>0.72916666666666663</v>
      </c>
      <c r="D239" s="9" t="s">
        <v>422</v>
      </c>
      <c r="E239" s="9" t="s">
        <v>93</v>
      </c>
      <c r="F239" s="8" t="s">
        <v>423</v>
      </c>
      <c r="G239" s="64" t="s">
        <v>38</v>
      </c>
      <c r="H239" s="10">
        <v>0</v>
      </c>
      <c r="I239" s="10">
        <v>0</v>
      </c>
      <c r="J239" s="10">
        <v>0</v>
      </c>
      <c r="K239" s="10">
        <v>0</v>
      </c>
      <c r="L239" s="10" t="s">
        <v>388</v>
      </c>
    </row>
    <row r="240" spans="1:12" ht="20.100000000000001" customHeight="1" x14ac:dyDescent="0.25">
      <c r="A240" s="61">
        <v>25</v>
      </c>
      <c r="B240" s="62">
        <v>41670</v>
      </c>
      <c r="C240" s="63">
        <v>0.79166666666666663</v>
      </c>
      <c r="D240" s="9" t="s">
        <v>424</v>
      </c>
      <c r="E240" s="9" t="s">
        <v>93</v>
      </c>
      <c r="F240" s="8" t="s">
        <v>18</v>
      </c>
      <c r="G240" s="64" t="s">
        <v>38</v>
      </c>
      <c r="H240" s="10">
        <v>0</v>
      </c>
      <c r="I240" s="10">
        <v>0</v>
      </c>
      <c r="J240" s="10">
        <v>0</v>
      </c>
      <c r="K240" s="10">
        <v>0</v>
      </c>
      <c r="L240" s="10" t="s">
        <v>388</v>
      </c>
    </row>
    <row r="241" spans="1:12" ht="20.100000000000001" customHeight="1" x14ac:dyDescent="0.25">
      <c r="A241" s="53"/>
      <c r="B241" s="54"/>
      <c r="C241" s="54"/>
      <c r="D241" s="54"/>
      <c r="E241" s="54"/>
      <c r="F241" s="37" t="s">
        <v>152</v>
      </c>
      <c r="G241" s="55" t="s">
        <v>382</v>
      </c>
      <c r="H241" s="65">
        <f>SUM(H216:H240)</f>
        <v>0</v>
      </c>
      <c r="I241" s="65">
        <f>SUM(I216:I240)</f>
        <v>0</v>
      </c>
      <c r="J241" s="65">
        <f>SUM(J216:J240)</f>
        <v>13</v>
      </c>
      <c r="K241" s="65">
        <f>SUM(K216:K240)</f>
        <v>2</v>
      </c>
      <c r="L241" s="65"/>
    </row>
    <row r="242" spans="1:12" ht="20.100000000000001" customHeight="1" x14ac:dyDescent="0.25">
      <c r="A242" s="9">
        <v>26</v>
      </c>
      <c r="B242" s="62">
        <v>41671</v>
      </c>
      <c r="C242" s="63">
        <v>0.75</v>
      </c>
      <c r="D242" s="9" t="s">
        <v>425</v>
      </c>
      <c r="E242" s="9" t="s">
        <v>390</v>
      </c>
      <c r="F242" s="8" t="s">
        <v>426</v>
      </c>
      <c r="G242" s="64" t="s">
        <v>38</v>
      </c>
      <c r="H242" s="10">
        <v>0</v>
      </c>
      <c r="I242" s="10">
        <v>0</v>
      </c>
      <c r="J242" s="10">
        <v>0</v>
      </c>
      <c r="K242" s="10">
        <v>0</v>
      </c>
      <c r="L242" s="10" t="s">
        <v>414</v>
      </c>
    </row>
    <row r="243" spans="1:12" ht="20.100000000000001" customHeight="1" x14ac:dyDescent="0.25">
      <c r="A243" s="61">
        <v>27</v>
      </c>
      <c r="B243" s="62">
        <v>41671</v>
      </c>
      <c r="C243" s="63">
        <v>0.40625</v>
      </c>
      <c r="D243" s="9" t="s">
        <v>427</v>
      </c>
      <c r="E243" s="9" t="s">
        <v>93</v>
      </c>
      <c r="F243" s="66" t="s">
        <v>428</v>
      </c>
      <c r="G243" s="64" t="s">
        <v>38</v>
      </c>
      <c r="H243" s="10">
        <v>0</v>
      </c>
      <c r="I243" s="10">
        <v>0</v>
      </c>
      <c r="J243" s="10">
        <v>1</v>
      </c>
      <c r="K243" s="10">
        <v>1</v>
      </c>
      <c r="L243" s="10" t="s">
        <v>414</v>
      </c>
    </row>
    <row r="244" spans="1:12" ht="20.100000000000001" customHeight="1" x14ac:dyDescent="0.25">
      <c r="A244" s="9">
        <v>28</v>
      </c>
      <c r="B244" s="62">
        <v>41671</v>
      </c>
      <c r="C244" s="63">
        <v>0.80208333333333337</v>
      </c>
      <c r="D244" s="9" t="s">
        <v>429</v>
      </c>
      <c r="E244" s="9" t="s">
        <v>93</v>
      </c>
      <c r="F244" s="8" t="s">
        <v>426</v>
      </c>
      <c r="G244" s="64" t="s">
        <v>38</v>
      </c>
      <c r="H244" s="10">
        <v>0</v>
      </c>
      <c r="I244" s="10">
        <v>0</v>
      </c>
      <c r="J244" s="10">
        <v>0</v>
      </c>
      <c r="K244" s="10">
        <v>0</v>
      </c>
      <c r="L244" s="10" t="s">
        <v>414</v>
      </c>
    </row>
    <row r="245" spans="1:12" ht="20.100000000000001" customHeight="1" x14ac:dyDescent="0.25">
      <c r="A245" s="61">
        <v>29</v>
      </c>
      <c r="B245" s="62">
        <v>41673</v>
      </c>
      <c r="C245" s="63">
        <v>0.55555555555555558</v>
      </c>
      <c r="D245" s="9" t="s">
        <v>430</v>
      </c>
      <c r="E245" s="9" t="s">
        <v>93</v>
      </c>
      <c r="F245" s="66" t="s">
        <v>428</v>
      </c>
      <c r="G245" s="64" t="s">
        <v>38</v>
      </c>
      <c r="H245" s="10">
        <v>0</v>
      </c>
      <c r="I245" s="10">
        <v>0</v>
      </c>
      <c r="J245" s="10">
        <v>3</v>
      </c>
      <c r="K245" s="10">
        <v>0</v>
      </c>
      <c r="L245" s="9" t="s">
        <v>418</v>
      </c>
    </row>
    <row r="246" spans="1:12" ht="20.100000000000001" customHeight="1" x14ac:dyDescent="0.25">
      <c r="A246" s="9">
        <v>30</v>
      </c>
      <c r="B246" s="62">
        <v>41674</v>
      </c>
      <c r="C246" s="63">
        <v>0.78472222222222221</v>
      </c>
      <c r="D246" s="9" t="s">
        <v>394</v>
      </c>
      <c r="E246" s="9" t="s">
        <v>93</v>
      </c>
      <c r="F246" s="8" t="s">
        <v>397</v>
      </c>
      <c r="G246" s="64" t="s">
        <v>38</v>
      </c>
      <c r="H246" s="10">
        <v>0</v>
      </c>
      <c r="I246" s="10">
        <v>0</v>
      </c>
      <c r="J246" s="10">
        <v>0</v>
      </c>
      <c r="K246" s="10">
        <v>0</v>
      </c>
      <c r="L246" s="9" t="s">
        <v>411</v>
      </c>
    </row>
    <row r="247" spans="1:12" ht="20.100000000000001" customHeight="1" x14ac:dyDescent="0.25">
      <c r="A247" s="61">
        <v>31</v>
      </c>
      <c r="B247" s="62">
        <v>41676</v>
      </c>
      <c r="C247" s="63">
        <v>0.3125</v>
      </c>
      <c r="D247" s="9" t="s">
        <v>431</v>
      </c>
      <c r="E247" s="9" t="s">
        <v>390</v>
      </c>
      <c r="F247" s="8" t="s">
        <v>391</v>
      </c>
      <c r="G247" s="64" t="s">
        <v>38</v>
      </c>
      <c r="H247" s="10">
        <v>0</v>
      </c>
      <c r="I247" s="10">
        <v>0</v>
      </c>
      <c r="J247" s="10">
        <v>0</v>
      </c>
      <c r="K247" s="10">
        <v>1</v>
      </c>
      <c r="L247" s="9" t="s">
        <v>386</v>
      </c>
    </row>
    <row r="248" spans="1:12" ht="20.100000000000001" customHeight="1" x14ac:dyDescent="0.25">
      <c r="A248" s="9">
        <v>32</v>
      </c>
      <c r="B248" s="62">
        <v>41677</v>
      </c>
      <c r="C248" s="63">
        <v>0.23263888888888887</v>
      </c>
      <c r="D248" s="9" t="s">
        <v>432</v>
      </c>
      <c r="E248" s="9" t="s">
        <v>390</v>
      </c>
      <c r="F248" s="8" t="s">
        <v>18</v>
      </c>
      <c r="G248" s="64" t="s">
        <v>38</v>
      </c>
      <c r="H248" s="10">
        <v>0</v>
      </c>
      <c r="I248" s="10">
        <v>0</v>
      </c>
      <c r="J248" s="10">
        <v>1</v>
      </c>
      <c r="K248" s="10">
        <v>1</v>
      </c>
      <c r="L248" s="9" t="s">
        <v>388</v>
      </c>
    </row>
    <row r="249" spans="1:12" ht="20.100000000000001" customHeight="1" x14ac:dyDescent="0.25">
      <c r="A249" s="61">
        <v>33</v>
      </c>
      <c r="B249" s="62">
        <v>41678</v>
      </c>
      <c r="C249" s="63">
        <v>0.33333333333333331</v>
      </c>
      <c r="D249" s="9" t="s">
        <v>433</v>
      </c>
      <c r="E249" s="9" t="s">
        <v>93</v>
      </c>
      <c r="F249" s="8" t="s">
        <v>409</v>
      </c>
      <c r="G249" s="64" t="s">
        <v>402</v>
      </c>
      <c r="H249" s="10">
        <v>0</v>
      </c>
      <c r="I249" s="10">
        <v>0</v>
      </c>
      <c r="J249" s="10">
        <v>1</v>
      </c>
      <c r="K249" s="10">
        <v>0</v>
      </c>
      <c r="L249" s="9" t="s">
        <v>414</v>
      </c>
    </row>
    <row r="250" spans="1:12" ht="20.100000000000001" customHeight="1" x14ac:dyDescent="0.25">
      <c r="A250" s="9">
        <v>34</v>
      </c>
      <c r="B250" s="62">
        <v>41679</v>
      </c>
      <c r="C250" s="63">
        <v>0.55208333333333337</v>
      </c>
      <c r="D250" s="9" t="s">
        <v>434</v>
      </c>
      <c r="E250" s="9" t="s">
        <v>93</v>
      </c>
      <c r="F250" s="8" t="s">
        <v>404</v>
      </c>
      <c r="G250" s="64" t="s">
        <v>38</v>
      </c>
      <c r="H250" s="10">
        <v>0</v>
      </c>
      <c r="I250" s="10">
        <v>0</v>
      </c>
      <c r="J250" s="10">
        <v>1</v>
      </c>
      <c r="K250" s="10">
        <v>0</v>
      </c>
      <c r="L250" s="9" t="s">
        <v>392</v>
      </c>
    </row>
    <row r="251" spans="1:12" ht="20.100000000000001" customHeight="1" x14ac:dyDescent="0.25">
      <c r="A251" s="61">
        <v>35</v>
      </c>
      <c r="B251" s="62">
        <v>41681</v>
      </c>
      <c r="C251" s="63">
        <v>0.88888888888888884</v>
      </c>
      <c r="D251" s="9" t="s">
        <v>435</v>
      </c>
      <c r="E251" s="9" t="s">
        <v>93</v>
      </c>
      <c r="F251" s="66" t="s">
        <v>436</v>
      </c>
      <c r="G251" s="64" t="s">
        <v>402</v>
      </c>
      <c r="H251" s="10">
        <v>0</v>
      </c>
      <c r="I251" s="10">
        <v>0</v>
      </c>
      <c r="J251" s="10">
        <v>1</v>
      </c>
      <c r="K251" s="10">
        <v>0</v>
      </c>
      <c r="L251" s="9" t="s">
        <v>411</v>
      </c>
    </row>
    <row r="252" spans="1:12" ht="20.100000000000001" customHeight="1" x14ac:dyDescent="0.25">
      <c r="A252" s="9">
        <v>36</v>
      </c>
      <c r="B252" s="62">
        <v>41682</v>
      </c>
      <c r="C252" s="63">
        <v>0.44791666666666669</v>
      </c>
      <c r="D252" s="9" t="s">
        <v>437</v>
      </c>
      <c r="E252" s="9" t="s">
        <v>390</v>
      </c>
      <c r="F252" s="66" t="s">
        <v>428</v>
      </c>
      <c r="G252" s="64" t="s">
        <v>402</v>
      </c>
      <c r="H252" s="10">
        <v>0</v>
      </c>
      <c r="I252" s="10">
        <v>0</v>
      </c>
      <c r="J252" s="10">
        <v>1</v>
      </c>
      <c r="K252" s="10">
        <v>0</v>
      </c>
      <c r="L252" s="9" t="s">
        <v>384</v>
      </c>
    </row>
    <row r="253" spans="1:12" ht="20.100000000000001" customHeight="1" x14ac:dyDescent="0.25">
      <c r="A253" s="61">
        <v>37</v>
      </c>
      <c r="B253" s="62">
        <v>41682</v>
      </c>
      <c r="C253" s="63">
        <v>0.73611111111111116</v>
      </c>
      <c r="D253" s="9" t="s">
        <v>438</v>
      </c>
      <c r="E253" s="9" t="s">
        <v>93</v>
      </c>
      <c r="F253" s="8" t="s">
        <v>439</v>
      </c>
      <c r="G253" s="64" t="s">
        <v>402</v>
      </c>
      <c r="H253" s="10">
        <v>0</v>
      </c>
      <c r="I253" s="10">
        <v>0</v>
      </c>
      <c r="J253" s="10">
        <v>0</v>
      </c>
      <c r="K253" s="10">
        <v>0</v>
      </c>
      <c r="L253" s="9" t="s">
        <v>384</v>
      </c>
    </row>
    <row r="254" spans="1:12" ht="20.100000000000001" customHeight="1" x14ac:dyDescent="0.25">
      <c r="A254" s="9">
        <v>38</v>
      </c>
      <c r="B254" s="62">
        <v>41683</v>
      </c>
      <c r="C254" s="63">
        <v>0.52083333333333337</v>
      </c>
      <c r="D254" s="9" t="s">
        <v>440</v>
      </c>
      <c r="E254" s="9" t="s">
        <v>93</v>
      </c>
      <c r="F254" s="8" t="s">
        <v>18</v>
      </c>
      <c r="G254" s="64" t="s">
        <v>402</v>
      </c>
      <c r="H254" s="10">
        <v>0</v>
      </c>
      <c r="I254" s="10">
        <v>0</v>
      </c>
      <c r="J254" s="10">
        <v>1</v>
      </c>
      <c r="K254" s="10">
        <v>1</v>
      </c>
      <c r="L254" s="9" t="s">
        <v>386</v>
      </c>
    </row>
    <row r="255" spans="1:12" ht="20.100000000000001" customHeight="1" x14ac:dyDescent="0.25">
      <c r="A255" s="61">
        <v>39</v>
      </c>
      <c r="B255" s="62">
        <v>41683</v>
      </c>
      <c r="C255" s="63">
        <v>0.83333333333333337</v>
      </c>
      <c r="D255" s="9" t="s">
        <v>441</v>
      </c>
      <c r="E255" s="9" t="s">
        <v>93</v>
      </c>
      <c r="F255" s="66" t="s">
        <v>230</v>
      </c>
      <c r="G255" s="64" t="s">
        <v>402</v>
      </c>
      <c r="H255" s="10">
        <v>0</v>
      </c>
      <c r="I255" s="10">
        <v>0</v>
      </c>
      <c r="J255" s="10">
        <v>1</v>
      </c>
      <c r="K255" s="10">
        <v>0</v>
      </c>
      <c r="L255" s="9" t="s">
        <v>386</v>
      </c>
    </row>
    <row r="256" spans="1:12" ht="20.100000000000001" customHeight="1" x14ac:dyDescent="0.25">
      <c r="A256" s="9">
        <v>40</v>
      </c>
      <c r="B256" s="62">
        <v>41685</v>
      </c>
      <c r="C256" s="63">
        <v>0.22916666666666666</v>
      </c>
      <c r="D256" s="9" t="s">
        <v>442</v>
      </c>
      <c r="E256" s="9" t="s">
        <v>93</v>
      </c>
      <c r="F256" s="66" t="s">
        <v>443</v>
      </c>
      <c r="G256" s="64" t="s">
        <v>38</v>
      </c>
      <c r="H256" s="10">
        <v>0</v>
      </c>
      <c r="I256" s="10">
        <v>0</v>
      </c>
      <c r="J256" s="10">
        <v>1</v>
      </c>
      <c r="K256" s="10">
        <v>0</v>
      </c>
      <c r="L256" s="9" t="s">
        <v>414</v>
      </c>
    </row>
    <row r="257" spans="1:12" ht="20.100000000000001" customHeight="1" x14ac:dyDescent="0.25">
      <c r="A257" s="61">
        <v>41</v>
      </c>
      <c r="B257" s="62">
        <v>41685</v>
      </c>
      <c r="C257" s="63">
        <v>0.89583333333333337</v>
      </c>
      <c r="D257" s="9" t="s">
        <v>444</v>
      </c>
      <c r="E257" s="9" t="s">
        <v>445</v>
      </c>
      <c r="F257" s="8" t="s">
        <v>18</v>
      </c>
      <c r="G257" s="64" t="s">
        <v>402</v>
      </c>
      <c r="H257" s="10">
        <v>0</v>
      </c>
      <c r="I257" s="10">
        <v>0</v>
      </c>
      <c r="J257" s="10">
        <v>1</v>
      </c>
      <c r="K257" s="10">
        <v>0</v>
      </c>
      <c r="L257" s="9" t="s">
        <v>414</v>
      </c>
    </row>
    <row r="258" spans="1:12" ht="20.100000000000001" customHeight="1" x14ac:dyDescent="0.25">
      <c r="A258" s="9">
        <v>42</v>
      </c>
      <c r="B258" s="62">
        <v>41686</v>
      </c>
      <c r="C258" s="63">
        <v>0.39583333333333331</v>
      </c>
      <c r="D258" s="9" t="s">
        <v>446</v>
      </c>
      <c r="E258" s="9" t="s">
        <v>93</v>
      </c>
      <c r="F258" s="8" t="s">
        <v>447</v>
      </c>
      <c r="G258" s="64" t="s">
        <v>38</v>
      </c>
      <c r="H258" s="10">
        <v>0</v>
      </c>
      <c r="I258" s="10">
        <v>0</v>
      </c>
      <c r="J258" s="10">
        <v>1</v>
      </c>
      <c r="K258" s="10">
        <v>0</v>
      </c>
      <c r="L258" s="9" t="s">
        <v>392</v>
      </c>
    </row>
    <row r="259" spans="1:12" ht="20.100000000000001" customHeight="1" x14ac:dyDescent="0.25">
      <c r="A259" s="61">
        <v>43</v>
      </c>
      <c r="B259" s="62">
        <v>41686</v>
      </c>
      <c r="C259" s="63">
        <v>0.64583333333333337</v>
      </c>
      <c r="D259" s="9" t="s">
        <v>394</v>
      </c>
      <c r="E259" s="9" t="s">
        <v>93</v>
      </c>
      <c r="F259" s="8" t="s">
        <v>18</v>
      </c>
      <c r="G259" s="64" t="s">
        <v>38</v>
      </c>
      <c r="H259" s="10">
        <v>0</v>
      </c>
      <c r="I259" s="10">
        <v>0</v>
      </c>
      <c r="J259" s="10">
        <v>0</v>
      </c>
      <c r="K259" s="10">
        <v>3</v>
      </c>
      <c r="L259" s="9" t="s">
        <v>392</v>
      </c>
    </row>
    <row r="260" spans="1:12" ht="20.100000000000001" customHeight="1" x14ac:dyDescent="0.25">
      <c r="A260" s="9">
        <v>44</v>
      </c>
      <c r="B260" s="62">
        <v>41687</v>
      </c>
      <c r="C260" s="63">
        <v>0.77083333333333337</v>
      </c>
      <c r="D260" s="9" t="s">
        <v>448</v>
      </c>
      <c r="E260" s="9" t="s">
        <v>390</v>
      </c>
      <c r="F260" s="8" t="s">
        <v>391</v>
      </c>
      <c r="G260" s="64" t="s">
        <v>38</v>
      </c>
      <c r="H260" s="10">
        <v>0</v>
      </c>
      <c r="I260" s="10">
        <v>0</v>
      </c>
      <c r="J260" s="10">
        <v>1</v>
      </c>
      <c r="K260" s="10">
        <v>1</v>
      </c>
      <c r="L260" s="9" t="s">
        <v>418</v>
      </c>
    </row>
    <row r="261" spans="1:12" ht="20.100000000000001" customHeight="1" x14ac:dyDescent="0.25">
      <c r="A261" s="61">
        <v>45</v>
      </c>
      <c r="B261" s="62">
        <v>41687</v>
      </c>
      <c r="C261" s="63">
        <v>0.8125</v>
      </c>
      <c r="D261" s="9" t="s">
        <v>449</v>
      </c>
      <c r="E261" s="9" t="s">
        <v>390</v>
      </c>
      <c r="F261" s="8" t="s">
        <v>426</v>
      </c>
      <c r="G261" s="64" t="s">
        <v>38</v>
      </c>
      <c r="H261" s="10">
        <v>0</v>
      </c>
      <c r="I261" s="10">
        <v>0</v>
      </c>
      <c r="J261" s="10">
        <v>0</v>
      </c>
      <c r="K261" s="10">
        <v>0</v>
      </c>
      <c r="L261" s="9" t="s">
        <v>418</v>
      </c>
    </row>
    <row r="262" spans="1:12" ht="20.100000000000001" customHeight="1" x14ac:dyDescent="0.25">
      <c r="A262" s="9">
        <v>46</v>
      </c>
      <c r="B262" s="62">
        <v>41687</v>
      </c>
      <c r="C262" s="63">
        <v>0.76041666666666663</v>
      </c>
      <c r="D262" s="9" t="s">
        <v>450</v>
      </c>
      <c r="E262" s="9" t="s">
        <v>93</v>
      </c>
      <c r="F262" s="66" t="s">
        <v>451</v>
      </c>
      <c r="G262" s="64" t="s">
        <v>38</v>
      </c>
      <c r="H262" s="10">
        <v>0</v>
      </c>
      <c r="I262" s="10">
        <v>0</v>
      </c>
      <c r="J262" s="10">
        <v>1</v>
      </c>
      <c r="K262" s="10">
        <v>0</v>
      </c>
      <c r="L262" s="9" t="s">
        <v>418</v>
      </c>
    </row>
    <row r="263" spans="1:12" ht="20.100000000000001" customHeight="1" x14ac:dyDescent="0.25">
      <c r="A263" s="61">
        <v>47</v>
      </c>
      <c r="B263" s="62">
        <v>41687</v>
      </c>
      <c r="C263" s="63">
        <v>0.10416666666666667</v>
      </c>
      <c r="D263" s="9" t="s">
        <v>452</v>
      </c>
      <c r="E263" s="9" t="s">
        <v>453</v>
      </c>
      <c r="F263" s="8" t="s">
        <v>18</v>
      </c>
      <c r="G263" s="9" t="s">
        <v>454</v>
      </c>
      <c r="H263" s="10">
        <v>0</v>
      </c>
      <c r="I263" s="10">
        <v>0</v>
      </c>
      <c r="J263" s="10">
        <v>0</v>
      </c>
      <c r="K263" s="10">
        <v>0</v>
      </c>
      <c r="L263" s="9" t="s">
        <v>418</v>
      </c>
    </row>
    <row r="264" spans="1:12" ht="20.100000000000001" customHeight="1" x14ac:dyDescent="0.25">
      <c r="A264" s="9">
        <v>48</v>
      </c>
      <c r="B264" s="62">
        <v>41688</v>
      </c>
      <c r="C264" s="63">
        <v>0.10416666666666667</v>
      </c>
      <c r="D264" s="9" t="s">
        <v>455</v>
      </c>
      <c r="E264" s="9" t="s">
        <v>93</v>
      </c>
      <c r="F264" s="66" t="s">
        <v>401</v>
      </c>
      <c r="G264" s="64" t="s">
        <v>402</v>
      </c>
      <c r="H264" s="10">
        <v>0</v>
      </c>
      <c r="I264" s="10">
        <v>0</v>
      </c>
      <c r="J264" s="10">
        <v>0</v>
      </c>
      <c r="K264" s="10">
        <v>0</v>
      </c>
      <c r="L264" s="9" t="s">
        <v>411</v>
      </c>
    </row>
    <row r="265" spans="1:12" ht="20.100000000000001" customHeight="1" x14ac:dyDescent="0.25">
      <c r="A265" s="61">
        <v>49</v>
      </c>
      <c r="B265" s="62">
        <v>41690</v>
      </c>
      <c r="C265" s="63">
        <v>0.61111111111111105</v>
      </c>
      <c r="D265" s="9" t="s">
        <v>456</v>
      </c>
      <c r="E265" s="9" t="s">
        <v>93</v>
      </c>
      <c r="F265" s="8" t="s">
        <v>18</v>
      </c>
      <c r="G265" s="64" t="s">
        <v>402</v>
      </c>
      <c r="H265" s="10">
        <v>0</v>
      </c>
      <c r="I265" s="10">
        <v>0</v>
      </c>
      <c r="J265" s="10">
        <v>0</v>
      </c>
      <c r="K265" s="10">
        <v>0</v>
      </c>
      <c r="L265" s="9" t="s">
        <v>386</v>
      </c>
    </row>
    <row r="266" spans="1:12" ht="20.100000000000001" customHeight="1" x14ac:dyDescent="0.25">
      <c r="A266" s="9">
        <v>50</v>
      </c>
      <c r="B266" s="62">
        <v>41692</v>
      </c>
      <c r="C266" s="63">
        <v>7.3611111111111113E-2</v>
      </c>
      <c r="D266" s="9" t="s">
        <v>457</v>
      </c>
      <c r="E266" s="9" t="s">
        <v>93</v>
      </c>
      <c r="F266" s="66" t="s">
        <v>31</v>
      </c>
      <c r="G266" s="64" t="s">
        <v>402</v>
      </c>
      <c r="H266" s="10">
        <v>0</v>
      </c>
      <c r="I266" s="10">
        <v>0</v>
      </c>
      <c r="J266" s="10">
        <v>34</v>
      </c>
      <c r="K266" s="10">
        <v>44</v>
      </c>
      <c r="L266" s="9" t="s">
        <v>414</v>
      </c>
    </row>
    <row r="267" spans="1:12" ht="20.100000000000001" customHeight="1" x14ac:dyDescent="0.25">
      <c r="A267" s="61">
        <v>51</v>
      </c>
      <c r="B267" s="62">
        <v>41692</v>
      </c>
      <c r="C267" s="63">
        <v>0.39583333333333331</v>
      </c>
      <c r="D267" s="9" t="s">
        <v>458</v>
      </c>
      <c r="E267" s="9" t="s">
        <v>93</v>
      </c>
      <c r="F267" s="8" t="s">
        <v>459</v>
      </c>
      <c r="G267" s="64" t="s">
        <v>38</v>
      </c>
      <c r="H267" s="11">
        <v>0</v>
      </c>
      <c r="I267" s="11">
        <v>0</v>
      </c>
      <c r="J267" s="11">
        <v>2</v>
      </c>
      <c r="K267" s="11">
        <v>0</v>
      </c>
      <c r="L267" s="26" t="s">
        <v>414</v>
      </c>
    </row>
    <row r="268" spans="1:12" ht="20.100000000000001" customHeight="1" x14ac:dyDescent="0.25">
      <c r="A268" s="9">
        <v>52</v>
      </c>
      <c r="B268" s="62">
        <v>41693</v>
      </c>
      <c r="C268" s="63">
        <v>0.8125</v>
      </c>
      <c r="D268" s="9" t="s">
        <v>460</v>
      </c>
      <c r="E268" s="9" t="s">
        <v>390</v>
      </c>
      <c r="F268" s="8" t="s">
        <v>461</v>
      </c>
      <c r="G268" s="64" t="s">
        <v>402</v>
      </c>
      <c r="H268" s="10">
        <v>0</v>
      </c>
      <c r="I268" s="10">
        <v>0</v>
      </c>
      <c r="J268" s="10">
        <v>1</v>
      </c>
      <c r="K268" s="10">
        <v>0</v>
      </c>
      <c r="L268" s="9" t="s">
        <v>392</v>
      </c>
    </row>
    <row r="269" spans="1:12" ht="20.100000000000001" customHeight="1" x14ac:dyDescent="0.25">
      <c r="A269" s="61">
        <v>53</v>
      </c>
      <c r="B269" s="62">
        <v>41693</v>
      </c>
      <c r="C269" s="63">
        <v>0.375</v>
      </c>
      <c r="D269" s="9" t="s">
        <v>462</v>
      </c>
      <c r="E269" s="9" t="s">
        <v>93</v>
      </c>
      <c r="F269" s="8" t="s">
        <v>18</v>
      </c>
      <c r="G269" s="64" t="s">
        <v>402</v>
      </c>
      <c r="H269" s="10">
        <v>0</v>
      </c>
      <c r="I269" s="10">
        <v>0</v>
      </c>
      <c r="J269" s="10">
        <v>0</v>
      </c>
      <c r="K269" s="10">
        <v>1</v>
      </c>
      <c r="L269" s="9" t="s">
        <v>392</v>
      </c>
    </row>
    <row r="270" spans="1:12" ht="20.100000000000001" customHeight="1" x14ac:dyDescent="0.25">
      <c r="A270" s="9">
        <v>54</v>
      </c>
      <c r="B270" s="62">
        <v>41693</v>
      </c>
      <c r="C270" s="63">
        <v>0.90277777777777779</v>
      </c>
      <c r="D270" s="67" t="s">
        <v>463</v>
      </c>
      <c r="E270" s="9" t="s">
        <v>93</v>
      </c>
      <c r="F270" s="8" t="s">
        <v>464</v>
      </c>
      <c r="G270" s="64" t="s">
        <v>402</v>
      </c>
      <c r="H270" s="10">
        <v>0</v>
      </c>
      <c r="I270" s="10">
        <v>0</v>
      </c>
      <c r="J270" s="10">
        <v>0</v>
      </c>
      <c r="K270" s="10">
        <v>0</v>
      </c>
      <c r="L270" s="9" t="s">
        <v>392</v>
      </c>
    </row>
    <row r="271" spans="1:12" ht="20.100000000000001" customHeight="1" x14ac:dyDescent="0.25">
      <c r="A271" s="61">
        <v>55</v>
      </c>
      <c r="B271" s="62">
        <v>41694</v>
      </c>
      <c r="C271" s="63">
        <v>0.61111111111111105</v>
      </c>
      <c r="D271" s="68" t="s">
        <v>465</v>
      </c>
      <c r="E271" s="9" t="s">
        <v>93</v>
      </c>
      <c r="F271" s="8" t="s">
        <v>466</v>
      </c>
      <c r="G271" s="64" t="s">
        <v>402</v>
      </c>
      <c r="H271" s="10">
        <v>0</v>
      </c>
      <c r="I271" s="10">
        <v>0</v>
      </c>
      <c r="J271" s="10">
        <v>0</v>
      </c>
      <c r="K271" s="10">
        <v>0</v>
      </c>
      <c r="L271" s="9" t="s">
        <v>418</v>
      </c>
    </row>
    <row r="272" spans="1:12" ht="20.100000000000001" customHeight="1" x14ac:dyDescent="0.25">
      <c r="A272" s="9">
        <v>56</v>
      </c>
      <c r="B272" s="62">
        <v>41694</v>
      </c>
      <c r="C272" s="63">
        <v>0.95833333333333337</v>
      </c>
      <c r="D272" s="67" t="s">
        <v>467</v>
      </c>
      <c r="E272" s="9" t="s">
        <v>93</v>
      </c>
      <c r="F272" s="8" t="s">
        <v>397</v>
      </c>
      <c r="G272" s="64" t="s">
        <v>402</v>
      </c>
      <c r="H272" s="10">
        <v>0</v>
      </c>
      <c r="I272" s="10">
        <v>0</v>
      </c>
      <c r="J272" s="10">
        <v>0</v>
      </c>
      <c r="K272" s="10">
        <v>0</v>
      </c>
      <c r="L272" s="9" t="s">
        <v>418</v>
      </c>
    </row>
    <row r="273" spans="1:12" ht="20.100000000000001" customHeight="1" x14ac:dyDescent="0.25">
      <c r="A273" s="61">
        <v>57</v>
      </c>
      <c r="B273" s="62">
        <v>41696</v>
      </c>
      <c r="C273" s="63">
        <v>0.49861111111111112</v>
      </c>
      <c r="D273" s="68" t="s">
        <v>468</v>
      </c>
      <c r="E273" s="9" t="s">
        <v>72</v>
      </c>
      <c r="F273" s="66" t="s">
        <v>31</v>
      </c>
      <c r="G273" s="64" t="s">
        <v>402</v>
      </c>
      <c r="H273" s="10">
        <v>0</v>
      </c>
      <c r="I273" s="10">
        <v>0</v>
      </c>
      <c r="J273" s="10">
        <v>1</v>
      </c>
      <c r="K273" s="10">
        <v>0</v>
      </c>
      <c r="L273" s="9" t="s">
        <v>384</v>
      </c>
    </row>
    <row r="274" spans="1:12" ht="20.100000000000001" customHeight="1" x14ac:dyDescent="0.25">
      <c r="A274" s="9">
        <v>58</v>
      </c>
      <c r="B274" s="62">
        <v>41696</v>
      </c>
      <c r="C274" s="63">
        <v>0.30555555555555552</v>
      </c>
      <c r="D274" s="68" t="s">
        <v>460</v>
      </c>
      <c r="E274" s="9" t="s">
        <v>390</v>
      </c>
      <c r="F274" s="8" t="s">
        <v>461</v>
      </c>
      <c r="G274" s="64" t="s">
        <v>38</v>
      </c>
      <c r="H274" s="10">
        <v>0</v>
      </c>
      <c r="I274" s="10">
        <v>0</v>
      </c>
      <c r="J274" s="10">
        <v>2</v>
      </c>
      <c r="K274" s="10">
        <v>0</v>
      </c>
      <c r="L274" s="9" t="s">
        <v>384</v>
      </c>
    </row>
    <row r="275" spans="1:12" ht="20.100000000000001" customHeight="1" x14ac:dyDescent="0.25">
      <c r="A275" s="61">
        <v>59</v>
      </c>
      <c r="B275" s="62">
        <v>41696</v>
      </c>
      <c r="C275" s="63">
        <v>0.64583333333333337</v>
      </c>
      <c r="D275" s="67" t="s">
        <v>469</v>
      </c>
      <c r="E275" s="9" t="s">
        <v>390</v>
      </c>
      <c r="F275" s="8" t="s">
        <v>470</v>
      </c>
      <c r="G275" s="64" t="s">
        <v>38</v>
      </c>
      <c r="H275" s="10">
        <v>0</v>
      </c>
      <c r="I275" s="10">
        <v>0</v>
      </c>
      <c r="J275" s="10">
        <v>0</v>
      </c>
      <c r="K275" s="10">
        <v>0</v>
      </c>
      <c r="L275" s="9" t="s">
        <v>384</v>
      </c>
    </row>
    <row r="276" spans="1:12" ht="20.100000000000001" customHeight="1" x14ac:dyDescent="0.25">
      <c r="A276" s="9">
        <v>60</v>
      </c>
      <c r="B276" s="62">
        <v>41697</v>
      </c>
      <c r="C276" s="63">
        <v>0.83333333333333337</v>
      </c>
      <c r="D276" s="9" t="s">
        <v>471</v>
      </c>
      <c r="E276" s="9" t="s">
        <v>93</v>
      </c>
      <c r="F276" s="8" t="s">
        <v>472</v>
      </c>
      <c r="G276" s="64" t="s">
        <v>38</v>
      </c>
      <c r="H276" s="10">
        <v>0</v>
      </c>
      <c r="I276" s="10">
        <v>0</v>
      </c>
      <c r="J276" s="10">
        <v>1</v>
      </c>
      <c r="K276" s="10">
        <v>0</v>
      </c>
      <c r="L276" s="9" t="s">
        <v>386</v>
      </c>
    </row>
    <row r="277" spans="1:12" ht="20.100000000000001" customHeight="1" x14ac:dyDescent="0.25">
      <c r="A277" s="61">
        <v>61</v>
      </c>
      <c r="B277" s="62">
        <v>41698</v>
      </c>
      <c r="C277" s="63">
        <v>0.21875</v>
      </c>
      <c r="D277" s="9" t="s">
        <v>473</v>
      </c>
      <c r="E277" s="9" t="s">
        <v>93</v>
      </c>
      <c r="F277" s="8" t="s">
        <v>474</v>
      </c>
      <c r="G277" s="64" t="s">
        <v>38</v>
      </c>
      <c r="H277" s="10">
        <v>0</v>
      </c>
      <c r="I277" s="10">
        <v>0</v>
      </c>
      <c r="J277" s="10">
        <v>0</v>
      </c>
      <c r="K277" s="10">
        <v>0</v>
      </c>
      <c r="L277" s="9" t="s">
        <v>388</v>
      </c>
    </row>
    <row r="278" spans="1:12" ht="20.100000000000001" customHeight="1" x14ac:dyDescent="0.25">
      <c r="A278" s="9">
        <v>62</v>
      </c>
      <c r="B278" s="62">
        <v>41698</v>
      </c>
      <c r="C278" s="63">
        <v>0.77083333333333337</v>
      </c>
      <c r="D278" s="9" t="s">
        <v>475</v>
      </c>
      <c r="E278" s="9" t="s">
        <v>390</v>
      </c>
      <c r="F278" s="8" t="s">
        <v>476</v>
      </c>
      <c r="G278" s="64" t="s">
        <v>38</v>
      </c>
      <c r="H278" s="10">
        <v>0</v>
      </c>
      <c r="I278" s="10">
        <v>0</v>
      </c>
      <c r="J278" s="10">
        <v>0</v>
      </c>
      <c r="K278" s="10">
        <v>0</v>
      </c>
      <c r="L278" s="9" t="s">
        <v>388</v>
      </c>
    </row>
    <row r="279" spans="1:12" ht="20.100000000000001" customHeight="1" x14ac:dyDescent="0.25">
      <c r="A279" s="53"/>
      <c r="B279" s="54"/>
      <c r="C279" s="54"/>
      <c r="D279" s="54"/>
      <c r="E279" s="54"/>
      <c r="F279" s="37" t="s">
        <v>242</v>
      </c>
      <c r="G279" s="55" t="s">
        <v>382</v>
      </c>
      <c r="H279" s="65">
        <f>SUM(H242:H278)</f>
        <v>0</v>
      </c>
      <c r="I279" s="65">
        <f>SUM(I242:I278)</f>
        <v>0</v>
      </c>
      <c r="J279" s="65">
        <f>SUM(J242:J278)</f>
        <v>57</v>
      </c>
      <c r="K279" s="65">
        <f>SUM(K242:K278)</f>
        <v>53</v>
      </c>
      <c r="L279" s="65"/>
    </row>
    <row r="280" spans="1:12" ht="20.100000000000001" customHeight="1" x14ac:dyDescent="0.25">
      <c r="A280" s="61">
        <v>63</v>
      </c>
      <c r="B280" s="62">
        <v>41699</v>
      </c>
      <c r="C280" s="63">
        <v>0.97222222222222221</v>
      </c>
      <c r="D280" s="9" t="s">
        <v>431</v>
      </c>
      <c r="E280" s="9" t="s">
        <v>93</v>
      </c>
      <c r="F280" s="8" t="s">
        <v>397</v>
      </c>
      <c r="G280" s="64" t="s">
        <v>402</v>
      </c>
      <c r="H280" s="10">
        <v>0</v>
      </c>
      <c r="I280" s="10">
        <v>0</v>
      </c>
      <c r="J280" s="10">
        <v>1</v>
      </c>
      <c r="K280" s="10">
        <v>0</v>
      </c>
      <c r="L280" s="9" t="s">
        <v>414</v>
      </c>
    </row>
    <row r="281" spans="1:12" ht="20.100000000000001" customHeight="1" x14ac:dyDescent="0.25">
      <c r="A281" s="9">
        <v>64</v>
      </c>
      <c r="B281" s="62">
        <v>41700</v>
      </c>
      <c r="C281" s="63">
        <v>0.875</v>
      </c>
      <c r="D281" s="9" t="s">
        <v>477</v>
      </c>
      <c r="E281" s="9" t="s">
        <v>390</v>
      </c>
      <c r="F281" s="8" t="s">
        <v>461</v>
      </c>
      <c r="G281" s="64" t="s">
        <v>38</v>
      </c>
      <c r="H281" s="10">
        <v>0</v>
      </c>
      <c r="I281" s="10">
        <v>0</v>
      </c>
      <c r="J281" s="10">
        <v>2</v>
      </c>
      <c r="K281" s="10">
        <v>1</v>
      </c>
      <c r="L281" s="9" t="s">
        <v>392</v>
      </c>
    </row>
    <row r="282" spans="1:12" ht="20.100000000000001" customHeight="1" x14ac:dyDescent="0.25">
      <c r="A282" s="61">
        <v>65</v>
      </c>
      <c r="B282" s="62">
        <v>41701</v>
      </c>
      <c r="C282" s="63">
        <v>0.88541666666666663</v>
      </c>
      <c r="D282" s="9" t="s">
        <v>478</v>
      </c>
      <c r="E282" s="9" t="s">
        <v>93</v>
      </c>
      <c r="F282" s="8" t="s">
        <v>391</v>
      </c>
      <c r="G282" s="64" t="s">
        <v>38</v>
      </c>
      <c r="H282" s="10">
        <v>0</v>
      </c>
      <c r="I282" s="10">
        <v>0</v>
      </c>
      <c r="J282" s="10">
        <v>1</v>
      </c>
      <c r="K282" s="10">
        <v>0</v>
      </c>
      <c r="L282" s="9" t="s">
        <v>418</v>
      </c>
    </row>
    <row r="283" spans="1:12" ht="20.100000000000001" customHeight="1" x14ac:dyDescent="0.25">
      <c r="A283" s="9">
        <v>66</v>
      </c>
      <c r="B283" s="62">
        <v>41701</v>
      </c>
      <c r="C283" s="63">
        <v>0.5</v>
      </c>
      <c r="D283" s="9" t="s">
        <v>479</v>
      </c>
      <c r="E283" s="9" t="s">
        <v>93</v>
      </c>
      <c r="F283" s="8" t="s">
        <v>480</v>
      </c>
      <c r="G283" s="64" t="s">
        <v>402</v>
      </c>
      <c r="H283" s="10">
        <v>0</v>
      </c>
      <c r="I283" s="10">
        <v>0</v>
      </c>
      <c r="J283" s="10">
        <v>0</v>
      </c>
      <c r="K283" s="10">
        <v>0</v>
      </c>
      <c r="L283" s="9" t="s">
        <v>418</v>
      </c>
    </row>
    <row r="284" spans="1:12" ht="20.100000000000001" customHeight="1" x14ac:dyDescent="0.25">
      <c r="A284" s="61">
        <v>67</v>
      </c>
      <c r="B284" s="62">
        <v>41702</v>
      </c>
      <c r="C284" s="63">
        <v>0.39583333333333331</v>
      </c>
      <c r="D284" s="9" t="s">
        <v>481</v>
      </c>
      <c r="E284" s="9" t="s">
        <v>72</v>
      </c>
      <c r="F284" s="8" t="s">
        <v>476</v>
      </c>
      <c r="G284" s="64" t="s">
        <v>38</v>
      </c>
      <c r="H284" s="10">
        <v>0</v>
      </c>
      <c r="I284" s="10">
        <v>0</v>
      </c>
      <c r="J284" s="10">
        <v>0</v>
      </c>
      <c r="K284" s="10">
        <v>1</v>
      </c>
      <c r="L284" s="9" t="s">
        <v>411</v>
      </c>
    </row>
    <row r="285" spans="1:12" ht="20.100000000000001" customHeight="1" x14ac:dyDescent="0.25">
      <c r="A285" s="9">
        <v>68</v>
      </c>
      <c r="B285" s="62">
        <v>41702</v>
      </c>
      <c r="C285" s="63">
        <v>0.70833333333333337</v>
      </c>
      <c r="D285" s="9" t="s">
        <v>482</v>
      </c>
      <c r="E285" s="9" t="s">
        <v>93</v>
      </c>
      <c r="F285" s="8" t="s">
        <v>18</v>
      </c>
      <c r="G285" s="64" t="s">
        <v>402</v>
      </c>
      <c r="H285" s="10">
        <v>0</v>
      </c>
      <c r="I285" s="10">
        <v>0</v>
      </c>
      <c r="J285" s="10">
        <v>0</v>
      </c>
      <c r="K285" s="10">
        <v>2</v>
      </c>
      <c r="L285" s="9" t="s">
        <v>411</v>
      </c>
    </row>
    <row r="286" spans="1:12" ht="20.100000000000001" customHeight="1" x14ac:dyDescent="0.25">
      <c r="A286" s="61">
        <v>69</v>
      </c>
      <c r="B286" s="62">
        <v>41702</v>
      </c>
      <c r="C286" s="63">
        <v>0.81944444444444453</v>
      </c>
      <c r="D286" s="9" t="s">
        <v>483</v>
      </c>
      <c r="E286" s="9" t="s">
        <v>93</v>
      </c>
      <c r="F286" s="8" t="s">
        <v>420</v>
      </c>
      <c r="G286" s="64" t="s">
        <v>38</v>
      </c>
      <c r="H286" s="10">
        <v>0</v>
      </c>
      <c r="I286" s="10">
        <v>0</v>
      </c>
      <c r="J286" s="10">
        <v>1</v>
      </c>
      <c r="K286" s="10">
        <v>1</v>
      </c>
      <c r="L286" s="9" t="s">
        <v>386</v>
      </c>
    </row>
    <row r="287" spans="1:12" ht="20.100000000000001" customHeight="1" x14ac:dyDescent="0.25">
      <c r="A287" s="9">
        <v>70</v>
      </c>
      <c r="B287" s="62">
        <v>41704</v>
      </c>
      <c r="C287" s="63">
        <v>0.57291666666666663</v>
      </c>
      <c r="D287" s="9" t="s">
        <v>460</v>
      </c>
      <c r="E287" s="9" t="s">
        <v>93</v>
      </c>
      <c r="F287" s="66" t="s">
        <v>31</v>
      </c>
      <c r="G287" s="64" t="s">
        <v>402</v>
      </c>
      <c r="H287" s="10">
        <v>0</v>
      </c>
      <c r="I287" s="10">
        <v>0</v>
      </c>
      <c r="J287" s="10">
        <v>0</v>
      </c>
      <c r="K287" s="10">
        <v>1</v>
      </c>
      <c r="L287" s="9" t="s">
        <v>386</v>
      </c>
    </row>
    <row r="288" spans="1:12" ht="20.100000000000001" customHeight="1" x14ac:dyDescent="0.25">
      <c r="A288" s="61">
        <v>71</v>
      </c>
      <c r="B288" s="62">
        <v>41705</v>
      </c>
      <c r="C288" s="63">
        <v>0.63194444444444442</v>
      </c>
      <c r="D288" s="9" t="s">
        <v>484</v>
      </c>
      <c r="E288" s="9" t="s">
        <v>93</v>
      </c>
      <c r="F288" s="8" t="s">
        <v>397</v>
      </c>
      <c r="G288" s="64" t="s">
        <v>402</v>
      </c>
      <c r="H288" s="10">
        <v>0</v>
      </c>
      <c r="I288" s="10">
        <v>0</v>
      </c>
      <c r="J288" s="10">
        <v>1</v>
      </c>
      <c r="K288" s="10">
        <v>0</v>
      </c>
      <c r="L288" s="9" t="s">
        <v>388</v>
      </c>
    </row>
    <row r="289" spans="1:12" ht="20.100000000000001" customHeight="1" x14ac:dyDescent="0.25">
      <c r="A289" s="9">
        <v>72</v>
      </c>
      <c r="B289" s="62">
        <v>41705</v>
      </c>
      <c r="C289" s="63">
        <v>0.78819444444444453</v>
      </c>
      <c r="D289" s="9" t="s">
        <v>485</v>
      </c>
      <c r="E289" s="9" t="s">
        <v>390</v>
      </c>
      <c r="F289" s="8" t="s">
        <v>476</v>
      </c>
      <c r="G289" s="64" t="s">
        <v>38</v>
      </c>
      <c r="H289" s="10">
        <v>0</v>
      </c>
      <c r="I289" s="10">
        <v>0</v>
      </c>
      <c r="J289" s="10">
        <v>0</v>
      </c>
      <c r="K289" s="10">
        <v>0</v>
      </c>
      <c r="L289" s="9" t="s">
        <v>388</v>
      </c>
    </row>
    <row r="290" spans="1:12" ht="20.100000000000001" customHeight="1" x14ac:dyDescent="0.25">
      <c r="A290" s="61">
        <v>73</v>
      </c>
      <c r="B290" s="62">
        <v>41705</v>
      </c>
      <c r="C290" s="63">
        <v>0.79166666666666663</v>
      </c>
      <c r="D290" s="9" t="s">
        <v>486</v>
      </c>
      <c r="E290" s="9" t="s">
        <v>93</v>
      </c>
      <c r="F290" s="8" t="s">
        <v>18</v>
      </c>
      <c r="G290" s="64" t="s">
        <v>38</v>
      </c>
      <c r="H290" s="10">
        <v>0</v>
      </c>
      <c r="I290" s="10">
        <v>0</v>
      </c>
      <c r="J290" s="10">
        <v>0</v>
      </c>
      <c r="K290" s="10">
        <v>0</v>
      </c>
      <c r="L290" s="9" t="s">
        <v>388</v>
      </c>
    </row>
    <row r="291" spans="1:12" ht="20.100000000000001" customHeight="1" x14ac:dyDescent="0.25">
      <c r="A291" s="9">
        <v>74</v>
      </c>
      <c r="B291" s="62">
        <v>41706</v>
      </c>
      <c r="C291" s="63">
        <v>0.53125</v>
      </c>
      <c r="D291" s="9" t="s">
        <v>487</v>
      </c>
      <c r="E291" s="9" t="s">
        <v>390</v>
      </c>
      <c r="F291" s="8" t="s">
        <v>397</v>
      </c>
      <c r="G291" s="64" t="s">
        <v>402</v>
      </c>
      <c r="H291" s="10">
        <v>0</v>
      </c>
      <c r="I291" s="10">
        <v>0</v>
      </c>
      <c r="J291" s="10">
        <v>2</v>
      </c>
      <c r="K291" s="10">
        <v>0</v>
      </c>
      <c r="L291" s="9" t="s">
        <v>414</v>
      </c>
    </row>
    <row r="292" spans="1:12" ht="20.100000000000001" customHeight="1" x14ac:dyDescent="0.25">
      <c r="A292" s="61">
        <v>75</v>
      </c>
      <c r="B292" s="62">
        <v>41707</v>
      </c>
      <c r="C292" s="63">
        <v>0.35416666666666669</v>
      </c>
      <c r="D292" s="9" t="s">
        <v>488</v>
      </c>
      <c r="E292" s="9" t="s">
        <v>93</v>
      </c>
      <c r="F292" s="8" t="s">
        <v>474</v>
      </c>
      <c r="G292" s="64" t="s">
        <v>38</v>
      </c>
      <c r="H292" s="10">
        <v>0</v>
      </c>
      <c r="I292" s="10">
        <v>0</v>
      </c>
      <c r="J292" s="10">
        <v>0</v>
      </c>
      <c r="K292" s="10">
        <v>0</v>
      </c>
      <c r="L292" s="9" t="s">
        <v>392</v>
      </c>
    </row>
    <row r="293" spans="1:12" ht="20.100000000000001" customHeight="1" x14ac:dyDescent="0.25">
      <c r="A293" s="9">
        <v>76</v>
      </c>
      <c r="B293" s="62">
        <v>41707</v>
      </c>
      <c r="C293" s="63">
        <v>0.75694444444444453</v>
      </c>
      <c r="D293" s="9" t="s">
        <v>489</v>
      </c>
      <c r="E293" s="9" t="s">
        <v>93</v>
      </c>
      <c r="F293" s="8" t="s">
        <v>397</v>
      </c>
      <c r="G293" s="64" t="s">
        <v>402</v>
      </c>
      <c r="H293" s="10">
        <v>0</v>
      </c>
      <c r="I293" s="10">
        <v>0</v>
      </c>
      <c r="J293" s="10">
        <v>0</v>
      </c>
      <c r="K293" s="10">
        <v>0</v>
      </c>
      <c r="L293" s="9" t="s">
        <v>392</v>
      </c>
    </row>
    <row r="294" spans="1:12" ht="20.100000000000001" customHeight="1" x14ac:dyDescent="0.25">
      <c r="A294" s="61">
        <v>77</v>
      </c>
      <c r="B294" s="62">
        <v>41709</v>
      </c>
      <c r="C294" s="63">
        <v>9.375E-2</v>
      </c>
      <c r="D294" s="9" t="s">
        <v>490</v>
      </c>
      <c r="E294" s="9" t="s">
        <v>390</v>
      </c>
      <c r="F294" s="8" t="s">
        <v>391</v>
      </c>
      <c r="G294" s="64" t="s">
        <v>38</v>
      </c>
      <c r="H294" s="10">
        <v>0</v>
      </c>
      <c r="I294" s="10">
        <v>0</v>
      </c>
      <c r="J294" s="10">
        <v>1</v>
      </c>
      <c r="K294" s="10">
        <v>0</v>
      </c>
      <c r="L294" s="9" t="s">
        <v>411</v>
      </c>
    </row>
    <row r="295" spans="1:12" ht="20.100000000000001" customHeight="1" x14ac:dyDescent="0.25">
      <c r="A295" s="9">
        <v>78</v>
      </c>
      <c r="B295" s="62">
        <v>41709</v>
      </c>
      <c r="C295" s="63">
        <v>0.52083333333333337</v>
      </c>
      <c r="D295" s="9" t="s">
        <v>491</v>
      </c>
      <c r="E295" s="9" t="s">
        <v>93</v>
      </c>
      <c r="F295" s="8" t="s">
        <v>474</v>
      </c>
      <c r="G295" s="64" t="s">
        <v>38</v>
      </c>
      <c r="H295" s="10">
        <v>0</v>
      </c>
      <c r="I295" s="10">
        <v>0</v>
      </c>
      <c r="J295" s="10">
        <v>0</v>
      </c>
      <c r="K295" s="10">
        <v>0</v>
      </c>
      <c r="L295" s="9" t="s">
        <v>411</v>
      </c>
    </row>
    <row r="296" spans="1:12" ht="20.100000000000001" customHeight="1" x14ac:dyDescent="0.25">
      <c r="A296" s="61">
        <v>79</v>
      </c>
      <c r="B296" s="62">
        <v>41709</v>
      </c>
      <c r="C296" s="63">
        <v>0.625</v>
      </c>
      <c r="D296" s="9" t="s">
        <v>492</v>
      </c>
      <c r="E296" s="9" t="s">
        <v>93</v>
      </c>
      <c r="F296" s="8" t="s">
        <v>474</v>
      </c>
      <c r="G296" s="64" t="s">
        <v>38</v>
      </c>
      <c r="H296" s="10">
        <v>0</v>
      </c>
      <c r="I296" s="10">
        <v>0</v>
      </c>
      <c r="J296" s="10">
        <v>0</v>
      </c>
      <c r="K296" s="10">
        <v>0</v>
      </c>
      <c r="L296" s="9" t="s">
        <v>411</v>
      </c>
    </row>
    <row r="297" spans="1:12" ht="20.100000000000001" customHeight="1" x14ac:dyDescent="0.25">
      <c r="A297" s="9">
        <v>80</v>
      </c>
      <c r="B297" s="62">
        <v>41709</v>
      </c>
      <c r="C297" s="63">
        <v>0.9375</v>
      </c>
      <c r="D297" s="9" t="s">
        <v>493</v>
      </c>
      <c r="E297" s="9" t="s">
        <v>93</v>
      </c>
      <c r="F297" s="66" t="s">
        <v>451</v>
      </c>
      <c r="G297" s="64" t="s">
        <v>38</v>
      </c>
      <c r="H297" s="10">
        <v>0</v>
      </c>
      <c r="I297" s="10">
        <v>0</v>
      </c>
      <c r="J297" s="10">
        <v>1</v>
      </c>
      <c r="K297" s="10">
        <v>0</v>
      </c>
      <c r="L297" s="9" t="s">
        <v>411</v>
      </c>
    </row>
    <row r="298" spans="1:12" ht="20.100000000000001" customHeight="1" x14ac:dyDescent="0.25">
      <c r="A298" s="61">
        <v>81</v>
      </c>
      <c r="B298" s="62">
        <v>41710</v>
      </c>
      <c r="C298" s="63">
        <v>0.19791666666666666</v>
      </c>
      <c r="D298" s="9" t="s">
        <v>494</v>
      </c>
      <c r="E298" s="8" t="s">
        <v>495</v>
      </c>
      <c r="F298" s="8" t="s">
        <v>18</v>
      </c>
      <c r="G298" s="64" t="s">
        <v>38</v>
      </c>
      <c r="H298" s="10">
        <v>0</v>
      </c>
      <c r="I298" s="10">
        <v>0</v>
      </c>
      <c r="J298" s="10">
        <v>0</v>
      </c>
      <c r="K298" s="10">
        <v>0</v>
      </c>
      <c r="L298" s="9" t="s">
        <v>384</v>
      </c>
    </row>
    <row r="299" spans="1:12" ht="20.100000000000001" customHeight="1" x14ac:dyDescent="0.25">
      <c r="A299" s="9">
        <v>82</v>
      </c>
      <c r="B299" s="62">
        <v>41710</v>
      </c>
      <c r="C299" s="63">
        <v>0.33333333333333331</v>
      </c>
      <c r="D299" s="9" t="s">
        <v>496</v>
      </c>
      <c r="E299" s="9" t="s">
        <v>390</v>
      </c>
      <c r="F299" s="66" t="s">
        <v>497</v>
      </c>
      <c r="G299" s="64" t="s">
        <v>402</v>
      </c>
      <c r="H299" s="10">
        <v>0</v>
      </c>
      <c r="I299" s="10">
        <v>0</v>
      </c>
      <c r="J299" s="10">
        <v>2</v>
      </c>
      <c r="K299" s="10">
        <v>0</v>
      </c>
      <c r="L299" s="9" t="s">
        <v>384</v>
      </c>
    </row>
    <row r="300" spans="1:12" ht="20.100000000000001" customHeight="1" x14ac:dyDescent="0.25">
      <c r="A300" s="61">
        <v>83</v>
      </c>
      <c r="B300" s="62">
        <v>41711</v>
      </c>
      <c r="C300" s="63">
        <v>0.9375</v>
      </c>
      <c r="D300" s="9" t="s">
        <v>498</v>
      </c>
      <c r="E300" s="9" t="s">
        <v>390</v>
      </c>
      <c r="F300" s="8" t="s">
        <v>18</v>
      </c>
      <c r="G300" s="64" t="s">
        <v>38</v>
      </c>
      <c r="H300" s="10">
        <v>0</v>
      </c>
      <c r="I300" s="10">
        <v>0</v>
      </c>
      <c r="J300" s="10">
        <v>1</v>
      </c>
      <c r="K300" s="10">
        <v>0</v>
      </c>
      <c r="L300" s="9" t="s">
        <v>386</v>
      </c>
    </row>
    <row r="301" spans="1:12" ht="20.100000000000001" customHeight="1" x14ac:dyDescent="0.25">
      <c r="A301" s="9">
        <v>84</v>
      </c>
      <c r="B301" s="62">
        <v>41711</v>
      </c>
      <c r="C301" s="63">
        <v>0.83333333333333337</v>
      </c>
      <c r="D301" s="9" t="s">
        <v>499</v>
      </c>
      <c r="E301" s="9" t="s">
        <v>390</v>
      </c>
      <c r="F301" s="8" t="s">
        <v>391</v>
      </c>
      <c r="G301" s="64" t="s">
        <v>38</v>
      </c>
      <c r="H301" s="10">
        <v>0</v>
      </c>
      <c r="I301" s="10">
        <v>0</v>
      </c>
      <c r="J301" s="10">
        <v>1</v>
      </c>
      <c r="K301" s="10">
        <v>0</v>
      </c>
      <c r="L301" s="9" t="s">
        <v>386</v>
      </c>
    </row>
    <row r="302" spans="1:12" ht="20.100000000000001" customHeight="1" x14ac:dyDescent="0.25">
      <c r="A302" s="61">
        <v>85</v>
      </c>
      <c r="B302" s="62">
        <v>41712</v>
      </c>
      <c r="C302" s="63">
        <v>2.0833333333333332E-2</v>
      </c>
      <c r="D302" s="9" t="s">
        <v>500</v>
      </c>
      <c r="E302" s="9" t="s">
        <v>93</v>
      </c>
      <c r="F302" s="8" t="s">
        <v>472</v>
      </c>
      <c r="G302" s="64" t="s">
        <v>38</v>
      </c>
      <c r="H302" s="10">
        <v>0</v>
      </c>
      <c r="I302" s="10">
        <v>0</v>
      </c>
      <c r="J302" s="10">
        <v>1</v>
      </c>
      <c r="K302" s="10">
        <v>0</v>
      </c>
      <c r="L302" s="9" t="s">
        <v>388</v>
      </c>
    </row>
    <row r="303" spans="1:12" ht="20.100000000000001" customHeight="1" x14ac:dyDescent="0.25">
      <c r="A303" s="9">
        <v>86</v>
      </c>
      <c r="B303" s="62">
        <v>41712</v>
      </c>
      <c r="C303" s="63">
        <v>0.64583333333333337</v>
      </c>
      <c r="D303" s="9" t="s">
        <v>501</v>
      </c>
      <c r="E303" s="9" t="s">
        <v>93</v>
      </c>
      <c r="F303" s="8" t="s">
        <v>18</v>
      </c>
      <c r="G303" s="64" t="s">
        <v>38</v>
      </c>
      <c r="H303" s="10">
        <v>0</v>
      </c>
      <c r="I303" s="10">
        <v>0</v>
      </c>
      <c r="J303" s="10">
        <v>0</v>
      </c>
      <c r="K303" s="10">
        <v>0</v>
      </c>
      <c r="L303" s="9" t="s">
        <v>388</v>
      </c>
    </row>
    <row r="304" spans="1:12" ht="20.100000000000001" customHeight="1" x14ac:dyDescent="0.25">
      <c r="A304" s="61">
        <v>87</v>
      </c>
      <c r="B304" s="62">
        <v>41713</v>
      </c>
      <c r="C304" s="63">
        <v>9.7222222222222224E-2</v>
      </c>
      <c r="D304" s="9" t="s">
        <v>502</v>
      </c>
      <c r="E304" s="9" t="s">
        <v>93</v>
      </c>
      <c r="F304" s="8" t="s">
        <v>476</v>
      </c>
      <c r="G304" s="64" t="s">
        <v>38</v>
      </c>
      <c r="H304" s="10">
        <v>0</v>
      </c>
      <c r="I304" s="10">
        <v>0</v>
      </c>
      <c r="J304" s="10">
        <v>1</v>
      </c>
      <c r="K304" s="10">
        <v>0</v>
      </c>
      <c r="L304" s="9" t="s">
        <v>414</v>
      </c>
    </row>
    <row r="305" spans="1:12" ht="20.100000000000001" customHeight="1" x14ac:dyDescent="0.25">
      <c r="A305" s="9">
        <v>88</v>
      </c>
      <c r="B305" s="62">
        <v>41713</v>
      </c>
      <c r="C305" s="63">
        <v>0.45833333333333331</v>
      </c>
      <c r="D305" s="9" t="s">
        <v>503</v>
      </c>
      <c r="E305" s="9" t="s">
        <v>93</v>
      </c>
      <c r="F305" s="8" t="s">
        <v>474</v>
      </c>
      <c r="G305" s="64" t="s">
        <v>38</v>
      </c>
      <c r="H305" s="10">
        <v>0</v>
      </c>
      <c r="I305" s="10">
        <v>0</v>
      </c>
      <c r="J305" s="10">
        <v>0</v>
      </c>
      <c r="K305" s="10">
        <v>0</v>
      </c>
      <c r="L305" s="9" t="s">
        <v>414</v>
      </c>
    </row>
    <row r="306" spans="1:12" ht="20.100000000000001" customHeight="1" x14ac:dyDescent="0.25">
      <c r="A306" s="61">
        <v>89</v>
      </c>
      <c r="B306" s="62">
        <v>41713</v>
      </c>
      <c r="C306" s="63">
        <v>0.53125</v>
      </c>
      <c r="D306" s="52" t="s">
        <v>504</v>
      </c>
      <c r="E306" s="9" t="s">
        <v>93</v>
      </c>
      <c r="F306" s="8" t="s">
        <v>474</v>
      </c>
      <c r="G306" s="64" t="s">
        <v>38</v>
      </c>
      <c r="H306" s="11">
        <v>0</v>
      </c>
      <c r="I306" s="11">
        <v>0</v>
      </c>
      <c r="J306" s="11">
        <v>0</v>
      </c>
      <c r="K306" s="11">
        <v>0</v>
      </c>
      <c r="L306" s="26" t="s">
        <v>414</v>
      </c>
    </row>
    <row r="307" spans="1:12" ht="20.100000000000001" customHeight="1" x14ac:dyDescent="0.25">
      <c r="A307" s="9">
        <v>90</v>
      </c>
      <c r="B307" s="62">
        <v>41713</v>
      </c>
      <c r="C307" s="63">
        <v>0.79166666666666663</v>
      </c>
      <c r="D307" s="9" t="s">
        <v>505</v>
      </c>
      <c r="E307" s="9" t="s">
        <v>93</v>
      </c>
      <c r="F307" s="8" t="s">
        <v>397</v>
      </c>
      <c r="G307" s="64" t="s">
        <v>38</v>
      </c>
      <c r="H307" s="10">
        <v>0</v>
      </c>
      <c r="I307" s="10">
        <v>0</v>
      </c>
      <c r="J307" s="10">
        <v>1</v>
      </c>
      <c r="K307" s="10">
        <v>0</v>
      </c>
      <c r="L307" s="9" t="s">
        <v>414</v>
      </c>
    </row>
    <row r="308" spans="1:12" ht="20.100000000000001" customHeight="1" x14ac:dyDescent="0.25">
      <c r="A308" s="61">
        <v>91</v>
      </c>
      <c r="B308" s="62">
        <v>41714</v>
      </c>
      <c r="C308" s="63">
        <v>0.97916666666666663</v>
      </c>
      <c r="D308" s="9" t="s">
        <v>506</v>
      </c>
      <c r="E308" s="9" t="s">
        <v>390</v>
      </c>
      <c r="F308" s="8" t="s">
        <v>391</v>
      </c>
      <c r="G308" s="64" t="s">
        <v>38</v>
      </c>
      <c r="H308" s="10">
        <v>0</v>
      </c>
      <c r="I308" s="10">
        <v>0</v>
      </c>
      <c r="J308" s="10">
        <v>0</v>
      </c>
      <c r="K308" s="10">
        <v>0</v>
      </c>
      <c r="L308" s="9" t="s">
        <v>392</v>
      </c>
    </row>
    <row r="309" spans="1:12" ht="20.100000000000001" customHeight="1" x14ac:dyDescent="0.25">
      <c r="A309" s="9">
        <v>92</v>
      </c>
      <c r="B309" s="62">
        <v>41715</v>
      </c>
      <c r="C309" s="63">
        <v>0.29166666666666669</v>
      </c>
      <c r="D309" s="9" t="s">
        <v>507</v>
      </c>
      <c r="E309" s="9" t="s">
        <v>93</v>
      </c>
      <c r="F309" s="8" t="s">
        <v>461</v>
      </c>
      <c r="G309" s="64" t="s">
        <v>38</v>
      </c>
      <c r="H309" s="11">
        <v>0</v>
      </c>
      <c r="I309" s="11">
        <v>0</v>
      </c>
      <c r="J309" s="11">
        <v>1</v>
      </c>
      <c r="K309" s="11">
        <v>0</v>
      </c>
      <c r="L309" s="26" t="s">
        <v>418</v>
      </c>
    </row>
    <row r="310" spans="1:12" ht="20.100000000000001" customHeight="1" x14ac:dyDescent="0.25">
      <c r="A310" s="61">
        <v>93</v>
      </c>
      <c r="B310" s="62">
        <v>41715</v>
      </c>
      <c r="C310" s="63">
        <v>0.79166666666666663</v>
      </c>
      <c r="D310" s="9" t="s">
        <v>508</v>
      </c>
      <c r="E310" s="9" t="s">
        <v>93</v>
      </c>
      <c r="F310" s="8" t="s">
        <v>391</v>
      </c>
      <c r="G310" s="64" t="s">
        <v>38</v>
      </c>
      <c r="H310" s="11">
        <v>0</v>
      </c>
      <c r="I310" s="11">
        <v>0</v>
      </c>
      <c r="J310" s="11">
        <v>1</v>
      </c>
      <c r="K310" s="11">
        <v>0</v>
      </c>
      <c r="L310" s="26" t="s">
        <v>418</v>
      </c>
    </row>
    <row r="311" spans="1:12" ht="20.100000000000001" customHeight="1" x14ac:dyDescent="0.25">
      <c r="A311" s="9">
        <v>94</v>
      </c>
      <c r="B311" s="62">
        <v>41717</v>
      </c>
      <c r="C311" s="63">
        <v>0.57638888888888895</v>
      </c>
      <c r="D311" s="9" t="s">
        <v>509</v>
      </c>
      <c r="E311" s="9" t="s">
        <v>93</v>
      </c>
      <c r="F311" s="8" t="s">
        <v>510</v>
      </c>
      <c r="G311" s="64" t="s">
        <v>38</v>
      </c>
      <c r="H311" s="11">
        <v>0</v>
      </c>
      <c r="I311" s="11">
        <v>0</v>
      </c>
      <c r="J311" s="11">
        <v>0</v>
      </c>
      <c r="K311" s="11">
        <v>0</v>
      </c>
      <c r="L311" s="26" t="s">
        <v>384</v>
      </c>
    </row>
    <row r="312" spans="1:12" ht="20.100000000000001" customHeight="1" x14ac:dyDescent="0.25">
      <c r="A312" s="61">
        <v>95</v>
      </c>
      <c r="B312" s="62">
        <v>41717</v>
      </c>
      <c r="C312" s="63">
        <v>0.72222222222222221</v>
      </c>
      <c r="D312" s="9" t="s">
        <v>511</v>
      </c>
      <c r="E312" s="9" t="s">
        <v>93</v>
      </c>
      <c r="F312" s="8" t="s">
        <v>512</v>
      </c>
      <c r="G312" s="64" t="s">
        <v>402</v>
      </c>
      <c r="H312" s="11">
        <v>0</v>
      </c>
      <c r="I312" s="11">
        <v>0</v>
      </c>
      <c r="J312" s="11">
        <v>1</v>
      </c>
      <c r="K312" s="11">
        <v>0</v>
      </c>
      <c r="L312" s="26" t="s">
        <v>384</v>
      </c>
    </row>
    <row r="313" spans="1:12" ht="20.100000000000001" customHeight="1" x14ac:dyDescent="0.25">
      <c r="A313" s="9">
        <v>96</v>
      </c>
      <c r="B313" s="62">
        <v>41717</v>
      </c>
      <c r="C313" s="63">
        <v>0.94097222222222221</v>
      </c>
      <c r="D313" s="9" t="s">
        <v>513</v>
      </c>
      <c r="E313" s="9" t="s">
        <v>72</v>
      </c>
      <c r="F313" s="8" t="s">
        <v>18</v>
      </c>
      <c r="G313" s="64" t="s">
        <v>402</v>
      </c>
      <c r="H313" s="11">
        <v>0</v>
      </c>
      <c r="I313" s="11">
        <v>0</v>
      </c>
      <c r="J313" s="11">
        <v>0</v>
      </c>
      <c r="K313" s="11">
        <v>1</v>
      </c>
      <c r="L313" s="26" t="s">
        <v>384</v>
      </c>
    </row>
    <row r="314" spans="1:12" ht="20.100000000000001" customHeight="1" x14ac:dyDescent="0.25">
      <c r="A314" s="61">
        <v>97</v>
      </c>
      <c r="B314" s="62">
        <v>41719</v>
      </c>
      <c r="C314" s="63">
        <v>0.65972222222222221</v>
      </c>
      <c r="D314" s="9" t="s">
        <v>514</v>
      </c>
      <c r="E314" s="9" t="s">
        <v>93</v>
      </c>
      <c r="F314" s="8" t="s">
        <v>391</v>
      </c>
      <c r="G314" s="64" t="s">
        <v>402</v>
      </c>
      <c r="H314" s="11">
        <v>0</v>
      </c>
      <c r="I314" s="11">
        <v>0</v>
      </c>
      <c r="J314" s="11">
        <v>1</v>
      </c>
      <c r="K314" s="11">
        <v>0</v>
      </c>
      <c r="L314" s="26" t="s">
        <v>388</v>
      </c>
    </row>
    <row r="315" spans="1:12" ht="20.100000000000001" customHeight="1" x14ac:dyDescent="0.25">
      <c r="A315" s="9">
        <v>98</v>
      </c>
      <c r="B315" s="62">
        <v>41719</v>
      </c>
      <c r="C315" s="63">
        <v>0.35416666666666669</v>
      </c>
      <c r="D315" s="9" t="s">
        <v>515</v>
      </c>
      <c r="E315" s="9" t="s">
        <v>93</v>
      </c>
      <c r="F315" s="8" t="s">
        <v>510</v>
      </c>
      <c r="G315" s="64" t="s">
        <v>402</v>
      </c>
      <c r="H315" s="11">
        <v>0</v>
      </c>
      <c r="I315" s="11">
        <v>0</v>
      </c>
      <c r="J315" s="11">
        <v>1</v>
      </c>
      <c r="K315" s="11">
        <v>0</v>
      </c>
      <c r="L315" s="26" t="s">
        <v>388</v>
      </c>
    </row>
    <row r="316" spans="1:12" ht="20.100000000000001" customHeight="1" x14ac:dyDescent="0.25">
      <c r="A316" s="61">
        <v>99</v>
      </c>
      <c r="B316" s="62">
        <v>41719</v>
      </c>
      <c r="C316" s="63">
        <v>0.52083333333333337</v>
      </c>
      <c r="D316" s="9" t="s">
        <v>516</v>
      </c>
      <c r="E316" s="9" t="s">
        <v>93</v>
      </c>
      <c r="F316" s="8" t="s">
        <v>18</v>
      </c>
      <c r="G316" s="64" t="s">
        <v>38</v>
      </c>
      <c r="H316" s="11">
        <v>0</v>
      </c>
      <c r="I316" s="11">
        <v>0</v>
      </c>
      <c r="J316" s="11">
        <v>0</v>
      </c>
      <c r="K316" s="11">
        <v>0</v>
      </c>
      <c r="L316" s="26" t="s">
        <v>388</v>
      </c>
    </row>
    <row r="317" spans="1:12" ht="20.100000000000001" customHeight="1" x14ac:dyDescent="0.25">
      <c r="A317" s="9">
        <v>100</v>
      </c>
      <c r="B317" s="62">
        <v>41720</v>
      </c>
      <c r="C317" s="63">
        <v>0.72222222222222221</v>
      </c>
      <c r="D317" s="9" t="s">
        <v>517</v>
      </c>
      <c r="E317" s="9" t="s">
        <v>453</v>
      </c>
      <c r="F317" s="8" t="s">
        <v>518</v>
      </c>
      <c r="G317" s="64" t="s">
        <v>38</v>
      </c>
      <c r="H317" s="11">
        <v>0</v>
      </c>
      <c r="I317" s="11">
        <v>0</v>
      </c>
      <c r="J317" s="11">
        <v>0</v>
      </c>
      <c r="K317" s="11">
        <v>2</v>
      </c>
      <c r="L317" s="26" t="s">
        <v>411</v>
      </c>
    </row>
    <row r="318" spans="1:12" ht="20.100000000000001" customHeight="1" x14ac:dyDescent="0.25">
      <c r="A318" s="61">
        <v>101</v>
      </c>
      <c r="B318" s="62">
        <v>41722</v>
      </c>
      <c r="C318" s="63">
        <v>0.77083333333333337</v>
      </c>
      <c r="D318" s="9" t="s">
        <v>519</v>
      </c>
      <c r="E318" s="9" t="s">
        <v>72</v>
      </c>
      <c r="F318" s="8" t="s">
        <v>31</v>
      </c>
      <c r="G318" s="64" t="s">
        <v>402</v>
      </c>
      <c r="H318" s="11">
        <v>0</v>
      </c>
      <c r="I318" s="11">
        <v>0</v>
      </c>
      <c r="J318" s="11">
        <v>1</v>
      </c>
      <c r="K318" s="11">
        <v>0</v>
      </c>
      <c r="L318" s="26" t="s">
        <v>418</v>
      </c>
    </row>
    <row r="319" spans="1:12" ht="20.100000000000001" customHeight="1" x14ac:dyDescent="0.25">
      <c r="A319" s="9">
        <v>102</v>
      </c>
      <c r="B319" s="62">
        <v>41723</v>
      </c>
      <c r="C319" s="63">
        <v>0.375</v>
      </c>
      <c r="D319" s="9" t="s">
        <v>520</v>
      </c>
      <c r="E319" s="9" t="s">
        <v>93</v>
      </c>
      <c r="F319" s="8" t="s">
        <v>31</v>
      </c>
      <c r="G319" s="64" t="s">
        <v>402</v>
      </c>
      <c r="H319" s="11">
        <v>0</v>
      </c>
      <c r="I319" s="11">
        <v>0</v>
      </c>
      <c r="J319" s="11">
        <v>1</v>
      </c>
      <c r="K319" s="11">
        <v>0</v>
      </c>
      <c r="L319" s="26" t="s">
        <v>411</v>
      </c>
    </row>
    <row r="320" spans="1:12" ht="20.100000000000001" customHeight="1" x14ac:dyDescent="0.25">
      <c r="A320" s="61">
        <v>103</v>
      </c>
      <c r="B320" s="62">
        <v>41723</v>
      </c>
      <c r="C320" s="63">
        <v>0.72222222222222221</v>
      </c>
      <c r="D320" s="9" t="s">
        <v>521</v>
      </c>
      <c r="E320" s="9" t="s">
        <v>93</v>
      </c>
      <c r="F320" s="8" t="s">
        <v>522</v>
      </c>
      <c r="G320" s="64" t="s">
        <v>38</v>
      </c>
      <c r="H320" s="11">
        <v>0</v>
      </c>
      <c r="I320" s="11">
        <v>0</v>
      </c>
      <c r="J320" s="11">
        <v>0</v>
      </c>
      <c r="K320" s="11">
        <v>0</v>
      </c>
      <c r="L320" s="26" t="s">
        <v>411</v>
      </c>
    </row>
    <row r="321" spans="1:12" ht="20.100000000000001" customHeight="1" x14ac:dyDescent="0.25">
      <c r="A321" s="9">
        <v>104</v>
      </c>
      <c r="B321" s="62">
        <v>41724</v>
      </c>
      <c r="C321" s="63">
        <v>0.35416666666666669</v>
      </c>
      <c r="D321" s="9" t="s">
        <v>523</v>
      </c>
      <c r="E321" s="9" t="s">
        <v>390</v>
      </c>
      <c r="F321" s="8" t="s">
        <v>391</v>
      </c>
      <c r="G321" s="64" t="s">
        <v>38</v>
      </c>
      <c r="H321" s="11">
        <v>0</v>
      </c>
      <c r="I321" s="11">
        <v>0</v>
      </c>
      <c r="J321" s="11">
        <v>1</v>
      </c>
      <c r="K321" s="11">
        <v>0</v>
      </c>
      <c r="L321" s="26" t="s">
        <v>384</v>
      </c>
    </row>
    <row r="322" spans="1:12" ht="20.100000000000001" customHeight="1" x14ac:dyDescent="0.25">
      <c r="A322" s="61">
        <v>105</v>
      </c>
      <c r="B322" s="62">
        <v>41724</v>
      </c>
      <c r="C322" s="63">
        <v>0.44791666666666669</v>
      </c>
      <c r="D322" s="9" t="s">
        <v>524</v>
      </c>
      <c r="E322" s="9" t="s">
        <v>93</v>
      </c>
      <c r="F322" s="8" t="s">
        <v>466</v>
      </c>
      <c r="G322" s="64" t="s">
        <v>402</v>
      </c>
      <c r="H322" s="11">
        <v>0</v>
      </c>
      <c r="I322" s="11">
        <v>0</v>
      </c>
      <c r="J322" s="11">
        <v>0</v>
      </c>
      <c r="K322" s="11">
        <v>0</v>
      </c>
      <c r="L322" s="26" t="s">
        <v>384</v>
      </c>
    </row>
    <row r="323" spans="1:12" ht="20.100000000000001" customHeight="1" x14ac:dyDescent="0.25">
      <c r="A323" s="9">
        <v>106</v>
      </c>
      <c r="B323" s="62">
        <v>41724</v>
      </c>
      <c r="C323" s="63">
        <v>0.6875</v>
      </c>
      <c r="D323" s="9" t="s">
        <v>525</v>
      </c>
      <c r="E323" s="9" t="s">
        <v>93</v>
      </c>
      <c r="F323" s="8" t="s">
        <v>18</v>
      </c>
      <c r="G323" s="9" t="s">
        <v>526</v>
      </c>
      <c r="H323" s="11">
        <v>0</v>
      </c>
      <c r="I323" s="11">
        <v>0</v>
      </c>
      <c r="J323" s="11">
        <v>0</v>
      </c>
      <c r="K323" s="11">
        <v>0</v>
      </c>
      <c r="L323" s="26" t="s">
        <v>384</v>
      </c>
    </row>
    <row r="324" spans="1:12" ht="20.100000000000001" customHeight="1" x14ac:dyDescent="0.25">
      <c r="A324" s="61">
        <v>107</v>
      </c>
      <c r="B324" s="62">
        <v>41724</v>
      </c>
      <c r="C324" s="63">
        <v>0.92708333333333337</v>
      </c>
      <c r="D324" s="9" t="s">
        <v>527</v>
      </c>
      <c r="E324" s="9" t="s">
        <v>390</v>
      </c>
      <c r="F324" s="8" t="s">
        <v>518</v>
      </c>
      <c r="G324" s="64" t="s">
        <v>38</v>
      </c>
      <c r="H324" s="11">
        <v>0</v>
      </c>
      <c r="I324" s="11">
        <v>0</v>
      </c>
      <c r="J324" s="11">
        <v>1</v>
      </c>
      <c r="K324" s="11">
        <v>0</v>
      </c>
      <c r="L324" s="26" t="s">
        <v>384</v>
      </c>
    </row>
    <row r="325" spans="1:12" ht="20.100000000000001" customHeight="1" x14ac:dyDescent="0.25">
      <c r="A325" s="9">
        <v>108</v>
      </c>
      <c r="B325" s="62">
        <v>41725</v>
      </c>
      <c r="C325" s="63">
        <v>0.61458333333333337</v>
      </c>
      <c r="D325" s="9" t="s">
        <v>528</v>
      </c>
      <c r="E325" s="9" t="s">
        <v>72</v>
      </c>
      <c r="F325" s="8" t="s">
        <v>391</v>
      </c>
      <c r="G325" s="64" t="s">
        <v>38</v>
      </c>
      <c r="H325" s="11">
        <v>0</v>
      </c>
      <c r="I325" s="11">
        <v>0</v>
      </c>
      <c r="J325" s="11">
        <v>1</v>
      </c>
      <c r="K325" s="11">
        <v>0</v>
      </c>
      <c r="L325" s="26" t="s">
        <v>386</v>
      </c>
    </row>
    <row r="326" spans="1:12" ht="20.100000000000001" customHeight="1" x14ac:dyDescent="0.25">
      <c r="A326" s="61">
        <v>109</v>
      </c>
      <c r="B326" s="62">
        <v>41726</v>
      </c>
      <c r="C326" s="63">
        <v>0.375</v>
      </c>
      <c r="D326" s="9" t="s">
        <v>529</v>
      </c>
      <c r="E326" s="9" t="s">
        <v>93</v>
      </c>
      <c r="F326" s="8" t="s">
        <v>476</v>
      </c>
      <c r="G326" s="64" t="s">
        <v>38</v>
      </c>
      <c r="H326" s="11">
        <v>0</v>
      </c>
      <c r="I326" s="11">
        <v>0</v>
      </c>
      <c r="J326" s="11">
        <v>0</v>
      </c>
      <c r="K326" s="11">
        <v>0</v>
      </c>
      <c r="L326" s="26" t="s">
        <v>388</v>
      </c>
    </row>
    <row r="327" spans="1:12" ht="20.100000000000001" customHeight="1" x14ac:dyDescent="0.25">
      <c r="A327" s="9">
        <v>110</v>
      </c>
      <c r="B327" s="62">
        <v>41726</v>
      </c>
      <c r="C327" s="63">
        <v>0.79166666666666663</v>
      </c>
      <c r="D327" s="9" t="s">
        <v>530</v>
      </c>
      <c r="E327" s="9" t="s">
        <v>453</v>
      </c>
      <c r="F327" s="8" t="s">
        <v>18</v>
      </c>
      <c r="G327" s="64" t="s">
        <v>402</v>
      </c>
      <c r="H327" s="10">
        <v>0</v>
      </c>
      <c r="I327" s="10">
        <v>0</v>
      </c>
      <c r="J327" s="10">
        <v>0</v>
      </c>
      <c r="K327" s="10">
        <v>0</v>
      </c>
      <c r="L327" s="9" t="s">
        <v>388</v>
      </c>
    </row>
    <row r="328" spans="1:12" ht="20.100000000000001" customHeight="1" x14ac:dyDescent="0.25">
      <c r="A328" s="61">
        <v>111</v>
      </c>
      <c r="B328" s="62">
        <v>41727</v>
      </c>
      <c r="C328" s="63">
        <v>0.16666666666666666</v>
      </c>
      <c r="D328" s="9" t="s">
        <v>531</v>
      </c>
      <c r="E328" s="9" t="s">
        <v>93</v>
      </c>
      <c r="F328" s="8" t="s">
        <v>391</v>
      </c>
      <c r="G328" s="64" t="s">
        <v>38</v>
      </c>
      <c r="H328" s="10">
        <v>0</v>
      </c>
      <c r="I328" s="10">
        <v>0</v>
      </c>
      <c r="J328" s="10">
        <v>1</v>
      </c>
      <c r="K328" s="10">
        <v>0</v>
      </c>
      <c r="L328" s="9" t="s">
        <v>414</v>
      </c>
    </row>
    <row r="329" spans="1:12" ht="20.100000000000001" customHeight="1" x14ac:dyDescent="0.25">
      <c r="A329" s="9">
        <v>112</v>
      </c>
      <c r="B329" s="62">
        <v>41727</v>
      </c>
      <c r="C329" s="63">
        <v>0.69444444444444453</v>
      </c>
      <c r="D329" s="9" t="s">
        <v>532</v>
      </c>
      <c r="E329" s="9" t="s">
        <v>93</v>
      </c>
      <c r="F329" s="8" t="s">
        <v>461</v>
      </c>
      <c r="G329" s="64" t="s">
        <v>402</v>
      </c>
      <c r="H329" s="10">
        <v>0</v>
      </c>
      <c r="I329" s="10">
        <v>0</v>
      </c>
      <c r="J329" s="10">
        <v>1</v>
      </c>
      <c r="K329" s="10">
        <v>1</v>
      </c>
      <c r="L329" s="9" t="s">
        <v>414</v>
      </c>
    </row>
    <row r="330" spans="1:12" ht="20.100000000000001" customHeight="1" x14ac:dyDescent="0.25">
      <c r="A330" s="61">
        <v>113</v>
      </c>
      <c r="B330" s="62">
        <v>41728</v>
      </c>
      <c r="C330" s="63">
        <v>0.3888888888888889</v>
      </c>
      <c r="D330" s="9" t="s">
        <v>533</v>
      </c>
      <c r="E330" s="9" t="s">
        <v>93</v>
      </c>
      <c r="F330" s="8" t="s">
        <v>447</v>
      </c>
      <c r="G330" s="64" t="s">
        <v>402</v>
      </c>
      <c r="H330" s="10">
        <v>0</v>
      </c>
      <c r="I330" s="10">
        <v>0</v>
      </c>
      <c r="J330" s="10">
        <v>1</v>
      </c>
      <c r="K330" s="10">
        <v>0</v>
      </c>
      <c r="L330" s="9" t="s">
        <v>392</v>
      </c>
    </row>
    <row r="331" spans="1:12" ht="20.100000000000001" customHeight="1" x14ac:dyDescent="0.25">
      <c r="A331" s="9">
        <v>114</v>
      </c>
      <c r="B331" s="62">
        <v>41728</v>
      </c>
      <c r="C331" s="63">
        <v>0.85416666666666663</v>
      </c>
      <c r="D331" s="9" t="s">
        <v>534</v>
      </c>
      <c r="E331" s="9" t="s">
        <v>390</v>
      </c>
      <c r="F331" s="8" t="s">
        <v>391</v>
      </c>
      <c r="G331" s="64" t="s">
        <v>38</v>
      </c>
      <c r="H331" s="10">
        <v>0</v>
      </c>
      <c r="I331" s="10">
        <v>0</v>
      </c>
      <c r="J331" s="10">
        <v>1</v>
      </c>
      <c r="K331" s="10">
        <v>0</v>
      </c>
      <c r="L331" s="9" t="s">
        <v>392</v>
      </c>
    </row>
    <row r="332" spans="1:12" ht="20.100000000000001" customHeight="1" x14ac:dyDescent="0.25">
      <c r="A332" s="61">
        <v>115</v>
      </c>
      <c r="B332" s="62">
        <v>41729</v>
      </c>
      <c r="C332" s="63">
        <v>0.60416666666666663</v>
      </c>
      <c r="D332" s="9" t="s">
        <v>535</v>
      </c>
      <c r="E332" s="9" t="s">
        <v>390</v>
      </c>
      <c r="F332" s="8" t="s">
        <v>391</v>
      </c>
      <c r="G332" s="64" t="s">
        <v>38</v>
      </c>
      <c r="H332" s="10">
        <v>0</v>
      </c>
      <c r="I332" s="10">
        <v>0</v>
      </c>
      <c r="J332" s="10">
        <v>1</v>
      </c>
      <c r="K332" s="10">
        <v>0</v>
      </c>
      <c r="L332" s="9" t="s">
        <v>418</v>
      </c>
    </row>
    <row r="333" spans="1:12" ht="20.100000000000001" customHeight="1" x14ac:dyDescent="0.25">
      <c r="A333" s="9">
        <v>116</v>
      </c>
      <c r="B333" s="62">
        <v>41729</v>
      </c>
      <c r="C333" s="63">
        <v>0.67638888888888893</v>
      </c>
      <c r="D333" s="9" t="s">
        <v>536</v>
      </c>
      <c r="E333" s="9" t="s">
        <v>93</v>
      </c>
      <c r="F333" s="8" t="s">
        <v>537</v>
      </c>
      <c r="G333" s="64" t="s">
        <v>402</v>
      </c>
      <c r="H333" s="10">
        <v>0</v>
      </c>
      <c r="I333" s="10">
        <v>0</v>
      </c>
      <c r="J333" s="10">
        <v>0</v>
      </c>
      <c r="K333" s="10">
        <v>0</v>
      </c>
      <c r="L333" s="9" t="s">
        <v>418</v>
      </c>
    </row>
    <row r="334" spans="1:12" ht="20.100000000000001" customHeight="1" x14ac:dyDescent="0.25">
      <c r="A334" s="22">
        <v>117</v>
      </c>
      <c r="B334" s="62">
        <v>41729</v>
      </c>
      <c r="C334" s="63">
        <v>0.82638888888888884</v>
      </c>
      <c r="D334" s="9" t="s">
        <v>538</v>
      </c>
      <c r="E334" s="9" t="s">
        <v>453</v>
      </c>
      <c r="F334" s="8" t="s">
        <v>539</v>
      </c>
      <c r="G334" s="64" t="s">
        <v>402</v>
      </c>
      <c r="H334" s="10">
        <v>0</v>
      </c>
      <c r="I334" s="10">
        <v>0</v>
      </c>
      <c r="J334" s="10">
        <v>1</v>
      </c>
      <c r="K334" s="10">
        <v>0</v>
      </c>
      <c r="L334" s="9" t="s">
        <v>418</v>
      </c>
    </row>
    <row r="335" spans="1:12" ht="20.100000000000001" customHeight="1" x14ac:dyDescent="0.25">
      <c r="A335" s="53"/>
      <c r="B335" s="54"/>
      <c r="C335" s="54"/>
      <c r="D335" s="54"/>
      <c r="E335" s="54"/>
      <c r="F335" s="37" t="s">
        <v>281</v>
      </c>
      <c r="G335" s="55" t="s">
        <v>382</v>
      </c>
      <c r="H335" s="65">
        <f>SUM(H280:H334)</f>
        <v>0</v>
      </c>
      <c r="I335" s="65">
        <f>SUM(I280:I334)</f>
        <v>0</v>
      </c>
      <c r="J335" s="65">
        <f>SUM(J280:J334)</f>
        <v>33</v>
      </c>
      <c r="K335" s="65">
        <f>SUM(K280:K334)</f>
        <v>10</v>
      </c>
      <c r="L335" s="65"/>
    </row>
    <row r="336" spans="1:12" ht="23.25" customHeight="1" x14ac:dyDescent="0.25">
      <c r="A336" s="389" t="s">
        <v>540</v>
      </c>
      <c r="B336" s="390"/>
      <c r="C336" s="390"/>
      <c r="D336" s="390"/>
      <c r="E336" s="390"/>
      <c r="F336" s="390"/>
      <c r="G336" s="390"/>
      <c r="H336" s="390"/>
      <c r="I336" s="390"/>
      <c r="J336" s="390"/>
      <c r="K336" s="390"/>
      <c r="L336" s="391"/>
    </row>
    <row r="337" spans="1:12" ht="20.100000000000001" customHeight="1" x14ac:dyDescent="0.25">
      <c r="A337" s="9">
        <v>1</v>
      </c>
      <c r="B337" s="69">
        <v>41641</v>
      </c>
      <c r="C337" s="70">
        <v>0.53125</v>
      </c>
      <c r="D337" s="9" t="s">
        <v>541</v>
      </c>
      <c r="E337" s="9" t="s">
        <v>118</v>
      </c>
      <c r="F337" s="9" t="s">
        <v>542</v>
      </c>
      <c r="G337" s="71" t="s">
        <v>543</v>
      </c>
      <c r="H337" s="10"/>
      <c r="I337" s="72"/>
      <c r="J337" s="73"/>
      <c r="K337" s="10"/>
      <c r="L337" s="9" t="s">
        <v>33</v>
      </c>
    </row>
    <row r="338" spans="1:12" ht="20.100000000000001" customHeight="1" x14ac:dyDescent="0.25">
      <c r="A338" s="9">
        <v>2</v>
      </c>
      <c r="B338" s="69">
        <v>41641</v>
      </c>
      <c r="C338" s="70">
        <v>0.85416666666666663</v>
      </c>
      <c r="D338" s="9" t="s">
        <v>544</v>
      </c>
      <c r="E338" s="9" t="s">
        <v>390</v>
      </c>
      <c r="F338" s="9" t="s">
        <v>545</v>
      </c>
      <c r="G338" s="71" t="s">
        <v>546</v>
      </c>
      <c r="H338" s="10"/>
      <c r="I338" s="72"/>
      <c r="J338" s="73">
        <v>2</v>
      </c>
      <c r="K338" s="10"/>
      <c r="L338" s="9" t="s">
        <v>33</v>
      </c>
    </row>
    <row r="339" spans="1:12" ht="20.100000000000001" customHeight="1" x14ac:dyDescent="0.25">
      <c r="A339" s="9">
        <v>3</v>
      </c>
      <c r="B339" s="69">
        <v>41642</v>
      </c>
      <c r="C339" s="70">
        <v>0.70138888888888884</v>
      </c>
      <c r="D339" s="9" t="s">
        <v>547</v>
      </c>
      <c r="E339" s="9" t="s">
        <v>118</v>
      </c>
      <c r="F339" s="9" t="s">
        <v>542</v>
      </c>
      <c r="G339" s="71" t="s">
        <v>543</v>
      </c>
      <c r="H339" s="10"/>
      <c r="I339" s="72"/>
      <c r="J339" s="73"/>
      <c r="K339" s="10"/>
      <c r="L339" s="9" t="s">
        <v>42</v>
      </c>
    </row>
    <row r="340" spans="1:12" ht="20.100000000000001" customHeight="1" x14ac:dyDescent="0.25">
      <c r="A340" s="9">
        <v>4</v>
      </c>
      <c r="B340" s="69">
        <v>41643</v>
      </c>
      <c r="C340" s="70">
        <v>0.99305555555555547</v>
      </c>
      <c r="D340" s="9" t="s">
        <v>548</v>
      </c>
      <c r="E340" s="9" t="s">
        <v>118</v>
      </c>
      <c r="F340" s="9" t="s">
        <v>549</v>
      </c>
      <c r="G340" s="71" t="s">
        <v>546</v>
      </c>
      <c r="H340" s="10"/>
      <c r="I340" s="72"/>
      <c r="J340" s="73"/>
      <c r="K340" s="10"/>
      <c r="L340" s="9" t="s">
        <v>85</v>
      </c>
    </row>
    <row r="341" spans="1:12" ht="20.100000000000001" customHeight="1" x14ac:dyDescent="0.25">
      <c r="A341" s="9">
        <v>5</v>
      </c>
      <c r="B341" s="69">
        <v>41644</v>
      </c>
      <c r="C341" s="70">
        <v>3.125E-2</v>
      </c>
      <c r="D341" s="9" t="s">
        <v>550</v>
      </c>
      <c r="E341" s="9" t="s">
        <v>551</v>
      </c>
      <c r="F341" s="9" t="s">
        <v>552</v>
      </c>
      <c r="G341" s="71" t="s">
        <v>38</v>
      </c>
      <c r="H341" s="10">
        <v>1</v>
      </c>
      <c r="I341" s="72"/>
      <c r="J341" s="73"/>
      <c r="K341" s="10"/>
      <c r="L341" s="9" t="s">
        <v>54</v>
      </c>
    </row>
    <row r="342" spans="1:12" ht="20.100000000000001" customHeight="1" x14ac:dyDescent="0.25">
      <c r="A342" s="9">
        <v>6</v>
      </c>
      <c r="B342" s="69">
        <v>41644</v>
      </c>
      <c r="C342" s="70">
        <v>0.96875</v>
      </c>
      <c r="D342" s="9" t="s">
        <v>553</v>
      </c>
      <c r="E342" s="9" t="s">
        <v>118</v>
      </c>
      <c r="F342" s="9" t="s">
        <v>554</v>
      </c>
      <c r="G342" s="71" t="s">
        <v>546</v>
      </c>
      <c r="H342" s="10"/>
      <c r="I342" s="72"/>
      <c r="J342" s="73"/>
      <c r="K342" s="10"/>
      <c r="L342" s="9" t="s">
        <v>54</v>
      </c>
    </row>
    <row r="343" spans="1:12" ht="20.100000000000001" customHeight="1" x14ac:dyDescent="0.25">
      <c r="A343" s="9">
        <v>7</v>
      </c>
      <c r="B343" s="69">
        <v>41645</v>
      </c>
      <c r="C343" s="70">
        <v>0.8125</v>
      </c>
      <c r="D343" s="9" t="s">
        <v>555</v>
      </c>
      <c r="E343" s="9" t="s">
        <v>118</v>
      </c>
      <c r="F343" s="9" t="s">
        <v>556</v>
      </c>
      <c r="G343" s="71" t="s">
        <v>557</v>
      </c>
      <c r="H343" s="10"/>
      <c r="I343" s="72"/>
      <c r="J343" s="73"/>
      <c r="K343" s="10">
        <v>1</v>
      </c>
      <c r="L343" s="9" t="s">
        <v>63</v>
      </c>
    </row>
    <row r="344" spans="1:12" ht="20.100000000000001" customHeight="1" x14ac:dyDescent="0.25">
      <c r="A344" s="9">
        <v>8</v>
      </c>
      <c r="B344" s="69">
        <v>41646</v>
      </c>
      <c r="C344" s="70">
        <v>0.60416666666666663</v>
      </c>
      <c r="D344" s="9" t="s">
        <v>558</v>
      </c>
      <c r="E344" s="9" t="s">
        <v>390</v>
      </c>
      <c r="F344" s="9" t="s">
        <v>209</v>
      </c>
      <c r="G344" s="71" t="s">
        <v>559</v>
      </c>
      <c r="H344" s="10"/>
      <c r="I344" s="72"/>
      <c r="J344" s="73">
        <v>3</v>
      </c>
      <c r="K344" s="10">
        <v>1</v>
      </c>
      <c r="L344" s="9" t="s">
        <v>69</v>
      </c>
    </row>
    <row r="345" spans="1:12" ht="20.100000000000001" customHeight="1" x14ac:dyDescent="0.25">
      <c r="A345" s="9">
        <v>9</v>
      </c>
      <c r="B345" s="69">
        <v>41649</v>
      </c>
      <c r="C345" s="70">
        <v>0.625</v>
      </c>
      <c r="D345" s="9" t="s">
        <v>560</v>
      </c>
      <c r="E345" s="9" t="s">
        <v>118</v>
      </c>
      <c r="F345" s="9" t="s">
        <v>296</v>
      </c>
      <c r="G345" s="71" t="s">
        <v>38</v>
      </c>
      <c r="H345" s="10"/>
      <c r="I345" s="72"/>
      <c r="J345" s="73"/>
      <c r="K345" s="10">
        <v>1</v>
      </c>
      <c r="L345" s="9" t="s">
        <v>42</v>
      </c>
    </row>
    <row r="346" spans="1:12" ht="20.100000000000001" customHeight="1" x14ac:dyDescent="0.25">
      <c r="A346" s="9">
        <v>10</v>
      </c>
      <c r="B346" s="69">
        <v>41654</v>
      </c>
      <c r="C346" s="70">
        <v>0.8125</v>
      </c>
      <c r="D346" s="9" t="s">
        <v>561</v>
      </c>
      <c r="E346" s="9" t="s">
        <v>118</v>
      </c>
      <c r="F346" s="9" t="s">
        <v>562</v>
      </c>
      <c r="G346" s="71" t="s">
        <v>38</v>
      </c>
      <c r="H346" s="10"/>
      <c r="I346" s="72"/>
      <c r="J346" s="73"/>
      <c r="K346" s="10"/>
      <c r="L346" s="9" t="s">
        <v>73</v>
      </c>
    </row>
    <row r="347" spans="1:12" ht="20.100000000000001" customHeight="1" x14ac:dyDescent="0.25">
      <c r="A347" s="9">
        <v>11</v>
      </c>
      <c r="B347" s="69">
        <v>41657</v>
      </c>
      <c r="C347" s="70">
        <v>0.4236111111111111</v>
      </c>
      <c r="D347" s="9" t="s">
        <v>563</v>
      </c>
      <c r="E347" s="9" t="s">
        <v>118</v>
      </c>
      <c r="F347" s="9" t="s">
        <v>31</v>
      </c>
      <c r="G347" s="71" t="s">
        <v>559</v>
      </c>
      <c r="H347" s="10"/>
      <c r="I347" s="72"/>
      <c r="J347" s="73"/>
      <c r="K347" s="10"/>
      <c r="L347" s="9" t="s">
        <v>54</v>
      </c>
    </row>
    <row r="348" spans="1:12" ht="20.100000000000001" customHeight="1" x14ac:dyDescent="0.25">
      <c r="A348" s="9">
        <v>12</v>
      </c>
      <c r="B348" s="69">
        <v>41659</v>
      </c>
      <c r="C348" s="70">
        <v>1.3888888888888888E-2</v>
      </c>
      <c r="D348" s="9" t="s">
        <v>564</v>
      </c>
      <c r="E348" s="9" t="s">
        <v>118</v>
      </c>
      <c r="F348" s="9" t="s">
        <v>565</v>
      </c>
      <c r="G348" s="71" t="s">
        <v>38</v>
      </c>
      <c r="H348" s="10"/>
      <c r="I348" s="72"/>
      <c r="J348" s="73"/>
      <c r="K348" s="10"/>
      <c r="L348" s="9" t="s">
        <v>63</v>
      </c>
    </row>
    <row r="349" spans="1:12" ht="20.100000000000001" customHeight="1" x14ac:dyDescent="0.25">
      <c r="A349" s="9">
        <v>13</v>
      </c>
      <c r="B349" s="69">
        <v>41659</v>
      </c>
      <c r="C349" s="70">
        <v>0.91666666666666663</v>
      </c>
      <c r="D349" s="9" t="s">
        <v>566</v>
      </c>
      <c r="E349" s="9" t="s">
        <v>551</v>
      </c>
      <c r="F349" s="9" t="s">
        <v>567</v>
      </c>
      <c r="G349" s="71" t="s">
        <v>38</v>
      </c>
      <c r="H349" s="10"/>
      <c r="I349" s="72"/>
      <c r="J349" s="73">
        <v>1</v>
      </c>
      <c r="K349" s="10"/>
      <c r="L349" s="9" t="s">
        <v>63</v>
      </c>
    </row>
    <row r="350" spans="1:12" ht="20.100000000000001" customHeight="1" x14ac:dyDescent="0.25">
      <c r="A350" s="9">
        <v>14</v>
      </c>
      <c r="B350" s="69">
        <v>41661</v>
      </c>
      <c r="C350" s="70">
        <v>0.76041666666666663</v>
      </c>
      <c r="D350" s="9" t="s">
        <v>568</v>
      </c>
      <c r="E350" s="9" t="s">
        <v>118</v>
      </c>
      <c r="F350" s="9" t="s">
        <v>556</v>
      </c>
      <c r="G350" s="71" t="s">
        <v>559</v>
      </c>
      <c r="H350" s="10"/>
      <c r="I350" s="72"/>
      <c r="J350" s="73"/>
      <c r="K350" s="10"/>
      <c r="L350" s="9" t="s">
        <v>73</v>
      </c>
    </row>
    <row r="351" spans="1:12" ht="20.100000000000001" customHeight="1" x14ac:dyDescent="0.25">
      <c r="A351" s="9">
        <v>15</v>
      </c>
      <c r="B351" s="69">
        <v>41661</v>
      </c>
      <c r="C351" s="70">
        <v>0.875</v>
      </c>
      <c r="D351" s="9" t="s">
        <v>569</v>
      </c>
      <c r="E351" s="9" t="s">
        <v>551</v>
      </c>
      <c r="F351" s="9" t="s">
        <v>18</v>
      </c>
      <c r="G351" s="71" t="s">
        <v>38</v>
      </c>
      <c r="H351" s="10">
        <v>1</v>
      </c>
      <c r="I351" s="72"/>
      <c r="J351" s="73"/>
      <c r="K351" s="10"/>
      <c r="L351" s="9" t="s">
        <v>73</v>
      </c>
    </row>
    <row r="352" spans="1:12" ht="20.100000000000001" customHeight="1" x14ac:dyDescent="0.25">
      <c r="A352" s="9">
        <v>16</v>
      </c>
      <c r="B352" s="69">
        <v>41667</v>
      </c>
      <c r="C352" s="70">
        <v>0.34375</v>
      </c>
      <c r="D352" s="9" t="s">
        <v>570</v>
      </c>
      <c r="E352" s="9" t="s">
        <v>390</v>
      </c>
      <c r="F352" s="9" t="s">
        <v>112</v>
      </c>
      <c r="G352" s="71" t="s">
        <v>38</v>
      </c>
      <c r="H352" s="10"/>
      <c r="I352" s="72"/>
      <c r="J352" s="73">
        <v>1</v>
      </c>
      <c r="K352" s="10"/>
      <c r="L352" s="9" t="s">
        <v>69</v>
      </c>
    </row>
    <row r="353" spans="1:12" ht="20.100000000000001" customHeight="1" x14ac:dyDescent="0.25">
      <c r="A353" s="9">
        <v>17</v>
      </c>
      <c r="B353" s="69">
        <v>41668</v>
      </c>
      <c r="C353" s="70">
        <v>0.35972222222222222</v>
      </c>
      <c r="D353" s="9" t="s">
        <v>571</v>
      </c>
      <c r="E353" s="9" t="s">
        <v>118</v>
      </c>
      <c r="F353" s="9" t="s">
        <v>572</v>
      </c>
      <c r="G353" s="71" t="s">
        <v>546</v>
      </c>
      <c r="H353" s="10"/>
      <c r="I353" s="72"/>
      <c r="J353" s="73"/>
      <c r="K353" s="10"/>
      <c r="L353" s="9" t="s">
        <v>573</v>
      </c>
    </row>
    <row r="354" spans="1:12" ht="20.100000000000001" customHeight="1" x14ac:dyDescent="0.25">
      <c r="A354" s="9">
        <v>18</v>
      </c>
      <c r="B354" s="69">
        <v>41668</v>
      </c>
      <c r="C354" s="70">
        <v>0.91666666666666663</v>
      </c>
      <c r="D354" s="9" t="s">
        <v>574</v>
      </c>
      <c r="E354" s="9" t="s">
        <v>390</v>
      </c>
      <c r="F354" s="9" t="s">
        <v>112</v>
      </c>
      <c r="G354" s="71" t="s">
        <v>38</v>
      </c>
      <c r="H354" s="10"/>
      <c r="I354" s="72"/>
      <c r="J354" s="73"/>
      <c r="K354" s="10"/>
      <c r="L354" s="9" t="s">
        <v>573</v>
      </c>
    </row>
    <row r="355" spans="1:12" ht="20.100000000000001" customHeight="1" x14ac:dyDescent="0.25">
      <c r="A355" s="9">
        <v>19</v>
      </c>
      <c r="B355" s="69">
        <v>41670</v>
      </c>
      <c r="C355" s="70">
        <v>0.42638888888888887</v>
      </c>
      <c r="D355" s="9" t="s">
        <v>575</v>
      </c>
      <c r="E355" s="9" t="s">
        <v>551</v>
      </c>
      <c r="F355" s="9" t="s">
        <v>112</v>
      </c>
      <c r="G355" s="71" t="s">
        <v>38</v>
      </c>
      <c r="H355" s="10"/>
      <c r="I355" s="72"/>
      <c r="J355" s="73">
        <v>1</v>
      </c>
      <c r="K355" s="10"/>
      <c r="L355" s="9" t="s">
        <v>42</v>
      </c>
    </row>
    <row r="356" spans="1:12" ht="20.100000000000001" customHeight="1" x14ac:dyDescent="0.25">
      <c r="A356" s="74"/>
      <c r="B356" s="75"/>
      <c r="C356" s="75"/>
      <c r="D356" s="75"/>
      <c r="E356" s="75"/>
      <c r="F356" s="37" t="s">
        <v>152</v>
      </c>
      <c r="G356" s="76" t="s">
        <v>540</v>
      </c>
      <c r="H356" s="65">
        <f>SUM(H337:H355)</f>
        <v>2</v>
      </c>
      <c r="I356" s="65">
        <f>SUM(I337:I355)</f>
        <v>0</v>
      </c>
      <c r="J356" s="65">
        <f>SUM(J337:J355)</f>
        <v>8</v>
      </c>
      <c r="K356" s="65">
        <f>SUM(K337:K355)</f>
        <v>3</v>
      </c>
      <c r="L356" s="77"/>
    </row>
    <row r="357" spans="1:12" ht="20.100000000000001" customHeight="1" x14ac:dyDescent="0.25">
      <c r="A357" s="9">
        <v>20</v>
      </c>
      <c r="B357" s="69">
        <v>41672</v>
      </c>
      <c r="C357" s="70">
        <v>0.41666666666666669</v>
      </c>
      <c r="D357" s="9" t="s">
        <v>576</v>
      </c>
      <c r="E357" s="9" t="s">
        <v>118</v>
      </c>
      <c r="F357" s="9" t="s">
        <v>577</v>
      </c>
      <c r="G357" s="71" t="s">
        <v>38</v>
      </c>
      <c r="H357" s="10"/>
      <c r="I357" s="72"/>
      <c r="J357" s="73">
        <v>1</v>
      </c>
      <c r="K357" s="10"/>
      <c r="L357" s="9" t="s">
        <v>54</v>
      </c>
    </row>
    <row r="358" spans="1:12" ht="20.100000000000001" customHeight="1" x14ac:dyDescent="0.25">
      <c r="A358" s="9">
        <v>21</v>
      </c>
      <c r="B358" s="69">
        <v>41673</v>
      </c>
      <c r="C358" s="70">
        <v>0.25</v>
      </c>
      <c r="D358" s="9" t="s">
        <v>578</v>
      </c>
      <c r="E358" s="9" t="s">
        <v>118</v>
      </c>
      <c r="F358" s="9" t="s">
        <v>579</v>
      </c>
      <c r="G358" s="71" t="s">
        <v>559</v>
      </c>
      <c r="H358" s="10"/>
      <c r="I358" s="72"/>
      <c r="J358" s="73">
        <v>1</v>
      </c>
      <c r="K358" s="10"/>
      <c r="L358" s="9" t="s">
        <v>63</v>
      </c>
    </row>
    <row r="359" spans="1:12" ht="20.100000000000001" customHeight="1" x14ac:dyDescent="0.25">
      <c r="A359" s="9">
        <v>22</v>
      </c>
      <c r="B359" s="69">
        <v>41677</v>
      </c>
      <c r="C359" s="70">
        <v>0.67708333333333337</v>
      </c>
      <c r="D359" s="9" t="s">
        <v>580</v>
      </c>
      <c r="E359" s="9" t="s">
        <v>118</v>
      </c>
      <c r="F359" s="9" t="s">
        <v>565</v>
      </c>
      <c r="G359" s="71" t="s">
        <v>38</v>
      </c>
      <c r="H359" s="10"/>
      <c r="I359" s="72"/>
      <c r="J359" s="73"/>
      <c r="K359" s="10"/>
      <c r="L359" s="9" t="s">
        <v>42</v>
      </c>
    </row>
    <row r="360" spans="1:12" ht="20.100000000000001" customHeight="1" x14ac:dyDescent="0.25">
      <c r="A360" s="9">
        <v>23</v>
      </c>
      <c r="B360" s="69">
        <v>41681</v>
      </c>
      <c r="C360" s="70">
        <v>0.60416666666666663</v>
      </c>
      <c r="D360" s="9" t="s">
        <v>581</v>
      </c>
      <c r="E360" s="9" t="s">
        <v>118</v>
      </c>
      <c r="F360" s="9" t="s">
        <v>582</v>
      </c>
      <c r="G360" s="71" t="s">
        <v>38</v>
      </c>
      <c r="H360" s="10"/>
      <c r="I360" s="72"/>
      <c r="J360" s="73">
        <v>1</v>
      </c>
      <c r="K360" s="10">
        <v>1</v>
      </c>
      <c r="L360" s="9" t="s">
        <v>69</v>
      </c>
    </row>
    <row r="361" spans="1:12" ht="20.100000000000001" customHeight="1" x14ac:dyDescent="0.25">
      <c r="A361" s="9">
        <v>24</v>
      </c>
      <c r="B361" s="69">
        <v>41685</v>
      </c>
      <c r="C361" s="70">
        <v>0.125</v>
      </c>
      <c r="D361" s="9" t="s">
        <v>583</v>
      </c>
      <c r="E361" s="9" t="s">
        <v>118</v>
      </c>
      <c r="F361" s="9" t="s">
        <v>584</v>
      </c>
      <c r="G361" s="71" t="s">
        <v>546</v>
      </c>
      <c r="H361" s="10"/>
      <c r="I361" s="72"/>
      <c r="J361" s="73"/>
      <c r="K361" s="10"/>
      <c r="L361" s="9" t="s">
        <v>85</v>
      </c>
    </row>
    <row r="362" spans="1:12" ht="20.100000000000001" customHeight="1" x14ac:dyDescent="0.25">
      <c r="A362" s="9">
        <v>25</v>
      </c>
      <c r="B362" s="69">
        <v>41686</v>
      </c>
      <c r="C362" s="70">
        <v>0.83333333333333337</v>
      </c>
      <c r="D362" s="9" t="s">
        <v>585</v>
      </c>
      <c r="E362" s="9" t="s">
        <v>118</v>
      </c>
      <c r="F362" s="9" t="s">
        <v>586</v>
      </c>
      <c r="G362" s="71" t="s">
        <v>38</v>
      </c>
      <c r="H362" s="10"/>
      <c r="I362" s="72"/>
      <c r="J362" s="73">
        <v>2</v>
      </c>
      <c r="K362" s="10">
        <v>1</v>
      </c>
      <c r="L362" s="9" t="s">
        <v>54</v>
      </c>
    </row>
    <row r="363" spans="1:12" ht="20.100000000000001" customHeight="1" x14ac:dyDescent="0.25">
      <c r="A363" s="9">
        <v>26</v>
      </c>
      <c r="B363" s="69">
        <v>41686</v>
      </c>
      <c r="C363" s="70">
        <v>0.6875</v>
      </c>
      <c r="D363" s="9" t="s">
        <v>587</v>
      </c>
      <c r="E363" s="9" t="s">
        <v>118</v>
      </c>
      <c r="F363" s="9" t="s">
        <v>588</v>
      </c>
      <c r="G363" s="71" t="s">
        <v>38</v>
      </c>
      <c r="H363" s="10"/>
      <c r="I363" s="72"/>
      <c r="J363" s="73">
        <v>3</v>
      </c>
      <c r="K363" s="10"/>
      <c r="L363" s="9" t="s">
        <v>54</v>
      </c>
    </row>
    <row r="364" spans="1:12" ht="20.100000000000001" customHeight="1" x14ac:dyDescent="0.25">
      <c r="A364" s="9">
        <v>27</v>
      </c>
      <c r="B364" s="69">
        <v>41687</v>
      </c>
      <c r="C364" s="70">
        <v>0.29166666666666669</v>
      </c>
      <c r="D364" s="9" t="s">
        <v>589</v>
      </c>
      <c r="E364" s="9" t="s">
        <v>551</v>
      </c>
      <c r="F364" s="9" t="s">
        <v>590</v>
      </c>
      <c r="G364" s="71" t="s">
        <v>38</v>
      </c>
      <c r="H364" s="10"/>
      <c r="I364" s="72"/>
      <c r="J364" s="73"/>
      <c r="K364" s="10">
        <v>1</v>
      </c>
      <c r="L364" s="9" t="s">
        <v>63</v>
      </c>
    </row>
    <row r="365" spans="1:12" ht="20.100000000000001" customHeight="1" x14ac:dyDescent="0.25">
      <c r="A365" s="9">
        <v>28</v>
      </c>
      <c r="B365" s="69">
        <v>41690</v>
      </c>
      <c r="C365" s="70">
        <v>0.8125</v>
      </c>
      <c r="D365" s="9" t="s">
        <v>591</v>
      </c>
      <c r="E365" s="9" t="s">
        <v>390</v>
      </c>
      <c r="F365" s="9" t="s">
        <v>296</v>
      </c>
      <c r="G365" s="71" t="s">
        <v>38</v>
      </c>
      <c r="H365" s="10"/>
      <c r="I365" s="72"/>
      <c r="J365" s="73">
        <v>1</v>
      </c>
      <c r="K365" s="10">
        <v>1</v>
      </c>
      <c r="L365" s="9" t="s">
        <v>33</v>
      </c>
    </row>
    <row r="366" spans="1:12" ht="20.100000000000001" customHeight="1" x14ac:dyDescent="0.25">
      <c r="A366" s="9">
        <v>29</v>
      </c>
      <c r="B366" s="69">
        <v>41694</v>
      </c>
      <c r="C366" s="70">
        <v>0.45833333333333331</v>
      </c>
      <c r="D366" s="9" t="s">
        <v>592</v>
      </c>
      <c r="E366" s="9" t="s">
        <v>390</v>
      </c>
      <c r="F366" s="9" t="s">
        <v>296</v>
      </c>
      <c r="G366" s="71" t="s">
        <v>38</v>
      </c>
      <c r="H366" s="10"/>
      <c r="I366" s="72"/>
      <c r="J366" s="73"/>
      <c r="K366" s="10"/>
      <c r="L366" s="9" t="s">
        <v>63</v>
      </c>
    </row>
    <row r="367" spans="1:12" ht="20.100000000000001" customHeight="1" x14ac:dyDescent="0.25">
      <c r="A367" s="9">
        <v>30</v>
      </c>
      <c r="B367" s="69">
        <v>41698</v>
      </c>
      <c r="C367" s="70">
        <v>0.91666666666666663</v>
      </c>
      <c r="D367" s="9" t="s">
        <v>593</v>
      </c>
      <c r="E367" s="9" t="s">
        <v>390</v>
      </c>
      <c r="F367" s="9" t="s">
        <v>296</v>
      </c>
      <c r="G367" s="71" t="s">
        <v>38</v>
      </c>
      <c r="H367" s="10"/>
      <c r="I367" s="72"/>
      <c r="J367" s="73">
        <v>1</v>
      </c>
      <c r="K367" s="10"/>
      <c r="L367" s="9" t="s">
        <v>42</v>
      </c>
    </row>
    <row r="368" spans="1:12" ht="20.100000000000001" customHeight="1" x14ac:dyDescent="0.25">
      <c r="A368" s="74"/>
      <c r="B368" s="75"/>
      <c r="C368" s="75"/>
      <c r="D368" s="75"/>
      <c r="E368" s="75"/>
      <c r="F368" s="37" t="s">
        <v>242</v>
      </c>
      <c r="G368" s="76" t="s">
        <v>540</v>
      </c>
      <c r="H368" s="65">
        <f>SUM(H357:H367)</f>
        <v>0</v>
      </c>
      <c r="I368" s="65">
        <f>SUM(I357:I367)</f>
        <v>0</v>
      </c>
      <c r="J368" s="65">
        <f>SUM(J357:J367)</f>
        <v>10</v>
      </c>
      <c r="K368" s="65">
        <f>SUM(K357:K367)</f>
        <v>4</v>
      </c>
      <c r="L368" s="77"/>
    </row>
    <row r="369" spans="1:12" ht="20.100000000000001" customHeight="1" x14ac:dyDescent="0.25">
      <c r="A369" s="74"/>
      <c r="B369" s="75"/>
      <c r="C369" s="75"/>
      <c r="D369" s="75"/>
      <c r="E369" s="75"/>
      <c r="F369" s="75"/>
      <c r="G369" s="76" t="s">
        <v>540</v>
      </c>
      <c r="H369" s="10"/>
      <c r="I369" s="72"/>
      <c r="J369" s="73"/>
      <c r="K369" s="10"/>
      <c r="L369" s="9" t="s">
        <v>85</v>
      </c>
    </row>
    <row r="370" spans="1:12" ht="20.100000000000001" customHeight="1" x14ac:dyDescent="0.25">
      <c r="A370" s="74"/>
      <c r="B370" s="75"/>
      <c r="C370" s="75"/>
      <c r="D370" s="75"/>
      <c r="E370" s="75"/>
      <c r="F370" s="75"/>
      <c r="G370" s="76" t="s">
        <v>540</v>
      </c>
      <c r="H370" s="10"/>
      <c r="I370" s="72"/>
      <c r="J370" s="73">
        <v>2</v>
      </c>
      <c r="K370" s="10"/>
      <c r="L370" s="9" t="s">
        <v>573</v>
      </c>
    </row>
    <row r="371" spans="1:12" ht="20.100000000000001" customHeight="1" x14ac:dyDescent="0.25">
      <c r="A371" s="74"/>
      <c r="B371" s="75"/>
      <c r="C371" s="75"/>
      <c r="D371" s="75"/>
      <c r="E371" s="75"/>
      <c r="F371" s="75"/>
      <c r="G371" s="76" t="s">
        <v>540</v>
      </c>
      <c r="H371" s="10"/>
      <c r="I371" s="72"/>
      <c r="J371" s="73"/>
      <c r="K371" s="10">
        <v>1</v>
      </c>
      <c r="L371" s="9" t="s">
        <v>85</v>
      </c>
    </row>
    <row r="372" spans="1:12" ht="20.100000000000001" customHeight="1" x14ac:dyDescent="0.25">
      <c r="A372" s="74"/>
      <c r="B372" s="75"/>
      <c r="C372" s="75"/>
      <c r="D372" s="75"/>
      <c r="E372" s="75"/>
      <c r="F372" s="75"/>
      <c r="G372" s="76" t="s">
        <v>540</v>
      </c>
      <c r="H372" s="10"/>
      <c r="I372" s="72"/>
      <c r="J372" s="73">
        <v>1</v>
      </c>
      <c r="K372" s="10">
        <v>4</v>
      </c>
      <c r="L372" s="9" t="s">
        <v>54</v>
      </c>
    </row>
    <row r="373" spans="1:12" ht="20.100000000000001" customHeight="1" x14ac:dyDescent="0.25">
      <c r="A373" s="74"/>
      <c r="B373" s="75"/>
      <c r="C373" s="75"/>
      <c r="D373" s="75"/>
      <c r="E373" s="75"/>
      <c r="F373" s="75"/>
      <c r="G373" s="76" t="s">
        <v>540</v>
      </c>
      <c r="H373" s="10"/>
      <c r="I373" s="72"/>
      <c r="J373" s="73"/>
      <c r="K373" s="10"/>
      <c r="L373" s="9" t="s">
        <v>63</v>
      </c>
    </row>
    <row r="374" spans="1:12" ht="20.100000000000001" customHeight="1" x14ac:dyDescent="0.25">
      <c r="A374" s="74"/>
      <c r="B374" s="75"/>
      <c r="C374" s="75"/>
      <c r="D374" s="75"/>
      <c r="E374" s="75"/>
      <c r="F374" s="75"/>
      <c r="G374" s="76" t="s">
        <v>540</v>
      </c>
      <c r="H374" s="10"/>
      <c r="I374" s="72"/>
      <c r="J374" s="73"/>
      <c r="K374" s="10"/>
      <c r="L374" s="9" t="s">
        <v>69</v>
      </c>
    </row>
    <row r="375" spans="1:12" ht="20.100000000000001" customHeight="1" x14ac:dyDescent="0.25">
      <c r="A375" s="74"/>
      <c r="B375" s="75"/>
      <c r="C375" s="75"/>
      <c r="D375" s="75"/>
      <c r="E375" s="75"/>
      <c r="F375" s="75"/>
      <c r="G375" s="76" t="s">
        <v>540</v>
      </c>
      <c r="H375" s="10"/>
      <c r="I375" s="72"/>
      <c r="J375" s="73">
        <v>2</v>
      </c>
      <c r="K375" s="10"/>
      <c r="L375" s="9" t="s">
        <v>42</v>
      </c>
    </row>
    <row r="376" spans="1:12" ht="20.100000000000001" customHeight="1" x14ac:dyDescent="0.25">
      <c r="A376" s="74"/>
      <c r="B376" s="75"/>
      <c r="C376" s="75"/>
      <c r="D376" s="75"/>
      <c r="E376" s="75"/>
      <c r="F376" s="75"/>
      <c r="G376" s="76" t="s">
        <v>540</v>
      </c>
      <c r="H376" s="10"/>
      <c r="I376" s="72"/>
      <c r="J376" s="73">
        <v>1</v>
      </c>
      <c r="K376" s="10"/>
      <c r="L376" s="9" t="s">
        <v>42</v>
      </c>
    </row>
    <row r="377" spans="1:12" ht="20.100000000000001" customHeight="1" x14ac:dyDescent="0.25">
      <c r="A377" s="74"/>
      <c r="B377" s="75"/>
      <c r="C377" s="75"/>
      <c r="D377" s="75"/>
      <c r="E377" s="75"/>
      <c r="F377" s="75"/>
      <c r="G377" s="76" t="s">
        <v>540</v>
      </c>
      <c r="H377" s="10"/>
      <c r="I377" s="72"/>
      <c r="J377" s="73">
        <v>1</v>
      </c>
      <c r="K377" s="10"/>
      <c r="L377" s="9" t="s">
        <v>42</v>
      </c>
    </row>
    <row r="378" spans="1:12" ht="20.100000000000001" customHeight="1" x14ac:dyDescent="0.25">
      <c r="A378" s="74"/>
      <c r="B378" s="75"/>
      <c r="C378" s="75"/>
      <c r="D378" s="75"/>
      <c r="E378" s="75"/>
      <c r="F378" s="75"/>
      <c r="G378" s="76" t="s">
        <v>540</v>
      </c>
      <c r="H378" s="10"/>
      <c r="I378" s="72"/>
      <c r="J378" s="73">
        <v>1</v>
      </c>
      <c r="K378" s="10"/>
      <c r="L378" s="9" t="s">
        <v>85</v>
      </c>
    </row>
    <row r="379" spans="1:12" ht="20.100000000000001" customHeight="1" x14ac:dyDescent="0.25">
      <c r="A379" s="74"/>
      <c r="B379" s="75"/>
      <c r="C379" s="75"/>
      <c r="D379" s="75"/>
      <c r="E379" s="75"/>
      <c r="F379" s="75"/>
      <c r="G379" s="76" t="s">
        <v>540</v>
      </c>
      <c r="H379" s="10"/>
      <c r="I379" s="72"/>
      <c r="J379" s="73"/>
      <c r="K379" s="10"/>
      <c r="L379" s="9" t="s">
        <v>54</v>
      </c>
    </row>
    <row r="380" spans="1:12" ht="20.100000000000001" customHeight="1" x14ac:dyDescent="0.25">
      <c r="A380" s="74"/>
      <c r="B380" s="75"/>
      <c r="C380" s="75"/>
      <c r="D380" s="75"/>
      <c r="E380" s="75"/>
      <c r="F380" s="75"/>
      <c r="G380" s="76" t="s">
        <v>540</v>
      </c>
      <c r="H380" s="10"/>
      <c r="I380" s="72"/>
      <c r="J380" s="73">
        <v>1</v>
      </c>
      <c r="K380" s="10"/>
      <c r="L380" s="9" t="s">
        <v>63</v>
      </c>
    </row>
    <row r="381" spans="1:12" ht="20.100000000000001" customHeight="1" x14ac:dyDescent="0.25">
      <c r="A381" s="74"/>
      <c r="B381" s="75"/>
      <c r="C381" s="75"/>
      <c r="D381" s="75"/>
      <c r="E381" s="75"/>
      <c r="F381" s="75"/>
      <c r="G381" s="76" t="s">
        <v>540</v>
      </c>
      <c r="H381" s="10"/>
      <c r="I381" s="72"/>
      <c r="J381" s="73"/>
      <c r="K381" s="10"/>
      <c r="L381" s="9" t="s">
        <v>42</v>
      </c>
    </row>
    <row r="382" spans="1:12" ht="20.100000000000001" customHeight="1" x14ac:dyDescent="0.25">
      <c r="A382" s="74"/>
      <c r="B382" s="75"/>
      <c r="C382" s="75"/>
      <c r="D382" s="75"/>
      <c r="E382" s="75"/>
      <c r="F382" s="37" t="s">
        <v>281</v>
      </c>
      <c r="G382" s="76" t="s">
        <v>540</v>
      </c>
      <c r="H382" s="65">
        <f>SUM(H369:H381)</f>
        <v>0</v>
      </c>
      <c r="I382" s="65">
        <f>SUM(I369:I381)</f>
        <v>0</v>
      </c>
      <c r="J382" s="65">
        <f>SUM(J369:J381)</f>
        <v>9</v>
      </c>
      <c r="K382" s="65">
        <f>SUM(K369:K381)</f>
        <v>5</v>
      </c>
      <c r="L382" s="77"/>
    </row>
    <row r="383" spans="1:12" ht="21" customHeight="1" x14ac:dyDescent="0.25">
      <c r="A383" s="389" t="s">
        <v>594</v>
      </c>
      <c r="B383" s="390"/>
      <c r="C383" s="390"/>
      <c r="D383" s="390"/>
      <c r="E383" s="390"/>
      <c r="F383" s="390"/>
      <c r="G383" s="390"/>
      <c r="H383" s="390"/>
      <c r="I383" s="390"/>
      <c r="J383" s="390"/>
      <c r="K383" s="390"/>
      <c r="L383" s="391"/>
    </row>
    <row r="384" spans="1:12" ht="20.100000000000001" customHeight="1" x14ac:dyDescent="0.25">
      <c r="A384" s="9">
        <v>1</v>
      </c>
      <c r="B384" s="78">
        <v>41640</v>
      </c>
      <c r="C384" s="47" t="s">
        <v>595</v>
      </c>
      <c r="D384" s="9" t="s">
        <v>596</v>
      </c>
      <c r="E384" s="9" t="s">
        <v>390</v>
      </c>
      <c r="F384" s="9" t="s">
        <v>18</v>
      </c>
      <c r="G384" s="71" t="s">
        <v>38</v>
      </c>
      <c r="H384" s="10"/>
      <c r="I384" s="10"/>
      <c r="J384" s="10">
        <v>1</v>
      </c>
      <c r="K384" s="10">
        <v>1</v>
      </c>
      <c r="L384" s="79" t="s">
        <v>384</v>
      </c>
    </row>
    <row r="385" spans="1:12" ht="20.100000000000001" customHeight="1" x14ac:dyDescent="0.25">
      <c r="A385" s="9">
        <v>2</v>
      </c>
      <c r="B385" s="78">
        <v>41641</v>
      </c>
      <c r="C385" s="47">
        <v>21</v>
      </c>
      <c r="D385" s="8" t="s">
        <v>597</v>
      </c>
      <c r="E385" s="9" t="s">
        <v>390</v>
      </c>
      <c r="F385" s="9" t="s">
        <v>18</v>
      </c>
      <c r="G385" s="71" t="s">
        <v>38</v>
      </c>
      <c r="H385" s="10"/>
      <c r="I385" s="10"/>
      <c r="J385" s="10">
        <v>1</v>
      </c>
      <c r="K385" s="10"/>
      <c r="L385" s="79" t="s">
        <v>384</v>
      </c>
    </row>
    <row r="386" spans="1:12" ht="20.100000000000001" customHeight="1" x14ac:dyDescent="0.25">
      <c r="A386" s="9">
        <v>3</v>
      </c>
      <c r="B386" s="78">
        <v>41641</v>
      </c>
      <c r="C386" s="47">
        <v>23</v>
      </c>
      <c r="D386" s="9" t="s">
        <v>598</v>
      </c>
      <c r="E386" s="9" t="s">
        <v>390</v>
      </c>
      <c r="F386" s="9" t="s">
        <v>18</v>
      </c>
      <c r="G386" s="71" t="s">
        <v>38</v>
      </c>
      <c r="H386" s="10"/>
      <c r="I386" s="10"/>
      <c r="J386" s="10">
        <v>1</v>
      </c>
      <c r="K386" s="10"/>
      <c r="L386" s="79" t="s">
        <v>386</v>
      </c>
    </row>
    <row r="387" spans="1:12" ht="20.100000000000001" customHeight="1" x14ac:dyDescent="0.25">
      <c r="A387" s="9">
        <v>4</v>
      </c>
      <c r="B387" s="78">
        <v>41644</v>
      </c>
      <c r="C387" s="47">
        <v>10</v>
      </c>
      <c r="D387" s="9" t="s">
        <v>599</v>
      </c>
      <c r="E387" s="9" t="s">
        <v>118</v>
      </c>
      <c r="F387" s="9" t="s">
        <v>18</v>
      </c>
      <c r="G387" s="71" t="s">
        <v>38</v>
      </c>
      <c r="H387" s="10"/>
      <c r="I387" s="10"/>
      <c r="J387" s="10"/>
      <c r="K387" s="10">
        <v>1</v>
      </c>
      <c r="L387" s="79" t="s">
        <v>392</v>
      </c>
    </row>
    <row r="388" spans="1:12" ht="20.100000000000001" customHeight="1" x14ac:dyDescent="0.25">
      <c r="A388" s="9">
        <v>5</v>
      </c>
      <c r="B388" s="78">
        <v>41644</v>
      </c>
      <c r="C388" s="47">
        <v>15.17</v>
      </c>
      <c r="D388" s="8" t="s">
        <v>600</v>
      </c>
      <c r="E388" s="9" t="s">
        <v>118</v>
      </c>
      <c r="F388" s="80" t="s">
        <v>601</v>
      </c>
      <c r="G388" s="64" t="s">
        <v>602</v>
      </c>
      <c r="H388" s="10"/>
      <c r="I388" s="10"/>
      <c r="J388" s="10">
        <v>1</v>
      </c>
      <c r="K388" s="10"/>
      <c r="L388" s="79" t="s">
        <v>392</v>
      </c>
    </row>
    <row r="389" spans="1:12" ht="20.100000000000001" customHeight="1" x14ac:dyDescent="0.25">
      <c r="A389" s="9">
        <v>6</v>
      </c>
      <c r="B389" s="78">
        <v>41648</v>
      </c>
      <c r="C389" s="47">
        <v>18</v>
      </c>
      <c r="D389" s="9" t="s">
        <v>603</v>
      </c>
      <c r="E389" s="9" t="s">
        <v>390</v>
      </c>
      <c r="F389" s="9" t="s">
        <v>18</v>
      </c>
      <c r="G389" s="71" t="s">
        <v>38</v>
      </c>
      <c r="H389" s="10"/>
      <c r="I389" s="10"/>
      <c r="J389" s="10">
        <v>1</v>
      </c>
      <c r="K389" s="10">
        <v>1</v>
      </c>
      <c r="L389" s="79" t="s">
        <v>386</v>
      </c>
    </row>
    <row r="390" spans="1:12" ht="20.100000000000001" customHeight="1" x14ac:dyDescent="0.25">
      <c r="A390" s="9">
        <v>7</v>
      </c>
      <c r="B390" s="78">
        <v>41650</v>
      </c>
      <c r="C390" s="47">
        <v>10</v>
      </c>
      <c r="D390" s="8" t="s">
        <v>604</v>
      </c>
      <c r="E390" s="9" t="s">
        <v>390</v>
      </c>
      <c r="F390" s="80" t="s">
        <v>144</v>
      </c>
      <c r="G390" s="64" t="s">
        <v>602</v>
      </c>
      <c r="H390" s="10"/>
      <c r="I390" s="10"/>
      <c r="J390" s="10"/>
      <c r="K390" s="10"/>
      <c r="L390" s="79" t="s">
        <v>414</v>
      </c>
    </row>
    <row r="391" spans="1:12" ht="20.100000000000001" customHeight="1" x14ac:dyDescent="0.25">
      <c r="A391" s="9">
        <v>8</v>
      </c>
      <c r="B391" s="78">
        <v>41652</v>
      </c>
      <c r="C391" s="47">
        <v>13</v>
      </c>
      <c r="D391" s="8" t="s">
        <v>605</v>
      </c>
      <c r="E391" s="9" t="s">
        <v>390</v>
      </c>
      <c r="F391" s="80" t="s">
        <v>601</v>
      </c>
      <c r="G391" s="64" t="s">
        <v>602</v>
      </c>
      <c r="H391" s="10"/>
      <c r="I391" s="10"/>
      <c r="J391" s="10">
        <v>1</v>
      </c>
      <c r="K391" s="10">
        <v>2</v>
      </c>
      <c r="L391" s="79" t="s">
        <v>418</v>
      </c>
    </row>
    <row r="392" spans="1:12" ht="20.100000000000001" customHeight="1" x14ac:dyDescent="0.25">
      <c r="A392" s="9">
        <v>9</v>
      </c>
      <c r="B392" s="78">
        <v>41657</v>
      </c>
      <c r="C392" s="47">
        <v>9</v>
      </c>
      <c r="D392" s="8" t="s">
        <v>606</v>
      </c>
      <c r="E392" s="9" t="s">
        <v>118</v>
      </c>
      <c r="F392" s="80" t="s">
        <v>601</v>
      </c>
      <c r="G392" s="64" t="s">
        <v>602</v>
      </c>
      <c r="H392" s="10"/>
      <c r="I392" s="10"/>
      <c r="J392" s="10"/>
      <c r="K392" s="10">
        <v>3</v>
      </c>
      <c r="L392" s="79" t="s">
        <v>414</v>
      </c>
    </row>
    <row r="393" spans="1:12" ht="20.100000000000001" customHeight="1" x14ac:dyDescent="0.25">
      <c r="A393" s="9">
        <v>10</v>
      </c>
      <c r="B393" s="78">
        <v>41665</v>
      </c>
      <c r="C393" s="47">
        <v>17</v>
      </c>
      <c r="D393" s="9" t="s">
        <v>607</v>
      </c>
      <c r="E393" s="9" t="s">
        <v>390</v>
      </c>
      <c r="F393" s="80" t="s">
        <v>608</v>
      </c>
      <c r="G393" s="64" t="s">
        <v>602</v>
      </c>
      <c r="H393" s="10"/>
      <c r="I393" s="10"/>
      <c r="J393" s="10">
        <v>1</v>
      </c>
      <c r="K393" s="10"/>
      <c r="L393" s="79" t="s">
        <v>392</v>
      </c>
    </row>
    <row r="394" spans="1:12" ht="20.100000000000001" customHeight="1" x14ac:dyDescent="0.25">
      <c r="A394" s="9">
        <v>11</v>
      </c>
      <c r="B394" s="78">
        <v>41666</v>
      </c>
      <c r="C394" s="47">
        <v>16.3</v>
      </c>
      <c r="D394" s="81" t="s">
        <v>609</v>
      </c>
      <c r="E394" s="9" t="s">
        <v>118</v>
      </c>
      <c r="F394" s="80" t="s">
        <v>608</v>
      </c>
      <c r="G394" s="64" t="s">
        <v>602</v>
      </c>
      <c r="H394" s="10"/>
      <c r="I394" s="10"/>
      <c r="J394" s="10">
        <v>1</v>
      </c>
      <c r="K394" s="10"/>
      <c r="L394" s="79" t="s">
        <v>418</v>
      </c>
    </row>
    <row r="395" spans="1:12" ht="20.100000000000001" customHeight="1" x14ac:dyDescent="0.25">
      <c r="A395" s="9">
        <v>12</v>
      </c>
      <c r="B395" s="78">
        <v>41669</v>
      </c>
      <c r="C395" s="47">
        <v>11</v>
      </c>
      <c r="D395" s="81" t="s">
        <v>610</v>
      </c>
      <c r="E395" s="9" t="s">
        <v>390</v>
      </c>
      <c r="F395" s="80" t="s">
        <v>230</v>
      </c>
      <c r="G395" s="71" t="s">
        <v>38</v>
      </c>
      <c r="H395" s="10"/>
      <c r="I395" s="10"/>
      <c r="J395" s="10">
        <v>1</v>
      </c>
      <c r="K395" s="10"/>
      <c r="L395" s="79" t="s">
        <v>414</v>
      </c>
    </row>
    <row r="396" spans="1:12" ht="20.100000000000001" customHeight="1" x14ac:dyDescent="0.25">
      <c r="A396" s="9">
        <v>13</v>
      </c>
      <c r="B396" s="78">
        <v>41670</v>
      </c>
      <c r="C396" s="47">
        <v>10</v>
      </c>
      <c r="D396" s="8" t="s">
        <v>606</v>
      </c>
      <c r="E396" s="9" t="s">
        <v>390</v>
      </c>
      <c r="F396" s="80" t="s">
        <v>144</v>
      </c>
      <c r="G396" s="64" t="s">
        <v>602</v>
      </c>
      <c r="H396" s="10"/>
      <c r="I396" s="10"/>
      <c r="J396" s="10"/>
      <c r="K396" s="10">
        <v>1</v>
      </c>
      <c r="L396" s="79" t="s">
        <v>392</v>
      </c>
    </row>
    <row r="397" spans="1:12" ht="20.100000000000001" customHeight="1" x14ac:dyDescent="0.25">
      <c r="A397" s="9">
        <v>14</v>
      </c>
      <c r="B397" s="78">
        <v>41670</v>
      </c>
      <c r="C397" s="47">
        <v>11</v>
      </c>
      <c r="D397" s="81" t="s">
        <v>611</v>
      </c>
      <c r="E397" s="9" t="s">
        <v>390</v>
      </c>
      <c r="F397" s="9" t="s">
        <v>18</v>
      </c>
      <c r="G397" s="71" t="s">
        <v>38</v>
      </c>
      <c r="H397" s="10"/>
      <c r="I397" s="10"/>
      <c r="J397" s="10">
        <v>1</v>
      </c>
      <c r="K397" s="10"/>
      <c r="L397" s="79" t="s">
        <v>392</v>
      </c>
    </row>
    <row r="398" spans="1:12" ht="20.100000000000001" customHeight="1" x14ac:dyDescent="0.25">
      <c r="A398" s="74"/>
      <c r="B398" s="75"/>
      <c r="C398" s="75"/>
      <c r="D398" s="75"/>
      <c r="E398" s="75"/>
      <c r="F398" s="37" t="s">
        <v>152</v>
      </c>
      <c r="G398" s="76" t="s">
        <v>594</v>
      </c>
      <c r="H398" s="65">
        <f>SUM(H384:H397)</f>
        <v>0</v>
      </c>
      <c r="I398" s="65">
        <f>SUM(I384:I397)</f>
        <v>0</v>
      </c>
      <c r="J398" s="65">
        <f>SUM(J384:J397)</f>
        <v>10</v>
      </c>
      <c r="K398" s="65">
        <f>SUM(K384:K397)</f>
        <v>9</v>
      </c>
      <c r="L398" s="82"/>
    </row>
    <row r="399" spans="1:12" ht="20.100000000000001" customHeight="1" x14ac:dyDescent="0.25">
      <c r="A399" s="9">
        <v>15</v>
      </c>
      <c r="B399" s="78">
        <v>41676</v>
      </c>
      <c r="C399" s="47">
        <v>10</v>
      </c>
      <c r="D399" s="81" t="s">
        <v>612</v>
      </c>
      <c r="E399" s="9" t="s">
        <v>390</v>
      </c>
      <c r="F399" s="80" t="s">
        <v>144</v>
      </c>
      <c r="G399" s="64" t="s">
        <v>602</v>
      </c>
      <c r="H399" s="10"/>
      <c r="I399" s="10"/>
      <c r="J399" s="10">
        <v>1</v>
      </c>
      <c r="K399" s="10"/>
      <c r="L399" s="79"/>
    </row>
    <row r="400" spans="1:12" ht="20.100000000000001" customHeight="1" x14ac:dyDescent="0.25">
      <c r="A400" s="9">
        <v>16</v>
      </c>
      <c r="B400" s="78">
        <v>41680</v>
      </c>
      <c r="C400" s="47">
        <v>14</v>
      </c>
      <c r="D400" s="81" t="s">
        <v>613</v>
      </c>
      <c r="E400" s="9" t="s">
        <v>118</v>
      </c>
      <c r="F400" s="80" t="s">
        <v>31</v>
      </c>
      <c r="G400" s="64" t="s">
        <v>602</v>
      </c>
      <c r="H400" s="10"/>
      <c r="I400" s="10"/>
      <c r="J400" s="10">
        <v>1</v>
      </c>
      <c r="K400" s="10"/>
      <c r="L400" s="79" t="s">
        <v>418</v>
      </c>
    </row>
    <row r="401" spans="1:12" ht="20.100000000000001" customHeight="1" x14ac:dyDescent="0.25">
      <c r="A401" s="9">
        <v>17</v>
      </c>
      <c r="B401" s="78">
        <v>41682</v>
      </c>
      <c r="C401" s="47">
        <v>12.4</v>
      </c>
      <c r="D401" s="8" t="s">
        <v>606</v>
      </c>
      <c r="E401" s="9" t="s">
        <v>118</v>
      </c>
      <c r="F401" s="80" t="s">
        <v>144</v>
      </c>
      <c r="G401" s="64" t="s">
        <v>602</v>
      </c>
      <c r="H401" s="10"/>
      <c r="I401" s="10"/>
      <c r="J401" s="10"/>
      <c r="K401" s="10">
        <v>1</v>
      </c>
      <c r="L401" s="79" t="s">
        <v>384</v>
      </c>
    </row>
    <row r="402" spans="1:12" ht="20.100000000000001" customHeight="1" x14ac:dyDescent="0.25">
      <c r="A402" s="9">
        <v>18</v>
      </c>
      <c r="B402" s="78">
        <v>41682</v>
      </c>
      <c r="C402" s="47">
        <v>12.5</v>
      </c>
      <c r="D402" s="81" t="s">
        <v>614</v>
      </c>
      <c r="E402" s="9" t="s">
        <v>390</v>
      </c>
      <c r="F402" s="80" t="s">
        <v>601</v>
      </c>
      <c r="G402" s="71" t="s">
        <v>38</v>
      </c>
      <c r="H402" s="10"/>
      <c r="I402" s="10"/>
      <c r="J402" s="10">
        <v>1</v>
      </c>
      <c r="K402" s="10"/>
      <c r="L402" s="79"/>
    </row>
    <row r="403" spans="1:12" ht="20.100000000000001" customHeight="1" x14ac:dyDescent="0.25">
      <c r="A403" s="9">
        <v>19</v>
      </c>
      <c r="B403" s="78">
        <v>41689</v>
      </c>
      <c r="C403" s="47">
        <v>18.3</v>
      </c>
      <c r="D403" s="81" t="s">
        <v>615</v>
      </c>
      <c r="E403" s="9" t="s">
        <v>390</v>
      </c>
      <c r="F403" s="9" t="s">
        <v>18</v>
      </c>
      <c r="G403" s="71" t="s">
        <v>38</v>
      </c>
      <c r="H403" s="10"/>
      <c r="I403" s="10"/>
      <c r="J403" s="10"/>
      <c r="K403" s="10"/>
      <c r="L403" s="79" t="s">
        <v>384</v>
      </c>
    </row>
    <row r="404" spans="1:12" ht="20.100000000000001" customHeight="1" x14ac:dyDescent="0.25">
      <c r="A404" s="9">
        <v>20</v>
      </c>
      <c r="B404" s="78">
        <v>41690</v>
      </c>
      <c r="C404" s="47">
        <v>22.57</v>
      </c>
      <c r="D404" s="81" t="s">
        <v>616</v>
      </c>
      <c r="E404" s="9" t="s">
        <v>118</v>
      </c>
      <c r="F404" s="80" t="s">
        <v>552</v>
      </c>
      <c r="G404" s="71" t="s">
        <v>38</v>
      </c>
      <c r="H404" s="10"/>
      <c r="I404" s="10"/>
      <c r="J404" s="10"/>
      <c r="K404" s="10">
        <v>1</v>
      </c>
      <c r="L404" s="79" t="s">
        <v>386</v>
      </c>
    </row>
    <row r="405" spans="1:12" ht="20.100000000000001" customHeight="1" x14ac:dyDescent="0.25">
      <c r="A405" s="9">
        <v>21</v>
      </c>
      <c r="B405" s="78">
        <v>41691</v>
      </c>
      <c r="C405" s="47">
        <v>11.3</v>
      </c>
      <c r="D405" s="81" t="s">
        <v>617</v>
      </c>
      <c r="E405" s="9" t="s">
        <v>390</v>
      </c>
      <c r="F405" s="80" t="s">
        <v>601</v>
      </c>
      <c r="G405" s="64" t="s">
        <v>602</v>
      </c>
      <c r="H405" s="10"/>
      <c r="I405" s="10"/>
      <c r="J405" s="10">
        <v>1</v>
      </c>
      <c r="K405" s="10"/>
      <c r="L405" s="79" t="s">
        <v>388</v>
      </c>
    </row>
    <row r="406" spans="1:12" ht="20.100000000000001" customHeight="1" x14ac:dyDescent="0.25">
      <c r="A406" s="74"/>
      <c r="B406" s="75"/>
      <c r="C406" s="75"/>
      <c r="D406" s="75"/>
      <c r="E406" s="75"/>
      <c r="F406" s="37" t="s">
        <v>242</v>
      </c>
      <c r="G406" s="76" t="s">
        <v>594</v>
      </c>
      <c r="H406" s="65">
        <f>SUM(H399:H405)</f>
        <v>0</v>
      </c>
      <c r="I406" s="65">
        <f>SUM(I399:I405)</f>
        <v>0</v>
      </c>
      <c r="J406" s="65">
        <f>SUM(J399:J405)</f>
        <v>4</v>
      </c>
      <c r="K406" s="65">
        <f>SUM(K399:K405)</f>
        <v>2</v>
      </c>
      <c r="L406" s="82"/>
    </row>
    <row r="407" spans="1:12" ht="20.100000000000001" customHeight="1" x14ac:dyDescent="0.25">
      <c r="A407" s="9">
        <v>22</v>
      </c>
      <c r="B407" s="78">
        <v>41704</v>
      </c>
      <c r="C407" s="47">
        <v>17.45</v>
      </c>
      <c r="D407" s="81" t="s">
        <v>618</v>
      </c>
      <c r="E407" s="9" t="s">
        <v>118</v>
      </c>
      <c r="F407" s="80" t="s">
        <v>619</v>
      </c>
      <c r="G407" s="71" t="s">
        <v>38</v>
      </c>
      <c r="H407" s="10"/>
      <c r="I407" s="10"/>
      <c r="J407" s="10"/>
      <c r="K407" s="10"/>
      <c r="L407" s="79" t="s">
        <v>386</v>
      </c>
    </row>
    <row r="408" spans="1:12" ht="20.100000000000001" customHeight="1" x14ac:dyDescent="0.25">
      <c r="A408" s="9">
        <v>23</v>
      </c>
      <c r="B408" s="78">
        <v>41706</v>
      </c>
      <c r="C408" s="47">
        <v>22.3</v>
      </c>
      <c r="D408" s="81" t="s">
        <v>620</v>
      </c>
      <c r="E408" s="9" t="s">
        <v>390</v>
      </c>
      <c r="F408" s="9" t="s">
        <v>18</v>
      </c>
      <c r="G408" s="71" t="s">
        <v>38</v>
      </c>
      <c r="H408" s="10"/>
      <c r="I408" s="10"/>
      <c r="J408" s="10"/>
      <c r="K408" s="10"/>
      <c r="L408" s="79" t="s">
        <v>414</v>
      </c>
    </row>
    <row r="409" spans="1:12" ht="20.100000000000001" customHeight="1" x14ac:dyDescent="0.25">
      <c r="A409" s="9">
        <v>24</v>
      </c>
      <c r="B409" s="78">
        <v>41726</v>
      </c>
      <c r="C409" s="47">
        <v>20.350000000000001</v>
      </c>
      <c r="D409" s="81" t="s">
        <v>621</v>
      </c>
      <c r="E409" s="9" t="s">
        <v>390</v>
      </c>
      <c r="F409" s="80" t="s">
        <v>601</v>
      </c>
      <c r="G409" s="71" t="s">
        <v>38</v>
      </c>
      <c r="H409" s="10"/>
      <c r="I409" s="10"/>
      <c r="J409" s="10">
        <v>1</v>
      </c>
      <c r="K409" s="10"/>
      <c r="L409" s="79" t="s">
        <v>388</v>
      </c>
    </row>
    <row r="410" spans="1:12" ht="20.100000000000001" customHeight="1" x14ac:dyDescent="0.25">
      <c r="A410" s="74"/>
      <c r="B410" s="75"/>
      <c r="C410" s="75"/>
      <c r="D410" s="75"/>
      <c r="E410" s="75"/>
      <c r="F410" s="37" t="s">
        <v>281</v>
      </c>
      <c r="G410" s="76" t="s">
        <v>594</v>
      </c>
      <c r="H410" s="65">
        <f>SUM(H407:H409)</f>
        <v>0</v>
      </c>
      <c r="I410" s="65">
        <f>SUM(I407:I409)</f>
        <v>0</v>
      </c>
      <c r="J410" s="65">
        <f>SUM(J407:J409)</f>
        <v>1</v>
      </c>
      <c r="K410" s="65">
        <f>SUM(K407:K409)</f>
        <v>0</v>
      </c>
      <c r="L410" s="82"/>
    </row>
    <row r="411" spans="1:12" ht="21" customHeight="1" x14ac:dyDescent="0.25">
      <c r="A411" s="389" t="s">
        <v>622</v>
      </c>
      <c r="B411" s="390"/>
      <c r="C411" s="390"/>
      <c r="D411" s="390"/>
      <c r="E411" s="390"/>
      <c r="F411" s="390"/>
      <c r="G411" s="390"/>
      <c r="H411" s="390"/>
      <c r="I411" s="390"/>
      <c r="J411" s="390"/>
      <c r="K411" s="390"/>
      <c r="L411" s="391"/>
    </row>
    <row r="412" spans="1:12" ht="20.100000000000001" customHeight="1" x14ac:dyDescent="0.25">
      <c r="A412" s="9">
        <v>1</v>
      </c>
      <c r="B412" s="83">
        <v>41640</v>
      </c>
      <c r="C412" s="84" t="s">
        <v>623</v>
      </c>
      <c r="D412" s="85" t="s">
        <v>624</v>
      </c>
      <c r="E412" s="85" t="s">
        <v>625</v>
      </c>
      <c r="F412" s="85" t="s">
        <v>48</v>
      </c>
      <c r="G412" s="85" t="s">
        <v>38</v>
      </c>
      <c r="H412" s="86"/>
      <c r="I412" s="86"/>
      <c r="J412" s="86">
        <v>1</v>
      </c>
      <c r="K412" s="86"/>
      <c r="L412" s="85" t="s">
        <v>73</v>
      </c>
    </row>
    <row r="413" spans="1:12" ht="20.100000000000001" customHeight="1" x14ac:dyDescent="0.25">
      <c r="A413" s="9">
        <v>2</v>
      </c>
      <c r="B413" s="83">
        <v>41642</v>
      </c>
      <c r="C413" s="84" t="s">
        <v>46</v>
      </c>
      <c r="D413" s="85" t="s">
        <v>626</v>
      </c>
      <c r="E413" s="87" t="s">
        <v>627</v>
      </c>
      <c r="F413" s="85" t="s">
        <v>628</v>
      </c>
      <c r="G413" s="85" t="s">
        <v>629</v>
      </c>
      <c r="H413" s="86"/>
      <c r="I413" s="86"/>
      <c r="J413" s="86"/>
      <c r="K413" s="86"/>
      <c r="L413" s="85" t="s">
        <v>42</v>
      </c>
    </row>
    <row r="414" spans="1:12" ht="20.100000000000001" customHeight="1" x14ac:dyDescent="0.25">
      <c r="A414" s="9">
        <v>3</v>
      </c>
      <c r="B414" s="83">
        <v>41644</v>
      </c>
      <c r="C414" s="84" t="s">
        <v>630</v>
      </c>
      <c r="D414" s="85" t="s">
        <v>631</v>
      </c>
      <c r="E414" s="85" t="s">
        <v>632</v>
      </c>
      <c r="F414" s="85" t="s">
        <v>317</v>
      </c>
      <c r="G414" s="85" t="s">
        <v>633</v>
      </c>
      <c r="H414" s="86"/>
      <c r="I414" s="86"/>
      <c r="J414" s="86"/>
      <c r="K414" s="86">
        <v>1</v>
      </c>
      <c r="L414" s="85" t="s">
        <v>634</v>
      </c>
    </row>
    <row r="415" spans="1:12" ht="20.100000000000001" customHeight="1" x14ac:dyDescent="0.25">
      <c r="A415" s="9">
        <v>4</v>
      </c>
      <c r="B415" s="88">
        <v>41646</v>
      </c>
      <c r="C415" s="89">
        <v>21.1</v>
      </c>
      <c r="D415" s="85" t="s">
        <v>635</v>
      </c>
      <c r="E415" s="85" t="s">
        <v>627</v>
      </c>
      <c r="F415" s="90" t="s">
        <v>636</v>
      </c>
      <c r="G415" s="85" t="s">
        <v>633</v>
      </c>
      <c r="H415" s="91"/>
      <c r="I415" s="91"/>
      <c r="J415" s="91"/>
      <c r="K415" s="91">
        <v>2</v>
      </c>
      <c r="L415" s="89" t="s">
        <v>69</v>
      </c>
    </row>
    <row r="416" spans="1:12" ht="20.100000000000001" customHeight="1" x14ac:dyDescent="0.25">
      <c r="A416" s="9">
        <v>5</v>
      </c>
      <c r="B416" s="84" t="s">
        <v>637</v>
      </c>
      <c r="C416" s="84" t="s">
        <v>145</v>
      </c>
      <c r="D416" s="85" t="s">
        <v>638</v>
      </c>
      <c r="E416" s="85" t="s">
        <v>639</v>
      </c>
      <c r="F416" s="85" t="s">
        <v>317</v>
      </c>
      <c r="G416" s="85" t="s">
        <v>633</v>
      </c>
      <c r="H416" s="86"/>
      <c r="I416" s="86"/>
      <c r="J416" s="86"/>
      <c r="K416" s="86">
        <v>1</v>
      </c>
      <c r="L416" s="85" t="s">
        <v>640</v>
      </c>
    </row>
    <row r="417" spans="1:12" ht="20.100000000000001" customHeight="1" x14ac:dyDescent="0.25">
      <c r="A417" s="9">
        <v>6</v>
      </c>
      <c r="B417" s="88">
        <v>41646</v>
      </c>
      <c r="C417" s="92">
        <v>20.56</v>
      </c>
      <c r="D417" s="89" t="s">
        <v>641</v>
      </c>
      <c r="E417" s="85" t="s">
        <v>639</v>
      </c>
      <c r="F417" s="90" t="s">
        <v>18</v>
      </c>
      <c r="G417" s="85" t="s">
        <v>38</v>
      </c>
      <c r="H417" s="91"/>
      <c r="I417" s="91"/>
      <c r="J417" s="91"/>
      <c r="K417" s="91"/>
      <c r="L417" s="85" t="s">
        <v>69</v>
      </c>
    </row>
    <row r="418" spans="1:12" ht="20.100000000000001" customHeight="1" x14ac:dyDescent="0.25">
      <c r="A418" s="9">
        <v>7</v>
      </c>
      <c r="B418" s="88">
        <v>41646</v>
      </c>
      <c r="C418" s="93">
        <v>21</v>
      </c>
      <c r="D418" s="85" t="s">
        <v>642</v>
      </c>
      <c r="E418" s="89" t="s">
        <v>625</v>
      </c>
      <c r="F418" s="90" t="s">
        <v>643</v>
      </c>
      <c r="G418" s="85" t="s">
        <v>38</v>
      </c>
      <c r="H418" s="91"/>
      <c r="I418" s="91"/>
      <c r="J418" s="91">
        <v>1</v>
      </c>
      <c r="K418" s="91"/>
      <c r="L418" s="89" t="s">
        <v>69</v>
      </c>
    </row>
    <row r="419" spans="1:12" ht="20.100000000000001" customHeight="1" x14ac:dyDescent="0.25">
      <c r="A419" s="9">
        <v>8</v>
      </c>
      <c r="B419" s="88">
        <v>41647</v>
      </c>
      <c r="C419" s="93">
        <v>6.4</v>
      </c>
      <c r="D419" s="89" t="s">
        <v>644</v>
      </c>
      <c r="E419" s="89" t="s">
        <v>128</v>
      </c>
      <c r="F419" s="89" t="s">
        <v>317</v>
      </c>
      <c r="G419" s="89" t="s">
        <v>633</v>
      </c>
      <c r="H419" s="91"/>
      <c r="I419" s="91"/>
      <c r="J419" s="91">
        <v>1</v>
      </c>
      <c r="K419" s="91"/>
      <c r="L419" s="89" t="s">
        <v>20</v>
      </c>
    </row>
    <row r="420" spans="1:12" ht="20.100000000000001" customHeight="1" x14ac:dyDescent="0.25">
      <c r="A420" s="9">
        <v>9</v>
      </c>
      <c r="B420" s="88">
        <v>41647</v>
      </c>
      <c r="C420" s="94">
        <v>7.45</v>
      </c>
      <c r="D420" s="89" t="s">
        <v>645</v>
      </c>
      <c r="E420" s="85" t="s">
        <v>646</v>
      </c>
      <c r="F420" s="89" t="s">
        <v>48</v>
      </c>
      <c r="G420" s="89" t="s">
        <v>633</v>
      </c>
      <c r="H420" s="91"/>
      <c r="I420" s="91"/>
      <c r="J420" s="91">
        <v>1</v>
      </c>
      <c r="K420" s="91">
        <v>1</v>
      </c>
      <c r="L420" s="89" t="s">
        <v>20</v>
      </c>
    </row>
    <row r="421" spans="1:12" ht="20.100000000000001" customHeight="1" x14ac:dyDescent="0.25">
      <c r="A421" s="9">
        <v>10</v>
      </c>
      <c r="B421" s="88">
        <v>41649</v>
      </c>
      <c r="C421" s="95">
        <v>5.0999999999999996</v>
      </c>
      <c r="D421" s="85" t="s">
        <v>647</v>
      </c>
      <c r="E421" s="89" t="s">
        <v>645</v>
      </c>
      <c r="F421" s="89" t="s">
        <v>645</v>
      </c>
      <c r="G421" s="89" t="s">
        <v>645</v>
      </c>
      <c r="H421" s="91">
        <v>1</v>
      </c>
      <c r="I421" s="91"/>
      <c r="J421" s="91"/>
      <c r="K421" s="91"/>
      <c r="L421" s="89" t="s">
        <v>648</v>
      </c>
    </row>
    <row r="422" spans="1:12" ht="20.100000000000001" customHeight="1" x14ac:dyDescent="0.25">
      <c r="A422" s="9">
        <v>11</v>
      </c>
      <c r="B422" s="88">
        <v>41651</v>
      </c>
      <c r="C422" s="95">
        <v>17.3</v>
      </c>
      <c r="D422" s="89" t="s">
        <v>649</v>
      </c>
      <c r="E422" s="89" t="s">
        <v>639</v>
      </c>
      <c r="F422" s="89" t="s">
        <v>650</v>
      </c>
      <c r="G422" s="85" t="s">
        <v>651</v>
      </c>
      <c r="H422" s="91"/>
      <c r="I422" s="91"/>
      <c r="J422" s="91">
        <v>2</v>
      </c>
      <c r="K422" s="91">
        <v>1</v>
      </c>
      <c r="L422" s="89" t="s">
        <v>634</v>
      </c>
    </row>
    <row r="423" spans="1:12" ht="20.100000000000001" customHeight="1" x14ac:dyDescent="0.25">
      <c r="A423" s="9">
        <v>12</v>
      </c>
      <c r="B423" s="88">
        <v>41651</v>
      </c>
      <c r="C423" s="93">
        <v>16</v>
      </c>
      <c r="D423" s="85" t="s">
        <v>652</v>
      </c>
      <c r="E423" s="89" t="s">
        <v>645</v>
      </c>
      <c r="F423" s="89" t="s">
        <v>645</v>
      </c>
      <c r="G423" s="89" t="s">
        <v>645</v>
      </c>
      <c r="H423" s="91"/>
      <c r="I423" s="91"/>
      <c r="J423" s="91">
        <v>1</v>
      </c>
      <c r="K423" s="91"/>
      <c r="L423" s="89" t="s">
        <v>54</v>
      </c>
    </row>
    <row r="424" spans="1:12" ht="20.100000000000001" customHeight="1" x14ac:dyDescent="0.25">
      <c r="A424" s="9">
        <v>13</v>
      </c>
      <c r="B424" s="88">
        <v>41652</v>
      </c>
      <c r="C424" s="94">
        <v>0.34027777777777773</v>
      </c>
      <c r="D424" s="89" t="s">
        <v>653</v>
      </c>
      <c r="E424" s="89" t="s">
        <v>390</v>
      </c>
      <c r="F424" s="89" t="s">
        <v>654</v>
      </c>
      <c r="G424" s="89" t="s">
        <v>655</v>
      </c>
      <c r="H424" s="91"/>
      <c r="I424" s="91"/>
      <c r="J424" s="91">
        <v>1</v>
      </c>
      <c r="K424" s="91"/>
      <c r="L424" s="89" t="s">
        <v>656</v>
      </c>
    </row>
    <row r="425" spans="1:12" ht="20.100000000000001" customHeight="1" x14ac:dyDescent="0.25">
      <c r="A425" s="9">
        <v>14</v>
      </c>
      <c r="B425" s="88">
        <v>41652</v>
      </c>
      <c r="C425" s="94">
        <v>0.375</v>
      </c>
      <c r="D425" s="89" t="s">
        <v>657</v>
      </c>
      <c r="E425" s="89" t="s">
        <v>390</v>
      </c>
      <c r="F425" s="89" t="s">
        <v>658</v>
      </c>
      <c r="G425" s="85" t="s">
        <v>651</v>
      </c>
      <c r="H425" s="91"/>
      <c r="I425" s="91"/>
      <c r="J425" s="91">
        <v>1</v>
      </c>
      <c r="K425" s="91">
        <v>1</v>
      </c>
      <c r="L425" s="89" t="s">
        <v>656</v>
      </c>
    </row>
    <row r="426" spans="1:12" ht="20.100000000000001" customHeight="1" x14ac:dyDescent="0.25">
      <c r="A426" s="9">
        <v>15</v>
      </c>
      <c r="B426" s="88">
        <v>41654</v>
      </c>
      <c r="C426" s="94">
        <v>0.52083333333333337</v>
      </c>
      <c r="D426" s="89" t="s">
        <v>649</v>
      </c>
      <c r="E426" s="89" t="s">
        <v>659</v>
      </c>
      <c r="F426" s="89" t="s">
        <v>660</v>
      </c>
      <c r="G426" s="85" t="s">
        <v>633</v>
      </c>
      <c r="H426" s="91"/>
      <c r="I426" s="91"/>
      <c r="J426" s="91">
        <v>1</v>
      </c>
      <c r="K426" s="91"/>
      <c r="L426" s="89" t="s">
        <v>73</v>
      </c>
    </row>
    <row r="427" spans="1:12" ht="20.100000000000001" customHeight="1" x14ac:dyDescent="0.25">
      <c r="A427" s="9">
        <v>16</v>
      </c>
      <c r="B427" s="88">
        <v>41653</v>
      </c>
      <c r="C427" s="94">
        <v>0.69097222222222221</v>
      </c>
      <c r="D427" s="85" t="s">
        <v>661</v>
      </c>
      <c r="E427" s="85" t="s">
        <v>639</v>
      </c>
      <c r="F427" s="89" t="s">
        <v>662</v>
      </c>
      <c r="G427" s="89" t="s">
        <v>655</v>
      </c>
      <c r="H427" s="91"/>
      <c r="I427" s="91"/>
      <c r="J427" s="91"/>
      <c r="K427" s="91"/>
      <c r="L427" s="89" t="s">
        <v>640</v>
      </c>
    </row>
    <row r="428" spans="1:12" ht="20.100000000000001" customHeight="1" x14ac:dyDescent="0.25">
      <c r="A428" s="9">
        <v>17</v>
      </c>
      <c r="B428" s="88">
        <v>41657</v>
      </c>
      <c r="C428" s="94">
        <v>0.64583333333333337</v>
      </c>
      <c r="D428" s="85" t="s">
        <v>663</v>
      </c>
      <c r="E428" s="85" t="s">
        <v>639</v>
      </c>
      <c r="F428" s="89" t="s">
        <v>664</v>
      </c>
      <c r="G428" s="89" t="s">
        <v>655</v>
      </c>
      <c r="H428" s="91"/>
      <c r="I428" s="91"/>
      <c r="J428" s="91"/>
      <c r="K428" s="91"/>
      <c r="L428" s="89" t="s">
        <v>665</v>
      </c>
    </row>
    <row r="429" spans="1:12" ht="20.100000000000001" customHeight="1" x14ac:dyDescent="0.25">
      <c r="A429" s="9">
        <v>18</v>
      </c>
      <c r="B429" s="88">
        <v>41654</v>
      </c>
      <c r="C429" s="94"/>
      <c r="D429" s="89" t="s">
        <v>666</v>
      </c>
      <c r="E429" s="85" t="s">
        <v>639</v>
      </c>
      <c r="F429" s="89" t="s">
        <v>667</v>
      </c>
      <c r="G429" s="85" t="s">
        <v>633</v>
      </c>
      <c r="H429" s="91"/>
      <c r="I429" s="91"/>
      <c r="J429" s="91"/>
      <c r="K429" s="91"/>
      <c r="L429" s="89" t="s">
        <v>20</v>
      </c>
    </row>
    <row r="430" spans="1:12" ht="20.100000000000001" customHeight="1" x14ac:dyDescent="0.25">
      <c r="A430" s="9">
        <v>19</v>
      </c>
      <c r="B430" s="88">
        <v>41656</v>
      </c>
      <c r="C430" s="94">
        <v>0.78472222222222221</v>
      </c>
      <c r="D430" s="89" t="s">
        <v>668</v>
      </c>
      <c r="E430" s="89" t="s">
        <v>390</v>
      </c>
      <c r="F430" s="89" t="s">
        <v>669</v>
      </c>
      <c r="G430" s="85" t="s">
        <v>651</v>
      </c>
      <c r="H430" s="91"/>
      <c r="I430" s="91"/>
      <c r="J430" s="91"/>
      <c r="K430" s="91">
        <v>1</v>
      </c>
      <c r="L430" s="89" t="s">
        <v>648</v>
      </c>
    </row>
    <row r="431" spans="1:12" ht="20.100000000000001" customHeight="1" x14ac:dyDescent="0.25">
      <c r="A431" s="9">
        <v>20</v>
      </c>
      <c r="B431" s="88">
        <v>41658</v>
      </c>
      <c r="C431" s="94">
        <v>0.66319444444444442</v>
      </c>
      <c r="D431" s="89" t="s">
        <v>670</v>
      </c>
      <c r="E431" s="89" t="s">
        <v>659</v>
      </c>
      <c r="F431" s="89" t="s">
        <v>671</v>
      </c>
      <c r="G431" s="89" t="s">
        <v>655</v>
      </c>
      <c r="H431" s="91"/>
      <c r="I431" s="91"/>
      <c r="J431" s="91">
        <v>1</v>
      </c>
      <c r="K431" s="91"/>
      <c r="L431" s="89" t="s">
        <v>634</v>
      </c>
    </row>
    <row r="432" spans="1:12" ht="20.100000000000001" customHeight="1" x14ac:dyDescent="0.25">
      <c r="A432" s="9">
        <v>21</v>
      </c>
      <c r="B432" s="88">
        <v>41658</v>
      </c>
      <c r="C432" s="94">
        <v>0.70833333333333337</v>
      </c>
      <c r="D432" s="89" t="s">
        <v>672</v>
      </c>
      <c r="E432" s="89" t="s">
        <v>390</v>
      </c>
      <c r="F432" s="89" t="s">
        <v>673</v>
      </c>
      <c r="G432" s="89" t="s">
        <v>655</v>
      </c>
      <c r="H432" s="91"/>
      <c r="I432" s="91"/>
      <c r="J432" s="91"/>
      <c r="K432" s="91"/>
      <c r="L432" s="89" t="s">
        <v>634</v>
      </c>
    </row>
    <row r="433" spans="1:12" ht="20.100000000000001" customHeight="1" x14ac:dyDescent="0.25">
      <c r="A433" s="9">
        <v>22</v>
      </c>
      <c r="B433" s="88" t="s">
        <v>674</v>
      </c>
      <c r="C433" s="94">
        <v>0.52777777777777779</v>
      </c>
      <c r="D433" s="85" t="s">
        <v>675</v>
      </c>
      <c r="E433" s="89" t="s">
        <v>390</v>
      </c>
      <c r="F433" s="89" t="s">
        <v>676</v>
      </c>
      <c r="G433" s="89" t="s">
        <v>655</v>
      </c>
      <c r="H433" s="91"/>
      <c r="I433" s="91"/>
      <c r="J433" s="91">
        <v>1</v>
      </c>
      <c r="K433" s="91"/>
      <c r="L433" s="89" t="s">
        <v>640</v>
      </c>
    </row>
    <row r="434" spans="1:12" ht="20.100000000000001" customHeight="1" x14ac:dyDescent="0.25">
      <c r="A434" s="9">
        <v>23</v>
      </c>
      <c r="B434" s="88">
        <v>41660</v>
      </c>
      <c r="C434" s="94">
        <v>0.84375</v>
      </c>
      <c r="D434" s="89" t="s">
        <v>677</v>
      </c>
      <c r="E434" s="89" t="s">
        <v>659</v>
      </c>
      <c r="F434" s="89" t="s">
        <v>678</v>
      </c>
      <c r="G434" s="85" t="s">
        <v>27</v>
      </c>
      <c r="H434" s="91"/>
      <c r="I434" s="91"/>
      <c r="J434" s="91">
        <v>1</v>
      </c>
      <c r="K434" s="91"/>
      <c r="L434" s="89" t="s">
        <v>640</v>
      </c>
    </row>
    <row r="435" spans="1:12" ht="20.100000000000001" customHeight="1" x14ac:dyDescent="0.25">
      <c r="A435" s="9">
        <v>24</v>
      </c>
      <c r="B435" s="88">
        <v>41662</v>
      </c>
      <c r="C435" s="94">
        <v>0.70138888888888884</v>
      </c>
      <c r="D435" s="85" t="s">
        <v>679</v>
      </c>
      <c r="E435" s="89" t="s">
        <v>390</v>
      </c>
      <c r="F435" s="89" t="s">
        <v>680</v>
      </c>
      <c r="G435" s="89" t="s">
        <v>655</v>
      </c>
      <c r="H435" s="91"/>
      <c r="I435" s="91"/>
      <c r="J435" s="91">
        <v>1</v>
      </c>
      <c r="K435" s="91"/>
      <c r="L435" s="89" t="s">
        <v>681</v>
      </c>
    </row>
    <row r="436" spans="1:12" ht="20.100000000000001" customHeight="1" x14ac:dyDescent="0.25">
      <c r="A436" s="9">
        <v>25</v>
      </c>
      <c r="B436" s="88">
        <v>41659</v>
      </c>
      <c r="C436" s="94">
        <v>0.90625</v>
      </c>
      <c r="D436" s="85" t="s">
        <v>682</v>
      </c>
      <c r="E436" s="89" t="s">
        <v>390</v>
      </c>
      <c r="F436" s="89" t="s">
        <v>683</v>
      </c>
      <c r="G436" s="89" t="s">
        <v>655</v>
      </c>
      <c r="H436" s="91"/>
      <c r="I436" s="91"/>
      <c r="J436" s="91"/>
      <c r="K436" s="91"/>
      <c r="L436" s="89" t="s">
        <v>656</v>
      </c>
    </row>
    <row r="437" spans="1:12" ht="20.100000000000001" customHeight="1" x14ac:dyDescent="0.25">
      <c r="A437" s="9">
        <v>26</v>
      </c>
      <c r="B437" s="88">
        <v>41666</v>
      </c>
      <c r="C437" s="94">
        <v>0.38194444444444442</v>
      </c>
      <c r="D437" s="89" t="s">
        <v>684</v>
      </c>
      <c r="E437" s="89" t="s">
        <v>390</v>
      </c>
      <c r="F437" s="89" t="s">
        <v>685</v>
      </c>
      <c r="G437" s="85" t="s">
        <v>27</v>
      </c>
      <c r="H437" s="91"/>
      <c r="I437" s="91"/>
      <c r="J437" s="91"/>
      <c r="K437" s="91">
        <v>1</v>
      </c>
      <c r="L437" s="89" t="s">
        <v>656</v>
      </c>
    </row>
    <row r="438" spans="1:12" ht="20.100000000000001" customHeight="1" x14ac:dyDescent="0.25">
      <c r="A438" s="9">
        <v>27</v>
      </c>
      <c r="B438" s="88">
        <v>41665</v>
      </c>
      <c r="C438" s="94">
        <v>0.56736111111111109</v>
      </c>
      <c r="D438" s="89" t="s">
        <v>686</v>
      </c>
      <c r="E438" s="89" t="s">
        <v>390</v>
      </c>
      <c r="F438" s="89" t="s">
        <v>687</v>
      </c>
      <c r="G438" s="89" t="s">
        <v>655</v>
      </c>
      <c r="H438" s="91"/>
      <c r="I438" s="91"/>
      <c r="J438" s="91">
        <v>1</v>
      </c>
      <c r="K438" s="91"/>
      <c r="L438" s="89" t="s">
        <v>634</v>
      </c>
    </row>
    <row r="439" spans="1:12" ht="20.100000000000001" customHeight="1" x14ac:dyDescent="0.25">
      <c r="A439" s="9">
        <v>28</v>
      </c>
      <c r="B439" s="88">
        <v>41667</v>
      </c>
      <c r="C439" s="94">
        <v>0.60416666666666663</v>
      </c>
      <c r="D439" s="85" t="s">
        <v>688</v>
      </c>
      <c r="E439" s="85" t="s">
        <v>639</v>
      </c>
      <c r="F439" s="89" t="s">
        <v>689</v>
      </c>
      <c r="G439" s="85" t="s">
        <v>27</v>
      </c>
      <c r="H439" s="91"/>
      <c r="I439" s="91"/>
      <c r="J439" s="91"/>
      <c r="K439" s="91"/>
      <c r="L439" s="89" t="s">
        <v>640</v>
      </c>
    </row>
    <row r="440" spans="1:12" ht="20.100000000000001" customHeight="1" x14ac:dyDescent="0.25">
      <c r="A440" s="9">
        <v>29</v>
      </c>
      <c r="B440" s="88" t="s">
        <v>690</v>
      </c>
      <c r="C440" s="94">
        <v>0.76944444444444438</v>
      </c>
      <c r="D440" s="89" t="s">
        <v>691</v>
      </c>
      <c r="E440" s="85" t="s">
        <v>639</v>
      </c>
      <c r="F440" s="89" t="s">
        <v>692</v>
      </c>
      <c r="G440" s="89" t="s">
        <v>692</v>
      </c>
      <c r="H440" s="91"/>
      <c r="I440" s="91"/>
      <c r="J440" s="91"/>
      <c r="K440" s="91">
        <v>1</v>
      </c>
      <c r="L440" s="89" t="s">
        <v>640</v>
      </c>
    </row>
    <row r="441" spans="1:12" ht="20.100000000000001" customHeight="1" x14ac:dyDescent="0.25">
      <c r="A441" s="74"/>
      <c r="B441" s="75"/>
      <c r="C441" s="75"/>
      <c r="D441" s="75"/>
      <c r="E441" s="75"/>
      <c r="F441" s="37" t="s">
        <v>152</v>
      </c>
      <c r="G441" s="76" t="s">
        <v>622</v>
      </c>
      <c r="H441" s="96">
        <f>SUM(H412:H440)</f>
        <v>1</v>
      </c>
      <c r="I441" s="96">
        <f>SUM(I412:I440)</f>
        <v>0</v>
      </c>
      <c r="J441" s="96">
        <f>SUM(J412:J440)</f>
        <v>15</v>
      </c>
      <c r="K441" s="96">
        <f>SUM(K412:K440)</f>
        <v>10</v>
      </c>
      <c r="L441" s="97"/>
    </row>
    <row r="442" spans="1:12" ht="20.100000000000001" customHeight="1" x14ac:dyDescent="0.25">
      <c r="A442" s="26">
        <v>30</v>
      </c>
      <c r="B442" s="88">
        <v>41671</v>
      </c>
      <c r="C442" s="94">
        <v>0.42708333333333331</v>
      </c>
      <c r="D442" s="89" t="s">
        <v>693</v>
      </c>
      <c r="E442" s="26" t="s">
        <v>632</v>
      </c>
      <c r="F442" s="89" t="s">
        <v>694</v>
      </c>
      <c r="G442" s="85" t="s">
        <v>27</v>
      </c>
      <c r="H442" s="91"/>
      <c r="I442" s="91"/>
      <c r="J442" s="91"/>
      <c r="K442" s="91"/>
      <c r="L442" s="89" t="s">
        <v>665</v>
      </c>
    </row>
    <row r="443" spans="1:12" ht="20.100000000000001" customHeight="1" x14ac:dyDescent="0.25">
      <c r="A443" s="26">
        <v>31</v>
      </c>
      <c r="B443" s="88">
        <v>41671</v>
      </c>
      <c r="C443" s="94">
        <v>0.47916666666666669</v>
      </c>
      <c r="D443" s="85" t="s">
        <v>695</v>
      </c>
      <c r="E443" s="26" t="s">
        <v>632</v>
      </c>
      <c r="F443" s="89" t="s">
        <v>317</v>
      </c>
      <c r="G443" s="85" t="s">
        <v>27</v>
      </c>
      <c r="H443" s="91"/>
      <c r="I443" s="91"/>
      <c r="J443" s="91">
        <v>1</v>
      </c>
      <c r="K443" s="91"/>
      <c r="L443" s="89" t="s">
        <v>665</v>
      </c>
    </row>
    <row r="444" spans="1:12" ht="20.100000000000001" customHeight="1" x14ac:dyDescent="0.25">
      <c r="A444" s="26">
        <v>32</v>
      </c>
      <c r="B444" s="88">
        <v>41672</v>
      </c>
      <c r="C444" s="94">
        <v>0.46875</v>
      </c>
      <c r="D444" s="89" t="s">
        <v>696</v>
      </c>
      <c r="E444" s="26" t="s">
        <v>632</v>
      </c>
      <c r="F444" s="89" t="s">
        <v>697</v>
      </c>
      <c r="G444" s="89" t="s">
        <v>698</v>
      </c>
      <c r="H444" s="91"/>
      <c r="I444" s="91"/>
      <c r="J444" s="91">
        <v>2</v>
      </c>
      <c r="K444" s="91"/>
      <c r="L444" s="89" t="s">
        <v>634</v>
      </c>
    </row>
    <row r="445" spans="1:12" ht="20.100000000000001" customHeight="1" x14ac:dyDescent="0.25">
      <c r="A445" s="26">
        <v>33</v>
      </c>
      <c r="B445" s="88">
        <v>41674</v>
      </c>
      <c r="C445" s="94">
        <v>0.3888888888888889</v>
      </c>
      <c r="D445" s="89" t="s">
        <v>699</v>
      </c>
      <c r="E445" s="89" t="s">
        <v>390</v>
      </c>
      <c r="F445" s="89" t="s">
        <v>700</v>
      </c>
      <c r="G445" s="89" t="s">
        <v>698</v>
      </c>
      <c r="H445" s="91"/>
      <c r="I445" s="91"/>
      <c r="J445" s="91"/>
      <c r="K445" s="91"/>
      <c r="L445" s="89" t="s">
        <v>640</v>
      </c>
    </row>
    <row r="446" spans="1:12" ht="20.100000000000001" customHeight="1" x14ac:dyDescent="0.25">
      <c r="A446" s="26">
        <v>34</v>
      </c>
      <c r="B446" s="88">
        <v>41675</v>
      </c>
      <c r="C446" s="94">
        <v>0.54166666666666663</v>
      </c>
      <c r="D446" s="89" t="s">
        <v>701</v>
      </c>
      <c r="E446" s="89" t="s">
        <v>390</v>
      </c>
      <c r="F446" s="89" t="s">
        <v>702</v>
      </c>
      <c r="G446" s="89" t="s">
        <v>633</v>
      </c>
      <c r="H446" s="91"/>
      <c r="I446" s="91"/>
      <c r="J446" s="91">
        <v>1</v>
      </c>
      <c r="K446" s="91">
        <v>2</v>
      </c>
      <c r="L446" s="89" t="s">
        <v>20</v>
      </c>
    </row>
    <row r="447" spans="1:12" ht="20.100000000000001" customHeight="1" x14ac:dyDescent="0.25">
      <c r="A447" s="26">
        <v>35</v>
      </c>
      <c r="B447" s="88">
        <v>41676</v>
      </c>
      <c r="C447" s="94">
        <v>0.4201388888888889</v>
      </c>
      <c r="D447" s="89" t="s">
        <v>703</v>
      </c>
      <c r="E447" s="89" t="s">
        <v>659</v>
      </c>
      <c r="F447" s="89" t="s">
        <v>704</v>
      </c>
      <c r="G447" s="89" t="s">
        <v>655</v>
      </c>
      <c r="H447" s="91"/>
      <c r="I447" s="91"/>
      <c r="J447" s="91"/>
      <c r="K447" s="91"/>
      <c r="L447" s="89" t="s">
        <v>681</v>
      </c>
    </row>
    <row r="448" spans="1:12" ht="20.100000000000001" customHeight="1" x14ac:dyDescent="0.25">
      <c r="A448" s="26">
        <v>36</v>
      </c>
      <c r="B448" s="88">
        <v>41676</v>
      </c>
      <c r="C448" s="94">
        <v>0.48958333333333331</v>
      </c>
      <c r="D448" s="89" t="s">
        <v>705</v>
      </c>
      <c r="E448" s="89" t="s">
        <v>390</v>
      </c>
      <c r="F448" s="89" t="s">
        <v>706</v>
      </c>
      <c r="G448" s="89" t="s">
        <v>655</v>
      </c>
      <c r="H448" s="91"/>
      <c r="I448" s="91"/>
      <c r="J448" s="91">
        <v>1</v>
      </c>
      <c r="K448" s="91"/>
      <c r="L448" s="89" t="s">
        <v>681</v>
      </c>
    </row>
    <row r="449" spans="1:12" ht="20.100000000000001" customHeight="1" x14ac:dyDescent="0.25">
      <c r="A449" s="26">
        <v>37</v>
      </c>
      <c r="B449" s="88">
        <v>41678</v>
      </c>
      <c r="C449" s="94">
        <v>0.35416666666666669</v>
      </c>
      <c r="D449" s="89" t="s">
        <v>672</v>
      </c>
      <c r="E449" s="85" t="s">
        <v>639</v>
      </c>
      <c r="F449" s="89" t="s">
        <v>707</v>
      </c>
      <c r="G449" s="89" t="s">
        <v>655</v>
      </c>
      <c r="H449" s="91"/>
      <c r="I449" s="91"/>
      <c r="J449" s="91">
        <v>1</v>
      </c>
      <c r="K449" s="91"/>
      <c r="L449" s="89" t="s">
        <v>665</v>
      </c>
    </row>
    <row r="450" spans="1:12" ht="20.100000000000001" customHeight="1" x14ac:dyDescent="0.25">
      <c r="A450" s="26">
        <v>38</v>
      </c>
      <c r="B450" s="88">
        <v>41678</v>
      </c>
      <c r="C450" s="94">
        <v>0.39583333333333331</v>
      </c>
      <c r="D450" s="89" t="s">
        <v>708</v>
      </c>
      <c r="E450" s="85" t="s">
        <v>639</v>
      </c>
      <c r="F450" s="89" t="s">
        <v>702</v>
      </c>
      <c r="G450" s="89" t="s">
        <v>709</v>
      </c>
      <c r="H450" s="91"/>
      <c r="I450" s="91"/>
      <c r="J450" s="91">
        <v>1</v>
      </c>
      <c r="K450" s="91">
        <v>2</v>
      </c>
      <c r="L450" s="89" t="s">
        <v>665</v>
      </c>
    </row>
    <row r="451" spans="1:12" ht="20.100000000000001" customHeight="1" x14ac:dyDescent="0.25">
      <c r="A451" s="26">
        <v>39</v>
      </c>
      <c r="B451" s="88">
        <v>41679</v>
      </c>
      <c r="C451" s="94">
        <v>0.28125</v>
      </c>
      <c r="D451" s="89" t="s">
        <v>710</v>
      </c>
      <c r="E451" s="85" t="s">
        <v>639</v>
      </c>
      <c r="F451" s="89" t="s">
        <v>711</v>
      </c>
      <c r="G451" s="26" t="s">
        <v>633</v>
      </c>
      <c r="H451" s="91"/>
      <c r="I451" s="91"/>
      <c r="J451" s="91"/>
      <c r="K451" s="91"/>
      <c r="L451" s="89" t="s">
        <v>634</v>
      </c>
    </row>
    <row r="452" spans="1:12" ht="20.100000000000001" customHeight="1" x14ac:dyDescent="0.25">
      <c r="A452" s="26">
        <v>40</v>
      </c>
      <c r="B452" s="88">
        <v>41680</v>
      </c>
      <c r="C452" s="94">
        <v>0.86111111111111116</v>
      </c>
      <c r="D452" s="89" t="s">
        <v>712</v>
      </c>
      <c r="E452" s="85" t="s">
        <v>639</v>
      </c>
      <c r="F452" s="89" t="s">
        <v>713</v>
      </c>
      <c r="G452" s="26" t="s">
        <v>633</v>
      </c>
      <c r="H452" s="91"/>
      <c r="I452" s="91"/>
      <c r="J452" s="91"/>
      <c r="K452" s="91">
        <v>1</v>
      </c>
      <c r="L452" s="89"/>
    </row>
    <row r="453" spans="1:12" ht="20.100000000000001" customHeight="1" x14ac:dyDescent="0.25">
      <c r="A453" s="26">
        <v>41</v>
      </c>
      <c r="B453" s="88">
        <v>41680</v>
      </c>
      <c r="C453" s="94">
        <v>0.60069444444444442</v>
      </c>
      <c r="D453" s="89" t="s">
        <v>714</v>
      </c>
      <c r="E453" s="89" t="s">
        <v>390</v>
      </c>
      <c r="F453" s="89" t="s">
        <v>715</v>
      </c>
      <c r="G453" s="26" t="s">
        <v>38</v>
      </c>
      <c r="H453" s="91"/>
      <c r="I453" s="91"/>
      <c r="J453" s="91">
        <v>2</v>
      </c>
      <c r="K453" s="91">
        <v>1</v>
      </c>
      <c r="L453" s="89" t="s">
        <v>634</v>
      </c>
    </row>
    <row r="454" spans="1:12" ht="20.100000000000001" customHeight="1" x14ac:dyDescent="0.25">
      <c r="A454" s="26">
        <v>42</v>
      </c>
      <c r="B454" s="98">
        <v>41687</v>
      </c>
      <c r="C454" s="99">
        <v>0.79861111111111116</v>
      </c>
      <c r="D454" s="26" t="s">
        <v>716</v>
      </c>
      <c r="E454" s="26" t="s">
        <v>632</v>
      </c>
      <c r="F454" s="26" t="s">
        <v>717</v>
      </c>
      <c r="G454" s="26" t="s">
        <v>38</v>
      </c>
      <c r="H454" s="11"/>
      <c r="I454" s="11">
        <v>1</v>
      </c>
      <c r="J454" s="11"/>
      <c r="K454" s="11"/>
      <c r="L454" s="26" t="s">
        <v>63</v>
      </c>
    </row>
    <row r="455" spans="1:12" ht="20.100000000000001" customHeight="1" x14ac:dyDescent="0.25">
      <c r="A455" s="26">
        <v>43</v>
      </c>
      <c r="B455" s="98">
        <v>41688</v>
      </c>
      <c r="C455" s="99">
        <v>0.31944444444444448</v>
      </c>
      <c r="D455" s="9" t="s">
        <v>718</v>
      </c>
      <c r="E455" s="26" t="s">
        <v>390</v>
      </c>
      <c r="F455" s="26" t="s">
        <v>719</v>
      </c>
      <c r="G455" s="26" t="s">
        <v>38</v>
      </c>
      <c r="H455" s="11"/>
      <c r="I455" s="11"/>
      <c r="J455" s="11">
        <v>1</v>
      </c>
      <c r="K455" s="11"/>
      <c r="L455" s="26" t="s">
        <v>69</v>
      </c>
    </row>
    <row r="456" spans="1:12" ht="20.100000000000001" customHeight="1" x14ac:dyDescent="0.25">
      <c r="A456" s="26">
        <v>44</v>
      </c>
      <c r="B456" s="98">
        <v>41688</v>
      </c>
      <c r="C456" s="99">
        <v>0.39583333333333331</v>
      </c>
      <c r="D456" s="26" t="s">
        <v>720</v>
      </c>
      <c r="E456" s="26" t="s">
        <v>721</v>
      </c>
      <c r="F456" s="26" t="s">
        <v>722</v>
      </c>
      <c r="G456" s="26" t="s">
        <v>38</v>
      </c>
      <c r="H456" s="11"/>
      <c r="I456" s="11"/>
      <c r="J456" s="11"/>
      <c r="K456" s="11"/>
      <c r="L456" s="26" t="s">
        <v>69</v>
      </c>
    </row>
    <row r="457" spans="1:12" ht="20.100000000000001" customHeight="1" x14ac:dyDescent="0.25">
      <c r="A457" s="26">
        <v>45</v>
      </c>
      <c r="B457" s="98">
        <v>41693</v>
      </c>
      <c r="C457" s="99">
        <v>0.83333333333333337</v>
      </c>
      <c r="D457" s="26" t="s">
        <v>723</v>
      </c>
      <c r="E457" s="26" t="s">
        <v>551</v>
      </c>
      <c r="F457" s="26" t="s">
        <v>317</v>
      </c>
      <c r="G457" s="26" t="s">
        <v>633</v>
      </c>
      <c r="H457" s="11"/>
      <c r="I457" s="11"/>
      <c r="J457" s="11"/>
      <c r="K457" s="11">
        <v>1</v>
      </c>
      <c r="L457" s="26" t="s">
        <v>54</v>
      </c>
    </row>
    <row r="458" spans="1:12" ht="20.100000000000001" customHeight="1" x14ac:dyDescent="0.25">
      <c r="A458" s="26">
        <v>46</v>
      </c>
      <c r="B458" s="98">
        <v>41696</v>
      </c>
      <c r="C458" s="99">
        <v>0.3888888888888889</v>
      </c>
      <c r="D458" s="9" t="s">
        <v>724</v>
      </c>
      <c r="E458" s="26" t="s">
        <v>551</v>
      </c>
      <c r="F458" s="26" t="s">
        <v>725</v>
      </c>
      <c r="G458" s="26" t="s">
        <v>38</v>
      </c>
      <c r="H458" s="11"/>
      <c r="I458" s="11"/>
      <c r="J458" s="11">
        <v>1</v>
      </c>
      <c r="K458" s="11"/>
      <c r="L458" s="26" t="s">
        <v>73</v>
      </c>
    </row>
    <row r="459" spans="1:12" ht="20.100000000000001" customHeight="1" x14ac:dyDescent="0.25">
      <c r="A459" s="26">
        <v>47</v>
      </c>
      <c r="B459" s="98">
        <v>41696</v>
      </c>
      <c r="C459" s="99">
        <v>0.85833333333333339</v>
      </c>
      <c r="D459" s="26" t="s">
        <v>726</v>
      </c>
      <c r="E459" s="26" t="s">
        <v>390</v>
      </c>
      <c r="F459" s="26" t="s">
        <v>552</v>
      </c>
      <c r="G459" s="26" t="s">
        <v>38</v>
      </c>
      <c r="H459" s="11"/>
      <c r="I459" s="11"/>
      <c r="J459" s="11">
        <v>1</v>
      </c>
      <c r="K459" s="11"/>
      <c r="L459" s="26" t="s">
        <v>73</v>
      </c>
    </row>
    <row r="460" spans="1:12" ht="20.100000000000001" customHeight="1" x14ac:dyDescent="0.25">
      <c r="A460" s="26">
        <v>48</v>
      </c>
      <c r="B460" s="98">
        <v>41697</v>
      </c>
      <c r="C460" s="99">
        <v>0.33333333333333331</v>
      </c>
      <c r="D460" s="26" t="s">
        <v>727</v>
      </c>
      <c r="E460" s="26" t="s">
        <v>390</v>
      </c>
      <c r="F460" s="26" t="s">
        <v>728</v>
      </c>
      <c r="G460" s="26" t="s">
        <v>629</v>
      </c>
      <c r="H460" s="11"/>
      <c r="I460" s="11"/>
      <c r="J460" s="11">
        <v>2</v>
      </c>
      <c r="K460" s="11"/>
      <c r="L460" s="26" t="s">
        <v>33</v>
      </c>
    </row>
    <row r="461" spans="1:12" ht="20.100000000000001" customHeight="1" x14ac:dyDescent="0.25">
      <c r="A461" s="26">
        <v>49</v>
      </c>
      <c r="B461" s="98">
        <v>41697</v>
      </c>
      <c r="C461" s="99">
        <v>0.36805555555555558</v>
      </c>
      <c r="D461" s="9" t="s">
        <v>729</v>
      </c>
      <c r="E461" s="26" t="s">
        <v>390</v>
      </c>
      <c r="F461" s="26" t="s">
        <v>730</v>
      </c>
      <c r="G461" s="26" t="s">
        <v>38</v>
      </c>
      <c r="H461" s="11"/>
      <c r="I461" s="11"/>
      <c r="J461" s="11">
        <v>1</v>
      </c>
      <c r="K461" s="11"/>
      <c r="L461" s="26" t="s">
        <v>33</v>
      </c>
    </row>
    <row r="462" spans="1:12" ht="20.100000000000001" customHeight="1" x14ac:dyDescent="0.25">
      <c r="A462" s="74"/>
      <c r="B462" s="75"/>
      <c r="C462" s="75"/>
      <c r="D462" s="75"/>
      <c r="E462" s="75"/>
      <c r="F462" s="37" t="s">
        <v>242</v>
      </c>
      <c r="G462" s="76" t="s">
        <v>622</v>
      </c>
      <c r="H462" s="96">
        <f>SUM(H442:H461)</f>
        <v>0</v>
      </c>
      <c r="I462" s="96">
        <f>SUM(I442:I461)</f>
        <v>1</v>
      </c>
      <c r="J462" s="96">
        <f>SUM(J442:J461)</f>
        <v>15</v>
      </c>
      <c r="K462" s="96">
        <f>SUM(K442:K461)</f>
        <v>7</v>
      </c>
      <c r="L462" s="97"/>
    </row>
    <row r="463" spans="1:12" ht="20.100000000000001" customHeight="1" x14ac:dyDescent="0.25">
      <c r="A463" s="26">
        <v>50</v>
      </c>
      <c r="B463" s="98">
        <v>41700</v>
      </c>
      <c r="C463" s="99">
        <v>0.32291666666666669</v>
      </c>
      <c r="D463" s="9" t="s">
        <v>731</v>
      </c>
      <c r="E463" s="26" t="s">
        <v>390</v>
      </c>
      <c r="F463" s="26" t="s">
        <v>732</v>
      </c>
      <c r="G463" s="26" t="s">
        <v>629</v>
      </c>
      <c r="H463" s="11"/>
      <c r="I463" s="11"/>
      <c r="J463" s="11"/>
      <c r="K463" s="11"/>
      <c r="L463" s="26" t="s">
        <v>54</v>
      </c>
    </row>
    <row r="464" spans="1:12" ht="20.100000000000001" customHeight="1" x14ac:dyDescent="0.25">
      <c r="A464" s="26">
        <v>51</v>
      </c>
      <c r="B464" s="98">
        <v>41701</v>
      </c>
      <c r="C464" s="99">
        <v>1.3888888888888888E-2</v>
      </c>
      <c r="D464" s="26" t="s">
        <v>733</v>
      </c>
      <c r="E464" s="26" t="s">
        <v>734</v>
      </c>
      <c r="F464" s="26" t="s">
        <v>706</v>
      </c>
      <c r="G464" s="26" t="s">
        <v>38</v>
      </c>
      <c r="H464" s="11"/>
      <c r="I464" s="11"/>
      <c r="J464" s="11">
        <v>1</v>
      </c>
      <c r="K464" s="11"/>
      <c r="L464" s="26" t="s">
        <v>63</v>
      </c>
    </row>
    <row r="465" spans="1:12" ht="20.100000000000001" customHeight="1" x14ac:dyDescent="0.25">
      <c r="A465" s="26">
        <v>52</v>
      </c>
      <c r="B465" s="98">
        <v>41702</v>
      </c>
      <c r="C465" s="99">
        <v>0.54513888888888895</v>
      </c>
      <c r="D465" s="26" t="s">
        <v>735</v>
      </c>
      <c r="E465" s="26" t="s">
        <v>495</v>
      </c>
      <c r="F465" s="26" t="s">
        <v>736</v>
      </c>
      <c r="G465" s="26" t="s">
        <v>38</v>
      </c>
      <c r="H465" s="11"/>
      <c r="I465" s="11"/>
      <c r="J465" s="11"/>
      <c r="K465" s="11"/>
      <c r="L465" s="26" t="s">
        <v>69</v>
      </c>
    </row>
    <row r="466" spans="1:12" ht="20.100000000000001" customHeight="1" x14ac:dyDescent="0.25">
      <c r="A466" s="26">
        <v>53</v>
      </c>
      <c r="B466" s="98">
        <v>41703</v>
      </c>
      <c r="C466" s="99">
        <v>0.48472222222222222</v>
      </c>
      <c r="D466" s="9" t="s">
        <v>731</v>
      </c>
      <c r="E466" s="26" t="s">
        <v>734</v>
      </c>
      <c r="F466" s="26" t="s">
        <v>230</v>
      </c>
      <c r="G466" s="26" t="s">
        <v>633</v>
      </c>
      <c r="H466" s="11"/>
      <c r="I466" s="11"/>
      <c r="J466" s="11">
        <v>1</v>
      </c>
      <c r="K466" s="11"/>
      <c r="L466" s="26" t="s">
        <v>573</v>
      </c>
    </row>
    <row r="467" spans="1:12" ht="20.100000000000001" customHeight="1" x14ac:dyDescent="0.25">
      <c r="A467" s="26">
        <v>54</v>
      </c>
      <c r="B467" s="98">
        <v>41703</v>
      </c>
      <c r="C467" s="99">
        <v>0.63888888888888895</v>
      </c>
      <c r="D467" s="9" t="s">
        <v>737</v>
      </c>
      <c r="E467" s="26" t="s">
        <v>734</v>
      </c>
      <c r="F467" s="26" t="s">
        <v>738</v>
      </c>
      <c r="G467" s="9" t="s">
        <v>739</v>
      </c>
      <c r="H467" s="11"/>
      <c r="I467" s="11"/>
      <c r="J467" s="11">
        <v>1</v>
      </c>
      <c r="K467" s="11">
        <v>2</v>
      </c>
      <c r="L467" s="26" t="s">
        <v>573</v>
      </c>
    </row>
    <row r="468" spans="1:12" ht="20.100000000000001" customHeight="1" x14ac:dyDescent="0.25">
      <c r="A468" s="26">
        <v>55</v>
      </c>
      <c r="B468" s="98">
        <v>41703</v>
      </c>
      <c r="C468" s="99">
        <v>0.78472222222222221</v>
      </c>
      <c r="D468" s="9" t="s">
        <v>729</v>
      </c>
      <c r="E468" s="26" t="s">
        <v>734</v>
      </c>
      <c r="F468" s="26" t="s">
        <v>650</v>
      </c>
      <c r="G468" s="26" t="s">
        <v>633</v>
      </c>
      <c r="H468" s="11"/>
      <c r="I468" s="11"/>
      <c r="J468" s="11">
        <v>1</v>
      </c>
      <c r="K468" s="11"/>
      <c r="L468" s="26" t="s">
        <v>573</v>
      </c>
    </row>
    <row r="469" spans="1:12" ht="20.100000000000001" customHeight="1" x14ac:dyDescent="0.25">
      <c r="A469" s="26">
        <v>56</v>
      </c>
      <c r="B469" s="98">
        <v>41703</v>
      </c>
      <c r="C469" s="99">
        <v>0.96527777777777779</v>
      </c>
      <c r="D469" s="26" t="s">
        <v>740</v>
      </c>
      <c r="E469" s="26" t="s">
        <v>390</v>
      </c>
      <c r="F469" s="9" t="s">
        <v>741</v>
      </c>
      <c r="G469" s="26" t="s">
        <v>38</v>
      </c>
      <c r="H469" s="11"/>
      <c r="I469" s="11"/>
      <c r="J469" s="11"/>
      <c r="K469" s="11"/>
      <c r="L469" s="26" t="s">
        <v>573</v>
      </c>
    </row>
    <row r="470" spans="1:12" ht="20.100000000000001" customHeight="1" x14ac:dyDescent="0.25">
      <c r="A470" s="26">
        <v>57</v>
      </c>
      <c r="B470" s="98">
        <v>41707</v>
      </c>
      <c r="C470" s="99">
        <v>0.6875</v>
      </c>
      <c r="D470" s="9" t="s">
        <v>742</v>
      </c>
      <c r="E470" s="26" t="s">
        <v>390</v>
      </c>
      <c r="F470" s="26" t="s">
        <v>743</v>
      </c>
      <c r="G470" s="26" t="s">
        <v>633</v>
      </c>
      <c r="H470" s="11"/>
      <c r="I470" s="11"/>
      <c r="J470" s="11">
        <v>2</v>
      </c>
      <c r="K470" s="11">
        <v>1</v>
      </c>
      <c r="L470" s="26" t="s">
        <v>634</v>
      </c>
    </row>
    <row r="471" spans="1:12" ht="20.100000000000001" customHeight="1" x14ac:dyDescent="0.25">
      <c r="A471" s="26">
        <v>58</v>
      </c>
      <c r="B471" s="98">
        <v>41707</v>
      </c>
      <c r="C471" s="99">
        <v>0.22222222222222221</v>
      </c>
      <c r="D471" s="9" t="s">
        <v>718</v>
      </c>
      <c r="E471" s="26" t="s">
        <v>734</v>
      </c>
      <c r="F471" s="26" t="s">
        <v>744</v>
      </c>
      <c r="G471" s="9" t="s">
        <v>745</v>
      </c>
      <c r="H471" s="11"/>
      <c r="I471" s="11"/>
      <c r="J471" s="11"/>
      <c r="K471" s="11"/>
      <c r="L471" s="26" t="s">
        <v>634</v>
      </c>
    </row>
    <row r="472" spans="1:12" ht="20.100000000000001" customHeight="1" x14ac:dyDescent="0.25">
      <c r="A472" s="26">
        <v>59</v>
      </c>
      <c r="B472" s="98">
        <v>41707</v>
      </c>
      <c r="C472" s="99">
        <v>0.39374999999999999</v>
      </c>
      <c r="D472" s="9" t="s">
        <v>746</v>
      </c>
      <c r="E472" s="26" t="s">
        <v>390</v>
      </c>
      <c r="F472" s="26" t="s">
        <v>747</v>
      </c>
      <c r="G472" s="9" t="s">
        <v>745</v>
      </c>
      <c r="H472" s="11"/>
      <c r="I472" s="11"/>
      <c r="J472" s="11">
        <v>3</v>
      </c>
      <c r="K472" s="11">
        <v>3</v>
      </c>
      <c r="L472" s="26" t="s">
        <v>634</v>
      </c>
    </row>
    <row r="473" spans="1:12" ht="20.100000000000001" customHeight="1" x14ac:dyDescent="0.25">
      <c r="A473" s="26">
        <v>60</v>
      </c>
      <c r="B473" s="98">
        <v>41707</v>
      </c>
      <c r="C473" s="99">
        <v>0.39583333333333331</v>
      </c>
      <c r="D473" s="26" t="s">
        <v>748</v>
      </c>
      <c r="E473" s="26" t="s">
        <v>390</v>
      </c>
      <c r="F473" s="26" t="s">
        <v>749</v>
      </c>
      <c r="G473" s="9" t="s">
        <v>750</v>
      </c>
      <c r="H473" s="11"/>
      <c r="I473" s="11"/>
      <c r="J473" s="11"/>
      <c r="K473" s="11"/>
      <c r="L473" s="26" t="s">
        <v>634</v>
      </c>
    </row>
    <row r="474" spans="1:12" ht="20.100000000000001" customHeight="1" x14ac:dyDescent="0.25">
      <c r="A474" s="26">
        <v>61</v>
      </c>
      <c r="B474" s="98">
        <v>41711</v>
      </c>
      <c r="C474" s="99">
        <v>0.33333333333333331</v>
      </c>
      <c r="D474" s="26" t="s">
        <v>727</v>
      </c>
      <c r="E474" s="26" t="s">
        <v>390</v>
      </c>
      <c r="F474" s="26" t="s">
        <v>751</v>
      </c>
      <c r="G474" s="26" t="s">
        <v>38</v>
      </c>
      <c r="H474" s="11"/>
      <c r="I474" s="11"/>
      <c r="J474" s="11"/>
      <c r="K474" s="11"/>
      <c r="L474" s="26" t="s">
        <v>33</v>
      </c>
    </row>
    <row r="475" spans="1:12" ht="20.100000000000001" customHeight="1" x14ac:dyDescent="0.25">
      <c r="A475" s="26">
        <v>62</v>
      </c>
      <c r="B475" s="98">
        <v>41712</v>
      </c>
      <c r="C475" s="99">
        <v>0.75</v>
      </c>
      <c r="D475" s="26" t="s">
        <v>752</v>
      </c>
      <c r="E475" s="26" t="s">
        <v>390</v>
      </c>
      <c r="F475" s="9" t="s">
        <v>753</v>
      </c>
      <c r="G475" s="26" t="s">
        <v>38</v>
      </c>
      <c r="H475" s="11"/>
      <c r="I475" s="11"/>
      <c r="J475" s="11">
        <v>1</v>
      </c>
      <c r="K475" s="11"/>
      <c r="L475" s="26" t="s">
        <v>42</v>
      </c>
    </row>
    <row r="476" spans="1:12" ht="20.100000000000001" customHeight="1" x14ac:dyDescent="0.25">
      <c r="A476" s="26">
        <v>63</v>
      </c>
      <c r="B476" s="98">
        <v>41712</v>
      </c>
      <c r="C476" s="99">
        <v>0.66319444444444442</v>
      </c>
      <c r="D476" s="26" t="s">
        <v>754</v>
      </c>
      <c r="E476" s="26" t="s">
        <v>734</v>
      </c>
      <c r="F476" s="26" t="s">
        <v>751</v>
      </c>
      <c r="G476" s="26" t="s">
        <v>38</v>
      </c>
      <c r="H476" s="11"/>
      <c r="I476" s="11"/>
      <c r="J476" s="11"/>
      <c r="K476" s="11"/>
      <c r="L476" s="26" t="s">
        <v>42</v>
      </c>
    </row>
    <row r="477" spans="1:12" ht="20.100000000000001" customHeight="1" x14ac:dyDescent="0.25">
      <c r="A477" s="26">
        <v>64</v>
      </c>
      <c r="B477" s="98">
        <v>41714</v>
      </c>
      <c r="C477" s="99">
        <v>0.78472222222222221</v>
      </c>
      <c r="D477" s="26" t="s">
        <v>755</v>
      </c>
      <c r="E477" s="26" t="s">
        <v>721</v>
      </c>
      <c r="F477" s="26" t="s">
        <v>756</v>
      </c>
      <c r="G477" s="26" t="s">
        <v>629</v>
      </c>
      <c r="H477" s="11"/>
      <c r="I477" s="11"/>
      <c r="J477" s="11">
        <v>1</v>
      </c>
      <c r="K477" s="11"/>
      <c r="L477" s="26" t="s">
        <v>634</v>
      </c>
    </row>
    <row r="478" spans="1:12" ht="20.100000000000001" customHeight="1" x14ac:dyDescent="0.25">
      <c r="A478" s="26">
        <v>65</v>
      </c>
      <c r="B478" s="98">
        <v>41714</v>
      </c>
      <c r="C478" s="99">
        <v>0.91666666666666663</v>
      </c>
      <c r="D478" s="26" t="s">
        <v>757</v>
      </c>
      <c r="E478" s="26" t="s">
        <v>734</v>
      </c>
      <c r="F478" s="26" t="s">
        <v>704</v>
      </c>
      <c r="G478" s="26" t="s">
        <v>38</v>
      </c>
      <c r="H478" s="11"/>
      <c r="I478" s="11"/>
      <c r="J478" s="11"/>
      <c r="K478" s="11">
        <v>1</v>
      </c>
      <c r="L478" s="26" t="s">
        <v>634</v>
      </c>
    </row>
    <row r="479" spans="1:12" ht="20.100000000000001" customHeight="1" x14ac:dyDescent="0.25">
      <c r="A479" s="26">
        <v>66</v>
      </c>
      <c r="B479" s="98">
        <v>41715</v>
      </c>
      <c r="C479" s="99">
        <v>0.64583333333333337</v>
      </c>
      <c r="D479" s="26" t="s">
        <v>758</v>
      </c>
      <c r="E479" s="26" t="s">
        <v>759</v>
      </c>
      <c r="F479" s="26" t="s">
        <v>317</v>
      </c>
      <c r="G479" s="26" t="s">
        <v>633</v>
      </c>
      <c r="H479" s="11"/>
      <c r="I479" s="11"/>
      <c r="J479" s="11"/>
      <c r="K479" s="11">
        <v>1</v>
      </c>
      <c r="L479" s="26" t="s">
        <v>63</v>
      </c>
    </row>
    <row r="480" spans="1:12" ht="20.100000000000001" customHeight="1" x14ac:dyDescent="0.25">
      <c r="A480" s="26">
        <v>67</v>
      </c>
      <c r="B480" s="98">
        <v>41716</v>
      </c>
      <c r="C480" s="99">
        <v>0.90277777777777779</v>
      </c>
      <c r="D480" s="26" t="s">
        <v>760</v>
      </c>
      <c r="E480" s="26" t="s">
        <v>721</v>
      </c>
      <c r="F480" s="26" t="s">
        <v>761</v>
      </c>
      <c r="G480" s="26" t="s">
        <v>629</v>
      </c>
      <c r="H480" s="11"/>
      <c r="I480" s="11"/>
      <c r="J480" s="11">
        <v>1</v>
      </c>
      <c r="K480" s="11"/>
      <c r="L480" s="26" t="s">
        <v>69</v>
      </c>
    </row>
    <row r="481" spans="1:12" ht="20.100000000000001" customHeight="1" x14ac:dyDescent="0.25">
      <c r="A481" s="26">
        <v>68</v>
      </c>
      <c r="B481" s="98">
        <v>41717</v>
      </c>
      <c r="C481" s="99">
        <v>0.66666666666666663</v>
      </c>
      <c r="D481" s="26" t="s">
        <v>762</v>
      </c>
      <c r="E481" s="26" t="s">
        <v>551</v>
      </c>
      <c r="F481" s="26" t="s">
        <v>31</v>
      </c>
      <c r="G481" s="26" t="s">
        <v>633</v>
      </c>
      <c r="H481" s="11"/>
      <c r="I481" s="11"/>
      <c r="J481" s="11"/>
      <c r="K481" s="11">
        <v>1</v>
      </c>
      <c r="L481" s="26" t="s">
        <v>573</v>
      </c>
    </row>
    <row r="482" spans="1:12" ht="20.100000000000001" customHeight="1" x14ac:dyDescent="0.25">
      <c r="A482" s="26">
        <v>69</v>
      </c>
      <c r="B482" s="98">
        <v>41724</v>
      </c>
      <c r="C482" s="99">
        <v>0.5625</v>
      </c>
      <c r="D482" s="26" t="s">
        <v>763</v>
      </c>
      <c r="E482" s="26" t="s">
        <v>764</v>
      </c>
      <c r="F482" s="26" t="s">
        <v>765</v>
      </c>
      <c r="G482" s="26" t="s">
        <v>38</v>
      </c>
      <c r="H482" s="11"/>
      <c r="I482" s="11"/>
      <c r="J482" s="11">
        <v>1</v>
      </c>
      <c r="K482" s="11"/>
      <c r="L482" s="26" t="s">
        <v>73</v>
      </c>
    </row>
    <row r="483" spans="1:12" ht="20.100000000000001" customHeight="1" x14ac:dyDescent="0.25">
      <c r="A483" s="26">
        <v>70</v>
      </c>
      <c r="B483" s="98">
        <v>41725</v>
      </c>
      <c r="C483" s="99">
        <v>0.8125</v>
      </c>
      <c r="D483" s="26" t="s">
        <v>766</v>
      </c>
      <c r="E483" s="26" t="s">
        <v>734</v>
      </c>
      <c r="F483" s="26" t="s">
        <v>767</v>
      </c>
      <c r="G483" s="26" t="s">
        <v>629</v>
      </c>
      <c r="H483" s="11"/>
      <c r="I483" s="11"/>
      <c r="J483" s="11"/>
      <c r="K483" s="11">
        <v>1</v>
      </c>
      <c r="L483" s="26" t="s">
        <v>33</v>
      </c>
    </row>
    <row r="484" spans="1:12" ht="20.100000000000001" customHeight="1" x14ac:dyDescent="0.25">
      <c r="A484" s="26">
        <v>71</v>
      </c>
      <c r="B484" s="98">
        <v>41727</v>
      </c>
      <c r="C484" s="99">
        <v>0.70833333333333337</v>
      </c>
      <c r="D484" s="26" t="s">
        <v>762</v>
      </c>
      <c r="E484" s="26" t="s">
        <v>128</v>
      </c>
      <c r="F484" s="26" t="s">
        <v>706</v>
      </c>
      <c r="G484" s="26" t="s">
        <v>38</v>
      </c>
      <c r="H484" s="11"/>
      <c r="I484" s="11"/>
      <c r="J484" s="11">
        <v>1</v>
      </c>
      <c r="K484" s="11"/>
      <c r="L484" s="26" t="s">
        <v>85</v>
      </c>
    </row>
    <row r="485" spans="1:12" ht="20.100000000000001" customHeight="1" x14ac:dyDescent="0.25">
      <c r="A485" s="26">
        <v>72</v>
      </c>
      <c r="B485" s="98">
        <v>41727</v>
      </c>
      <c r="C485" s="99">
        <v>0.74305555555555547</v>
      </c>
      <c r="D485" s="26" t="s">
        <v>768</v>
      </c>
      <c r="E485" s="26" t="s">
        <v>734</v>
      </c>
      <c r="F485" s="26" t="s">
        <v>129</v>
      </c>
      <c r="G485" s="26" t="s">
        <v>633</v>
      </c>
      <c r="H485" s="11"/>
      <c r="I485" s="11"/>
      <c r="J485" s="11"/>
      <c r="K485" s="11"/>
      <c r="L485" s="26" t="s">
        <v>85</v>
      </c>
    </row>
    <row r="486" spans="1:12" ht="20.100000000000001" customHeight="1" x14ac:dyDescent="0.25">
      <c r="A486" s="26">
        <v>73</v>
      </c>
      <c r="B486" s="98">
        <v>41728</v>
      </c>
      <c r="C486" s="99">
        <v>0.82638888888888884</v>
      </c>
      <c r="D486" s="9" t="s">
        <v>742</v>
      </c>
      <c r="E486" s="26" t="s">
        <v>128</v>
      </c>
      <c r="F486" s="26" t="s">
        <v>209</v>
      </c>
      <c r="G486" s="26" t="s">
        <v>38</v>
      </c>
      <c r="H486" s="11"/>
      <c r="I486" s="11"/>
      <c r="J486" s="11">
        <v>1</v>
      </c>
      <c r="K486" s="11"/>
      <c r="L486" s="26" t="s">
        <v>54</v>
      </c>
    </row>
    <row r="487" spans="1:12" ht="20.100000000000001" customHeight="1" x14ac:dyDescent="0.25">
      <c r="A487" s="26">
        <v>74</v>
      </c>
      <c r="B487" s="98">
        <v>41729</v>
      </c>
      <c r="C487" s="99">
        <v>0.29166666666666669</v>
      </c>
      <c r="D487" s="26" t="s">
        <v>769</v>
      </c>
      <c r="E487" s="26" t="s">
        <v>128</v>
      </c>
      <c r="F487" s="26" t="s">
        <v>767</v>
      </c>
      <c r="G487" s="26" t="s">
        <v>633</v>
      </c>
      <c r="H487" s="11"/>
      <c r="I487" s="11"/>
      <c r="J487" s="11"/>
      <c r="K487" s="11">
        <v>1</v>
      </c>
      <c r="L487" s="26" t="s">
        <v>63</v>
      </c>
    </row>
    <row r="488" spans="1:12" ht="20.100000000000001" customHeight="1" x14ac:dyDescent="0.25">
      <c r="A488" s="26">
        <v>75</v>
      </c>
      <c r="B488" s="98">
        <v>41729</v>
      </c>
      <c r="C488" s="99">
        <v>0.83333333333333337</v>
      </c>
      <c r="D488" s="26" t="s">
        <v>726</v>
      </c>
      <c r="E488" s="26" t="s">
        <v>734</v>
      </c>
      <c r="F488" s="26" t="s">
        <v>770</v>
      </c>
      <c r="G488" s="26" t="s">
        <v>38</v>
      </c>
      <c r="H488" s="11"/>
      <c r="I488" s="11"/>
      <c r="J488" s="11"/>
      <c r="K488" s="11"/>
      <c r="L488" s="26" t="s">
        <v>63</v>
      </c>
    </row>
    <row r="489" spans="1:12" ht="20.100000000000001" customHeight="1" x14ac:dyDescent="0.25">
      <c r="A489" s="74"/>
      <c r="B489" s="75"/>
      <c r="C489" s="75"/>
      <c r="D489" s="75"/>
      <c r="E489" s="75"/>
      <c r="F489" s="37" t="s">
        <v>281</v>
      </c>
      <c r="G489" s="76" t="s">
        <v>622</v>
      </c>
      <c r="H489" s="96">
        <f>SUM(H463:H488)</f>
        <v>0</v>
      </c>
      <c r="I489" s="96">
        <f>SUM(I463:I488)</f>
        <v>0</v>
      </c>
      <c r="J489" s="96">
        <f>SUM(J463:J488)</f>
        <v>15</v>
      </c>
      <c r="K489" s="96">
        <f>SUM(K463:K488)</f>
        <v>11</v>
      </c>
      <c r="L489" s="97"/>
    </row>
    <row r="490" spans="1:12" ht="21" customHeight="1" x14ac:dyDescent="0.25">
      <c r="A490" s="389" t="s">
        <v>771</v>
      </c>
      <c r="B490" s="390"/>
      <c r="C490" s="390"/>
      <c r="D490" s="390"/>
      <c r="E490" s="390"/>
      <c r="F490" s="390"/>
      <c r="G490" s="390"/>
      <c r="H490" s="390"/>
      <c r="I490" s="390"/>
      <c r="J490" s="390"/>
      <c r="K490" s="390"/>
      <c r="L490" s="391"/>
    </row>
    <row r="491" spans="1:12" ht="20.100000000000001" customHeight="1" x14ac:dyDescent="0.25">
      <c r="A491" s="9">
        <v>1</v>
      </c>
      <c r="B491" s="78">
        <v>41644</v>
      </c>
      <c r="C491" s="70">
        <v>0.4375</v>
      </c>
      <c r="D491" s="8" t="s">
        <v>772</v>
      </c>
      <c r="E491" s="9" t="s">
        <v>773</v>
      </c>
      <c r="F491" s="9" t="s">
        <v>774</v>
      </c>
      <c r="G491" s="26" t="s">
        <v>38</v>
      </c>
      <c r="H491" s="10"/>
      <c r="I491" s="10"/>
      <c r="J491" s="10">
        <v>1</v>
      </c>
      <c r="K491" s="10"/>
      <c r="L491" s="9" t="s">
        <v>775</v>
      </c>
    </row>
    <row r="492" spans="1:12" ht="20.100000000000001" customHeight="1" x14ac:dyDescent="0.25">
      <c r="A492" s="9">
        <v>2</v>
      </c>
      <c r="B492" s="78">
        <v>41653</v>
      </c>
      <c r="C492" s="70">
        <v>5.5555555555555552E-2</v>
      </c>
      <c r="D492" s="8" t="s">
        <v>776</v>
      </c>
      <c r="E492" s="9" t="s">
        <v>390</v>
      </c>
      <c r="F492" s="26" t="s">
        <v>706</v>
      </c>
      <c r="G492" s="26" t="s">
        <v>38</v>
      </c>
      <c r="H492" s="10"/>
      <c r="I492" s="10"/>
      <c r="J492" s="10">
        <v>2</v>
      </c>
      <c r="K492" s="10"/>
      <c r="L492" s="9" t="s">
        <v>411</v>
      </c>
    </row>
    <row r="493" spans="1:12" ht="20.100000000000001" customHeight="1" x14ac:dyDescent="0.25">
      <c r="A493" s="9">
        <v>3</v>
      </c>
      <c r="B493" s="78">
        <v>41659</v>
      </c>
      <c r="C493" s="9">
        <v>23.35</v>
      </c>
      <c r="D493" s="8" t="s">
        <v>777</v>
      </c>
      <c r="E493" s="9" t="s">
        <v>390</v>
      </c>
      <c r="F493" s="9" t="s">
        <v>774</v>
      </c>
      <c r="G493" s="26" t="s">
        <v>38</v>
      </c>
      <c r="H493" s="10"/>
      <c r="I493" s="10"/>
      <c r="J493" s="10">
        <v>1</v>
      </c>
      <c r="K493" s="10">
        <v>3</v>
      </c>
      <c r="L493" s="9" t="s">
        <v>418</v>
      </c>
    </row>
    <row r="494" spans="1:12" ht="20.100000000000001" customHeight="1" x14ac:dyDescent="0.25">
      <c r="A494" s="9">
        <v>4</v>
      </c>
      <c r="B494" s="78" t="s">
        <v>778</v>
      </c>
      <c r="C494" s="70">
        <v>0.90972222222222221</v>
      </c>
      <c r="D494" s="8" t="s">
        <v>779</v>
      </c>
      <c r="E494" s="9" t="s">
        <v>118</v>
      </c>
      <c r="F494" s="26" t="s">
        <v>706</v>
      </c>
      <c r="G494" s="64" t="s">
        <v>602</v>
      </c>
      <c r="H494" s="10"/>
      <c r="I494" s="10"/>
      <c r="J494" s="10"/>
      <c r="K494" s="10"/>
      <c r="L494" s="9" t="s">
        <v>418</v>
      </c>
    </row>
    <row r="495" spans="1:12" ht="20.100000000000001" customHeight="1" x14ac:dyDescent="0.25">
      <c r="A495" s="9">
        <v>5</v>
      </c>
      <c r="B495" s="78">
        <v>41667</v>
      </c>
      <c r="C495" s="70">
        <v>0.72222222222222221</v>
      </c>
      <c r="D495" s="8" t="s">
        <v>780</v>
      </c>
      <c r="E495" s="9" t="s">
        <v>118</v>
      </c>
      <c r="F495" s="8" t="s">
        <v>781</v>
      </c>
      <c r="G495" s="64" t="s">
        <v>782</v>
      </c>
      <c r="H495" s="10"/>
      <c r="I495" s="10"/>
      <c r="J495" s="10"/>
      <c r="K495" s="10"/>
      <c r="L495" s="9" t="s">
        <v>411</v>
      </c>
    </row>
    <row r="496" spans="1:12" ht="20.100000000000001" customHeight="1" x14ac:dyDescent="0.25">
      <c r="A496" s="74"/>
      <c r="B496" s="75"/>
      <c r="C496" s="75"/>
      <c r="D496" s="75"/>
      <c r="E496" s="75"/>
      <c r="F496" s="37" t="s">
        <v>152</v>
      </c>
      <c r="G496" s="76" t="s">
        <v>771</v>
      </c>
      <c r="H496" s="65">
        <f>SUM(H491:H495)</f>
        <v>0</v>
      </c>
      <c r="I496" s="65">
        <f>SUM(I491:I495)</f>
        <v>0</v>
      </c>
      <c r="J496" s="65">
        <f>SUM(J491:J495)</f>
        <v>4</v>
      </c>
      <c r="K496" s="65">
        <f>SUM(K491:K495)</f>
        <v>3</v>
      </c>
      <c r="L496" s="77"/>
    </row>
    <row r="497" spans="1:12" ht="20.100000000000001" customHeight="1" x14ac:dyDescent="0.25">
      <c r="A497" s="9">
        <v>6</v>
      </c>
      <c r="B497" s="78">
        <v>41673</v>
      </c>
      <c r="C497" s="70">
        <v>0.75</v>
      </c>
      <c r="D497" s="8" t="s">
        <v>783</v>
      </c>
      <c r="E497" s="9" t="s">
        <v>118</v>
      </c>
      <c r="F497" s="8" t="s">
        <v>784</v>
      </c>
      <c r="G497" s="26" t="s">
        <v>38</v>
      </c>
      <c r="H497" s="10"/>
      <c r="I497" s="10"/>
      <c r="J497" s="10"/>
      <c r="K497" s="10">
        <v>1</v>
      </c>
      <c r="L497" s="9" t="s">
        <v>418</v>
      </c>
    </row>
    <row r="498" spans="1:12" ht="20.100000000000001" customHeight="1" x14ac:dyDescent="0.25">
      <c r="A498" s="9">
        <v>7</v>
      </c>
      <c r="B498" s="78">
        <v>41690</v>
      </c>
      <c r="C498" s="70">
        <v>0.70138888888888884</v>
      </c>
      <c r="D498" s="8" t="s">
        <v>785</v>
      </c>
      <c r="E498" s="9" t="s">
        <v>390</v>
      </c>
      <c r="F498" s="8" t="s">
        <v>784</v>
      </c>
      <c r="G498" s="26" t="s">
        <v>38</v>
      </c>
      <c r="H498" s="10"/>
      <c r="I498" s="10"/>
      <c r="J498" s="10"/>
      <c r="K498" s="10">
        <v>1</v>
      </c>
      <c r="L498" s="9" t="s">
        <v>386</v>
      </c>
    </row>
    <row r="499" spans="1:12" ht="20.100000000000001" customHeight="1" x14ac:dyDescent="0.25">
      <c r="A499" s="9">
        <v>8</v>
      </c>
      <c r="B499" s="78">
        <v>41692</v>
      </c>
      <c r="C499" s="70">
        <v>0.875</v>
      </c>
      <c r="D499" s="8" t="s">
        <v>786</v>
      </c>
      <c r="E499" s="9" t="s">
        <v>390</v>
      </c>
      <c r="F499" s="9" t="s">
        <v>774</v>
      </c>
      <c r="G499" s="26" t="s">
        <v>38</v>
      </c>
      <c r="H499" s="10"/>
      <c r="I499" s="10"/>
      <c r="J499" s="10"/>
      <c r="K499" s="10">
        <v>1</v>
      </c>
      <c r="L499" s="9" t="s">
        <v>414</v>
      </c>
    </row>
    <row r="500" spans="1:12" ht="20.100000000000001" customHeight="1" x14ac:dyDescent="0.25">
      <c r="A500" s="9">
        <v>9</v>
      </c>
      <c r="B500" s="78">
        <v>41692</v>
      </c>
      <c r="C500" s="70">
        <v>0.4375</v>
      </c>
      <c r="D500" s="8" t="s">
        <v>779</v>
      </c>
      <c r="E500" s="9" t="s">
        <v>72</v>
      </c>
      <c r="F500" s="26" t="s">
        <v>706</v>
      </c>
      <c r="G500" s="64" t="s">
        <v>602</v>
      </c>
      <c r="H500" s="10"/>
      <c r="I500" s="10"/>
      <c r="J500" s="10">
        <v>1</v>
      </c>
      <c r="K500" s="10"/>
      <c r="L500" s="9" t="s">
        <v>414</v>
      </c>
    </row>
    <row r="501" spans="1:12" ht="20.100000000000001" customHeight="1" x14ac:dyDescent="0.25">
      <c r="A501" s="9">
        <v>10</v>
      </c>
      <c r="B501" s="78">
        <v>41697</v>
      </c>
      <c r="C501" s="70">
        <v>0.91666666666666663</v>
      </c>
      <c r="D501" s="8" t="s">
        <v>787</v>
      </c>
      <c r="E501" s="9" t="s">
        <v>390</v>
      </c>
      <c r="F501" s="26" t="s">
        <v>706</v>
      </c>
      <c r="G501" s="26" t="s">
        <v>38</v>
      </c>
      <c r="H501" s="10"/>
      <c r="I501" s="10"/>
      <c r="J501" s="10">
        <v>1</v>
      </c>
      <c r="K501" s="10">
        <v>2</v>
      </c>
      <c r="L501" s="9" t="s">
        <v>386</v>
      </c>
    </row>
    <row r="502" spans="1:12" ht="20.100000000000001" customHeight="1" x14ac:dyDescent="0.25">
      <c r="A502" s="74"/>
      <c r="B502" s="75"/>
      <c r="C502" s="75"/>
      <c r="D502" s="75"/>
      <c r="E502" s="75"/>
      <c r="F502" s="37" t="s">
        <v>242</v>
      </c>
      <c r="G502" s="76" t="s">
        <v>771</v>
      </c>
      <c r="H502" s="65">
        <f>SUM(H497:H501)</f>
        <v>0</v>
      </c>
      <c r="I502" s="65">
        <f>SUM(I497:I501)</f>
        <v>0</v>
      </c>
      <c r="J502" s="65">
        <f>SUM(J497:J501)</f>
        <v>2</v>
      </c>
      <c r="K502" s="65">
        <f>SUM(K497:K501)</f>
        <v>5</v>
      </c>
      <c r="L502" s="77"/>
    </row>
    <row r="503" spans="1:12" ht="20.100000000000001" customHeight="1" x14ac:dyDescent="0.25">
      <c r="A503" s="9">
        <v>11</v>
      </c>
      <c r="B503" s="78">
        <v>41709</v>
      </c>
      <c r="C503" s="70">
        <v>0.65972222222222221</v>
      </c>
      <c r="D503" s="8" t="s">
        <v>788</v>
      </c>
      <c r="E503" s="9" t="s">
        <v>118</v>
      </c>
      <c r="F503" s="26" t="s">
        <v>706</v>
      </c>
      <c r="G503" s="64" t="s">
        <v>602</v>
      </c>
      <c r="H503" s="10"/>
      <c r="I503" s="10"/>
      <c r="J503" s="10"/>
      <c r="K503" s="10">
        <v>1</v>
      </c>
      <c r="L503" s="9" t="s">
        <v>411</v>
      </c>
    </row>
    <row r="504" spans="1:12" ht="20.100000000000001" customHeight="1" x14ac:dyDescent="0.25">
      <c r="A504" s="9">
        <v>12</v>
      </c>
      <c r="B504" s="78">
        <v>41712</v>
      </c>
      <c r="C504" s="70">
        <v>0.99305555555555547</v>
      </c>
      <c r="D504" s="8" t="s">
        <v>789</v>
      </c>
      <c r="E504" s="8" t="s">
        <v>790</v>
      </c>
      <c r="F504" s="9" t="s">
        <v>774</v>
      </c>
      <c r="G504" s="26" t="s">
        <v>38</v>
      </c>
      <c r="H504" s="10"/>
      <c r="I504" s="10"/>
      <c r="J504" s="10"/>
      <c r="K504" s="10">
        <v>1</v>
      </c>
      <c r="L504" s="9" t="s">
        <v>386</v>
      </c>
    </row>
    <row r="505" spans="1:12" ht="20.100000000000001" customHeight="1" x14ac:dyDescent="0.25">
      <c r="A505" s="9">
        <v>13</v>
      </c>
      <c r="B505" s="78">
        <v>41727</v>
      </c>
      <c r="C505" s="70">
        <v>0.69166666666666676</v>
      </c>
      <c r="D505" s="8" t="s">
        <v>791</v>
      </c>
      <c r="E505" s="9" t="s">
        <v>390</v>
      </c>
      <c r="F505" s="26" t="s">
        <v>706</v>
      </c>
      <c r="G505" s="64" t="s">
        <v>602</v>
      </c>
      <c r="H505" s="10"/>
      <c r="I505" s="10"/>
      <c r="J505" s="10"/>
      <c r="K505" s="10">
        <v>1</v>
      </c>
      <c r="L505" s="9" t="s">
        <v>414</v>
      </c>
    </row>
    <row r="506" spans="1:12" ht="20.100000000000001" customHeight="1" x14ac:dyDescent="0.25">
      <c r="A506" s="74"/>
      <c r="B506" s="75"/>
      <c r="C506" s="75"/>
      <c r="D506" s="75"/>
      <c r="E506" s="75"/>
      <c r="F506" s="37" t="s">
        <v>281</v>
      </c>
      <c r="G506" s="76" t="s">
        <v>771</v>
      </c>
      <c r="H506" s="65">
        <f>SUM(H503:H505)</f>
        <v>0</v>
      </c>
      <c r="I506" s="65">
        <f>SUM(I503:I505)</f>
        <v>0</v>
      </c>
      <c r="J506" s="65">
        <f>SUM(J503:J505)</f>
        <v>0</v>
      </c>
      <c r="K506" s="65">
        <f>SUM(K503:K505)</f>
        <v>3</v>
      </c>
      <c r="L506" s="77"/>
    </row>
    <row r="507" spans="1:12" ht="21" customHeight="1" x14ac:dyDescent="0.25">
      <c r="A507" s="389" t="s">
        <v>792</v>
      </c>
      <c r="B507" s="390"/>
      <c r="C507" s="390"/>
      <c r="D507" s="390"/>
      <c r="E507" s="390"/>
      <c r="F507" s="390"/>
      <c r="G507" s="390"/>
      <c r="H507" s="390"/>
      <c r="I507" s="390"/>
      <c r="J507" s="390"/>
      <c r="K507" s="390"/>
      <c r="L507" s="391"/>
    </row>
    <row r="508" spans="1:12" ht="20.100000000000001" customHeight="1" x14ac:dyDescent="0.25">
      <c r="A508" s="9">
        <v>1</v>
      </c>
      <c r="B508" s="69">
        <v>41640</v>
      </c>
      <c r="C508" s="22">
        <v>8.52</v>
      </c>
      <c r="D508" s="100" t="s">
        <v>793</v>
      </c>
      <c r="E508" s="9" t="s">
        <v>118</v>
      </c>
      <c r="F508" s="9" t="s">
        <v>774</v>
      </c>
      <c r="G508" s="26" t="s">
        <v>38</v>
      </c>
      <c r="H508" s="101">
        <v>1</v>
      </c>
      <c r="I508" s="101">
        <f>-J508</f>
        <v>0</v>
      </c>
      <c r="J508" s="101">
        <v>0</v>
      </c>
      <c r="K508" s="101">
        <v>0</v>
      </c>
      <c r="L508" s="100" t="s">
        <v>384</v>
      </c>
    </row>
    <row r="509" spans="1:12" ht="20.100000000000001" customHeight="1" x14ac:dyDescent="0.25">
      <c r="A509" s="9">
        <v>2</v>
      </c>
      <c r="B509" s="69">
        <v>41645</v>
      </c>
      <c r="C509" s="22">
        <v>5.05</v>
      </c>
      <c r="D509" s="100" t="s">
        <v>794</v>
      </c>
      <c r="E509" s="9" t="s">
        <v>118</v>
      </c>
      <c r="F509" s="26" t="s">
        <v>706</v>
      </c>
      <c r="G509" s="26" t="s">
        <v>38</v>
      </c>
      <c r="H509" s="101">
        <v>0</v>
      </c>
      <c r="I509" s="101">
        <v>0</v>
      </c>
      <c r="J509" s="101">
        <v>1</v>
      </c>
      <c r="K509" s="101">
        <v>0</v>
      </c>
      <c r="L509" s="100" t="s">
        <v>418</v>
      </c>
    </row>
    <row r="510" spans="1:12" ht="20.100000000000001" customHeight="1" x14ac:dyDescent="0.25">
      <c r="A510" s="9">
        <v>3</v>
      </c>
      <c r="B510" s="69">
        <v>41648</v>
      </c>
      <c r="C510" s="70">
        <v>12.3</v>
      </c>
      <c r="D510" s="100" t="s">
        <v>795</v>
      </c>
      <c r="E510" s="9" t="s">
        <v>118</v>
      </c>
      <c r="F510" s="100" t="s">
        <v>796</v>
      </c>
      <c r="G510" s="64" t="s">
        <v>602</v>
      </c>
      <c r="H510" s="101">
        <v>0</v>
      </c>
      <c r="I510" s="101">
        <v>0</v>
      </c>
      <c r="J510" s="101">
        <v>0</v>
      </c>
      <c r="K510" s="101">
        <v>1</v>
      </c>
      <c r="L510" s="100" t="s">
        <v>386</v>
      </c>
    </row>
    <row r="511" spans="1:12" ht="20.100000000000001" customHeight="1" x14ac:dyDescent="0.25">
      <c r="A511" s="102"/>
      <c r="B511" s="102">
        <v>41653</v>
      </c>
      <c r="C511" s="22">
        <v>16.45</v>
      </c>
      <c r="D511" s="103" t="s">
        <v>797</v>
      </c>
      <c r="E511" s="9" t="s">
        <v>118</v>
      </c>
      <c r="F511" s="104" t="s">
        <v>798</v>
      </c>
      <c r="G511" s="26" t="s">
        <v>38</v>
      </c>
      <c r="H511" s="105">
        <v>0</v>
      </c>
      <c r="I511" s="105">
        <v>0</v>
      </c>
      <c r="J511" s="105">
        <v>0</v>
      </c>
      <c r="K511" s="105">
        <v>0</v>
      </c>
      <c r="L511" s="106" t="s">
        <v>411</v>
      </c>
    </row>
    <row r="512" spans="1:12" ht="20.100000000000001" customHeight="1" x14ac:dyDescent="0.25">
      <c r="A512" s="9">
        <v>5</v>
      </c>
      <c r="B512" s="102">
        <v>41653</v>
      </c>
      <c r="C512" s="70">
        <v>8.15</v>
      </c>
      <c r="D512" s="100" t="s">
        <v>799</v>
      </c>
      <c r="E512" s="9" t="s">
        <v>118</v>
      </c>
      <c r="F512" s="100" t="s">
        <v>800</v>
      </c>
      <c r="G512" s="26" t="s">
        <v>38</v>
      </c>
      <c r="H512" s="101">
        <v>0</v>
      </c>
      <c r="I512" s="101">
        <v>0</v>
      </c>
      <c r="J512" s="101">
        <v>1</v>
      </c>
      <c r="K512" s="101">
        <v>0</v>
      </c>
      <c r="L512" s="100" t="s">
        <v>411</v>
      </c>
    </row>
    <row r="513" spans="1:12" ht="20.100000000000001" customHeight="1" x14ac:dyDescent="0.25">
      <c r="A513" s="9">
        <v>6</v>
      </c>
      <c r="B513" s="19" t="s">
        <v>801</v>
      </c>
      <c r="C513" s="22">
        <v>8.15</v>
      </c>
      <c r="D513" s="100" t="s">
        <v>802</v>
      </c>
      <c r="E513" s="9" t="s">
        <v>118</v>
      </c>
      <c r="F513" s="100" t="s">
        <v>112</v>
      </c>
      <c r="G513" s="26" t="s">
        <v>38</v>
      </c>
      <c r="H513" s="101">
        <v>0</v>
      </c>
      <c r="I513" s="101">
        <v>0</v>
      </c>
      <c r="J513" s="101">
        <v>1</v>
      </c>
      <c r="K513" s="101">
        <v>0</v>
      </c>
      <c r="L513" s="100" t="s">
        <v>386</v>
      </c>
    </row>
    <row r="514" spans="1:12" ht="20.100000000000001" customHeight="1" x14ac:dyDescent="0.25">
      <c r="A514" s="22">
        <v>7</v>
      </c>
      <c r="B514" s="102">
        <v>41658</v>
      </c>
      <c r="C514" s="22">
        <v>12.15</v>
      </c>
      <c r="D514" s="103" t="s">
        <v>803</v>
      </c>
      <c r="E514" s="9" t="s">
        <v>118</v>
      </c>
      <c r="F514" s="9" t="s">
        <v>774</v>
      </c>
      <c r="G514" s="26" t="s">
        <v>38</v>
      </c>
      <c r="H514" s="105">
        <v>0</v>
      </c>
      <c r="I514" s="105">
        <v>0</v>
      </c>
      <c r="J514" s="105">
        <v>2</v>
      </c>
      <c r="K514" s="105">
        <v>0</v>
      </c>
      <c r="L514" s="106" t="s">
        <v>392</v>
      </c>
    </row>
    <row r="515" spans="1:12" ht="20.100000000000001" customHeight="1" x14ac:dyDescent="0.25">
      <c r="A515" s="22">
        <v>8</v>
      </c>
      <c r="B515" s="102">
        <v>41660</v>
      </c>
      <c r="C515" s="107">
        <v>12.3</v>
      </c>
      <c r="D515" s="103" t="s">
        <v>803</v>
      </c>
      <c r="E515" s="9" t="s">
        <v>118</v>
      </c>
      <c r="F515" s="104" t="s">
        <v>804</v>
      </c>
      <c r="G515" s="100" t="s">
        <v>402</v>
      </c>
      <c r="H515" s="105">
        <v>0</v>
      </c>
      <c r="I515" s="105">
        <v>0</v>
      </c>
      <c r="J515" s="105">
        <v>3</v>
      </c>
      <c r="K515" s="105">
        <v>5</v>
      </c>
      <c r="L515" s="106" t="s">
        <v>411</v>
      </c>
    </row>
    <row r="516" spans="1:12" ht="20.100000000000001" customHeight="1" x14ac:dyDescent="0.25">
      <c r="A516" s="22">
        <v>9</v>
      </c>
      <c r="B516" s="102">
        <v>41664</v>
      </c>
      <c r="C516" s="107">
        <v>14.5</v>
      </c>
      <c r="D516" s="108" t="s">
        <v>805</v>
      </c>
      <c r="E516" s="9" t="s">
        <v>118</v>
      </c>
      <c r="F516" s="100" t="s">
        <v>796</v>
      </c>
      <c r="G516" s="100" t="s">
        <v>402</v>
      </c>
      <c r="H516" s="105">
        <v>0</v>
      </c>
      <c r="I516" s="105">
        <v>0</v>
      </c>
      <c r="J516" s="105">
        <v>1</v>
      </c>
      <c r="K516" s="105">
        <v>0</v>
      </c>
      <c r="L516" s="106" t="s">
        <v>414</v>
      </c>
    </row>
    <row r="517" spans="1:12" ht="20.100000000000001" customHeight="1" x14ac:dyDescent="0.25">
      <c r="A517" s="22">
        <v>10</v>
      </c>
      <c r="B517" s="102">
        <v>41665</v>
      </c>
      <c r="C517" s="107">
        <v>14.3</v>
      </c>
      <c r="D517" s="103" t="s">
        <v>806</v>
      </c>
      <c r="E517" s="9" t="s">
        <v>118</v>
      </c>
      <c r="F517" s="104" t="s">
        <v>230</v>
      </c>
      <c r="G517" s="26" t="s">
        <v>38</v>
      </c>
      <c r="H517" s="105">
        <v>0</v>
      </c>
      <c r="I517" s="105">
        <v>0</v>
      </c>
      <c r="J517" s="105">
        <v>1</v>
      </c>
      <c r="K517" s="105">
        <v>1</v>
      </c>
      <c r="L517" s="106" t="s">
        <v>392</v>
      </c>
    </row>
    <row r="518" spans="1:12" ht="20.100000000000001" customHeight="1" x14ac:dyDescent="0.25">
      <c r="A518" s="22">
        <v>11</v>
      </c>
      <c r="B518" s="102">
        <v>41667</v>
      </c>
      <c r="C518" s="107">
        <v>12.2</v>
      </c>
      <c r="D518" s="103" t="s">
        <v>807</v>
      </c>
      <c r="E518" s="9" t="s">
        <v>118</v>
      </c>
      <c r="F518" s="26" t="s">
        <v>706</v>
      </c>
      <c r="G518" s="26" t="s">
        <v>38</v>
      </c>
      <c r="H518" s="105">
        <v>0</v>
      </c>
      <c r="I518" s="105">
        <v>0</v>
      </c>
      <c r="J518" s="105">
        <v>1</v>
      </c>
      <c r="K518" s="105">
        <v>0</v>
      </c>
      <c r="L518" s="106" t="s">
        <v>384</v>
      </c>
    </row>
    <row r="519" spans="1:12" ht="20.100000000000001" customHeight="1" x14ac:dyDescent="0.25">
      <c r="A519" s="22">
        <v>12</v>
      </c>
      <c r="B519" s="102">
        <v>41668</v>
      </c>
      <c r="C519" s="107">
        <v>5.0999999999999996</v>
      </c>
      <c r="D519" s="103" t="s">
        <v>808</v>
      </c>
      <c r="E519" s="9" t="s">
        <v>118</v>
      </c>
      <c r="F519" s="104" t="s">
        <v>31</v>
      </c>
      <c r="G519" s="100" t="s">
        <v>402</v>
      </c>
      <c r="H519" s="105">
        <v>0</v>
      </c>
      <c r="I519" s="105">
        <v>0</v>
      </c>
      <c r="J519" s="105">
        <v>1</v>
      </c>
      <c r="K519" s="105">
        <v>1</v>
      </c>
      <c r="L519" s="106" t="s">
        <v>411</v>
      </c>
    </row>
    <row r="520" spans="1:12" ht="20.100000000000001" customHeight="1" x14ac:dyDescent="0.25">
      <c r="A520" s="36"/>
      <c r="B520" s="37"/>
      <c r="C520" s="37"/>
      <c r="D520" s="37"/>
      <c r="E520" s="37"/>
      <c r="F520" s="37" t="s">
        <v>152</v>
      </c>
      <c r="G520" s="109" t="s">
        <v>792</v>
      </c>
      <c r="H520" s="110">
        <f>SUM(H508:H519)</f>
        <v>1</v>
      </c>
      <c r="I520" s="110">
        <f>SUM(I508:I519)</f>
        <v>0</v>
      </c>
      <c r="J520" s="110">
        <f>SUM(J508:J519)</f>
        <v>12</v>
      </c>
      <c r="K520" s="110">
        <f>SUM(K508:K519)</f>
        <v>8</v>
      </c>
      <c r="L520" s="111"/>
    </row>
    <row r="521" spans="1:12" ht="20.100000000000001" customHeight="1" x14ac:dyDescent="0.25">
      <c r="A521" s="22">
        <v>13</v>
      </c>
      <c r="B521" s="102">
        <v>41680</v>
      </c>
      <c r="C521" s="107">
        <v>14</v>
      </c>
      <c r="D521" s="103" t="s">
        <v>809</v>
      </c>
      <c r="E521" s="9" t="s">
        <v>390</v>
      </c>
      <c r="F521" s="26" t="s">
        <v>706</v>
      </c>
      <c r="G521" s="26" t="s">
        <v>38</v>
      </c>
      <c r="H521" s="105">
        <v>0</v>
      </c>
      <c r="I521" s="105">
        <v>0</v>
      </c>
      <c r="J521" s="105">
        <v>1</v>
      </c>
      <c r="K521" s="105">
        <v>0</v>
      </c>
      <c r="L521" s="106" t="s">
        <v>418</v>
      </c>
    </row>
    <row r="522" spans="1:12" ht="20.100000000000001" customHeight="1" x14ac:dyDescent="0.25">
      <c r="A522" s="22">
        <v>14</v>
      </c>
      <c r="B522" s="102">
        <v>41680</v>
      </c>
      <c r="C522" s="107">
        <v>14</v>
      </c>
      <c r="D522" s="103" t="s">
        <v>810</v>
      </c>
      <c r="E522" s="9" t="s">
        <v>118</v>
      </c>
      <c r="F522" s="9" t="s">
        <v>774</v>
      </c>
      <c r="G522" s="26" t="s">
        <v>38</v>
      </c>
      <c r="H522" s="105">
        <v>0</v>
      </c>
      <c r="I522" s="105">
        <v>0</v>
      </c>
      <c r="J522" s="105">
        <v>1</v>
      </c>
      <c r="K522" s="105">
        <v>1</v>
      </c>
      <c r="L522" s="106" t="s">
        <v>418</v>
      </c>
    </row>
    <row r="523" spans="1:12" ht="20.100000000000001" customHeight="1" x14ac:dyDescent="0.25">
      <c r="A523" s="22">
        <v>15</v>
      </c>
      <c r="B523" s="102">
        <v>41685</v>
      </c>
      <c r="C523" s="107">
        <v>18.3</v>
      </c>
      <c r="D523" s="103" t="s">
        <v>810</v>
      </c>
      <c r="E523" s="9" t="s">
        <v>390</v>
      </c>
      <c r="F523" s="26" t="s">
        <v>706</v>
      </c>
      <c r="G523" s="26" t="s">
        <v>38</v>
      </c>
      <c r="H523" s="105">
        <v>0</v>
      </c>
      <c r="I523" s="105">
        <v>0</v>
      </c>
      <c r="J523" s="105">
        <v>1</v>
      </c>
      <c r="K523" s="105">
        <v>2</v>
      </c>
      <c r="L523" s="106" t="s">
        <v>414</v>
      </c>
    </row>
    <row r="524" spans="1:12" ht="20.100000000000001" customHeight="1" x14ac:dyDescent="0.25">
      <c r="A524" s="22">
        <v>16</v>
      </c>
      <c r="B524" s="102">
        <v>41685</v>
      </c>
      <c r="C524" s="107">
        <v>17</v>
      </c>
      <c r="D524" s="103" t="s">
        <v>811</v>
      </c>
      <c r="E524" s="9" t="s">
        <v>118</v>
      </c>
      <c r="F524" s="26" t="s">
        <v>706</v>
      </c>
      <c r="G524" s="26" t="s">
        <v>38</v>
      </c>
      <c r="H524" s="105">
        <v>0</v>
      </c>
      <c r="I524" s="105">
        <v>0</v>
      </c>
      <c r="J524" s="105">
        <v>0</v>
      </c>
      <c r="K524" s="105">
        <v>0</v>
      </c>
      <c r="L524" s="106" t="s">
        <v>414</v>
      </c>
    </row>
    <row r="525" spans="1:12" ht="20.100000000000001" customHeight="1" x14ac:dyDescent="0.25">
      <c r="A525" s="22">
        <v>17</v>
      </c>
      <c r="B525" s="102">
        <v>41692</v>
      </c>
      <c r="C525" s="22">
        <v>17.149999999999999</v>
      </c>
      <c r="D525" s="103" t="s">
        <v>812</v>
      </c>
      <c r="E525" s="9" t="s">
        <v>118</v>
      </c>
      <c r="F525" s="100" t="s">
        <v>112</v>
      </c>
      <c r="G525" s="26" t="s">
        <v>38</v>
      </c>
      <c r="H525" s="105">
        <v>0</v>
      </c>
      <c r="I525" s="105">
        <v>0</v>
      </c>
      <c r="J525" s="105">
        <v>1</v>
      </c>
      <c r="K525" s="105">
        <v>0</v>
      </c>
      <c r="L525" s="106" t="s">
        <v>414</v>
      </c>
    </row>
    <row r="526" spans="1:12" ht="20.100000000000001" customHeight="1" x14ac:dyDescent="0.25">
      <c r="A526" s="36"/>
      <c r="B526" s="37"/>
      <c r="C526" s="37"/>
      <c r="D526" s="37"/>
      <c r="E526" s="37"/>
      <c r="F526" s="37" t="s">
        <v>242</v>
      </c>
      <c r="G526" s="109" t="s">
        <v>792</v>
      </c>
      <c r="H526" s="110">
        <f>SUM(H521:H525)</f>
        <v>0</v>
      </c>
      <c r="I526" s="110">
        <f>SUM(I521:I525)</f>
        <v>0</v>
      </c>
      <c r="J526" s="110">
        <f>SUM(J521:J525)</f>
        <v>4</v>
      </c>
      <c r="K526" s="110">
        <f>SUM(K521:K525)</f>
        <v>3</v>
      </c>
      <c r="L526" s="111"/>
    </row>
    <row r="527" spans="1:12" ht="20.100000000000001" customHeight="1" x14ac:dyDescent="0.25">
      <c r="A527" s="36"/>
      <c r="B527" s="37"/>
      <c r="C527" s="37"/>
      <c r="D527" s="37"/>
      <c r="E527" s="37"/>
      <c r="F527" s="37"/>
      <c r="G527" s="109" t="s">
        <v>792</v>
      </c>
      <c r="H527" s="105">
        <v>0</v>
      </c>
      <c r="I527" s="105">
        <v>0</v>
      </c>
      <c r="J527" s="105">
        <v>2</v>
      </c>
      <c r="K527" s="105">
        <v>0</v>
      </c>
      <c r="L527" s="106" t="s">
        <v>414</v>
      </c>
    </row>
    <row r="528" spans="1:12" ht="20.100000000000001" customHeight="1" x14ac:dyDescent="0.25">
      <c r="A528" s="36"/>
      <c r="B528" s="37"/>
      <c r="C528" s="37"/>
      <c r="D528" s="37"/>
      <c r="E528" s="37"/>
      <c r="F528" s="37"/>
      <c r="G528" s="109" t="s">
        <v>792</v>
      </c>
      <c r="H528" s="105">
        <v>0</v>
      </c>
      <c r="I528" s="105">
        <v>0</v>
      </c>
      <c r="J528" s="105">
        <v>0</v>
      </c>
      <c r="K528" s="105">
        <v>0</v>
      </c>
      <c r="L528" s="106" t="s">
        <v>414</v>
      </c>
    </row>
    <row r="529" spans="1:13" ht="20.100000000000001" customHeight="1" x14ac:dyDescent="0.25">
      <c r="A529" s="36"/>
      <c r="B529" s="37"/>
      <c r="C529" s="37"/>
      <c r="D529" s="37"/>
      <c r="E529" s="37"/>
      <c r="F529" s="37"/>
      <c r="G529" s="109" t="s">
        <v>792</v>
      </c>
      <c r="H529" s="105">
        <v>0</v>
      </c>
      <c r="I529" s="105">
        <v>0</v>
      </c>
      <c r="J529" s="105">
        <v>1</v>
      </c>
      <c r="K529" s="105">
        <v>0</v>
      </c>
      <c r="L529" s="106" t="s">
        <v>414</v>
      </c>
    </row>
    <row r="530" spans="1:13" ht="20.100000000000001" customHeight="1" x14ac:dyDescent="0.25">
      <c r="A530" s="36"/>
      <c r="B530" s="37"/>
      <c r="C530" s="37"/>
      <c r="D530" s="37"/>
      <c r="E530" s="37"/>
      <c r="F530" s="37"/>
      <c r="G530" s="109" t="s">
        <v>792</v>
      </c>
      <c r="H530" s="105">
        <v>0</v>
      </c>
      <c r="I530" s="105">
        <v>0</v>
      </c>
      <c r="J530" s="105">
        <v>1</v>
      </c>
      <c r="K530" s="105">
        <v>1</v>
      </c>
      <c r="L530" s="106" t="s">
        <v>392</v>
      </c>
    </row>
    <row r="531" spans="1:13" ht="20.100000000000001" customHeight="1" x14ac:dyDescent="0.25">
      <c r="A531" s="36"/>
      <c r="B531" s="37"/>
      <c r="C531" s="37"/>
      <c r="D531" s="37"/>
      <c r="E531" s="37"/>
      <c r="F531" s="37"/>
      <c r="G531" s="109" t="s">
        <v>792</v>
      </c>
      <c r="H531" s="105">
        <v>0</v>
      </c>
      <c r="I531" s="105">
        <v>0</v>
      </c>
      <c r="J531" s="105">
        <v>1</v>
      </c>
      <c r="K531" s="105">
        <v>1</v>
      </c>
      <c r="L531" s="106" t="s">
        <v>384</v>
      </c>
    </row>
    <row r="532" spans="1:13" ht="20.100000000000001" customHeight="1" x14ac:dyDescent="0.25">
      <c r="A532" s="36"/>
      <c r="B532" s="37"/>
      <c r="C532" s="37"/>
      <c r="D532" s="37"/>
      <c r="E532" s="37"/>
      <c r="F532" s="37"/>
      <c r="G532" s="109" t="s">
        <v>792</v>
      </c>
      <c r="H532" s="105">
        <v>0</v>
      </c>
      <c r="I532" s="105">
        <v>0</v>
      </c>
      <c r="J532" s="105">
        <v>0</v>
      </c>
      <c r="K532" s="105">
        <v>0</v>
      </c>
      <c r="L532" s="106" t="s">
        <v>388</v>
      </c>
    </row>
    <row r="533" spans="1:13" ht="20.100000000000001" customHeight="1" x14ac:dyDescent="0.25">
      <c r="A533" s="36"/>
      <c r="B533" s="37"/>
      <c r="C533" s="37"/>
      <c r="D533" s="37"/>
      <c r="E533" s="37"/>
      <c r="F533" s="37"/>
      <c r="G533" s="109" t="s">
        <v>792</v>
      </c>
      <c r="H533" s="105">
        <v>0</v>
      </c>
      <c r="I533" s="105">
        <v>0</v>
      </c>
      <c r="J533" s="105">
        <v>1</v>
      </c>
      <c r="K533" s="105">
        <v>0</v>
      </c>
      <c r="L533" s="106" t="s">
        <v>414</v>
      </c>
    </row>
    <row r="534" spans="1:13" ht="20.100000000000001" customHeight="1" x14ac:dyDescent="0.25">
      <c r="A534" s="36"/>
      <c r="B534" s="37"/>
      <c r="C534" s="37"/>
      <c r="D534" s="37"/>
      <c r="E534" s="37"/>
      <c r="F534" s="37"/>
      <c r="G534" s="109" t="s">
        <v>792</v>
      </c>
      <c r="H534" s="105">
        <v>1</v>
      </c>
      <c r="I534" s="105">
        <v>0</v>
      </c>
      <c r="J534" s="105">
        <v>0</v>
      </c>
      <c r="K534" s="105">
        <v>0</v>
      </c>
      <c r="L534" s="106" t="s">
        <v>392</v>
      </c>
    </row>
    <row r="535" spans="1:13" ht="20.100000000000001" customHeight="1" x14ac:dyDescent="0.25">
      <c r="A535" s="36"/>
      <c r="B535" s="37"/>
      <c r="C535" s="37"/>
      <c r="D535" s="37"/>
      <c r="E535" s="37"/>
      <c r="F535" s="37"/>
      <c r="G535" s="109" t="s">
        <v>792</v>
      </c>
      <c r="H535" s="105">
        <v>0</v>
      </c>
      <c r="I535" s="105">
        <v>0</v>
      </c>
      <c r="J535" s="105">
        <v>2</v>
      </c>
      <c r="K535" s="105">
        <v>0</v>
      </c>
      <c r="L535" s="106" t="s">
        <v>392</v>
      </c>
    </row>
    <row r="536" spans="1:13" ht="20.100000000000001" customHeight="1" x14ac:dyDescent="0.25">
      <c r="A536" s="36"/>
      <c r="B536" s="37"/>
      <c r="C536" s="37"/>
      <c r="D536" s="37"/>
      <c r="E536" s="37"/>
      <c r="F536" s="37"/>
      <c r="G536" s="109" t="s">
        <v>792</v>
      </c>
      <c r="H536" s="105">
        <v>0</v>
      </c>
      <c r="I536" s="105">
        <v>0</v>
      </c>
      <c r="J536" s="105">
        <v>2</v>
      </c>
      <c r="K536" s="105">
        <v>0</v>
      </c>
      <c r="L536" s="106" t="s">
        <v>418</v>
      </c>
    </row>
    <row r="537" spans="1:13" ht="20.100000000000001" customHeight="1" x14ac:dyDescent="0.25">
      <c r="A537" s="36"/>
      <c r="B537" s="37"/>
      <c r="C537" s="37"/>
      <c r="D537" s="37"/>
      <c r="E537" s="37"/>
      <c r="F537" s="37"/>
      <c r="G537" s="109" t="s">
        <v>792</v>
      </c>
      <c r="H537" s="105">
        <v>0</v>
      </c>
      <c r="I537" s="105">
        <v>0</v>
      </c>
      <c r="J537" s="105">
        <v>2</v>
      </c>
      <c r="K537" s="105">
        <v>0</v>
      </c>
      <c r="L537" s="106" t="s">
        <v>386</v>
      </c>
    </row>
    <row r="538" spans="1:13" ht="20.100000000000001" customHeight="1" x14ac:dyDescent="0.25">
      <c r="A538" s="36"/>
      <c r="B538" s="37"/>
      <c r="C538" s="37"/>
      <c r="D538" s="37"/>
      <c r="E538" s="37"/>
      <c r="F538" s="37"/>
      <c r="G538" s="109" t="s">
        <v>792</v>
      </c>
      <c r="H538" s="105">
        <v>0</v>
      </c>
      <c r="I538" s="105">
        <v>0</v>
      </c>
      <c r="J538" s="105">
        <v>0</v>
      </c>
      <c r="K538" s="105">
        <v>0</v>
      </c>
      <c r="L538" s="106" t="s">
        <v>388</v>
      </c>
    </row>
    <row r="539" spans="1:13" ht="20.100000000000001" customHeight="1" x14ac:dyDescent="0.25">
      <c r="A539" s="36"/>
      <c r="B539" s="37"/>
      <c r="C539" s="37"/>
      <c r="D539" s="37"/>
      <c r="E539" s="37"/>
      <c r="F539" s="37"/>
      <c r="G539" s="109" t="s">
        <v>792</v>
      </c>
      <c r="H539" s="105">
        <v>0</v>
      </c>
      <c r="I539" s="105">
        <v>0</v>
      </c>
      <c r="J539" s="105">
        <v>1</v>
      </c>
      <c r="K539" s="105">
        <v>1</v>
      </c>
      <c r="L539" s="106" t="s">
        <v>418</v>
      </c>
    </row>
    <row r="540" spans="1:13" ht="20.100000000000001" customHeight="1" x14ac:dyDescent="0.25">
      <c r="A540" s="36"/>
      <c r="B540" s="37"/>
      <c r="C540" s="37"/>
      <c r="D540" s="37"/>
      <c r="E540" s="37"/>
      <c r="F540" s="37"/>
      <c r="G540" s="109" t="s">
        <v>792</v>
      </c>
      <c r="H540" s="105">
        <v>0</v>
      </c>
      <c r="I540" s="105">
        <v>0</v>
      </c>
      <c r="J540" s="105">
        <v>1</v>
      </c>
      <c r="K540" s="105">
        <v>1</v>
      </c>
      <c r="L540" s="106" t="s">
        <v>384</v>
      </c>
    </row>
    <row r="541" spans="1:13" ht="20.100000000000001" customHeight="1" x14ac:dyDescent="0.25">
      <c r="A541" s="36"/>
      <c r="B541" s="37"/>
      <c r="C541" s="37"/>
      <c r="D541" s="37"/>
      <c r="E541" s="37"/>
      <c r="F541" s="37"/>
      <c r="G541" s="109" t="s">
        <v>792</v>
      </c>
      <c r="H541" s="105">
        <v>0</v>
      </c>
      <c r="I541" s="105">
        <v>0</v>
      </c>
      <c r="J541" s="105">
        <v>1</v>
      </c>
      <c r="K541" s="105">
        <v>2</v>
      </c>
      <c r="L541" s="106" t="s">
        <v>386</v>
      </c>
    </row>
    <row r="542" spans="1:13" ht="20.100000000000001" customHeight="1" x14ac:dyDescent="0.25">
      <c r="A542" s="36"/>
      <c r="B542" s="37"/>
      <c r="C542" s="37"/>
      <c r="D542" s="37"/>
      <c r="E542" s="37"/>
      <c r="F542" s="37" t="s">
        <v>281</v>
      </c>
      <c r="G542" s="109" t="s">
        <v>792</v>
      </c>
      <c r="H542" s="110">
        <f>SUM(H527:H541)</f>
        <v>1</v>
      </c>
      <c r="I542" s="110">
        <f>SUM(I527:I541)</f>
        <v>0</v>
      </c>
      <c r="J542" s="110">
        <f>SUM(J527:J541)</f>
        <v>15</v>
      </c>
      <c r="K542" s="110">
        <f>SUM(K527:K541)</f>
        <v>6</v>
      </c>
      <c r="L542" s="111"/>
    </row>
    <row r="543" spans="1:13" ht="21" customHeight="1" x14ac:dyDescent="0.25">
      <c r="A543" s="389" t="s">
        <v>813</v>
      </c>
      <c r="B543" s="390"/>
      <c r="C543" s="390"/>
      <c r="D543" s="390"/>
      <c r="E543" s="390"/>
      <c r="F543" s="390"/>
      <c r="G543" s="390"/>
      <c r="H543" s="390"/>
      <c r="I543" s="390"/>
      <c r="J543" s="390"/>
      <c r="K543" s="390"/>
      <c r="L543" s="390"/>
      <c r="M543" s="112"/>
    </row>
    <row r="544" spans="1:13" ht="20.100000000000001" customHeight="1" x14ac:dyDescent="0.25">
      <c r="A544" s="9">
        <v>1</v>
      </c>
      <c r="B544" s="113">
        <v>41643</v>
      </c>
      <c r="C544" s="114">
        <v>14.2</v>
      </c>
      <c r="D544" s="115" t="s">
        <v>814</v>
      </c>
      <c r="E544" s="115" t="s">
        <v>815</v>
      </c>
      <c r="F544" s="115" t="s">
        <v>816</v>
      </c>
      <c r="G544" s="115" t="s">
        <v>817</v>
      </c>
      <c r="H544" s="116">
        <v>0</v>
      </c>
      <c r="I544" s="116">
        <v>1</v>
      </c>
      <c r="J544" s="116">
        <v>1</v>
      </c>
      <c r="K544" s="116">
        <v>2</v>
      </c>
      <c r="L544" s="115" t="s">
        <v>392</v>
      </c>
      <c r="M544" s="112"/>
    </row>
    <row r="545" spans="1:13" ht="20.100000000000001" customHeight="1" x14ac:dyDescent="0.25">
      <c r="A545" s="9">
        <v>2</v>
      </c>
      <c r="B545" s="113">
        <v>41659</v>
      </c>
      <c r="C545" s="114">
        <v>5.45</v>
      </c>
      <c r="D545" s="115" t="s">
        <v>818</v>
      </c>
      <c r="E545" s="115" t="s">
        <v>815</v>
      </c>
      <c r="F545" s="115" t="s">
        <v>819</v>
      </c>
      <c r="G545" s="115" t="s">
        <v>526</v>
      </c>
      <c r="H545" s="116"/>
      <c r="I545" s="116"/>
      <c r="J545" s="116"/>
      <c r="K545" s="116"/>
      <c r="L545" s="115" t="s">
        <v>418</v>
      </c>
      <c r="M545" s="112"/>
    </row>
    <row r="546" spans="1:13" ht="20.100000000000001" customHeight="1" x14ac:dyDescent="0.25">
      <c r="A546" s="74"/>
      <c r="B546" s="75"/>
      <c r="C546" s="75"/>
      <c r="D546" s="75"/>
      <c r="E546" s="75"/>
      <c r="F546" s="37" t="s">
        <v>152</v>
      </c>
      <c r="G546" s="76" t="s">
        <v>813</v>
      </c>
      <c r="H546" s="117">
        <f>SUM(H544:H545)</f>
        <v>0</v>
      </c>
      <c r="I546" s="117">
        <f>SUM(I544:I545)</f>
        <v>1</v>
      </c>
      <c r="J546" s="117">
        <f>SUM(J544:J545)</f>
        <v>1</v>
      </c>
      <c r="K546" s="117">
        <f>SUM(K544:K545)</f>
        <v>2</v>
      </c>
      <c r="L546" s="118"/>
      <c r="M546" s="112"/>
    </row>
    <row r="547" spans="1:13" ht="20.100000000000001" customHeight="1" x14ac:dyDescent="0.25">
      <c r="A547" s="9">
        <v>3</v>
      </c>
      <c r="B547" s="113">
        <v>41682</v>
      </c>
      <c r="C547" s="114">
        <v>9.4</v>
      </c>
      <c r="D547" s="115" t="s">
        <v>818</v>
      </c>
      <c r="E547" s="115" t="s">
        <v>815</v>
      </c>
      <c r="F547" s="115" t="s">
        <v>820</v>
      </c>
      <c r="G547" s="115" t="s">
        <v>526</v>
      </c>
      <c r="H547" s="116">
        <v>0</v>
      </c>
      <c r="I547" s="116">
        <v>0</v>
      </c>
      <c r="J547" s="116">
        <v>0</v>
      </c>
      <c r="K547" s="116">
        <v>0</v>
      </c>
      <c r="L547" s="115" t="s">
        <v>384</v>
      </c>
      <c r="M547" s="112"/>
    </row>
    <row r="548" spans="1:13" ht="20.100000000000001" customHeight="1" x14ac:dyDescent="0.25">
      <c r="A548" s="74"/>
      <c r="B548" s="75"/>
      <c r="C548" s="75"/>
      <c r="D548" s="75"/>
      <c r="E548" s="75"/>
      <c r="F548" s="37" t="s">
        <v>242</v>
      </c>
      <c r="G548" s="76" t="s">
        <v>813</v>
      </c>
      <c r="H548" s="117">
        <f>SUM(H547)</f>
        <v>0</v>
      </c>
      <c r="I548" s="117">
        <f>SUM(I547)</f>
        <v>0</v>
      </c>
      <c r="J548" s="117">
        <f>SUM(J547)</f>
        <v>0</v>
      </c>
      <c r="K548" s="117">
        <f>SUM(K547)</f>
        <v>0</v>
      </c>
      <c r="L548" s="118"/>
      <c r="M548" s="112"/>
    </row>
    <row r="549" spans="1:13" ht="20.100000000000001" customHeight="1" x14ac:dyDescent="0.25">
      <c r="A549" s="74"/>
      <c r="B549" s="75"/>
      <c r="C549" s="75"/>
      <c r="D549" s="75"/>
      <c r="E549" s="75"/>
      <c r="F549" s="75"/>
      <c r="G549" s="76" t="s">
        <v>813</v>
      </c>
      <c r="H549" s="116">
        <v>0</v>
      </c>
      <c r="I549" s="116">
        <v>1</v>
      </c>
      <c r="J549" s="116">
        <v>1</v>
      </c>
      <c r="K549" s="116">
        <v>2</v>
      </c>
      <c r="L549" s="115" t="s">
        <v>392</v>
      </c>
    </row>
    <row r="550" spans="1:13" ht="20.100000000000001" customHeight="1" x14ac:dyDescent="0.25">
      <c r="A550" s="74"/>
      <c r="B550" s="75"/>
      <c r="C550" s="75"/>
      <c r="D550" s="75"/>
      <c r="E550" s="75"/>
      <c r="F550" s="75"/>
      <c r="G550" s="76" t="s">
        <v>813</v>
      </c>
      <c r="H550" s="116">
        <v>0</v>
      </c>
      <c r="I550" s="116">
        <v>0</v>
      </c>
      <c r="J550" s="116">
        <v>1</v>
      </c>
      <c r="K550" s="116">
        <v>0</v>
      </c>
      <c r="L550" s="115" t="s">
        <v>418</v>
      </c>
    </row>
    <row r="551" spans="1:13" ht="20.100000000000001" customHeight="1" x14ac:dyDescent="0.25">
      <c r="A551" s="74"/>
      <c r="B551" s="75"/>
      <c r="C551" s="75"/>
      <c r="D551" s="75"/>
      <c r="E551" s="75"/>
      <c r="F551" s="75"/>
      <c r="G551" s="76" t="s">
        <v>813</v>
      </c>
      <c r="H551" s="116">
        <v>0</v>
      </c>
      <c r="I551" s="116">
        <v>0</v>
      </c>
      <c r="J551" s="116">
        <v>0</v>
      </c>
      <c r="K551" s="116">
        <v>0</v>
      </c>
      <c r="L551" s="115" t="s">
        <v>384</v>
      </c>
    </row>
    <row r="552" spans="1:13" ht="20.100000000000001" customHeight="1" x14ac:dyDescent="0.25">
      <c r="A552" s="74"/>
      <c r="B552" s="75"/>
      <c r="C552" s="75"/>
      <c r="D552" s="75"/>
      <c r="E552" s="75"/>
      <c r="F552" s="37" t="s">
        <v>281</v>
      </c>
      <c r="G552" s="76" t="s">
        <v>813</v>
      </c>
      <c r="H552" s="117">
        <f>SUM(H549:H551)</f>
        <v>0</v>
      </c>
      <c r="I552" s="117">
        <f>SUM(I549:I551)</f>
        <v>1</v>
      </c>
      <c r="J552" s="117">
        <f>SUM(J549:J551)</f>
        <v>2</v>
      </c>
      <c r="K552" s="117">
        <f>SUM(K549:K551)</f>
        <v>2</v>
      </c>
      <c r="L552" s="118"/>
    </row>
    <row r="553" spans="1:13" ht="21" customHeight="1" x14ac:dyDescent="0.25">
      <c r="A553" s="389" t="s">
        <v>821</v>
      </c>
      <c r="B553" s="390"/>
      <c r="C553" s="390"/>
      <c r="D553" s="390"/>
      <c r="E553" s="390"/>
      <c r="F553" s="390"/>
      <c r="G553" s="390"/>
      <c r="H553" s="390"/>
      <c r="I553" s="390"/>
      <c r="J553" s="390"/>
      <c r="K553" s="390"/>
      <c r="L553" s="391"/>
    </row>
    <row r="554" spans="1:13" ht="20.100000000000001" customHeight="1" x14ac:dyDescent="0.25">
      <c r="A554" s="9">
        <v>1</v>
      </c>
      <c r="B554" s="69">
        <v>41645</v>
      </c>
      <c r="C554" s="70">
        <v>0.70833333333333337</v>
      </c>
      <c r="D554" s="9" t="s">
        <v>822</v>
      </c>
      <c r="E554" s="9" t="s">
        <v>823</v>
      </c>
      <c r="F554" s="9" t="s">
        <v>824</v>
      </c>
      <c r="G554" s="71" t="s">
        <v>817</v>
      </c>
      <c r="H554" s="10"/>
      <c r="I554" s="10"/>
      <c r="J554" s="10">
        <v>1</v>
      </c>
      <c r="K554" s="10"/>
      <c r="L554" s="9" t="s">
        <v>418</v>
      </c>
    </row>
    <row r="555" spans="1:13" ht="20.100000000000001" customHeight="1" x14ac:dyDescent="0.25">
      <c r="A555" s="9">
        <v>2</v>
      </c>
      <c r="B555" s="69">
        <v>41658</v>
      </c>
      <c r="C555" s="70">
        <v>0.4861111111111111</v>
      </c>
      <c r="D555" s="9" t="s">
        <v>825</v>
      </c>
      <c r="E555" s="9" t="s">
        <v>823</v>
      </c>
      <c r="F555" s="9" t="s">
        <v>826</v>
      </c>
      <c r="G555" s="71" t="s">
        <v>526</v>
      </c>
      <c r="H555" s="10"/>
      <c r="I555" s="10"/>
      <c r="J555" s="10"/>
      <c r="K555" s="10"/>
      <c r="L555" s="9" t="s">
        <v>392</v>
      </c>
    </row>
    <row r="556" spans="1:13" ht="20.100000000000001" customHeight="1" x14ac:dyDescent="0.25">
      <c r="A556" s="9">
        <v>3</v>
      </c>
      <c r="B556" s="69">
        <v>41665</v>
      </c>
      <c r="C556" s="70">
        <v>0.79166666666666663</v>
      </c>
      <c r="D556" s="9" t="s">
        <v>827</v>
      </c>
      <c r="E556" s="9" t="s">
        <v>823</v>
      </c>
      <c r="F556" s="9" t="s">
        <v>828</v>
      </c>
      <c r="G556" s="71" t="s">
        <v>817</v>
      </c>
      <c r="H556" s="10"/>
      <c r="I556" s="10"/>
      <c r="J556" s="10"/>
      <c r="K556" s="10"/>
      <c r="L556" s="9" t="s">
        <v>392</v>
      </c>
    </row>
    <row r="557" spans="1:13" ht="20.100000000000001" customHeight="1" x14ac:dyDescent="0.25">
      <c r="A557" s="9">
        <v>4</v>
      </c>
      <c r="B557" s="69">
        <v>38017</v>
      </c>
      <c r="C557" s="70">
        <v>0.57638888888888895</v>
      </c>
      <c r="D557" s="9" t="s">
        <v>829</v>
      </c>
      <c r="E557" s="9" t="s">
        <v>823</v>
      </c>
      <c r="F557" s="9" t="s">
        <v>830</v>
      </c>
      <c r="G557" s="71" t="s">
        <v>817</v>
      </c>
      <c r="H557" s="10"/>
      <c r="I557" s="10"/>
      <c r="J557" s="10"/>
      <c r="K557" s="10"/>
      <c r="L557" s="9" t="s">
        <v>388</v>
      </c>
    </row>
    <row r="558" spans="1:13" ht="20.100000000000001" customHeight="1" x14ac:dyDescent="0.25">
      <c r="A558" s="74"/>
      <c r="B558" s="75"/>
      <c r="C558" s="75"/>
      <c r="D558" s="75"/>
      <c r="E558" s="75"/>
      <c r="F558" s="37" t="s">
        <v>152</v>
      </c>
      <c r="G558" s="76" t="s">
        <v>821</v>
      </c>
      <c r="H558" s="117">
        <f>SUM(H554:H557)</f>
        <v>0</v>
      </c>
      <c r="I558" s="117">
        <f>SUM(I554:I557)</f>
        <v>0</v>
      </c>
      <c r="J558" s="117">
        <f>SUM(J554:J557)</f>
        <v>1</v>
      </c>
      <c r="K558" s="117">
        <f>SUM(K554:K557)</f>
        <v>0</v>
      </c>
      <c r="L558" s="118"/>
    </row>
    <row r="559" spans="1:13" ht="20.100000000000001" customHeight="1" x14ac:dyDescent="0.25">
      <c r="A559" s="9">
        <v>5</v>
      </c>
      <c r="B559" s="69">
        <v>41672</v>
      </c>
      <c r="C559" s="70">
        <v>0.2986111111111111</v>
      </c>
      <c r="D559" s="9" t="s">
        <v>831</v>
      </c>
      <c r="E559" s="9" t="s">
        <v>823</v>
      </c>
      <c r="F559" s="9" t="s">
        <v>832</v>
      </c>
      <c r="G559" s="9" t="s">
        <v>526</v>
      </c>
      <c r="H559" s="51"/>
      <c r="I559" s="51"/>
      <c r="J559" s="51"/>
      <c r="K559" s="51"/>
      <c r="L559" s="81" t="s">
        <v>392</v>
      </c>
    </row>
    <row r="560" spans="1:13" ht="20.100000000000001" customHeight="1" x14ac:dyDescent="0.25">
      <c r="A560" s="9">
        <v>6</v>
      </c>
      <c r="B560" s="69">
        <v>41676</v>
      </c>
      <c r="C560" s="70">
        <v>0.40972222222222227</v>
      </c>
      <c r="D560" s="9" t="s">
        <v>833</v>
      </c>
      <c r="E560" s="9" t="s">
        <v>823</v>
      </c>
      <c r="F560" s="9" t="s">
        <v>834</v>
      </c>
      <c r="G560" s="9" t="s">
        <v>526</v>
      </c>
      <c r="H560" s="51"/>
      <c r="I560" s="51"/>
      <c r="J560" s="51">
        <v>1</v>
      </c>
      <c r="K560" s="51"/>
      <c r="L560" s="81" t="s">
        <v>386</v>
      </c>
    </row>
    <row r="561" spans="1:12" ht="20.100000000000001" customHeight="1" x14ac:dyDescent="0.25">
      <c r="A561" s="9">
        <v>7</v>
      </c>
      <c r="B561" s="69">
        <v>41682</v>
      </c>
      <c r="C561" s="70">
        <v>0.84375</v>
      </c>
      <c r="D561" s="9" t="s">
        <v>835</v>
      </c>
      <c r="E561" s="9" t="s">
        <v>836</v>
      </c>
      <c r="F561" s="9" t="s">
        <v>837</v>
      </c>
      <c r="G561" s="9" t="s">
        <v>526</v>
      </c>
      <c r="H561" s="51"/>
      <c r="I561" s="51"/>
      <c r="J561" s="51"/>
      <c r="K561" s="51">
        <v>1</v>
      </c>
      <c r="L561" s="9" t="s">
        <v>384</v>
      </c>
    </row>
    <row r="562" spans="1:12" ht="20.100000000000001" customHeight="1" x14ac:dyDescent="0.25">
      <c r="A562" s="9">
        <v>8</v>
      </c>
      <c r="B562" s="69">
        <v>41685</v>
      </c>
      <c r="C562" s="70">
        <v>0.97916666666666663</v>
      </c>
      <c r="D562" s="9" t="s">
        <v>838</v>
      </c>
      <c r="E562" s="9" t="s">
        <v>836</v>
      </c>
      <c r="F562" s="9" t="s">
        <v>839</v>
      </c>
      <c r="G562" s="9" t="s">
        <v>526</v>
      </c>
      <c r="H562" s="51"/>
      <c r="I562" s="51"/>
      <c r="J562" s="51">
        <v>1</v>
      </c>
      <c r="K562" s="51"/>
      <c r="L562" s="9" t="s">
        <v>414</v>
      </c>
    </row>
    <row r="563" spans="1:12" ht="20.100000000000001" customHeight="1" x14ac:dyDescent="0.25">
      <c r="A563" s="9">
        <v>9</v>
      </c>
      <c r="B563" s="69">
        <v>41692</v>
      </c>
      <c r="C563" s="70">
        <v>0.20486111111111113</v>
      </c>
      <c r="D563" s="9" t="s">
        <v>840</v>
      </c>
      <c r="E563" s="9" t="s">
        <v>841</v>
      </c>
      <c r="F563" s="9" t="s">
        <v>842</v>
      </c>
      <c r="G563" s="9" t="s">
        <v>217</v>
      </c>
      <c r="H563" s="51">
        <v>2</v>
      </c>
      <c r="I563" s="51"/>
      <c r="J563" s="51"/>
      <c r="K563" s="51"/>
      <c r="L563" s="9" t="s">
        <v>414</v>
      </c>
    </row>
    <row r="564" spans="1:12" ht="20.100000000000001" customHeight="1" x14ac:dyDescent="0.25">
      <c r="A564" s="9">
        <v>10</v>
      </c>
      <c r="B564" s="69">
        <v>41694</v>
      </c>
      <c r="C564" s="70">
        <v>0.90972222222222221</v>
      </c>
      <c r="D564" s="9" t="s">
        <v>843</v>
      </c>
      <c r="E564" s="9" t="s">
        <v>823</v>
      </c>
      <c r="F564" s="9" t="s">
        <v>816</v>
      </c>
      <c r="G564" s="9" t="s">
        <v>217</v>
      </c>
      <c r="H564" s="51"/>
      <c r="I564" s="51"/>
      <c r="J564" s="51">
        <v>11</v>
      </c>
      <c r="K564" s="51">
        <v>4</v>
      </c>
      <c r="L564" s="9" t="s">
        <v>418</v>
      </c>
    </row>
    <row r="565" spans="1:12" ht="20.100000000000001" customHeight="1" x14ac:dyDescent="0.25">
      <c r="A565" s="74"/>
      <c r="B565" s="75"/>
      <c r="C565" s="75"/>
      <c r="D565" s="75"/>
      <c r="E565" s="75"/>
      <c r="F565" s="37" t="s">
        <v>242</v>
      </c>
      <c r="G565" s="76" t="s">
        <v>821</v>
      </c>
      <c r="H565" s="117">
        <f>SUM(H559:H564)</f>
        <v>2</v>
      </c>
      <c r="I565" s="117">
        <f>SUM(I559:I564)</f>
        <v>0</v>
      </c>
      <c r="J565" s="117">
        <f>SUM(J559:J564)</f>
        <v>13</v>
      </c>
      <c r="K565" s="117">
        <f>SUM(K559:K564)</f>
        <v>5</v>
      </c>
      <c r="L565" s="118"/>
    </row>
    <row r="566" spans="1:12" ht="20.100000000000001" customHeight="1" x14ac:dyDescent="0.25">
      <c r="A566" s="74"/>
      <c r="B566" s="75"/>
      <c r="C566" s="75"/>
      <c r="D566" s="75"/>
      <c r="E566" s="75"/>
      <c r="F566" s="75"/>
      <c r="G566" s="76" t="s">
        <v>821</v>
      </c>
      <c r="H566" s="51"/>
      <c r="I566" s="51"/>
      <c r="J566" s="51">
        <v>1</v>
      </c>
      <c r="K566" s="51">
        <v>3</v>
      </c>
      <c r="L566" s="81" t="s">
        <v>411</v>
      </c>
    </row>
    <row r="567" spans="1:12" ht="20.100000000000001" customHeight="1" x14ac:dyDescent="0.25">
      <c r="A567" s="74"/>
      <c r="B567" s="75"/>
      <c r="C567" s="75"/>
      <c r="D567" s="75"/>
      <c r="E567" s="75"/>
      <c r="F567" s="75"/>
      <c r="G567" s="76" t="s">
        <v>821</v>
      </c>
      <c r="H567" s="51"/>
      <c r="I567" s="51"/>
      <c r="J567" s="51"/>
      <c r="K567" s="51">
        <v>1</v>
      </c>
      <c r="L567" s="81" t="s">
        <v>411</v>
      </c>
    </row>
    <row r="568" spans="1:12" ht="20.100000000000001" customHeight="1" x14ac:dyDescent="0.25">
      <c r="A568" s="74"/>
      <c r="B568" s="75"/>
      <c r="C568" s="75"/>
      <c r="D568" s="75"/>
      <c r="E568" s="75"/>
      <c r="F568" s="75"/>
      <c r="G568" s="76" t="s">
        <v>821</v>
      </c>
      <c r="H568" s="51"/>
      <c r="I568" s="51"/>
      <c r="J568" s="51">
        <v>1</v>
      </c>
      <c r="K568" s="51"/>
      <c r="L568" s="81" t="s">
        <v>411</v>
      </c>
    </row>
    <row r="569" spans="1:12" ht="20.100000000000001" customHeight="1" x14ac:dyDescent="0.25">
      <c r="A569" s="74"/>
      <c r="B569" s="75"/>
      <c r="C569" s="75"/>
      <c r="D569" s="75"/>
      <c r="E569" s="75"/>
      <c r="F569" s="75"/>
      <c r="G569" s="76" t="s">
        <v>821</v>
      </c>
      <c r="H569" s="51"/>
      <c r="I569" s="51"/>
      <c r="J569" s="51">
        <v>1</v>
      </c>
      <c r="K569" s="51"/>
      <c r="L569" s="81" t="s">
        <v>388</v>
      </c>
    </row>
    <row r="570" spans="1:12" ht="20.100000000000001" customHeight="1" x14ac:dyDescent="0.25">
      <c r="A570" s="74"/>
      <c r="B570" s="75"/>
      <c r="C570" s="75"/>
      <c r="D570" s="75"/>
      <c r="E570" s="75"/>
      <c r="F570" s="75"/>
      <c r="G570" s="76" t="s">
        <v>821</v>
      </c>
      <c r="H570" s="51"/>
      <c r="I570" s="51"/>
      <c r="J570" s="51">
        <v>1</v>
      </c>
      <c r="K570" s="51"/>
      <c r="L570" s="81" t="s">
        <v>386</v>
      </c>
    </row>
    <row r="571" spans="1:12" ht="20.100000000000001" customHeight="1" x14ac:dyDescent="0.25">
      <c r="A571" s="74"/>
      <c r="B571" s="75"/>
      <c r="C571" s="75"/>
      <c r="D571" s="75"/>
      <c r="E571" s="75"/>
      <c r="F571" s="75"/>
      <c r="G571" s="76" t="s">
        <v>821</v>
      </c>
      <c r="H571" s="51"/>
      <c r="I571" s="51"/>
      <c r="J571" s="51"/>
      <c r="K571" s="51">
        <v>1</v>
      </c>
      <c r="L571" s="81" t="s">
        <v>414</v>
      </c>
    </row>
    <row r="572" spans="1:12" ht="20.100000000000001" customHeight="1" x14ac:dyDescent="0.25">
      <c r="A572" s="74"/>
      <c r="B572" s="75"/>
      <c r="C572" s="75"/>
      <c r="D572" s="75"/>
      <c r="E572" s="75"/>
      <c r="F572" s="75"/>
      <c r="G572" s="76" t="s">
        <v>821</v>
      </c>
      <c r="H572" s="51"/>
      <c r="I572" s="51"/>
      <c r="J572" s="51">
        <v>2</v>
      </c>
      <c r="K572" s="51"/>
      <c r="L572" s="81" t="s">
        <v>411</v>
      </c>
    </row>
    <row r="573" spans="1:12" ht="20.100000000000001" customHeight="1" x14ac:dyDescent="0.25">
      <c r="A573" s="74"/>
      <c r="B573" s="75"/>
      <c r="C573" s="75"/>
      <c r="D573" s="75"/>
      <c r="E573" s="75"/>
      <c r="F573" s="75"/>
      <c r="G573" s="76" t="s">
        <v>821</v>
      </c>
      <c r="H573" s="51"/>
      <c r="I573" s="51"/>
      <c r="J573" s="51"/>
      <c r="K573" s="51"/>
      <c r="L573" s="81" t="s">
        <v>411</v>
      </c>
    </row>
    <row r="574" spans="1:12" ht="20.100000000000001" customHeight="1" x14ac:dyDescent="0.25">
      <c r="A574" s="74"/>
      <c r="B574" s="75"/>
      <c r="C574" s="75"/>
      <c r="D574" s="75"/>
      <c r="E574" s="75"/>
      <c r="F574" s="37" t="s">
        <v>281</v>
      </c>
      <c r="G574" s="76" t="s">
        <v>821</v>
      </c>
      <c r="H574" s="117">
        <f>SUM(H566:H573)</f>
        <v>0</v>
      </c>
      <c r="I574" s="117">
        <f>SUM(I566:I573)</f>
        <v>0</v>
      </c>
      <c r="J574" s="117">
        <f>SUM(J566:J573)</f>
        <v>6</v>
      </c>
      <c r="K574" s="117">
        <f>SUM(K566:K573)</f>
        <v>5</v>
      </c>
      <c r="L574" s="118"/>
    </row>
    <row r="575" spans="1:12" ht="21" customHeight="1" x14ac:dyDescent="0.25">
      <c r="A575" s="389" t="s">
        <v>844</v>
      </c>
      <c r="B575" s="390"/>
      <c r="C575" s="390"/>
      <c r="D575" s="390"/>
      <c r="E575" s="390"/>
      <c r="F575" s="390"/>
      <c r="G575" s="390"/>
      <c r="H575" s="390"/>
      <c r="I575" s="390"/>
      <c r="J575" s="390"/>
      <c r="K575" s="390"/>
      <c r="L575" s="391"/>
    </row>
    <row r="576" spans="1:12" x14ac:dyDescent="0.25">
      <c r="A576" s="9">
        <v>1</v>
      </c>
      <c r="B576" s="69">
        <v>41640</v>
      </c>
      <c r="C576" s="70" t="s">
        <v>845</v>
      </c>
      <c r="D576" s="9" t="s">
        <v>846</v>
      </c>
      <c r="E576" s="9" t="s">
        <v>118</v>
      </c>
      <c r="F576" s="9" t="s">
        <v>211</v>
      </c>
      <c r="G576" s="9" t="s">
        <v>38</v>
      </c>
      <c r="H576" s="10">
        <v>0</v>
      </c>
      <c r="I576" s="10">
        <v>0</v>
      </c>
      <c r="J576" s="10">
        <v>0</v>
      </c>
      <c r="K576" s="10">
        <v>0</v>
      </c>
      <c r="L576" s="9" t="s">
        <v>73</v>
      </c>
    </row>
    <row r="577" spans="1:12" x14ac:dyDescent="0.25">
      <c r="A577" s="9">
        <v>2</v>
      </c>
      <c r="B577" s="69">
        <v>41640</v>
      </c>
      <c r="C577" s="70" t="s">
        <v>847</v>
      </c>
      <c r="D577" s="9" t="s">
        <v>848</v>
      </c>
      <c r="E577" s="9" t="s">
        <v>551</v>
      </c>
      <c r="F577" s="9" t="s">
        <v>144</v>
      </c>
      <c r="G577" s="9" t="s">
        <v>559</v>
      </c>
      <c r="H577" s="10">
        <v>0</v>
      </c>
      <c r="I577" s="10">
        <v>0</v>
      </c>
      <c r="J577" s="10">
        <v>0</v>
      </c>
      <c r="K577" s="10">
        <v>1</v>
      </c>
      <c r="L577" s="9" t="s">
        <v>73</v>
      </c>
    </row>
    <row r="578" spans="1:12" x14ac:dyDescent="0.25">
      <c r="A578" s="9">
        <v>3</v>
      </c>
      <c r="B578" s="69">
        <v>41643</v>
      </c>
      <c r="C578" s="70" t="s">
        <v>849</v>
      </c>
      <c r="D578" s="9" t="s">
        <v>846</v>
      </c>
      <c r="E578" s="9" t="s">
        <v>390</v>
      </c>
      <c r="F578" s="9" t="s">
        <v>850</v>
      </c>
      <c r="G578" s="9" t="s">
        <v>851</v>
      </c>
      <c r="H578" s="10">
        <v>0</v>
      </c>
      <c r="I578" s="10">
        <v>0</v>
      </c>
      <c r="J578" s="10"/>
      <c r="K578" s="10">
        <v>0</v>
      </c>
      <c r="L578" s="9" t="s">
        <v>85</v>
      </c>
    </row>
    <row r="579" spans="1:12" x14ac:dyDescent="0.25">
      <c r="A579" s="9">
        <v>4</v>
      </c>
      <c r="B579" s="69">
        <v>41643</v>
      </c>
      <c r="C579" s="70" t="s">
        <v>39</v>
      </c>
      <c r="D579" s="9" t="s">
        <v>852</v>
      </c>
      <c r="E579" s="9" t="s">
        <v>390</v>
      </c>
      <c r="F579" s="9" t="s">
        <v>853</v>
      </c>
      <c r="G579" s="9" t="s">
        <v>38</v>
      </c>
      <c r="H579" s="10">
        <v>0</v>
      </c>
      <c r="I579" s="10">
        <v>0</v>
      </c>
      <c r="J579" s="10">
        <v>0</v>
      </c>
      <c r="K579" s="10">
        <v>2</v>
      </c>
      <c r="L579" s="9" t="s">
        <v>854</v>
      </c>
    </row>
    <row r="580" spans="1:12" x14ac:dyDescent="0.25">
      <c r="A580" s="9">
        <v>5</v>
      </c>
      <c r="B580" s="102">
        <v>41644</v>
      </c>
      <c r="C580" s="22" t="s">
        <v>855</v>
      </c>
      <c r="D580" s="22" t="s">
        <v>856</v>
      </c>
      <c r="E580" s="9" t="s">
        <v>857</v>
      </c>
      <c r="F580" s="16" t="s">
        <v>858</v>
      </c>
      <c r="G580" s="9" t="s">
        <v>38</v>
      </c>
      <c r="H580" s="11">
        <v>0</v>
      </c>
      <c r="I580" s="11">
        <v>0</v>
      </c>
      <c r="J580" s="11">
        <v>2</v>
      </c>
      <c r="K580" s="11">
        <v>0</v>
      </c>
      <c r="L580" s="26" t="s">
        <v>54</v>
      </c>
    </row>
    <row r="581" spans="1:12" x14ac:dyDescent="0.25">
      <c r="A581" s="9">
        <v>6</v>
      </c>
      <c r="B581" s="102">
        <v>41645</v>
      </c>
      <c r="C581" s="70" t="s">
        <v>126</v>
      </c>
      <c r="D581" s="9" t="s">
        <v>852</v>
      </c>
      <c r="E581" s="9" t="s">
        <v>118</v>
      </c>
      <c r="F581" s="9" t="s">
        <v>552</v>
      </c>
      <c r="G581" s="9" t="s">
        <v>38</v>
      </c>
      <c r="H581" s="10">
        <v>0</v>
      </c>
      <c r="I581" s="10">
        <v>0</v>
      </c>
      <c r="J581" s="10">
        <v>0</v>
      </c>
      <c r="K581" s="10">
        <v>0</v>
      </c>
      <c r="L581" s="9" t="s">
        <v>63</v>
      </c>
    </row>
    <row r="582" spans="1:12" x14ac:dyDescent="0.25">
      <c r="A582" s="9">
        <v>7</v>
      </c>
      <c r="B582" s="102">
        <v>41651</v>
      </c>
      <c r="C582" s="70" t="s">
        <v>859</v>
      </c>
      <c r="D582" s="9" t="s">
        <v>860</v>
      </c>
      <c r="E582" s="9" t="s">
        <v>118</v>
      </c>
      <c r="F582" s="9" t="s">
        <v>18</v>
      </c>
      <c r="G582" s="9" t="s">
        <v>38</v>
      </c>
      <c r="H582" s="10">
        <v>0</v>
      </c>
      <c r="I582" s="10">
        <v>0</v>
      </c>
      <c r="J582" s="10">
        <v>0</v>
      </c>
      <c r="K582" s="10">
        <v>0</v>
      </c>
      <c r="L582" s="9" t="s">
        <v>54</v>
      </c>
    </row>
    <row r="583" spans="1:12" x14ac:dyDescent="0.25">
      <c r="A583" s="9">
        <v>8</v>
      </c>
      <c r="B583" s="102">
        <v>41652</v>
      </c>
      <c r="C583" s="70" t="s">
        <v>126</v>
      </c>
      <c r="D583" s="9" t="s">
        <v>861</v>
      </c>
      <c r="E583" s="9" t="s">
        <v>390</v>
      </c>
      <c r="F583" s="9" t="s">
        <v>552</v>
      </c>
      <c r="G583" s="9" t="s">
        <v>38</v>
      </c>
      <c r="H583" s="10"/>
      <c r="I583" s="10"/>
      <c r="J583" s="10">
        <v>2</v>
      </c>
      <c r="K583" s="10"/>
      <c r="L583" s="9" t="s">
        <v>63</v>
      </c>
    </row>
    <row r="584" spans="1:12" x14ac:dyDescent="0.25">
      <c r="A584" s="9">
        <v>9</v>
      </c>
      <c r="B584" s="102">
        <v>41657</v>
      </c>
      <c r="C584" s="22" t="s">
        <v>76</v>
      </c>
      <c r="D584" s="22" t="s">
        <v>862</v>
      </c>
      <c r="E584" s="22" t="s">
        <v>551</v>
      </c>
      <c r="F584" s="16" t="s">
        <v>863</v>
      </c>
      <c r="G584" s="9" t="s">
        <v>38</v>
      </c>
      <c r="H584" s="11">
        <v>0</v>
      </c>
      <c r="I584" s="11">
        <v>0</v>
      </c>
      <c r="J584" s="11">
        <v>0</v>
      </c>
      <c r="K584" s="11">
        <v>0</v>
      </c>
      <c r="L584" s="26" t="s">
        <v>854</v>
      </c>
    </row>
    <row r="585" spans="1:12" x14ac:dyDescent="0.25">
      <c r="A585" s="9">
        <v>10</v>
      </c>
      <c r="B585" s="102">
        <v>41658</v>
      </c>
      <c r="C585" s="22" t="s">
        <v>864</v>
      </c>
      <c r="D585" s="22" t="s">
        <v>865</v>
      </c>
      <c r="E585" s="22" t="s">
        <v>866</v>
      </c>
      <c r="F585" s="16" t="s">
        <v>867</v>
      </c>
      <c r="G585" s="9" t="s">
        <v>38</v>
      </c>
      <c r="H585" s="11">
        <v>0</v>
      </c>
      <c r="I585" s="11">
        <v>0</v>
      </c>
      <c r="J585" s="11">
        <v>1</v>
      </c>
      <c r="K585" s="11">
        <v>0</v>
      </c>
      <c r="L585" s="26" t="s">
        <v>54</v>
      </c>
    </row>
    <row r="586" spans="1:12" x14ac:dyDescent="0.25">
      <c r="A586" s="9">
        <v>11</v>
      </c>
      <c r="B586" s="102">
        <v>41659</v>
      </c>
      <c r="C586" s="22" t="s">
        <v>188</v>
      </c>
      <c r="D586" s="22" t="s">
        <v>868</v>
      </c>
      <c r="E586" s="9" t="s">
        <v>390</v>
      </c>
      <c r="F586" s="16" t="s">
        <v>869</v>
      </c>
      <c r="G586" s="9" t="s">
        <v>38</v>
      </c>
      <c r="H586" s="11">
        <v>0</v>
      </c>
      <c r="I586" s="11">
        <v>0</v>
      </c>
      <c r="J586" s="11">
        <v>2</v>
      </c>
      <c r="K586" s="11">
        <v>1</v>
      </c>
      <c r="L586" s="26" t="s">
        <v>63</v>
      </c>
    </row>
    <row r="587" spans="1:12" x14ac:dyDescent="0.25">
      <c r="A587" s="9">
        <v>12</v>
      </c>
      <c r="B587" s="102">
        <v>41663</v>
      </c>
      <c r="C587" s="22" t="s">
        <v>870</v>
      </c>
      <c r="D587" s="22" t="s">
        <v>871</v>
      </c>
      <c r="E587" s="22" t="s">
        <v>93</v>
      </c>
      <c r="F587" s="16" t="s">
        <v>872</v>
      </c>
      <c r="G587" s="9" t="s">
        <v>873</v>
      </c>
      <c r="H587" s="11">
        <v>0</v>
      </c>
      <c r="I587" s="11">
        <v>0</v>
      </c>
      <c r="J587" s="11">
        <v>1</v>
      </c>
      <c r="K587" s="11">
        <v>2</v>
      </c>
      <c r="L587" s="26" t="s">
        <v>42</v>
      </c>
    </row>
    <row r="588" spans="1:12" x14ac:dyDescent="0.25">
      <c r="A588" s="9">
        <v>13</v>
      </c>
      <c r="B588" s="102">
        <v>41665</v>
      </c>
      <c r="C588" s="22" t="s">
        <v>874</v>
      </c>
      <c r="D588" s="22" t="s">
        <v>875</v>
      </c>
      <c r="E588" s="22" t="s">
        <v>876</v>
      </c>
      <c r="F588" s="16" t="s">
        <v>18</v>
      </c>
      <c r="G588" s="9" t="s">
        <v>38</v>
      </c>
      <c r="H588" s="11">
        <v>0</v>
      </c>
      <c r="I588" s="11">
        <v>0</v>
      </c>
      <c r="J588" s="11">
        <v>1</v>
      </c>
      <c r="K588" s="11">
        <v>0</v>
      </c>
      <c r="L588" s="26" t="s">
        <v>54</v>
      </c>
    </row>
    <row r="589" spans="1:12" x14ac:dyDescent="0.25">
      <c r="A589" s="9">
        <v>14</v>
      </c>
      <c r="B589" s="102">
        <v>41666</v>
      </c>
      <c r="C589" s="22" t="s">
        <v>877</v>
      </c>
      <c r="D589" s="22" t="s">
        <v>860</v>
      </c>
      <c r="E589" s="22" t="s">
        <v>25</v>
      </c>
      <c r="F589" s="16" t="s">
        <v>878</v>
      </c>
      <c r="G589" s="9" t="s">
        <v>38</v>
      </c>
      <c r="H589" s="11">
        <v>0</v>
      </c>
      <c r="I589" s="11">
        <v>0</v>
      </c>
      <c r="J589" s="11">
        <v>0</v>
      </c>
      <c r="K589" s="11">
        <v>0</v>
      </c>
      <c r="L589" s="26" t="s">
        <v>63</v>
      </c>
    </row>
    <row r="590" spans="1:12" x14ac:dyDescent="0.25">
      <c r="A590" s="9">
        <v>15</v>
      </c>
      <c r="B590" s="102">
        <v>41669</v>
      </c>
      <c r="C590" s="22" t="s">
        <v>879</v>
      </c>
      <c r="D590" s="22" t="s">
        <v>880</v>
      </c>
      <c r="E590" s="22" t="s">
        <v>93</v>
      </c>
      <c r="F590" s="16" t="s">
        <v>881</v>
      </c>
      <c r="G590" s="9" t="s">
        <v>851</v>
      </c>
      <c r="H590" s="11">
        <v>0</v>
      </c>
      <c r="I590" s="11">
        <v>0</v>
      </c>
      <c r="J590" s="11">
        <v>0</v>
      </c>
      <c r="K590" s="11">
        <v>0</v>
      </c>
      <c r="L590" s="26" t="s">
        <v>882</v>
      </c>
    </row>
    <row r="591" spans="1:12" x14ac:dyDescent="0.25">
      <c r="A591" s="9">
        <v>16</v>
      </c>
      <c r="B591" s="102">
        <v>41670</v>
      </c>
      <c r="C591" s="22" t="s">
        <v>883</v>
      </c>
      <c r="D591" s="22" t="s">
        <v>884</v>
      </c>
      <c r="E591" s="9" t="s">
        <v>390</v>
      </c>
      <c r="F591" s="16" t="s">
        <v>885</v>
      </c>
      <c r="G591" s="9" t="s">
        <v>38</v>
      </c>
      <c r="H591" s="11">
        <v>0</v>
      </c>
      <c r="I591" s="11">
        <v>0</v>
      </c>
      <c r="J591" s="11">
        <v>0</v>
      </c>
      <c r="K591" s="11">
        <v>0</v>
      </c>
      <c r="L591" s="26" t="s">
        <v>42</v>
      </c>
    </row>
    <row r="592" spans="1:12" ht="15" customHeight="1" x14ac:dyDescent="0.25">
      <c r="A592" s="74"/>
      <c r="B592" s="75"/>
      <c r="C592" s="75"/>
      <c r="D592" s="75"/>
      <c r="E592" s="75"/>
      <c r="F592" s="37" t="s">
        <v>152</v>
      </c>
      <c r="G592" s="76" t="s">
        <v>844</v>
      </c>
      <c r="H592" s="38">
        <f>SUM(H576:H591)</f>
        <v>0</v>
      </c>
      <c r="I592" s="38">
        <f>SUM(I576:I591)</f>
        <v>0</v>
      </c>
      <c r="J592" s="38">
        <f>SUM(J576:J591)</f>
        <v>9</v>
      </c>
      <c r="K592" s="38">
        <f>SUM(K576:K591)</f>
        <v>6</v>
      </c>
      <c r="L592" s="119"/>
    </row>
    <row r="593" spans="1:12" x14ac:dyDescent="0.25">
      <c r="A593" s="9">
        <v>17</v>
      </c>
      <c r="B593" s="102">
        <v>41671</v>
      </c>
      <c r="C593" s="22" t="s">
        <v>886</v>
      </c>
      <c r="D593" s="22" t="s">
        <v>887</v>
      </c>
      <c r="E593" s="22" t="s">
        <v>866</v>
      </c>
      <c r="F593" s="16" t="s">
        <v>888</v>
      </c>
      <c r="G593" s="9" t="s">
        <v>38</v>
      </c>
      <c r="H593" s="11">
        <v>0</v>
      </c>
      <c r="I593" s="11">
        <v>0</v>
      </c>
      <c r="J593" s="11">
        <v>0</v>
      </c>
      <c r="K593" s="11">
        <v>0</v>
      </c>
      <c r="L593" s="26" t="s">
        <v>85</v>
      </c>
    </row>
    <row r="594" spans="1:12" x14ac:dyDescent="0.25">
      <c r="A594" s="9">
        <v>18</v>
      </c>
      <c r="B594" s="102">
        <v>41673</v>
      </c>
      <c r="C594" s="22" t="s">
        <v>889</v>
      </c>
      <c r="D594" s="22" t="s">
        <v>890</v>
      </c>
      <c r="E594" s="22" t="s">
        <v>866</v>
      </c>
      <c r="F594" s="16" t="s">
        <v>891</v>
      </c>
      <c r="G594" s="9" t="s">
        <v>38</v>
      </c>
      <c r="H594" s="11">
        <v>0</v>
      </c>
      <c r="I594" s="11">
        <v>0</v>
      </c>
      <c r="J594" s="11">
        <v>2</v>
      </c>
      <c r="K594" s="11">
        <v>0</v>
      </c>
      <c r="L594" s="26" t="s">
        <v>63</v>
      </c>
    </row>
    <row r="595" spans="1:12" x14ac:dyDescent="0.25">
      <c r="A595" s="9">
        <v>19</v>
      </c>
      <c r="B595" s="102">
        <v>41679</v>
      </c>
      <c r="C595" s="22" t="s">
        <v>892</v>
      </c>
      <c r="D595" s="22" t="s">
        <v>893</v>
      </c>
      <c r="E595" s="9" t="s">
        <v>390</v>
      </c>
      <c r="F595" s="16" t="s">
        <v>18</v>
      </c>
      <c r="G595" s="9" t="s">
        <v>559</v>
      </c>
      <c r="H595" s="11">
        <v>0</v>
      </c>
      <c r="I595" s="11">
        <v>0</v>
      </c>
      <c r="J595" s="11">
        <v>1</v>
      </c>
      <c r="K595" s="11">
        <v>0</v>
      </c>
      <c r="L595" s="26" t="s">
        <v>54</v>
      </c>
    </row>
    <row r="596" spans="1:12" x14ac:dyDescent="0.25">
      <c r="A596" s="9">
        <v>20</v>
      </c>
      <c r="B596" s="102">
        <v>41686</v>
      </c>
      <c r="C596" s="22" t="s">
        <v>894</v>
      </c>
      <c r="D596" s="22" t="s">
        <v>895</v>
      </c>
      <c r="E596" s="9" t="s">
        <v>390</v>
      </c>
      <c r="F596" s="16" t="s">
        <v>18</v>
      </c>
      <c r="G596" s="9" t="s">
        <v>38</v>
      </c>
      <c r="H596" s="11">
        <v>0</v>
      </c>
      <c r="I596" s="11">
        <v>0</v>
      </c>
      <c r="J596" s="11">
        <v>0</v>
      </c>
      <c r="K596" s="11">
        <v>0</v>
      </c>
      <c r="L596" s="26" t="s">
        <v>54</v>
      </c>
    </row>
    <row r="597" spans="1:12" x14ac:dyDescent="0.25">
      <c r="A597" s="9">
        <v>21</v>
      </c>
      <c r="B597" s="102">
        <v>41689</v>
      </c>
      <c r="C597" s="22" t="s">
        <v>139</v>
      </c>
      <c r="D597" s="22" t="s">
        <v>856</v>
      </c>
      <c r="E597" s="22" t="s">
        <v>866</v>
      </c>
      <c r="F597" s="16" t="s">
        <v>896</v>
      </c>
      <c r="G597" s="9" t="s">
        <v>38</v>
      </c>
      <c r="H597" s="11">
        <v>0</v>
      </c>
      <c r="I597" s="11">
        <v>0</v>
      </c>
      <c r="J597" s="11">
        <v>0</v>
      </c>
      <c r="K597" s="11">
        <v>0</v>
      </c>
      <c r="L597" s="26" t="s">
        <v>73</v>
      </c>
    </row>
    <row r="598" spans="1:12" x14ac:dyDescent="0.25">
      <c r="A598" s="9">
        <v>22</v>
      </c>
      <c r="B598" s="102">
        <v>41689</v>
      </c>
      <c r="C598" s="22" t="s">
        <v>897</v>
      </c>
      <c r="D598" s="22" t="s">
        <v>880</v>
      </c>
      <c r="E598" s="22" t="s">
        <v>866</v>
      </c>
      <c r="F598" s="16" t="s">
        <v>567</v>
      </c>
      <c r="G598" s="9" t="s">
        <v>38</v>
      </c>
      <c r="H598" s="11">
        <v>0</v>
      </c>
      <c r="I598" s="11">
        <v>0</v>
      </c>
      <c r="J598" s="11">
        <v>0</v>
      </c>
      <c r="K598" s="11">
        <v>0</v>
      </c>
      <c r="L598" s="26" t="s">
        <v>73</v>
      </c>
    </row>
    <row r="599" spans="1:12" x14ac:dyDescent="0.25">
      <c r="A599" s="9">
        <v>23</v>
      </c>
      <c r="B599" s="102">
        <v>41690</v>
      </c>
      <c r="C599" s="22" t="s">
        <v>898</v>
      </c>
      <c r="D599" s="22" t="s">
        <v>887</v>
      </c>
      <c r="E599" s="22" t="s">
        <v>857</v>
      </c>
      <c r="F599" s="16" t="s">
        <v>899</v>
      </c>
      <c r="G599" s="9" t="s">
        <v>38</v>
      </c>
      <c r="H599" s="11">
        <v>0</v>
      </c>
      <c r="I599" s="11">
        <v>0</v>
      </c>
      <c r="J599" s="11">
        <v>0</v>
      </c>
      <c r="K599" s="11">
        <v>0</v>
      </c>
      <c r="L599" s="26" t="s">
        <v>882</v>
      </c>
    </row>
    <row r="600" spans="1:12" x14ac:dyDescent="0.25">
      <c r="A600" s="9">
        <v>24</v>
      </c>
      <c r="B600" s="102">
        <v>41690</v>
      </c>
      <c r="C600" s="120" t="s">
        <v>900</v>
      </c>
      <c r="D600" s="22" t="s">
        <v>901</v>
      </c>
      <c r="E600" s="22" t="s">
        <v>390</v>
      </c>
      <c r="F600" s="16" t="s">
        <v>317</v>
      </c>
      <c r="G600" s="9" t="s">
        <v>559</v>
      </c>
      <c r="H600" s="11">
        <v>0</v>
      </c>
      <c r="I600" s="11">
        <v>0</v>
      </c>
      <c r="J600" s="11">
        <v>1</v>
      </c>
      <c r="K600" s="11">
        <v>0</v>
      </c>
      <c r="L600" s="26" t="s">
        <v>882</v>
      </c>
    </row>
    <row r="601" spans="1:12" x14ac:dyDescent="0.25">
      <c r="A601" s="9">
        <v>25</v>
      </c>
      <c r="B601" s="102">
        <v>41690</v>
      </c>
      <c r="C601" s="120" t="s">
        <v>248</v>
      </c>
      <c r="D601" s="22" t="s">
        <v>902</v>
      </c>
      <c r="E601" s="22" t="s">
        <v>93</v>
      </c>
      <c r="F601" s="16" t="s">
        <v>190</v>
      </c>
      <c r="G601" s="9" t="s">
        <v>38</v>
      </c>
      <c r="H601" s="11">
        <v>0</v>
      </c>
      <c r="I601" s="11">
        <v>0</v>
      </c>
      <c r="J601" s="11">
        <v>0</v>
      </c>
      <c r="K601" s="11">
        <v>0</v>
      </c>
      <c r="L601" s="26" t="s">
        <v>882</v>
      </c>
    </row>
    <row r="602" spans="1:12" x14ac:dyDescent="0.25">
      <c r="A602" s="9">
        <v>26</v>
      </c>
      <c r="B602" s="102">
        <v>41691</v>
      </c>
      <c r="C602" s="22" t="s">
        <v>903</v>
      </c>
      <c r="D602" s="22" t="s">
        <v>904</v>
      </c>
      <c r="E602" s="9" t="s">
        <v>390</v>
      </c>
      <c r="F602" s="16" t="s">
        <v>144</v>
      </c>
      <c r="G602" s="9" t="s">
        <v>559</v>
      </c>
      <c r="H602" s="11">
        <v>0</v>
      </c>
      <c r="I602" s="11">
        <v>0</v>
      </c>
      <c r="J602" s="11">
        <v>0</v>
      </c>
      <c r="K602" s="11">
        <v>0</v>
      </c>
      <c r="L602" s="26" t="s">
        <v>42</v>
      </c>
    </row>
    <row r="603" spans="1:12" ht="30" x14ac:dyDescent="0.25">
      <c r="A603" s="9">
        <v>27</v>
      </c>
      <c r="B603" s="98">
        <v>41691</v>
      </c>
      <c r="C603" s="26" t="s">
        <v>897</v>
      </c>
      <c r="D603" s="26" t="s">
        <v>905</v>
      </c>
      <c r="E603" s="9" t="s">
        <v>25</v>
      </c>
      <c r="F603" s="16" t="s">
        <v>906</v>
      </c>
      <c r="G603" s="9" t="s">
        <v>559</v>
      </c>
      <c r="H603" s="11">
        <v>0</v>
      </c>
      <c r="I603" s="11">
        <v>0</v>
      </c>
      <c r="J603" s="11">
        <v>0</v>
      </c>
      <c r="K603" s="11">
        <v>0</v>
      </c>
      <c r="L603" s="26" t="s">
        <v>42</v>
      </c>
    </row>
    <row r="604" spans="1:12" x14ac:dyDescent="0.25">
      <c r="A604" s="9">
        <v>28</v>
      </c>
      <c r="B604" s="102">
        <v>41692</v>
      </c>
      <c r="C604" s="22" t="s">
        <v>907</v>
      </c>
      <c r="D604" s="22" t="s">
        <v>908</v>
      </c>
      <c r="E604" s="9" t="s">
        <v>25</v>
      </c>
      <c r="F604" s="16" t="s">
        <v>909</v>
      </c>
      <c r="G604" s="9" t="s">
        <v>559</v>
      </c>
      <c r="H604" s="11">
        <v>0</v>
      </c>
      <c r="I604" s="11">
        <v>0</v>
      </c>
      <c r="J604" s="11">
        <v>2</v>
      </c>
      <c r="K604" s="11">
        <v>0</v>
      </c>
      <c r="L604" s="26" t="s">
        <v>85</v>
      </c>
    </row>
    <row r="605" spans="1:12" x14ac:dyDescent="0.25">
      <c r="A605" s="9">
        <v>29</v>
      </c>
      <c r="B605" s="102">
        <v>41696</v>
      </c>
      <c r="C605" s="22" t="s">
        <v>910</v>
      </c>
      <c r="D605" s="22" t="s">
        <v>911</v>
      </c>
      <c r="E605" s="22" t="s">
        <v>551</v>
      </c>
      <c r="F605" s="16" t="s">
        <v>48</v>
      </c>
      <c r="G605" s="9" t="s">
        <v>38</v>
      </c>
      <c r="H605" s="11">
        <v>0</v>
      </c>
      <c r="I605" s="11">
        <v>0</v>
      </c>
      <c r="J605" s="11">
        <v>0</v>
      </c>
      <c r="K605" s="11">
        <v>1</v>
      </c>
      <c r="L605" s="26" t="s">
        <v>73</v>
      </c>
    </row>
    <row r="606" spans="1:12" x14ac:dyDescent="0.25">
      <c r="A606" s="9">
        <v>30</v>
      </c>
      <c r="B606" s="102">
        <v>41697</v>
      </c>
      <c r="C606" s="22" t="s">
        <v>141</v>
      </c>
      <c r="D606" s="121" t="s">
        <v>912</v>
      </c>
      <c r="E606" s="22" t="s">
        <v>93</v>
      </c>
      <c r="F606" s="16" t="s">
        <v>18</v>
      </c>
      <c r="G606" s="9" t="s">
        <v>38</v>
      </c>
      <c r="H606" s="11">
        <v>0</v>
      </c>
      <c r="I606" s="11">
        <v>0</v>
      </c>
      <c r="J606" s="11">
        <v>0</v>
      </c>
      <c r="K606" s="11">
        <v>0</v>
      </c>
      <c r="L606" s="26" t="s">
        <v>882</v>
      </c>
    </row>
    <row r="607" spans="1:12" x14ac:dyDescent="0.25">
      <c r="A607" s="9">
        <v>31</v>
      </c>
      <c r="B607" s="102">
        <v>41698</v>
      </c>
      <c r="C607" s="22" t="s">
        <v>847</v>
      </c>
      <c r="D607" s="121" t="s">
        <v>913</v>
      </c>
      <c r="E607" s="22" t="s">
        <v>914</v>
      </c>
      <c r="F607" s="16" t="s">
        <v>878</v>
      </c>
      <c r="G607" s="9" t="s">
        <v>38</v>
      </c>
      <c r="H607" s="11">
        <v>0</v>
      </c>
      <c r="I607" s="11">
        <v>0</v>
      </c>
      <c r="J607" s="11">
        <v>0</v>
      </c>
      <c r="K607" s="11">
        <v>0</v>
      </c>
      <c r="L607" s="26" t="s">
        <v>42</v>
      </c>
    </row>
    <row r="608" spans="1:12" ht="15" customHeight="1" x14ac:dyDescent="0.25">
      <c r="A608" s="74"/>
      <c r="B608" s="75"/>
      <c r="C608" s="75"/>
      <c r="D608" s="75"/>
      <c r="E608" s="75"/>
      <c r="F608" s="37" t="s">
        <v>242</v>
      </c>
      <c r="G608" s="76" t="s">
        <v>844</v>
      </c>
      <c r="H608" s="38">
        <f>SUM(H593:H607)</f>
        <v>0</v>
      </c>
      <c r="I608" s="38">
        <f>SUM(I593:I607)</f>
        <v>0</v>
      </c>
      <c r="J608" s="38">
        <f>SUM(J593:J607)</f>
        <v>6</v>
      </c>
      <c r="K608" s="38">
        <f>SUM(K593:K607)</f>
        <v>1</v>
      </c>
      <c r="L608" s="119"/>
    </row>
    <row r="609" spans="1:13" ht="15" customHeight="1" x14ac:dyDescent="0.25">
      <c r="A609" s="74"/>
      <c r="B609" s="75"/>
      <c r="C609" s="75"/>
      <c r="D609" s="75"/>
      <c r="E609" s="75"/>
      <c r="F609" s="75"/>
      <c r="G609" s="76" t="s">
        <v>844</v>
      </c>
      <c r="H609" s="11">
        <v>0</v>
      </c>
      <c r="I609" s="11">
        <v>0</v>
      </c>
      <c r="J609" s="11">
        <v>0</v>
      </c>
      <c r="K609" s="11">
        <v>0</v>
      </c>
      <c r="L609" s="26" t="s">
        <v>73</v>
      </c>
    </row>
    <row r="610" spans="1:13" ht="15" customHeight="1" x14ac:dyDescent="0.25">
      <c r="A610" s="74"/>
      <c r="B610" s="75"/>
      <c r="C610" s="75"/>
      <c r="D610" s="75"/>
      <c r="E610" s="75"/>
      <c r="F610" s="75"/>
      <c r="G610" s="76" t="s">
        <v>844</v>
      </c>
      <c r="H610" s="11">
        <v>0</v>
      </c>
      <c r="I610" s="11">
        <v>0</v>
      </c>
      <c r="J610" s="11">
        <v>1</v>
      </c>
      <c r="K610" s="11">
        <v>0</v>
      </c>
      <c r="L610" s="26" t="s">
        <v>54</v>
      </c>
    </row>
    <row r="611" spans="1:13" ht="15" customHeight="1" x14ac:dyDescent="0.25">
      <c r="A611" s="74"/>
      <c r="B611" s="75"/>
      <c r="C611" s="75"/>
      <c r="D611" s="75"/>
      <c r="E611" s="75"/>
      <c r="F611" s="75"/>
      <c r="G611" s="76" t="s">
        <v>844</v>
      </c>
      <c r="H611" s="11">
        <v>0</v>
      </c>
      <c r="I611" s="11">
        <v>0</v>
      </c>
      <c r="J611" s="11">
        <v>0</v>
      </c>
      <c r="K611" s="11">
        <v>0</v>
      </c>
      <c r="L611" s="26" t="s">
        <v>73</v>
      </c>
    </row>
    <row r="612" spans="1:13" ht="15" customHeight="1" x14ac:dyDescent="0.25">
      <c r="A612" s="74"/>
      <c r="B612" s="75"/>
      <c r="C612" s="75"/>
      <c r="D612" s="75"/>
      <c r="E612" s="75"/>
      <c r="F612" s="75"/>
      <c r="G612" s="76" t="s">
        <v>844</v>
      </c>
      <c r="H612" s="11">
        <v>0</v>
      </c>
      <c r="I612" s="11">
        <v>0</v>
      </c>
      <c r="J612" s="11">
        <v>0</v>
      </c>
      <c r="K612" s="11">
        <v>0</v>
      </c>
      <c r="L612" s="26" t="s">
        <v>85</v>
      </c>
    </row>
    <row r="613" spans="1:13" ht="30" customHeight="1" x14ac:dyDescent="0.25">
      <c r="A613" s="74"/>
      <c r="B613" s="75"/>
      <c r="C613" s="75"/>
      <c r="D613" s="75"/>
      <c r="E613" s="75"/>
      <c r="F613" s="75"/>
      <c r="G613" s="76" t="s">
        <v>844</v>
      </c>
      <c r="H613" s="11">
        <v>0</v>
      </c>
      <c r="I613" s="11">
        <v>0</v>
      </c>
      <c r="J613" s="11">
        <v>8</v>
      </c>
      <c r="K613" s="11">
        <v>4</v>
      </c>
      <c r="L613" s="26" t="s">
        <v>63</v>
      </c>
    </row>
    <row r="614" spans="1:13" ht="15" customHeight="1" x14ac:dyDescent="0.25">
      <c r="A614" s="74"/>
      <c r="B614" s="75"/>
      <c r="C614" s="75"/>
      <c r="D614" s="75"/>
      <c r="E614" s="75"/>
      <c r="F614" s="75"/>
      <c r="G614" s="76" t="s">
        <v>844</v>
      </c>
      <c r="H614" s="11">
        <v>0</v>
      </c>
      <c r="I614" s="11">
        <v>0</v>
      </c>
      <c r="J614" s="11">
        <v>0</v>
      </c>
      <c r="K614" s="11">
        <v>0</v>
      </c>
      <c r="L614" s="26" t="s">
        <v>54</v>
      </c>
    </row>
    <row r="615" spans="1:13" ht="15" customHeight="1" x14ac:dyDescent="0.25">
      <c r="A615" s="74"/>
      <c r="B615" s="75"/>
      <c r="C615" s="75"/>
      <c r="D615" s="75"/>
      <c r="E615" s="75"/>
      <c r="F615" s="75"/>
      <c r="G615" s="76" t="s">
        <v>844</v>
      </c>
      <c r="H615" s="11">
        <v>0</v>
      </c>
      <c r="I615" s="11">
        <v>0</v>
      </c>
      <c r="J615" s="11">
        <v>0</v>
      </c>
      <c r="K615" s="11">
        <v>0</v>
      </c>
      <c r="L615" s="26" t="s">
        <v>69</v>
      </c>
    </row>
    <row r="616" spans="1:13" ht="15" customHeight="1" x14ac:dyDescent="0.25">
      <c r="A616" s="74"/>
      <c r="B616" s="75"/>
      <c r="C616" s="75"/>
      <c r="D616" s="75"/>
      <c r="E616" s="75"/>
      <c r="F616" s="75"/>
      <c r="G616" s="76" t="s">
        <v>844</v>
      </c>
      <c r="H616" s="11">
        <v>1</v>
      </c>
      <c r="I616" s="11">
        <v>0</v>
      </c>
      <c r="J616" s="11">
        <v>0</v>
      </c>
      <c r="K616" s="11">
        <v>0</v>
      </c>
      <c r="L616" s="26" t="s">
        <v>882</v>
      </c>
    </row>
    <row r="617" spans="1:13" ht="15" customHeight="1" x14ac:dyDescent="0.25">
      <c r="A617" s="74"/>
      <c r="B617" s="75"/>
      <c r="C617" s="75"/>
      <c r="D617" s="75"/>
      <c r="E617" s="75"/>
      <c r="F617" s="75"/>
      <c r="G617" s="76" t="s">
        <v>844</v>
      </c>
      <c r="H617" s="11">
        <v>0</v>
      </c>
      <c r="I617" s="11">
        <v>0</v>
      </c>
      <c r="J617" s="11">
        <v>0</v>
      </c>
      <c r="K617" s="11">
        <v>0</v>
      </c>
      <c r="L617" s="26" t="s">
        <v>42</v>
      </c>
    </row>
    <row r="618" spans="1:13" ht="15" customHeight="1" x14ac:dyDescent="0.25">
      <c r="A618" s="74"/>
      <c r="B618" s="75"/>
      <c r="C618" s="75"/>
      <c r="D618" s="75"/>
      <c r="E618" s="75"/>
      <c r="F618" s="75"/>
      <c r="G618" s="76" t="s">
        <v>844</v>
      </c>
      <c r="H618" s="11">
        <v>0</v>
      </c>
      <c r="I618" s="11">
        <v>0</v>
      </c>
      <c r="J618" s="11">
        <v>0</v>
      </c>
      <c r="K618" s="11">
        <v>0</v>
      </c>
      <c r="L618" s="26" t="s">
        <v>85</v>
      </c>
    </row>
    <row r="619" spans="1:13" ht="15" customHeight="1" x14ac:dyDescent="0.25">
      <c r="A619" s="74"/>
      <c r="B619" s="75"/>
      <c r="C619" s="75"/>
      <c r="D619" s="75"/>
      <c r="E619" s="75"/>
      <c r="F619" s="75"/>
      <c r="G619" s="76" t="s">
        <v>844</v>
      </c>
      <c r="H619" s="11">
        <v>0</v>
      </c>
      <c r="I619" s="11">
        <v>0</v>
      </c>
      <c r="J619" s="11">
        <v>1</v>
      </c>
      <c r="K619" s="11">
        <v>0</v>
      </c>
      <c r="L619" s="26" t="s">
        <v>85</v>
      </c>
    </row>
    <row r="620" spans="1:13" ht="15" customHeight="1" x14ac:dyDescent="0.25">
      <c r="A620" s="74"/>
      <c r="B620" s="75"/>
      <c r="C620" s="75"/>
      <c r="D620" s="75"/>
      <c r="E620" s="75"/>
      <c r="F620" s="37" t="s">
        <v>281</v>
      </c>
      <c r="G620" s="76" t="s">
        <v>844</v>
      </c>
      <c r="H620" s="38">
        <f>SUM(H609:H619)</f>
        <v>1</v>
      </c>
      <c r="I620" s="38">
        <f>SUM(I609:I619)</f>
        <v>0</v>
      </c>
      <c r="J620" s="38">
        <f>SUM(J609:J619)</f>
        <v>10</v>
      </c>
      <c r="K620" s="38">
        <f>SUM(K609:K619)</f>
        <v>4</v>
      </c>
      <c r="L620" s="119"/>
    </row>
    <row r="621" spans="1:13" ht="21" customHeight="1" x14ac:dyDescent="0.25">
      <c r="A621" s="389" t="s">
        <v>915</v>
      </c>
      <c r="B621" s="390"/>
      <c r="C621" s="390"/>
      <c r="D621" s="390"/>
      <c r="E621" s="390"/>
      <c r="F621" s="390"/>
      <c r="G621" s="390"/>
      <c r="H621" s="390"/>
      <c r="I621" s="390"/>
      <c r="J621" s="390"/>
      <c r="K621" s="390"/>
      <c r="L621" s="391"/>
    </row>
    <row r="622" spans="1:13" ht="20.100000000000001" customHeight="1" x14ac:dyDescent="0.25">
      <c r="A622" s="122">
        <v>1</v>
      </c>
      <c r="B622" s="123">
        <v>41650</v>
      </c>
      <c r="C622" s="124">
        <v>0.89583333333333337</v>
      </c>
      <c r="D622" s="122" t="s">
        <v>916</v>
      </c>
      <c r="E622" s="122" t="s">
        <v>390</v>
      </c>
      <c r="F622" s="122" t="s">
        <v>917</v>
      </c>
      <c r="G622" s="122" t="s">
        <v>918</v>
      </c>
      <c r="H622" s="125"/>
      <c r="I622" s="125"/>
      <c r="J622" s="125">
        <v>1</v>
      </c>
      <c r="K622" s="125"/>
      <c r="L622" s="122" t="s">
        <v>414</v>
      </c>
      <c r="M622" s="126"/>
    </row>
    <row r="623" spans="1:13" ht="20.100000000000001" customHeight="1" x14ac:dyDescent="0.25">
      <c r="A623" s="122">
        <v>2</v>
      </c>
      <c r="B623" s="123">
        <v>41662</v>
      </c>
      <c r="C623" s="124">
        <v>0.83333333333333337</v>
      </c>
      <c r="D623" s="122" t="s">
        <v>919</v>
      </c>
      <c r="E623" s="122" t="s">
        <v>390</v>
      </c>
      <c r="F623" s="122" t="s">
        <v>920</v>
      </c>
      <c r="G623" s="122" t="s">
        <v>918</v>
      </c>
      <c r="H623" s="125"/>
      <c r="I623" s="125"/>
      <c r="J623" s="125">
        <v>1</v>
      </c>
      <c r="K623" s="125">
        <v>1</v>
      </c>
      <c r="L623" s="122" t="s">
        <v>386</v>
      </c>
      <c r="M623" s="126"/>
    </row>
    <row r="624" spans="1:13" ht="20.100000000000001" customHeight="1" x14ac:dyDescent="0.25">
      <c r="A624" s="122">
        <v>3</v>
      </c>
      <c r="B624" s="123">
        <v>41662</v>
      </c>
      <c r="C624" s="124">
        <v>0.70833333333333337</v>
      </c>
      <c r="D624" s="122" t="s">
        <v>921</v>
      </c>
      <c r="E624" s="122" t="s">
        <v>922</v>
      </c>
      <c r="F624" s="122" t="s">
        <v>923</v>
      </c>
      <c r="G624" s="122" t="s">
        <v>924</v>
      </c>
      <c r="H624" s="125"/>
      <c r="I624" s="125"/>
      <c r="J624" s="125"/>
      <c r="K624" s="125">
        <v>2</v>
      </c>
      <c r="L624" s="122" t="s">
        <v>386</v>
      </c>
      <c r="M624" s="126"/>
    </row>
    <row r="625" spans="1:13" ht="20.100000000000001" customHeight="1" x14ac:dyDescent="0.25">
      <c r="A625" s="122">
        <v>4</v>
      </c>
      <c r="B625" s="123">
        <v>41663</v>
      </c>
      <c r="C625" s="124">
        <v>0.84027777777777779</v>
      </c>
      <c r="D625" s="122" t="s">
        <v>925</v>
      </c>
      <c r="E625" s="122" t="s">
        <v>926</v>
      </c>
      <c r="F625" s="122" t="s">
        <v>920</v>
      </c>
      <c r="G625" s="122" t="s">
        <v>918</v>
      </c>
      <c r="H625" s="125"/>
      <c r="I625" s="125"/>
      <c r="J625" s="125">
        <v>1</v>
      </c>
      <c r="K625" s="125"/>
      <c r="L625" s="122" t="s">
        <v>388</v>
      </c>
      <c r="M625" s="126"/>
    </row>
    <row r="626" spans="1:13" ht="20.100000000000001" customHeight="1" x14ac:dyDescent="0.25">
      <c r="A626" s="122">
        <v>5</v>
      </c>
      <c r="B626" s="123">
        <v>41666</v>
      </c>
      <c r="C626" s="124">
        <v>0.47916666666666669</v>
      </c>
      <c r="D626" s="122" t="s">
        <v>927</v>
      </c>
      <c r="E626" s="122" t="s">
        <v>928</v>
      </c>
      <c r="F626" s="122" t="s">
        <v>929</v>
      </c>
      <c r="G626" s="122" t="s">
        <v>924</v>
      </c>
      <c r="H626" s="125"/>
      <c r="I626" s="125"/>
      <c r="J626" s="125"/>
      <c r="K626" s="125">
        <v>1</v>
      </c>
      <c r="L626" s="122" t="s">
        <v>418</v>
      </c>
      <c r="M626" s="126"/>
    </row>
    <row r="627" spans="1:13" ht="20.100000000000001" customHeight="1" x14ac:dyDescent="0.25">
      <c r="A627" s="122">
        <v>6</v>
      </c>
      <c r="B627" s="123">
        <v>41666</v>
      </c>
      <c r="C627" s="124">
        <v>0.6875</v>
      </c>
      <c r="D627" s="122" t="s">
        <v>930</v>
      </c>
      <c r="E627" s="122" t="s">
        <v>926</v>
      </c>
      <c r="F627" s="122" t="s">
        <v>917</v>
      </c>
      <c r="G627" s="122" t="s">
        <v>924</v>
      </c>
      <c r="H627" s="125"/>
      <c r="I627" s="125"/>
      <c r="J627" s="125">
        <v>1</v>
      </c>
      <c r="K627" s="125"/>
      <c r="L627" s="122" t="s">
        <v>418</v>
      </c>
      <c r="M627" s="126"/>
    </row>
    <row r="628" spans="1:13" ht="20.100000000000001" customHeight="1" x14ac:dyDescent="0.25">
      <c r="A628" s="122">
        <v>7</v>
      </c>
      <c r="B628" s="123">
        <v>41666</v>
      </c>
      <c r="C628" s="124">
        <v>0.77708333333333324</v>
      </c>
      <c r="D628" s="122" t="s">
        <v>931</v>
      </c>
      <c r="E628" s="122" t="s">
        <v>926</v>
      </c>
      <c r="F628" s="122" t="s">
        <v>932</v>
      </c>
      <c r="G628" s="122" t="s">
        <v>924</v>
      </c>
      <c r="H628" s="125"/>
      <c r="I628" s="125"/>
      <c r="J628" s="125">
        <v>1</v>
      </c>
      <c r="K628" s="125"/>
      <c r="L628" s="122" t="s">
        <v>418</v>
      </c>
      <c r="M628" s="126"/>
    </row>
    <row r="629" spans="1:13" ht="20.100000000000001" customHeight="1" x14ac:dyDescent="0.25">
      <c r="A629" s="74"/>
      <c r="B629" s="75"/>
      <c r="C629" s="75"/>
      <c r="D629" s="75"/>
      <c r="E629" s="75"/>
      <c r="F629" s="37" t="s">
        <v>152</v>
      </c>
      <c r="G629" s="76" t="s">
        <v>915</v>
      </c>
      <c r="H629" s="38">
        <f>SUM(H622:H628)</f>
        <v>0</v>
      </c>
      <c r="I629" s="38">
        <f>SUM(I622:I628)</f>
        <v>0</v>
      </c>
      <c r="J629" s="38">
        <f>SUM(J622:J628)</f>
        <v>5</v>
      </c>
      <c r="K629" s="38">
        <f>SUM(K622:K628)</f>
        <v>4</v>
      </c>
      <c r="L629" s="119"/>
      <c r="M629" s="126"/>
    </row>
    <row r="630" spans="1:13" ht="20.100000000000001" customHeight="1" x14ac:dyDescent="0.25">
      <c r="A630" s="122">
        <v>8</v>
      </c>
      <c r="B630" s="123">
        <v>41672</v>
      </c>
      <c r="C630" s="124">
        <v>0.47916666666666669</v>
      </c>
      <c r="D630" s="122" t="s">
        <v>933</v>
      </c>
      <c r="E630" s="122" t="s">
        <v>390</v>
      </c>
      <c r="F630" s="122" t="s">
        <v>934</v>
      </c>
      <c r="G630" s="122" t="s">
        <v>924</v>
      </c>
      <c r="H630" s="125"/>
      <c r="I630" s="125"/>
      <c r="J630" s="125"/>
      <c r="K630" s="125">
        <v>3</v>
      </c>
      <c r="L630" s="122" t="s">
        <v>392</v>
      </c>
      <c r="M630" s="126"/>
    </row>
    <row r="631" spans="1:13" ht="20.100000000000001" customHeight="1" x14ac:dyDescent="0.25">
      <c r="A631" s="122">
        <v>9</v>
      </c>
      <c r="B631" s="123">
        <v>41674</v>
      </c>
      <c r="C631" s="124">
        <v>0.70138888888888884</v>
      </c>
      <c r="D631" s="122" t="s">
        <v>935</v>
      </c>
      <c r="E631" s="122" t="s">
        <v>936</v>
      </c>
      <c r="F631" s="122" t="s">
        <v>923</v>
      </c>
      <c r="G631" s="122" t="s">
        <v>924</v>
      </c>
      <c r="H631" s="125"/>
      <c r="I631" s="125"/>
      <c r="J631" s="125">
        <v>1</v>
      </c>
      <c r="K631" s="125"/>
      <c r="L631" s="122" t="s">
        <v>411</v>
      </c>
      <c r="M631" s="126"/>
    </row>
    <row r="632" spans="1:13" ht="20.100000000000001" customHeight="1" x14ac:dyDescent="0.25">
      <c r="A632" s="122">
        <v>10</v>
      </c>
      <c r="B632" s="123">
        <v>41683</v>
      </c>
      <c r="C632" s="124">
        <v>0.375</v>
      </c>
      <c r="D632" s="122" t="s">
        <v>937</v>
      </c>
      <c r="E632" s="122" t="s">
        <v>936</v>
      </c>
      <c r="F632" s="122" t="s">
        <v>934</v>
      </c>
      <c r="G632" s="122" t="s">
        <v>924</v>
      </c>
      <c r="H632" s="125"/>
      <c r="I632" s="125"/>
      <c r="J632" s="125">
        <v>1</v>
      </c>
      <c r="K632" s="125"/>
      <c r="L632" s="122" t="s">
        <v>386</v>
      </c>
      <c r="M632" s="126"/>
    </row>
    <row r="633" spans="1:13" ht="20.100000000000001" customHeight="1" x14ac:dyDescent="0.25">
      <c r="A633" s="122">
        <v>11</v>
      </c>
      <c r="B633" s="123">
        <v>41691</v>
      </c>
      <c r="C633" s="124">
        <v>0.79861111111111116</v>
      </c>
      <c r="D633" s="122" t="s">
        <v>938</v>
      </c>
      <c r="E633" s="122" t="s">
        <v>939</v>
      </c>
      <c r="F633" s="122" t="s">
        <v>940</v>
      </c>
      <c r="G633" s="122" t="s">
        <v>924</v>
      </c>
      <c r="H633" s="125"/>
      <c r="I633" s="125"/>
      <c r="J633" s="125">
        <v>1</v>
      </c>
      <c r="K633" s="125"/>
      <c r="L633" s="122" t="s">
        <v>388</v>
      </c>
      <c r="M633" s="126"/>
    </row>
    <row r="634" spans="1:13" ht="20.100000000000001" customHeight="1" x14ac:dyDescent="0.25">
      <c r="A634" s="122">
        <v>12</v>
      </c>
      <c r="B634" s="123">
        <v>41698</v>
      </c>
      <c r="C634" s="124">
        <v>0.47916666666666669</v>
      </c>
      <c r="D634" s="122" t="s">
        <v>941</v>
      </c>
      <c r="E634" s="122" t="s">
        <v>926</v>
      </c>
      <c r="F634" s="122" t="s">
        <v>942</v>
      </c>
      <c r="G634" s="122" t="s">
        <v>924</v>
      </c>
      <c r="H634" s="125"/>
      <c r="I634" s="125"/>
      <c r="J634" s="125"/>
      <c r="K634" s="125">
        <v>1</v>
      </c>
      <c r="L634" s="122" t="s">
        <v>388</v>
      </c>
      <c r="M634" s="126"/>
    </row>
    <row r="635" spans="1:13" ht="20.100000000000001" customHeight="1" x14ac:dyDescent="0.25">
      <c r="A635" s="74"/>
      <c r="B635" s="75"/>
      <c r="C635" s="75"/>
      <c r="D635" s="75"/>
      <c r="E635" s="75"/>
      <c r="F635" s="37" t="s">
        <v>242</v>
      </c>
      <c r="G635" s="76" t="s">
        <v>915</v>
      </c>
      <c r="H635" s="38">
        <f>SUM(H630:H634)</f>
        <v>0</v>
      </c>
      <c r="I635" s="38">
        <f>SUM(I630:I634)</f>
        <v>0</v>
      </c>
      <c r="J635" s="38">
        <f>SUM(J630:J634)</f>
        <v>3</v>
      </c>
      <c r="K635" s="38">
        <f>SUM(K630:K634)</f>
        <v>4</v>
      </c>
      <c r="L635" s="119"/>
      <c r="M635" s="126"/>
    </row>
    <row r="636" spans="1:13" ht="20.100000000000001" customHeight="1" x14ac:dyDescent="0.25">
      <c r="A636" s="74"/>
      <c r="B636" s="75"/>
      <c r="C636" s="75"/>
      <c r="D636" s="75"/>
      <c r="E636" s="75"/>
      <c r="F636" s="75"/>
      <c r="G636" s="76" t="s">
        <v>915</v>
      </c>
      <c r="H636" s="125"/>
      <c r="I636" s="125"/>
      <c r="J636" s="125"/>
      <c r="K636" s="125">
        <v>1</v>
      </c>
      <c r="L636" s="122" t="s">
        <v>388</v>
      </c>
      <c r="M636" s="126"/>
    </row>
    <row r="637" spans="1:13" ht="20.100000000000001" customHeight="1" x14ac:dyDescent="0.25">
      <c r="A637" s="74"/>
      <c r="B637" s="75"/>
      <c r="C637" s="75"/>
      <c r="D637" s="75"/>
      <c r="E637" s="75"/>
      <c r="F637" s="75"/>
      <c r="G637" s="76" t="s">
        <v>915</v>
      </c>
      <c r="H637" s="125"/>
      <c r="I637" s="125"/>
      <c r="J637" s="125"/>
      <c r="K637" s="125">
        <v>1</v>
      </c>
      <c r="L637" s="122" t="s">
        <v>418</v>
      </c>
      <c r="M637" s="126"/>
    </row>
    <row r="638" spans="1:13" ht="20.100000000000001" customHeight="1" x14ac:dyDescent="0.25">
      <c r="A638" s="74"/>
      <c r="B638" s="75"/>
      <c r="C638" s="75"/>
      <c r="D638" s="75"/>
      <c r="E638" s="75"/>
      <c r="F638" s="75"/>
      <c r="G638" s="76" t="s">
        <v>915</v>
      </c>
      <c r="H638" s="125"/>
      <c r="I638" s="125"/>
      <c r="J638" s="125">
        <v>1</v>
      </c>
      <c r="K638" s="125"/>
      <c r="L638" s="122" t="s">
        <v>386</v>
      </c>
      <c r="M638" s="126"/>
    </row>
    <row r="639" spans="1:13" ht="20.100000000000001" customHeight="1" x14ac:dyDescent="0.25">
      <c r="A639" s="74"/>
      <c r="B639" s="75"/>
      <c r="C639" s="75"/>
      <c r="D639" s="75"/>
      <c r="E639" s="75"/>
      <c r="F639" s="75"/>
      <c r="G639" s="76" t="s">
        <v>915</v>
      </c>
      <c r="H639" s="125"/>
      <c r="I639" s="125"/>
      <c r="J639" s="125">
        <v>1</v>
      </c>
      <c r="K639" s="125">
        <v>2</v>
      </c>
      <c r="L639" s="122" t="s">
        <v>388</v>
      </c>
      <c r="M639" s="126"/>
    </row>
    <row r="640" spans="1:13" ht="20.100000000000001" customHeight="1" x14ac:dyDescent="0.25">
      <c r="A640" s="74"/>
      <c r="B640" s="75"/>
      <c r="C640" s="75"/>
      <c r="D640" s="75"/>
      <c r="E640" s="75"/>
      <c r="F640" s="75"/>
      <c r="G640" s="76" t="s">
        <v>915</v>
      </c>
      <c r="H640" s="125"/>
      <c r="I640" s="125"/>
      <c r="J640" s="125">
        <v>1</v>
      </c>
      <c r="K640" s="125"/>
      <c r="L640" s="122" t="s">
        <v>384</v>
      </c>
      <c r="M640" s="126"/>
    </row>
    <row r="641" spans="1:13" ht="20.100000000000001" customHeight="1" x14ac:dyDescent="0.25">
      <c r="A641" s="74"/>
      <c r="B641" s="75"/>
      <c r="C641" s="75"/>
      <c r="D641" s="75"/>
      <c r="E641" s="75"/>
      <c r="F641" s="75"/>
      <c r="G641" s="76" t="s">
        <v>915</v>
      </c>
      <c r="H641" s="125"/>
      <c r="I641" s="125"/>
      <c r="J641" s="125">
        <v>1</v>
      </c>
      <c r="K641" s="125"/>
      <c r="L641" s="122" t="s">
        <v>386</v>
      </c>
      <c r="M641" s="126"/>
    </row>
    <row r="642" spans="1:13" ht="20.100000000000001" customHeight="1" x14ac:dyDescent="0.25">
      <c r="A642" s="74"/>
      <c r="B642" s="75"/>
      <c r="C642" s="75"/>
      <c r="D642" s="75"/>
      <c r="E642" s="75"/>
      <c r="F642" s="75"/>
      <c r="G642" s="76" t="s">
        <v>915</v>
      </c>
      <c r="H642" s="125"/>
      <c r="I642" s="125"/>
      <c r="J642" s="125">
        <v>1</v>
      </c>
      <c r="K642" s="125">
        <v>2</v>
      </c>
      <c r="L642" s="122" t="s">
        <v>388</v>
      </c>
      <c r="M642" s="126"/>
    </row>
    <row r="643" spans="1:13" ht="20.100000000000001" customHeight="1" x14ac:dyDescent="0.25">
      <c r="A643" s="74"/>
      <c r="B643" s="75"/>
      <c r="C643" s="75"/>
      <c r="D643" s="75"/>
      <c r="E643" s="75"/>
      <c r="F643" s="75"/>
      <c r="G643" s="76" t="s">
        <v>915</v>
      </c>
      <c r="H643" s="125"/>
      <c r="I643" s="125"/>
      <c r="J643" s="125">
        <v>1</v>
      </c>
      <c r="K643" s="125"/>
      <c r="L643" s="122" t="s">
        <v>384</v>
      </c>
      <c r="M643" s="126"/>
    </row>
    <row r="644" spans="1:13" ht="20.100000000000001" customHeight="1" x14ac:dyDescent="0.25">
      <c r="A644" s="74"/>
      <c r="B644" s="75"/>
      <c r="C644" s="75"/>
      <c r="D644" s="75"/>
      <c r="E644" s="75"/>
      <c r="F644" s="75"/>
      <c r="G644" s="76" t="s">
        <v>915</v>
      </c>
      <c r="H644" s="125"/>
      <c r="I644" s="125"/>
      <c r="J644" s="125">
        <v>1</v>
      </c>
      <c r="K644" s="125">
        <v>2</v>
      </c>
      <c r="L644" s="122" t="s">
        <v>384</v>
      </c>
      <c r="M644" s="126"/>
    </row>
    <row r="645" spans="1:13" ht="20.100000000000001" customHeight="1" x14ac:dyDescent="0.25">
      <c r="A645" s="74"/>
      <c r="B645" s="75"/>
      <c r="C645" s="75"/>
      <c r="D645" s="75"/>
      <c r="E645" s="75"/>
      <c r="F645" s="75"/>
      <c r="G645" s="76" t="s">
        <v>915</v>
      </c>
      <c r="H645" s="125"/>
      <c r="I645" s="125"/>
      <c r="J645" s="125">
        <v>1</v>
      </c>
      <c r="K645" s="125"/>
      <c r="L645" s="122" t="s">
        <v>386</v>
      </c>
      <c r="M645" s="126"/>
    </row>
    <row r="646" spans="1:13" ht="20.100000000000001" customHeight="1" x14ac:dyDescent="0.25">
      <c r="A646" s="74"/>
      <c r="B646" s="75"/>
      <c r="C646" s="75"/>
      <c r="D646" s="75"/>
      <c r="E646" s="75"/>
      <c r="F646" s="75"/>
      <c r="G646" s="76" t="s">
        <v>915</v>
      </c>
      <c r="H646" s="125"/>
      <c r="I646" s="125"/>
      <c r="J646" s="125">
        <v>1</v>
      </c>
      <c r="K646" s="125"/>
      <c r="L646" s="122" t="s">
        <v>411</v>
      </c>
      <c r="M646" s="126"/>
    </row>
    <row r="647" spans="1:13" ht="20.100000000000001" customHeight="1" x14ac:dyDescent="0.25">
      <c r="A647" s="74"/>
      <c r="B647" s="75"/>
      <c r="C647" s="75"/>
      <c r="D647" s="75"/>
      <c r="E647" s="75"/>
      <c r="F647" s="75"/>
      <c r="G647" s="76" t="s">
        <v>915</v>
      </c>
      <c r="H647" s="125"/>
      <c r="I647" s="125"/>
      <c r="J647" s="125"/>
      <c r="K647" s="125"/>
      <c r="L647" s="122" t="s">
        <v>418</v>
      </c>
      <c r="M647" s="126"/>
    </row>
    <row r="648" spans="1:13" ht="20.100000000000001" customHeight="1" x14ac:dyDescent="0.25">
      <c r="A648" s="74"/>
      <c r="B648" s="75"/>
      <c r="C648" s="75"/>
      <c r="D648" s="75"/>
      <c r="E648" s="75"/>
      <c r="F648" s="75"/>
      <c r="G648" s="76" t="s">
        <v>915</v>
      </c>
      <c r="H648" s="125"/>
      <c r="I648" s="125"/>
      <c r="J648" s="125">
        <v>1</v>
      </c>
      <c r="K648" s="125"/>
      <c r="L648" s="122" t="s">
        <v>388</v>
      </c>
      <c r="M648" s="126"/>
    </row>
    <row r="649" spans="1:13" ht="20.100000000000001" customHeight="1" x14ac:dyDescent="0.25">
      <c r="A649" s="74"/>
      <c r="B649" s="75"/>
      <c r="C649" s="75"/>
      <c r="D649" s="75"/>
      <c r="E649" s="75"/>
      <c r="F649" s="75"/>
      <c r="G649" s="76" t="s">
        <v>915</v>
      </c>
      <c r="H649" s="125"/>
      <c r="I649" s="125"/>
      <c r="J649" s="125"/>
      <c r="K649" s="125"/>
      <c r="L649" s="122" t="s">
        <v>418</v>
      </c>
      <c r="M649" s="126"/>
    </row>
    <row r="650" spans="1:13" ht="20.100000000000001" customHeight="1" x14ac:dyDescent="0.25">
      <c r="A650" s="74"/>
      <c r="B650" s="75"/>
      <c r="C650" s="75"/>
      <c r="D650" s="75"/>
      <c r="E650" s="75"/>
      <c r="F650" s="75"/>
      <c r="G650" s="76" t="s">
        <v>915</v>
      </c>
      <c r="H650" s="125"/>
      <c r="I650" s="125"/>
      <c r="J650" s="125"/>
      <c r="K650" s="125">
        <v>1</v>
      </c>
      <c r="L650" s="122" t="s">
        <v>411</v>
      </c>
      <c r="M650" s="126"/>
    </row>
    <row r="651" spans="1:13" ht="20.100000000000001" customHeight="1" x14ac:dyDescent="0.25">
      <c r="A651" s="74"/>
      <c r="B651" s="75"/>
      <c r="C651" s="75"/>
      <c r="D651" s="75"/>
      <c r="E651" s="75"/>
      <c r="F651" s="75"/>
      <c r="G651" s="76" t="s">
        <v>915</v>
      </c>
      <c r="H651" s="125"/>
      <c r="I651" s="125"/>
      <c r="J651" s="125">
        <v>1</v>
      </c>
      <c r="K651" s="125"/>
      <c r="L651" s="122" t="s">
        <v>414</v>
      </c>
      <c r="M651" s="126"/>
    </row>
    <row r="652" spans="1:13" ht="20.100000000000001" customHeight="1" x14ac:dyDescent="0.25">
      <c r="A652" s="74"/>
      <c r="B652" s="75"/>
      <c r="C652" s="75"/>
      <c r="D652" s="75"/>
      <c r="E652" s="75"/>
      <c r="F652" s="75"/>
      <c r="G652" s="76" t="s">
        <v>915</v>
      </c>
      <c r="H652" s="125"/>
      <c r="I652" s="125"/>
      <c r="J652" s="125"/>
      <c r="K652" s="125">
        <v>2</v>
      </c>
      <c r="L652" s="122" t="s">
        <v>411</v>
      </c>
      <c r="M652" s="126"/>
    </row>
    <row r="653" spans="1:13" ht="20.100000000000001" customHeight="1" x14ac:dyDescent="0.25">
      <c r="A653" s="74"/>
      <c r="B653" s="75"/>
      <c r="C653" s="75"/>
      <c r="D653" s="75"/>
      <c r="E653" s="75"/>
      <c r="F653" s="75"/>
      <c r="G653" s="76" t="s">
        <v>915</v>
      </c>
      <c r="H653" s="125"/>
      <c r="I653" s="125"/>
      <c r="J653" s="125">
        <v>1</v>
      </c>
      <c r="K653" s="125"/>
      <c r="L653" s="122" t="s">
        <v>386</v>
      </c>
      <c r="M653" s="126"/>
    </row>
    <row r="654" spans="1:13" ht="20.100000000000001" customHeight="1" x14ac:dyDescent="0.25">
      <c r="A654" s="74"/>
      <c r="B654" s="75"/>
      <c r="C654" s="75"/>
      <c r="D654" s="75"/>
      <c r="E654" s="75"/>
      <c r="F654" s="75"/>
      <c r="G654" s="76" t="s">
        <v>915</v>
      </c>
      <c r="H654" s="125"/>
      <c r="I654" s="125"/>
      <c r="J654" s="125"/>
      <c r="K654" s="125"/>
      <c r="L654" s="122" t="s">
        <v>388</v>
      </c>
      <c r="M654" s="126"/>
    </row>
    <row r="655" spans="1:13" ht="20.100000000000001" customHeight="1" x14ac:dyDescent="0.25">
      <c r="A655" s="74"/>
      <c r="B655" s="75"/>
      <c r="C655" s="75"/>
      <c r="D655" s="75"/>
      <c r="E655" s="75"/>
      <c r="F655" s="75"/>
      <c r="G655" s="76" t="s">
        <v>915</v>
      </c>
      <c r="H655" s="125"/>
      <c r="I655" s="125"/>
      <c r="J655" s="125"/>
      <c r="K655" s="125"/>
      <c r="L655" s="122" t="s">
        <v>414</v>
      </c>
      <c r="M655" s="126"/>
    </row>
    <row r="656" spans="1:13" ht="20.100000000000001" customHeight="1" x14ac:dyDescent="0.25">
      <c r="A656" s="74"/>
      <c r="B656" s="75"/>
      <c r="C656" s="75"/>
      <c r="D656" s="75"/>
      <c r="E656" s="75"/>
      <c r="F656" s="75"/>
      <c r="G656" s="76" t="s">
        <v>915</v>
      </c>
      <c r="H656" s="125"/>
      <c r="I656" s="125"/>
      <c r="J656" s="125"/>
      <c r="K656" s="125"/>
      <c r="L656" s="122" t="s">
        <v>418</v>
      </c>
      <c r="M656" s="126"/>
    </row>
    <row r="657" spans="1:13" ht="20.100000000000001" customHeight="1" x14ac:dyDescent="0.25">
      <c r="A657" s="74"/>
      <c r="B657" s="75"/>
      <c r="C657" s="75"/>
      <c r="D657" s="75"/>
      <c r="E657" s="75"/>
      <c r="F657" s="37" t="s">
        <v>281</v>
      </c>
      <c r="G657" s="76" t="s">
        <v>915</v>
      </c>
      <c r="H657" s="38">
        <f>SUM(H636:H656)</f>
        <v>0</v>
      </c>
      <c r="I657" s="38">
        <f>SUM(I636:I656)</f>
        <v>0</v>
      </c>
      <c r="J657" s="38">
        <f>SUM(J636:J656)</f>
        <v>12</v>
      </c>
      <c r="K657" s="38">
        <f>SUM(K636:K656)</f>
        <v>11</v>
      </c>
      <c r="L657" s="119"/>
      <c r="M657" s="126"/>
    </row>
    <row r="658" spans="1:13" ht="21" customHeight="1" x14ac:dyDescent="0.25">
      <c r="A658" s="389" t="s">
        <v>943</v>
      </c>
      <c r="B658" s="390"/>
      <c r="C658" s="390"/>
      <c r="D658" s="390"/>
      <c r="E658" s="390"/>
      <c r="F658" s="390"/>
      <c r="G658" s="390"/>
      <c r="H658" s="390"/>
      <c r="I658" s="390"/>
      <c r="J658" s="390"/>
      <c r="K658" s="390"/>
      <c r="L658" s="391"/>
    </row>
    <row r="659" spans="1:13" ht="20.100000000000001" customHeight="1" x14ac:dyDescent="0.25">
      <c r="A659" s="9">
        <v>1</v>
      </c>
      <c r="B659" s="69">
        <v>41661</v>
      </c>
      <c r="C659" s="70">
        <v>0.47916666666666669</v>
      </c>
      <c r="D659" s="9" t="s">
        <v>944</v>
      </c>
      <c r="E659" s="9" t="s">
        <v>945</v>
      </c>
      <c r="F659" s="9" t="s">
        <v>946</v>
      </c>
      <c r="G659" s="9" t="s">
        <v>947</v>
      </c>
      <c r="H659" s="10">
        <v>0</v>
      </c>
      <c r="I659" s="10">
        <v>0</v>
      </c>
      <c r="J659" s="10">
        <v>0</v>
      </c>
      <c r="K659" s="10">
        <v>0</v>
      </c>
      <c r="L659" s="9" t="s">
        <v>384</v>
      </c>
    </row>
    <row r="660" spans="1:13" ht="20.100000000000001" customHeight="1" x14ac:dyDescent="0.25">
      <c r="A660" s="9">
        <v>2</v>
      </c>
      <c r="B660" s="83">
        <v>41666</v>
      </c>
      <c r="C660" s="127">
        <v>0.58333333333333337</v>
      </c>
      <c r="D660" s="85" t="s">
        <v>948</v>
      </c>
      <c r="E660" s="85" t="s">
        <v>945</v>
      </c>
      <c r="F660" s="85" t="s">
        <v>949</v>
      </c>
      <c r="G660" s="85" t="s">
        <v>950</v>
      </c>
      <c r="H660" s="86">
        <v>0</v>
      </c>
      <c r="I660" s="86">
        <v>0</v>
      </c>
      <c r="J660" s="86">
        <v>3</v>
      </c>
      <c r="K660" s="86">
        <v>3</v>
      </c>
      <c r="L660" s="85" t="s">
        <v>418</v>
      </c>
    </row>
    <row r="661" spans="1:13" ht="20.100000000000001" customHeight="1" x14ac:dyDescent="0.25">
      <c r="A661" s="74"/>
      <c r="B661" s="75"/>
      <c r="C661" s="75"/>
      <c r="D661" s="75"/>
      <c r="E661" s="75"/>
      <c r="F661" s="37" t="s">
        <v>152</v>
      </c>
      <c r="G661" s="76" t="s">
        <v>943</v>
      </c>
      <c r="H661" s="38">
        <f>SUM(H659:H660)</f>
        <v>0</v>
      </c>
      <c r="I661" s="38">
        <f>SUM(I659:I660)</f>
        <v>0</v>
      </c>
      <c r="J661" s="38">
        <f>SUM(J659:J660)</f>
        <v>3</v>
      </c>
      <c r="K661" s="38">
        <f>SUM(K659:K660)</f>
        <v>3</v>
      </c>
      <c r="L661" s="119"/>
    </row>
    <row r="662" spans="1:13" ht="20.100000000000001" customHeight="1" x14ac:dyDescent="0.25">
      <c r="A662" s="9">
        <v>3</v>
      </c>
      <c r="B662" s="69">
        <v>41672</v>
      </c>
      <c r="C662" s="70">
        <v>0.79166666666666663</v>
      </c>
      <c r="D662" s="9" t="s">
        <v>951</v>
      </c>
      <c r="E662" s="9" t="s">
        <v>952</v>
      </c>
      <c r="F662" s="9" t="s">
        <v>317</v>
      </c>
      <c r="G662" s="9" t="s">
        <v>953</v>
      </c>
      <c r="H662" s="10">
        <v>0</v>
      </c>
      <c r="I662" s="10">
        <v>0</v>
      </c>
      <c r="J662" s="10">
        <v>0</v>
      </c>
      <c r="K662" s="10">
        <v>1</v>
      </c>
      <c r="L662" s="9" t="s">
        <v>392</v>
      </c>
    </row>
    <row r="663" spans="1:13" ht="20.100000000000001" customHeight="1" x14ac:dyDescent="0.25">
      <c r="A663" s="9">
        <v>4</v>
      </c>
      <c r="B663" s="19" t="s">
        <v>954</v>
      </c>
      <c r="C663" s="70">
        <v>0.52083333333333337</v>
      </c>
      <c r="D663" s="9" t="s">
        <v>955</v>
      </c>
      <c r="E663" s="9" t="s">
        <v>952</v>
      </c>
      <c r="F663" s="9" t="s">
        <v>956</v>
      </c>
      <c r="G663" s="9" t="s">
        <v>924</v>
      </c>
      <c r="H663" s="10">
        <v>0</v>
      </c>
      <c r="I663" s="10">
        <v>0</v>
      </c>
      <c r="J663" s="10">
        <v>1</v>
      </c>
      <c r="K663" s="10">
        <v>0</v>
      </c>
      <c r="L663" s="9" t="s">
        <v>384</v>
      </c>
    </row>
    <row r="664" spans="1:13" ht="20.100000000000001" customHeight="1" x14ac:dyDescent="0.25">
      <c r="A664" s="74"/>
      <c r="B664" s="75"/>
      <c r="C664" s="75"/>
      <c r="D664" s="75"/>
      <c r="E664" s="75"/>
      <c r="F664" s="37" t="s">
        <v>242</v>
      </c>
      <c r="G664" s="76" t="s">
        <v>943</v>
      </c>
      <c r="H664" s="38">
        <f>SUM(H662:H663)</f>
        <v>0</v>
      </c>
      <c r="I664" s="38">
        <f>SUM(I662:I663)</f>
        <v>0</v>
      </c>
      <c r="J664" s="38">
        <f>SUM(J662:J663)</f>
        <v>1</v>
      </c>
      <c r="K664" s="38">
        <f>SUM(K662:K663)</f>
        <v>1</v>
      </c>
      <c r="L664" s="119"/>
    </row>
    <row r="665" spans="1:13" ht="20.100000000000001" customHeight="1" x14ac:dyDescent="0.25">
      <c r="A665" s="74"/>
      <c r="B665" s="75"/>
      <c r="C665" s="75"/>
      <c r="D665" s="75"/>
      <c r="E665" s="75"/>
      <c r="F665" s="75"/>
      <c r="G665" s="76" t="s">
        <v>943</v>
      </c>
      <c r="H665" s="11">
        <v>0</v>
      </c>
      <c r="I665" s="11">
        <v>0</v>
      </c>
      <c r="J665" s="11">
        <v>1</v>
      </c>
      <c r="K665" s="11">
        <v>1</v>
      </c>
      <c r="L665" s="26" t="s">
        <v>392</v>
      </c>
    </row>
    <row r="666" spans="1:13" ht="20.100000000000001" customHeight="1" x14ac:dyDescent="0.25">
      <c r="A666" s="74"/>
      <c r="B666" s="75"/>
      <c r="C666" s="75"/>
      <c r="D666" s="75"/>
      <c r="E666" s="75"/>
      <c r="F666" s="75"/>
      <c r="G666" s="76" t="s">
        <v>943</v>
      </c>
      <c r="H666" s="11">
        <v>0</v>
      </c>
      <c r="I666" s="11">
        <v>0</v>
      </c>
      <c r="J666" s="11">
        <v>0</v>
      </c>
      <c r="K666" s="11">
        <v>0</v>
      </c>
      <c r="L666" s="26" t="s">
        <v>392</v>
      </c>
    </row>
    <row r="667" spans="1:13" ht="20.100000000000001" customHeight="1" x14ac:dyDescent="0.25">
      <c r="A667" s="74"/>
      <c r="B667" s="75"/>
      <c r="C667" s="75"/>
      <c r="D667" s="75"/>
      <c r="E667" s="75"/>
      <c r="F667" s="75"/>
      <c r="G667" s="76" t="s">
        <v>943</v>
      </c>
      <c r="H667" s="128">
        <v>0</v>
      </c>
      <c r="I667" s="128">
        <v>0</v>
      </c>
      <c r="J667" s="128">
        <v>1</v>
      </c>
      <c r="K667" s="128">
        <v>0</v>
      </c>
      <c r="L667" s="30" t="s">
        <v>418</v>
      </c>
    </row>
    <row r="668" spans="1:13" ht="20.100000000000001" customHeight="1" x14ac:dyDescent="0.25">
      <c r="A668" s="74"/>
      <c r="B668" s="75"/>
      <c r="C668" s="75"/>
      <c r="D668" s="75"/>
      <c r="E668" s="75"/>
      <c r="F668" s="75"/>
      <c r="G668" s="76" t="s">
        <v>943</v>
      </c>
      <c r="H668" s="129">
        <v>0</v>
      </c>
      <c r="I668" s="129">
        <v>0</v>
      </c>
      <c r="J668" s="129">
        <v>2</v>
      </c>
      <c r="K668" s="129">
        <v>0</v>
      </c>
      <c r="L668" s="22" t="s">
        <v>418</v>
      </c>
    </row>
    <row r="669" spans="1:13" ht="20.100000000000001" customHeight="1" x14ac:dyDescent="0.25">
      <c r="A669" s="74"/>
      <c r="B669" s="75"/>
      <c r="C669" s="75"/>
      <c r="D669" s="75"/>
      <c r="E669" s="75"/>
      <c r="F669" s="37" t="s">
        <v>281</v>
      </c>
      <c r="G669" s="76" t="s">
        <v>943</v>
      </c>
      <c r="H669" s="38">
        <f>SUM(H665:H668)</f>
        <v>0</v>
      </c>
      <c r="I669" s="38">
        <f>SUM(I665:I668)</f>
        <v>0</v>
      </c>
      <c r="J669" s="38">
        <f>SUM(J665:J668)</f>
        <v>4</v>
      </c>
      <c r="K669" s="38">
        <f>SUM(K665:K668)</f>
        <v>1</v>
      </c>
      <c r="L669" s="119"/>
    </row>
    <row r="670" spans="1:13" ht="21" customHeight="1" x14ac:dyDescent="0.25">
      <c r="A670" s="386" t="s">
        <v>957</v>
      </c>
      <c r="B670" s="387"/>
      <c r="C670" s="387"/>
      <c r="D670" s="387"/>
      <c r="E670" s="387"/>
      <c r="F670" s="387"/>
      <c r="G670" s="387"/>
      <c r="H670" s="387"/>
      <c r="I670" s="387"/>
      <c r="J670" s="387"/>
      <c r="K670" s="387"/>
      <c r="L670" s="388"/>
    </row>
    <row r="671" spans="1:13" ht="20.100000000000001" customHeight="1" x14ac:dyDescent="0.25">
      <c r="A671" s="9">
        <v>1</v>
      </c>
      <c r="B671" s="69">
        <v>41641</v>
      </c>
      <c r="C671" s="70">
        <v>0.3923611111111111</v>
      </c>
      <c r="D671" s="9" t="s">
        <v>958</v>
      </c>
      <c r="E671" s="9" t="s">
        <v>823</v>
      </c>
      <c r="F671" s="9" t="s">
        <v>959</v>
      </c>
      <c r="G671" s="9" t="s">
        <v>953</v>
      </c>
      <c r="H671" s="10">
        <v>0</v>
      </c>
      <c r="I671" s="10">
        <v>0</v>
      </c>
      <c r="J671" s="10">
        <v>0</v>
      </c>
      <c r="K671" s="10">
        <v>0</v>
      </c>
      <c r="L671" s="9" t="s">
        <v>386</v>
      </c>
    </row>
    <row r="672" spans="1:13" ht="20.100000000000001" customHeight="1" x14ac:dyDescent="0.25">
      <c r="A672" s="9">
        <v>2</v>
      </c>
      <c r="B672" s="69">
        <v>41642</v>
      </c>
      <c r="C672" s="70">
        <v>0.6875</v>
      </c>
      <c r="D672" s="9" t="s">
        <v>960</v>
      </c>
      <c r="E672" s="9" t="s">
        <v>823</v>
      </c>
      <c r="F672" s="9" t="s">
        <v>961</v>
      </c>
      <c r="G672" s="9" t="s">
        <v>526</v>
      </c>
      <c r="H672" s="10">
        <v>0</v>
      </c>
      <c r="I672" s="10">
        <v>0</v>
      </c>
      <c r="J672" s="10">
        <v>0</v>
      </c>
      <c r="K672" s="10">
        <v>1</v>
      </c>
      <c r="L672" s="9" t="s">
        <v>388</v>
      </c>
    </row>
    <row r="673" spans="1:12" ht="20.100000000000001" customHeight="1" x14ac:dyDescent="0.25">
      <c r="A673" s="9">
        <v>3</v>
      </c>
      <c r="B673" s="69">
        <v>41642</v>
      </c>
      <c r="C673" s="70">
        <v>5.5555555555555552E-2</v>
      </c>
      <c r="D673" s="9" t="s">
        <v>962</v>
      </c>
      <c r="E673" s="9" t="s">
        <v>823</v>
      </c>
      <c r="F673" s="9" t="s">
        <v>961</v>
      </c>
      <c r="G673" s="9" t="s">
        <v>526</v>
      </c>
      <c r="H673" s="10">
        <v>0</v>
      </c>
      <c r="I673" s="10">
        <v>0</v>
      </c>
      <c r="J673" s="10">
        <v>0</v>
      </c>
      <c r="K673" s="10">
        <v>1</v>
      </c>
      <c r="L673" s="9" t="s">
        <v>388</v>
      </c>
    </row>
    <row r="674" spans="1:12" ht="20.100000000000001" customHeight="1" x14ac:dyDescent="0.25">
      <c r="A674" s="26">
        <v>4</v>
      </c>
      <c r="B674" s="98">
        <v>41643</v>
      </c>
      <c r="C674" s="99">
        <v>0.63888888888888895</v>
      </c>
      <c r="D674" s="26" t="s">
        <v>963</v>
      </c>
      <c r="E674" s="9" t="s">
        <v>823</v>
      </c>
      <c r="F674" s="16" t="s">
        <v>964</v>
      </c>
      <c r="G674" s="9" t="s">
        <v>526</v>
      </c>
      <c r="H674" s="11">
        <v>0</v>
      </c>
      <c r="I674" s="11">
        <v>0</v>
      </c>
      <c r="J674" s="11">
        <v>0</v>
      </c>
      <c r="K674" s="11">
        <v>0</v>
      </c>
      <c r="L674" s="26" t="s">
        <v>965</v>
      </c>
    </row>
    <row r="675" spans="1:12" ht="20.100000000000001" customHeight="1" x14ac:dyDescent="0.25">
      <c r="A675" s="9">
        <v>5</v>
      </c>
      <c r="B675" s="98">
        <v>41278</v>
      </c>
      <c r="C675" s="70">
        <v>0.69097222222222221</v>
      </c>
      <c r="D675" s="9" t="s">
        <v>966</v>
      </c>
      <c r="E675" s="9" t="s">
        <v>823</v>
      </c>
      <c r="F675" s="9" t="s">
        <v>967</v>
      </c>
      <c r="G675" s="9" t="s">
        <v>526</v>
      </c>
      <c r="H675" s="10">
        <v>0</v>
      </c>
      <c r="I675" s="10">
        <v>0</v>
      </c>
      <c r="J675" s="10">
        <v>0</v>
      </c>
      <c r="K675" s="10">
        <v>1</v>
      </c>
      <c r="L675" s="26" t="s">
        <v>965</v>
      </c>
    </row>
    <row r="676" spans="1:12" ht="20.100000000000001" customHeight="1" x14ac:dyDescent="0.25">
      <c r="A676" s="22">
        <v>6</v>
      </c>
      <c r="B676" s="98">
        <v>41644</v>
      </c>
      <c r="C676" s="130">
        <v>0.74305555555555547</v>
      </c>
      <c r="D676" s="22" t="s">
        <v>968</v>
      </c>
      <c r="E676" s="22" t="s">
        <v>823</v>
      </c>
      <c r="F676" s="16" t="s">
        <v>949</v>
      </c>
      <c r="G676" s="9" t="s">
        <v>953</v>
      </c>
      <c r="H676" s="11">
        <v>0</v>
      </c>
      <c r="I676" s="11">
        <v>0</v>
      </c>
      <c r="J676" s="11">
        <v>1</v>
      </c>
      <c r="K676" s="11">
        <v>1</v>
      </c>
      <c r="L676" s="26" t="s">
        <v>392</v>
      </c>
    </row>
    <row r="677" spans="1:12" ht="20.100000000000001" customHeight="1" x14ac:dyDescent="0.25">
      <c r="A677" s="22">
        <v>7</v>
      </c>
      <c r="B677" s="102">
        <v>41646</v>
      </c>
      <c r="C677" s="130">
        <v>0.16666666666666666</v>
      </c>
      <c r="D677" s="22" t="s">
        <v>969</v>
      </c>
      <c r="E677" s="22" t="s">
        <v>823</v>
      </c>
      <c r="F677" s="16" t="s">
        <v>970</v>
      </c>
      <c r="G677" s="9" t="s">
        <v>526</v>
      </c>
      <c r="H677" s="11">
        <v>0</v>
      </c>
      <c r="I677" s="11">
        <v>0</v>
      </c>
      <c r="J677" s="11">
        <v>0</v>
      </c>
      <c r="K677" s="11">
        <v>0</v>
      </c>
      <c r="L677" s="26" t="s">
        <v>384</v>
      </c>
    </row>
    <row r="678" spans="1:12" ht="20.100000000000001" customHeight="1" x14ac:dyDescent="0.25">
      <c r="A678" s="22">
        <v>8</v>
      </c>
      <c r="B678" s="102">
        <v>41647</v>
      </c>
      <c r="C678" s="130">
        <v>0.77083333333333337</v>
      </c>
      <c r="D678" s="22" t="s">
        <v>971</v>
      </c>
      <c r="E678" s="22" t="s">
        <v>823</v>
      </c>
      <c r="F678" s="22" t="s">
        <v>961</v>
      </c>
      <c r="G678" s="9" t="s">
        <v>526</v>
      </c>
      <c r="H678" s="129">
        <v>0</v>
      </c>
      <c r="I678" s="129">
        <v>0</v>
      </c>
      <c r="J678" s="129">
        <v>0</v>
      </c>
      <c r="K678" s="129">
        <v>1</v>
      </c>
      <c r="L678" s="22" t="s">
        <v>386</v>
      </c>
    </row>
    <row r="679" spans="1:12" ht="20.100000000000001" customHeight="1" x14ac:dyDescent="0.25">
      <c r="A679" s="131">
        <v>9</v>
      </c>
      <c r="B679" s="132">
        <v>41648</v>
      </c>
      <c r="C679" s="133">
        <v>2.0833333333333332E-2</v>
      </c>
      <c r="D679" s="131" t="s">
        <v>972</v>
      </c>
      <c r="E679" s="22" t="s">
        <v>823</v>
      </c>
      <c r="F679" s="131" t="s">
        <v>816</v>
      </c>
      <c r="G679" s="131" t="s">
        <v>953</v>
      </c>
      <c r="H679" s="134">
        <v>0</v>
      </c>
      <c r="I679" s="134">
        <v>0</v>
      </c>
      <c r="J679" s="134">
        <v>0</v>
      </c>
      <c r="K679" s="134">
        <v>1</v>
      </c>
      <c r="L679" s="22" t="s">
        <v>386</v>
      </c>
    </row>
    <row r="680" spans="1:12" ht="20.100000000000001" customHeight="1" x14ac:dyDescent="0.25">
      <c r="A680" s="22">
        <v>10</v>
      </c>
      <c r="B680" s="102">
        <v>41648</v>
      </c>
      <c r="C680" s="130">
        <v>0.83333333333333337</v>
      </c>
      <c r="D680" s="22" t="s">
        <v>973</v>
      </c>
      <c r="E680" s="22" t="s">
        <v>823</v>
      </c>
      <c r="F680" s="22" t="s">
        <v>816</v>
      </c>
      <c r="G680" s="22" t="s">
        <v>953</v>
      </c>
      <c r="H680" s="129">
        <v>0</v>
      </c>
      <c r="I680" s="129">
        <v>0</v>
      </c>
      <c r="J680" s="129">
        <v>1</v>
      </c>
      <c r="K680" s="129">
        <v>0</v>
      </c>
      <c r="L680" s="22" t="s">
        <v>386</v>
      </c>
    </row>
    <row r="681" spans="1:12" ht="20.100000000000001" customHeight="1" x14ac:dyDescent="0.25">
      <c r="A681" s="131">
        <v>11</v>
      </c>
      <c r="B681" s="102">
        <v>41649</v>
      </c>
      <c r="C681" s="130">
        <v>0.4861111111111111</v>
      </c>
      <c r="D681" s="131" t="s">
        <v>974</v>
      </c>
      <c r="E681" s="131" t="s">
        <v>975</v>
      </c>
      <c r="F681" s="131" t="s">
        <v>961</v>
      </c>
      <c r="G681" s="131" t="s">
        <v>526</v>
      </c>
      <c r="H681" s="134">
        <v>0</v>
      </c>
      <c r="I681" s="134">
        <v>0</v>
      </c>
      <c r="J681" s="134">
        <v>1</v>
      </c>
      <c r="K681" s="134">
        <v>0</v>
      </c>
      <c r="L681" s="131" t="s">
        <v>388</v>
      </c>
    </row>
    <row r="682" spans="1:12" ht="20.100000000000001" customHeight="1" x14ac:dyDescent="0.25">
      <c r="A682" s="131">
        <v>12</v>
      </c>
      <c r="B682" s="102">
        <v>41650</v>
      </c>
      <c r="C682" s="130">
        <v>0.70833333333333337</v>
      </c>
      <c r="D682" s="131" t="s">
        <v>976</v>
      </c>
      <c r="E682" s="131" t="s">
        <v>823</v>
      </c>
      <c r="F682" s="131" t="s">
        <v>949</v>
      </c>
      <c r="G682" s="131" t="s">
        <v>526</v>
      </c>
      <c r="H682" s="134">
        <v>0</v>
      </c>
      <c r="I682" s="134">
        <v>0</v>
      </c>
      <c r="J682" s="134">
        <v>1</v>
      </c>
      <c r="K682" s="134">
        <v>0</v>
      </c>
      <c r="L682" s="131" t="s">
        <v>414</v>
      </c>
    </row>
    <row r="683" spans="1:12" ht="20.100000000000001" customHeight="1" x14ac:dyDescent="0.25">
      <c r="A683" s="131">
        <v>13</v>
      </c>
      <c r="B683" s="102">
        <v>41651</v>
      </c>
      <c r="C683" s="130">
        <v>0.3923611111111111</v>
      </c>
      <c r="D683" s="131" t="s">
        <v>977</v>
      </c>
      <c r="E683" s="131" t="s">
        <v>823</v>
      </c>
      <c r="F683" s="131" t="s">
        <v>961</v>
      </c>
      <c r="G683" s="131" t="s">
        <v>526</v>
      </c>
      <c r="H683" s="134">
        <v>1</v>
      </c>
      <c r="I683" s="134">
        <v>0</v>
      </c>
      <c r="J683" s="134">
        <v>0</v>
      </c>
      <c r="K683" s="134">
        <v>0</v>
      </c>
      <c r="L683" s="131" t="s">
        <v>392</v>
      </c>
    </row>
    <row r="684" spans="1:12" ht="20.100000000000001" customHeight="1" x14ac:dyDescent="0.25">
      <c r="A684" s="131">
        <v>14</v>
      </c>
      <c r="B684" s="102">
        <v>41651</v>
      </c>
      <c r="C684" s="130">
        <v>0.83333333333333337</v>
      </c>
      <c r="D684" s="131" t="s">
        <v>978</v>
      </c>
      <c r="E684" s="131" t="s">
        <v>823</v>
      </c>
      <c r="F684" s="131" t="s">
        <v>961</v>
      </c>
      <c r="G684" s="131" t="s">
        <v>526</v>
      </c>
      <c r="H684" s="134">
        <v>1</v>
      </c>
      <c r="I684" s="134">
        <v>0</v>
      </c>
      <c r="J684" s="134">
        <v>0</v>
      </c>
      <c r="K684" s="134">
        <v>0</v>
      </c>
      <c r="L684" s="131" t="s">
        <v>392</v>
      </c>
    </row>
    <row r="685" spans="1:12" ht="20.100000000000001" customHeight="1" x14ac:dyDescent="0.25">
      <c r="A685" s="131">
        <v>15</v>
      </c>
      <c r="B685" s="102">
        <v>41652</v>
      </c>
      <c r="C685" s="130">
        <v>0.56944444444444442</v>
      </c>
      <c r="D685" s="131" t="s">
        <v>979</v>
      </c>
      <c r="E685" s="131" t="s">
        <v>823</v>
      </c>
      <c r="F685" s="131" t="s">
        <v>980</v>
      </c>
      <c r="G685" s="131" t="s">
        <v>526</v>
      </c>
      <c r="H685" s="134">
        <v>0</v>
      </c>
      <c r="I685" s="134">
        <v>0</v>
      </c>
      <c r="J685" s="134">
        <v>1</v>
      </c>
      <c r="K685" s="134">
        <v>0</v>
      </c>
      <c r="L685" s="131" t="s">
        <v>418</v>
      </c>
    </row>
    <row r="686" spans="1:12" ht="20.100000000000001" customHeight="1" x14ac:dyDescent="0.25">
      <c r="A686" s="131">
        <v>16</v>
      </c>
      <c r="B686" s="135">
        <v>41652</v>
      </c>
      <c r="C686" s="133">
        <v>0.64513888888888882</v>
      </c>
      <c r="D686" s="131" t="s">
        <v>981</v>
      </c>
      <c r="E686" s="131" t="s">
        <v>823</v>
      </c>
      <c r="F686" s="131" t="s">
        <v>949</v>
      </c>
      <c r="G686" s="131" t="s">
        <v>526</v>
      </c>
      <c r="H686" s="134">
        <v>0</v>
      </c>
      <c r="I686" s="134">
        <v>0</v>
      </c>
      <c r="J686" s="134">
        <v>0</v>
      </c>
      <c r="K686" s="134">
        <v>0</v>
      </c>
      <c r="L686" s="131" t="s">
        <v>418</v>
      </c>
    </row>
    <row r="687" spans="1:12" ht="20.100000000000001" customHeight="1" x14ac:dyDescent="0.25">
      <c r="A687" s="131">
        <v>17</v>
      </c>
      <c r="B687" s="135">
        <v>41654</v>
      </c>
      <c r="C687" s="133">
        <v>0.48958333333333331</v>
      </c>
      <c r="D687" s="131" t="s">
        <v>982</v>
      </c>
      <c r="E687" s="131" t="s">
        <v>975</v>
      </c>
      <c r="F687" s="131" t="s">
        <v>949</v>
      </c>
      <c r="G687" s="131" t="s">
        <v>526</v>
      </c>
      <c r="H687" s="134">
        <v>0</v>
      </c>
      <c r="I687" s="134">
        <v>0</v>
      </c>
      <c r="J687" s="134">
        <v>1</v>
      </c>
      <c r="K687" s="134">
        <v>0</v>
      </c>
      <c r="L687" s="131" t="s">
        <v>384</v>
      </c>
    </row>
    <row r="688" spans="1:12" ht="20.100000000000001" customHeight="1" x14ac:dyDescent="0.25">
      <c r="A688" s="131">
        <v>18</v>
      </c>
      <c r="B688" s="102">
        <v>41654</v>
      </c>
      <c r="C688" s="130">
        <v>0.44791666666666669</v>
      </c>
      <c r="D688" s="131" t="s">
        <v>983</v>
      </c>
      <c r="E688" s="131" t="s">
        <v>823</v>
      </c>
      <c r="F688" s="131" t="s">
        <v>816</v>
      </c>
      <c r="G688" s="131" t="s">
        <v>953</v>
      </c>
      <c r="H688" s="134">
        <v>0</v>
      </c>
      <c r="I688" s="134">
        <v>0</v>
      </c>
      <c r="J688" s="134">
        <v>1</v>
      </c>
      <c r="K688" s="134">
        <v>0</v>
      </c>
      <c r="L688" s="131" t="s">
        <v>984</v>
      </c>
    </row>
    <row r="689" spans="1:12" ht="20.100000000000001" customHeight="1" x14ac:dyDescent="0.25">
      <c r="A689" s="131">
        <v>19</v>
      </c>
      <c r="B689" s="102">
        <v>41655</v>
      </c>
      <c r="C689" s="130">
        <v>0.47916666666666669</v>
      </c>
      <c r="D689" s="131" t="s">
        <v>985</v>
      </c>
      <c r="E689" s="131" t="s">
        <v>986</v>
      </c>
      <c r="F689" s="131" t="s">
        <v>987</v>
      </c>
      <c r="G689" s="131" t="s">
        <v>526</v>
      </c>
      <c r="H689" s="134">
        <v>0</v>
      </c>
      <c r="I689" s="134">
        <v>0</v>
      </c>
      <c r="J689" s="134">
        <v>1</v>
      </c>
      <c r="K689" s="134">
        <v>0</v>
      </c>
      <c r="L689" s="131" t="s">
        <v>386</v>
      </c>
    </row>
    <row r="690" spans="1:12" ht="20.100000000000001" customHeight="1" x14ac:dyDescent="0.25">
      <c r="A690" s="131">
        <v>20</v>
      </c>
      <c r="B690" s="102">
        <v>41655</v>
      </c>
      <c r="C690" s="130">
        <v>0.54166666666666663</v>
      </c>
      <c r="D690" s="22" t="s">
        <v>988</v>
      </c>
      <c r="E690" s="131" t="s">
        <v>823</v>
      </c>
      <c r="F690" s="22" t="s">
        <v>816</v>
      </c>
      <c r="G690" s="22" t="s">
        <v>953</v>
      </c>
      <c r="H690" s="129">
        <v>1</v>
      </c>
      <c r="I690" s="129">
        <v>0</v>
      </c>
      <c r="J690" s="129">
        <v>1</v>
      </c>
      <c r="K690" s="129">
        <v>0</v>
      </c>
      <c r="L690" s="22" t="s">
        <v>386</v>
      </c>
    </row>
    <row r="691" spans="1:12" ht="20.100000000000001" customHeight="1" x14ac:dyDescent="0.25">
      <c r="A691" s="131">
        <v>21</v>
      </c>
      <c r="B691" s="102">
        <v>41656</v>
      </c>
      <c r="C691" s="130">
        <v>0.4201388888888889</v>
      </c>
      <c r="D691" s="22" t="s">
        <v>989</v>
      </c>
      <c r="E691" s="22" t="s">
        <v>823</v>
      </c>
      <c r="F691" s="22" t="s">
        <v>961</v>
      </c>
      <c r="G691" s="22" t="s">
        <v>526</v>
      </c>
      <c r="H691" s="129">
        <v>0</v>
      </c>
      <c r="I691" s="129">
        <v>0</v>
      </c>
      <c r="J691" s="129">
        <v>1</v>
      </c>
      <c r="K691" s="129">
        <v>0</v>
      </c>
      <c r="L691" s="22" t="s">
        <v>386</v>
      </c>
    </row>
    <row r="692" spans="1:12" ht="20.100000000000001" customHeight="1" x14ac:dyDescent="0.25">
      <c r="A692" s="131">
        <v>22</v>
      </c>
      <c r="B692" s="102">
        <v>41656</v>
      </c>
      <c r="C692" s="130">
        <v>0.42708333333333331</v>
      </c>
      <c r="D692" s="22" t="s">
        <v>990</v>
      </c>
      <c r="E692" s="22" t="s">
        <v>823</v>
      </c>
      <c r="F692" s="22" t="s">
        <v>991</v>
      </c>
      <c r="G692" s="22" t="s">
        <v>953</v>
      </c>
      <c r="H692" s="129">
        <v>0</v>
      </c>
      <c r="I692" s="129">
        <v>0</v>
      </c>
      <c r="J692" s="129">
        <v>0</v>
      </c>
      <c r="K692" s="129">
        <v>0</v>
      </c>
      <c r="L692" s="22" t="s">
        <v>388</v>
      </c>
    </row>
    <row r="693" spans="1:12" ht="20.100000000000001" customHeight="1" x14ac:dyDescent="0.25">
      <c r="A693" s="131">
        <v>23</v>
      </c>
      <c r="B693" s="102">
        <v>41657</v>
      </c>
      <c r="C693" s="130">
        <v>0.4604166666666667</v>
      </c>
      <c r="D693" s="22" t="s">
        <v>992</v>
      </c>
      <c r="E693" s="22" t="s">
        <v>823</v>
      </c>
      <c r="F693" s="22" t="s">
        <v>949</v>
      </c>
      <c r="G693" s="22" t="s">
        <v>526</v>
      </c>
      <c r="H693" s="129">
        <v>0</v>
      </c>
      <c r="I693" s="129">
        <v>0</v>
      </c>
      <c r="J693" s="129">
        <v>0</v>
      </c>
      <c r="K693" s="129">
        <v>0</v>
      </c>
      <c r="L693" s="22" t="s">
        <v>414</v>
      </c>
    </row>
    <row r="694" spans="1:12" ht="20.100000000000001" customHeight="1" x14ac:dyDescent="0.25">
      <c r="A694" s="131">
        <v>24</v>
      </c>
      <c r="B694" s="102">
        <v>41657</v>
      </c>
      <c r="C694" s="130">
        <v>0.49305555555555558</v>
      </c>
      <c r="D694" s="22" t="s">
        <v>993</v>
      </c>
      <c r="E694" s="22" t="s">
        <v>823</v>
      </c>
      <c r="F694" s="22" t="s">
        <v>967</v>
      </c>
      <c r="G694" s="22" t="s">
        <v>953</v>
      </c>
      <c r="H694" s="129">
        <v>0</v>
      </c>
      <c r="I694" s="129">
        <v>0</v>
      </c>
      <c r="J694" s="129">
        <v>0</v>
      </c>
      <c r="K694" s="129">
        <v>1</v>
      </c>
      <c r="L694" s="22" t="s">
        <v>414</v>
      </c>
    </row>
    <row r="695" spans="1:12" ht="20.100000000000001" customHeight="1" x14ac:dyDescent="0.25">
      <c r="A695" s="131">
        <v>25</v>
      </c>
      <c r="B695" s="102">
        <v>41658</v>
      </c>
      <c r="C695" s="130">
        <v>0.71527777777777779</v>
      </c>
      <c r="D695" s="22" t="s">
        <v>994</v>
      </c>
      <c r="E695" s="22" t="s">
        <v>823</v>
      </c>
      <c r="F695" s="131" t="s">
        <v>949</v>
      </c>
      <c r="G695" s="22" t="s">
        <v>526</v>
      </c>
      <c r="H695" s="129">
        <v>0</v>
      </c>
      <c r="I695" s="129">
        <v>0</v>
      </c>
      <c r="J695" s="129">
        <v>0</v>
      </c>
      <c r="K695" s="129">
        <v>0</v>
      </c>
      <c r="L695" s="22" t="s">
        <v>392</v>
      </c>
    </row>
    <row r="696" spans="1:12" ht="20.100000000000001" customHeight="1" x14ac:dyDescent="0.25">
      <c r="A696" s="131">
        <v>26</v>
      </c>
      <c r="B696" s="102">
        <v>41658</v>
      </c>
      <c r="C696" s="130">
        <v>0.77430555555555547</v>
      </c>
      <c r="D696" s="22" t="s">
        <v>995</v>
      </c>
      <c r="E696" s="22" t="s">
        <v>823</v>
      </c>
      <c r="F696" s="22" t="s">
        <v>961</v>
      </c>
      <c r="G696" s="22" t="s">
        <v>526</v>
      </c>
      <c r="H696" s="129">
        <v>0</v>
      </c>
      <c r="I696" s="129">
        <v>0</v>
      </c>
      <c r="J696" s="129">
        <v>0</v>
      </c>
      <c r="K696" s="129">
        <v>0</v>
      </c>
      <c r="L696" s="22" t="s">
        <v>392</v>
      </c>
    </row>
    <row r="697" spans="1:12" ht="20.100000000000001" customHeight="1" x14ac:dyDescent="0.25">
      <c r="A697" s="131">
        <v>27</v>
      </c>
      <c r="B697" s="102">
        <v>41659</v>
      </c>
      <c r="C697" s="130">
        <v>0.50694444444444442</v>
      </c>
      <c r="D697" s="22" t="s">
        <v>996</v>
      </c>
      <c r="E697" s="22" t="s">
        <v>975</v>
      </c>
      <c r="F697" s="22" t="s">
        <v>997</v>
      </c>
      <c r="G697" s="22" t="s">
        <v>526</v>
      </c>
      <c r="H697" s="129">
        <v>0</v>
      </c>
      <c r="I697" s="129">
        <v>0</v>
      </c>
      <c r="J697" s="129">
        <v>0</v>
      </c>
      <c r="K697" s="129">
        <v>0</v>
      </c>
      <c r="L697" s="22" t="s">
        <v>418</v>
      </c>
    </row>
    <row r="698" spans="1:12" ht="20.100000000000001" customHeight="1" x14ac:dyDescent="0.25">
      <c r="A698" s="131">
        <v>28</v>
      </c>
      <c r="B698" s="102">
        <v>41659</v>
      </c>
      <c r="C698" s="130">
        <v>0.86458333333333337</v>
      </c>
      <c r="D698" s="22" t="s">
        <v>998</v>
      </c>
      <c r="E698" s="22" t="s">
        <v>975</v>
      </c>
      <c r="F698" s="22" t="s">
        <v>949</v>
      </c>
      <c r="G698" s="22" t="s">
        <v>953</v>
      </c>
      <c r="H698" s="129">
        <v>0</v>
      </c>
      <c r="I698" s="129">
        <v>0</v>
      </c>
      <c r="J698" s="129">
        <v>0</v>
      </c>
      <c r="K698" s="129">
        <v>0</v>
      </c>
      <c r="L698" s="22" t="s">
        <v>418</v>
      </c>
    </row>
    <row r="699" spans="1:12" ht="20.100000000000001" customHeight="1" x14ac:dyDescent="0.25">
      <c r="A699" s="131">
        <v>29</v>
      </c>
      <c r="B699" s="102">
        <v>41662</v>
      </c>
      <c r="C699" s="130">
        <v>0.5625</v>
      </c>
      <c r="D699" s="22" t="s">
        <v>999</v>
      </c>
      <c r="E699" s="22" t="s">
        <v>975</v>
      </c>
      <c r="F699" s="22" t="s">
        <v>1000</v>
      </c>
      <c r="G699" s="22" t="s">
        <v>526</v>
      </c>
      <c r="H699" s="129">
        <v>0</v>
      </c>
      <c r="I699" s="129">
        <v>0</v>
      </c>
      <c r="J699" s="129">
        <v>1</v>
      </c>
      <c r="K699" s="129">
        <v>0</v>
      </c>
      <c r="L699" s="22" t="s">
        <v>386</v>
      </c>
    </row>
    <row r="700" spans="1:12" ht="20.100000000000001" customHeight="1" x14ac:dyDescent="0.25">
      <c r="A700" s="131">
        <v>30</v>
      </c>
      <c r="B700" s="102">
        <v>41663</v>
      </c>
      <c r="C700" s="130">
        <v>0.77083333333333337</v>
      </c>
      <c r="D700" s="22" t="s">
        <v>1001</v>
      </c>
      <c r="E700" s="22" t="s">
        <v>975</v>
      </c>
      <c r="F700" s="22" t="s">
        <v>961</v>
      </c>
      <c r="G700" s="22" t="s">
        <v>526</v>
      </c>
      <c r="H700" s="129">
        <v>0</v>
      </c>
      <c r="I700" s="129">
        <v>0</v>
      </c>
      <c r="J700" s="129">
        <v>1</v>
      </c>
      <c r="K700" s="129">
        <v>0</v>
      </c>
      <c r="L700" s="22" t="s">
        <v>388</v>
      </c>
    </row>
    <row r="701" spans="1:12" ht="20.100000000000001" customHeight="1" x14ac:dyDescent="0.25">
      <c r="A701" s="131">
        <v>31</v>
      </c>
      <c r="B701" s="102">
        <v>41664</v>
      </c>
      <c r="C701" s="130">
        <v>0.35069444444444442</v>
      </c>
      <c r="D701" s="22" t="s">
        <v>1002</v>
      </c>
      <c r="E701" s="22" t="s">
        <v>975</v>
      </c>
      <c r="F701" s="22" t="s">
        <v>961</v>
      </c>
      <c r="G701" s="22" t="s">
        <v>526</v>
      </c>
      <c r="H701" s="129">
        <v>0</v>
      </c>
      <c r="I701" s="129">
        <v>0</v>
      </c>
      <c r="J701" s="129">
        <v>1</v>
      </c>
      <c r="K701" s="129">
        <v>0</v>
      </c>
      <c r="L701" s="22" t="s">
        <v>414</v>
      </c>
    </row>
    <row r="702" spans="1:12" ht="20.100000000000001" customHeight="1" x14ac:dyDescent="0.25">
      <c r="A702" s="131">
        <v>32</v>
      </c>
      <c r="B702" s="102">
        <v>41664</v>
      </c>
      <c r="C702" s="130">
        <v>0.65277777777777779</v>
      </c>
      <c r="D702" s="22" t="s">
        <v>1003</v>
      </c>
      <c r="E702" s="22" t="s">
        <v>823</v>
      </c>
      <c r="F702" s="22" t="s">
        <v>949</v>
      </c>
      <c r="G702" s="22" t="s">
        <v>953</v>
      </c>
      <c r="H702" s="129">
        <v>0</v>
      </c>
      <c r="I702" s="129">
        <v>0</v>
      </c>
      <c r="J702" s="129">
        <v>1</v>
      </c>
      <c r="K702" s="129">
        <v>0</v>
      </c>
      <c r="L702" s="22" t="s">
        <v>414</v>
      </c>
    </row>
    <row r="703" spans="1:12" ht="20.100000000000001" customHeight="1" x14ac:dyDescent="0.25">
      <c r="A703" s="131">
        <v>33</v>
      </c>
      <c r="B703" s="102">
        <v>41664</v>
      </c>
      <c r="C703" s="130">
        <v>0.99652777777777779</v>
      </c>
      <c r="D703" s="22" t="s">
        <v>1004</v>
      </c>
      <c r="E703" s="22" t="s">
        <v>823</v>
      </c>
      <c r="F703" s="22" t="s">
        <v>961</v>
      </c>
      <c r="G703" s="22" t="s">
        <v>526</v>
      </c>
      <c r="H703" s="129">
        <v>0</v>
      </c>
      <c r="I703" s="129">
        <v>0</v>
      </c>
      <c r="J703" s="129">
        <v>0</v>
      </c>
      <c r="K703" s="129">
        <v>0</v>
      </c>
      <c r="L703" s="22" t="s">
        <v>414</v>
      </c>
    </row>
    <row r="704" spans="1:12" ht="20.100000000000001" customHeight="1" x14ac:dyDescent="0.25">
      <c r="A704" s="131">
        <v>34</v>
      </c>
      <c r="B704" s="102">
        <v>41665</v>
      </c>
      <c r="C704" s="130">
        <v>0.73263888888888884</v>
      </c>
      <c r="D704" s="22" t="s">
        <v>1005</v>
      </c>
      <c r="E704" s="22" t="s">
        <v>975</v>
      </c>
      <c r="F704" s="22" t="s">
        <v>961</v>
      </c>
      <c r="G704" s="22" t="s">
        <v>526</v>
      </c>
      <c r="H704" s="129">
        <v>0</v>
      </c>
      <c r="I704" s="129">
        <v>0</v>
      </c>
      <c r="J704" s="129">
        <v>1</v>
      </c>
      <c r="K704" s="129">
        <v>0</v>
      </c>
      <c r="L704" s="22" t="s">
        <v>392</v>
      </c>
    </row>
    <row r="705" spans="1:12" ht="20.100000000000001" customHeight="1" x14ac:dyDescent="0.25">
      <c r="A705" s="131">
        <v>35</v>
      </c>
      <c r="B705" s="102">
        <v>41665</v>
      </c>
      <c r="C705" s="130">
        <v>0.79861111111111116</v>
      </c>
      <c r="D705" s="22" t="s">
        <v>1006</v>
      </c>
      <c r="E705" s="22" t="s">
        <v>823</v>
      </c>
      <c r="F705" s="22" t="s">
        <v>967</v>
      </c>
      <c r="G705" s="22" t="s">
        <v>953</v>
      </c>
      <c r="H705" s="129">
        <v>0</v>
      </c>
      <c r="I705" s="129">
        <v>0</v>
      </c>
      <c r="J705" s="129">
        <v>1</v>
      </c>
      <c r="K705" s="129">
        <v>0</v>
      </c>
      <c r="L705" s="22" t="s">
        <v>392</v>
      </c>
    </row>
    <row r="706" spans="1:12" ht="20.100000000000001" customHeight="1" x14ac:dyDescent="0.25">
      <c r="A706" s="131">
        <v>36</v>
      </c>
      <c r="B706" s="102">
        <v>41666</v>
      </c>
      <c r="C706" s="130">
        <v>0.3263888888888889</v>
      </c>
      <c r="D706" s="22" t="s">
        <v>1007</v>
      </c>
      <c r="E706" s="22" t="s">
        <v>823</v>
      </c>
      <c r="F706" s="22" t="s">
        <v>949</v>
      </c>
      <c r="G706" s="22" t="s">
        <v>526</v>
      </c>
      <c r="H706" s="129">
        <v>0</v>
      </c>
      <c r="I706" s="129">
        <v>0</v>
      </c>
      <c r="J706" s="129">
        <v>1</v>
      </c>
      <c r="K706" s="129">
        <v>0</v>
      </c>
      <c r="L706" s="22" t="s">
        <v>418</v>
      </c>
    </row>
    <row r="707" spans="1:12" ht="20.100000000000001" customHeight="1" x14ac:dyDescent="0.25">
      <c r="A707" s="131">
        <v>37</v>
      </c>
      <c r="B707" s="102">
        <v>41667</v>
      </c>
      <c r="C707" s="130">
        <v>0.39583333333333331</v>
      </c>
      <c r="D707" s="22" t="s">
        <v>1008</v>
      </c>
      <c r="E707" s="22" t="s">
        <v>823</v>
      </c>
      <c r="F707" s="22" t="s">
        <v>949</v>
      </c>
      <c r="G707" s="22" t="s">
        <v>953</v>
      </c>
      <c r="H707" s="129">
        <v>0</v>
      </c>
      <c r="I707" s="129">
        <v>0</v>
      </c>
      <c r="J707" s="129">
        <v>1</v>
      </c>
      <c r="K707" s="129">
        <v>0</v>
      </c>
      <c r="L707" s="22" t="s">
        <v>411</v>
      </c>
    </row>
    <row r="708" spans="1:12" ht="20.100000000000001" customHeight="1" x14ac:dyDescent="0.25">
      <c r="A708" s="131">
        <v>38</v>
      </c>
      <c r="B708" s="102">
        <v>41667</v>
      </c>
      <c r="C708" s="130">
        <v>0.85416666666666663</v>
      </c>
      <c r="D708" s="22" t="s">
        <v>1009</v>
      </c>
      <c r="E708" s="22" t="s">
        <v>823</v>
      </c>
      <c r="F708" s="22" t="s">
        <v>987</v>
      </c>
      <c r="G708" s="22" t="s">
        <v>526</v>
      </c>
      <c r="H708" s="129">
        <v>0</v>
      </c>
      <c r="I708" s="129">
        <v>0</v>
      </c>
      <c r="J708" s="129">
        <v>1</v>
      </c>
      <c r="K708" s="129">
        <v>0</v>
      </c>
      <c r="L708" s="22" t="s">
        <v>411</v>
      </c>
    </row>
    <row r="709" spans="1:12" ht="20.100000000000001" customHeight="1" x14ac:dyDescent="0.25">
      <c r="A709" s="131">
        <v>39</v>
      </c>
      <c r="B709" s="102">
        <v>41669</v>
      </c>
      <c r="C709" s="130">
        <v>0.44791666666666669</v>
      </c>
      <c r="D709" s="22" t="s">
        <v>1010</v>
      </c>
      <c r="E709" s="22" t="s">
        <v>823</v>
      </c>
      <c r="F709" s="22" t="s">
        <v>816</v>
      </c>
      <c r="G709" s="22" t="s">
        <v>953</v>
      </c>
      <c r="H709" s="129">
        <v>0</v>
      </c>
      <c r="I709" s="129">
        <v>0</v>
      </c>
      <c r="J709" s="129">
        <v>0</v>
      </c>
      <c r="K709" s="129">
        <v>0</v>
      </c>
      <c r="L709" s="22" t="s">
        <v>386</v>
      </c>
    </row>
    <row r="710" spans="1:12" ht="20.100000000000001" customHeight="1" x14ac:dyDescent="0.25">
      <c r="A710" s="131">
        <v>40</v>
      </c>
      <c r="B710" s="102">
        <v>41670</v>
      </c>
      <c r="C710" s="130">
        <v>0.38194444444444442</v>
      </c>
      <c r="D710" s="22" t="s">
        <v>1011</v>
      </c>
      <c r="E710" s="22" t="s">
        <v>823</v>
      </c>
      <c r="F710" s="22" t="s">
        <v>961</v>
      </c>
      <c r="G710" s="22" t="s">
        <v>526</v>
      </c>
      <c r="H710" s="129">
        <v>0</v>
      </c>
      <c r="I710" s="129">
        <v>0</v>
      </c>
      <c r="J710" s="129">
        <v>1</v>
      </c>
      <c r="K710" s="129">
        <v>0</v>
      </c>
      <c r="L710" s="22" t="s">
        <v>388</v>
      </c>
    </row>
    <row r="711" spans="1:12" ht="20.100000000000001" customHeight="1" x14ac:dyDescent="0.25">
      <c r="A711" s="131">
        <v>41</v>
      </c>
      <c r="B711" s="102">
        <v>41670</v>
      </c>
      <c r="C711" s="130">
        <v>0.52083333333333337</v>
      </c>
      <c r="D711" s="22" t="s">
        <v>1012</v>
      </c>
      <c r="E711" s="22" t="s">
        <v>823</v>
      </c>
      <c r="F711" s="22" t="s">
        <v>961</v>
      </c>
      <c r="G711" s="22" t="s">
        <v>526</v>
      </c>
      <c r="H711" s="129">
        <v>0</v>
      </c>
      <c r="I711" s="129">
        <v>0</v>
      </c>
      <c r="J711" s="129">
        <v>0</v>
      </c>
      <c r="K711" s="129">
        <v>0</v>
      </c>
      <c r="L711" s="22" t="s">
        <v>388</v>
      </c>
    </row>
    <row r="712" spans="1:12" ht="20.100000000000001" customHeight="1" x14ac:dyDescent="0.25">
      <c r="A712" s="131">
        <v>42</v>
      </c>
      <c r="B712" s="102">
        <v>41670</v>
      </c>
      <c r="C712" s="130">
        <v>0.86805555555555547</v>
      </c>
      <c r="D712" s="22" t="s">
        <v>1013</v>
      </c>
      <c r="E712" s="22" t="s">
        <v>1014</v>
      </c>
      <c r="F712" s="22" t="s">
        <v>1015</v>
      </c>
      <c r="G712" s="22" t="s">
        <v>953</v>
      </c>
      <c r="H712" s="129">
        <v>0</v>
      </c>
      <c r="I712" s="129">
        <v>0</v>
      </c>
      <c r="J712" s="129">
        <v>0</v>
      </c>
      <c r="K712" s="129">
        <v>0</v>
      </c>
      <c r="L712" s="22" t="s">
        <v>388</v>
      </c>
    </row>
    <row r="713" spans="1:12" ht="20.100000000000001" customHeight="1" x14ac:dyDescent="0.25">
      <c r="A713" s="74"/>
      <c r="B713" s="75"/>
      <c r="C713" s="75"/>
      <c r="D713" s="75"/>
      <c r="E713" s="75"/>
      <c r="F713" s="37" t="s">
        <v>152</v>
      </c>
      <c r="G713" s="76" t="s">
        <v>957</v>
      </c>
      <c r="H713" s="38">
        <f>SUM(H671:H712)</f>
        <v>3</v>
      </c>
      <c r="I713" s="38">
        <f>SUM(I671:I712)</f>
        <v>0</v>
      </c>
      <c r="J713" s="38">
        <f>SUM(J671:J712)</f>
        <v>20</v>
      </c>
      <c r="K713" s="38">
        <f>SUM(K671:K712)</f>
        <v>7</v>
      </c>
      <c r="L713" s="119"/>
    </row>
    <row r="714" spans="1:12" ht="20.100000000000001" customHeight="1" x14ac:dyDescent="0.25">
      <c r="A714" s="131">
        <v>43</v>
      </c>
      <c r="B714" s="102">
        <v>41671</v>
      </c>
      <c r="C714" s="130">
        <v>0.60069444444444442</v>
      </c>
      <c r="D714" s="22" t="s">
        <v>1016</v>
      </c>
      <c r="E714" s="22" t="s">
        <v>986</v>
      </c>
      <c r="F714" s="22" t="s">
        <v>1017</v>
      </c>
      <c r="G714" s="22" t="s">
        <v>526</v>
      </c>
      <c r="H714" s="129">
        <v>0</v>
      </c>
      <c r="I714" s="129">
        <v>0</v>
      </c>
      <c r="J714" s="129">
        <v>1</v>
      </c>
      <c r="K714" s="129">
        <v>0</v>
      </c>
      <c r="L714" s="22" t="s">
        <v>414</v>
      </c>
    </row>
    <row r="715" spans="1:12" ht="20.100000000000001" customHeight="1" x14ac:dyDescent="0.25">
      <c r="A715" s="131">
        <v>44</v>
      </c>
      <c r="B715" s="102">
        <v>41671</v>
      </c>
      <c r="C715" s="130">
        <v>0.82291666666666663</v>
      </c>
      <c r="D715" s="22" t="s">
        <v>1018</v>
      </c>
      <c r="E715" s="22" t="s">
        <v>823</v>
      </c>
      <c r="F715" s="22" t="s">
        <v>949</v>
      </c>
      <c r="G715" s="22" t="s">
        <v>953</v>
      </c>
      <c r="H715" s="129">
        <v>0</v>
      </c>
      <c r="I715" s="129">
        <v>0</v>
      </c>
      <c r="J715" s="129">
        <v>0</v>
      </c>
      <c r="K715" s="129">
        <v>1</v>
      </c>
      <c r="L715" s="22" t="s">
        <v>414</v>
      </c>
    </row>
    <row r="716" spans="1:12" ht="20.100000000000001" customHeight="1" x14ac:dyDescent="0.25">
      <c r="A716" s="131">
        <v>45</v>
      </c>
      <c r="B716" s="102">
        <v>41672</v>
      </c>
      <c r="C716" s="130">
        <v>4.1666666666666664E-2</v>
      </c>
      <c r="D716" s="22" t="s">
        <v>998</v>
      </c>
      <c r="E716" s="22" t="s">
        <v>823</v>
      </c>
      <c r="F716" s="22" t="s">
        <v>949</v>
      </c>
      <c r="G716" s="22" t="s">
        <v>526</v>
      </c>
      <c r="H716" s="129">
        <v>0</v>
      </c>
      <c r="I716" s="129">
        <v>0</v>
      </c>
      <c r="J716" s="129">
        <v>0</v>
      </c>
      <c r="K716" s="129">
        <v>0</v>
      </c>
      <c r="L716" s="22" t="s">
        <v>392</v>
      </c>
    </row>
    <row r="717" spans="1:12" ht="20.100000000000001" customHeight="1" x14ac:dyDescent="0.25">
      <c r="A717" s="131">
        <v>46</v>
      </c>
      <c r="B717" s="102">
        <v>41672</v>
      </c>
      <c r="C717" s="130">
        <v>0.64583333333333337</v>
      </c>
      <c r="D717" s="22" t="s">
        <v>1019</v>
      </c>
      <c r="E717" s="22" t="s">
        <v>823</v>
      </c>
      <c r="F717" s="22" t="s">
        <v>961</v>
      </c>
      <c r="G717" s="22" t="s">
        <v>526</v>
      </c>
      <c r="H717" s="129">
        <v>0</v>
      </c>
      <c r="I717" s="129">
        <v>0</v>
      </c>
      <c r="J717" s="129">
        <v>1</v>
      </c>
      <c r="K717" s="129">
        <v>1</v>
      </c>
      <c r="L717" s="22" t="s">
        <v>392</v>
      </c>
    </row>
    <row r="718" spans="1:12" ht="20.100000000000001" customHeight="1" x14ac:dyDescent="0.25">
      <c r="A718" s="131">
        <v>47</v>
      </c>
      <c r="B718" s="102">
        <v>41672</v>
      </c>
      <c r="C718" s="130">
        <v>0.66666666666666663</v>
      </c>
      <c r="D718" s="22" t="s">
        <v>1020</v>
      </c>
      <c r="E718" s="22" t="s">
        <v>823</v>
      </c>
      <c r="F718" s="22" t="s">
        <v>949</v>
      </c>
      <c r="G718" s="22" t="s">
        <v>953</v>
      </c>
      <c r="H718" s="129">
        <v>0</v>
      </c>
      <c r="I718" s="129">
        <v>0</v>
      </c>
      <c r="J718" s="129">
        <v>1</v>
      </c>
      <c r="K718" s="129">
        <v>0</v>
      </c>
      <c r="L718" s="22" t="s">
        <v>392</v>
      </c>
    </row>
    <row r="719" spans="1:12" ht="20.100000000000001" customHeight="1" x14ac:dyDescent="0.25">
      <c r="A719" s="131">
        <v>48</v>
      </c>
      <c r="B719" s="102">
        <v>41673</v>
      </c>
      <c r="C719" s="130">
        <v>0.48888888888888887</v>
      </c>
      <c r="D719" s="22" t="s">
        <v>977</v>
      </c>
      <c r="E719" s="22" t="s">
        <v>823</v>
      </c>
      <c r="F719" s="22" t="s">
        <v>949</v>
      </c>
      <c r="G719" s="22" t="s">
        <v>953</v>
      </c>
      <c r="H719" s="129">
        <v>0</v>
      </c>
      <c r="I719" s="129">
        <v>0</v>
      </c>
      <c r="J719" s="129">
        <v>0</v>
      </c>
      <c r="K719" s="129">
        <v>0</v>
      </c>
      <c r="L719" s="22" t="s">
        <v>418</v>
      </c>
    </row>
    <row r="720" spans="1:12" ht="20.100000000000001" customHeight="1" x14ac:dyDescent="0.25">
      <c r="A720" s="22">
        <v>49</v>
      </c>
      <c r="B720" s="102">
        <v>41673</v>
      </c>
      <c r="C720" s="130">
        <v>0.93055555555555547</v>
      </c>
      <c r="D720" s="22" t="s">
        <v>1021</v>
      </c>
      <c r="E720" s="22" t="s">
        <v>823</v>
      </c>
      <c r="F720" s="22" t="s">
        <v>949</v>
      </c>
      <c r="G720" s="22" t="s">
        <v>526</v>
      </c>
      <c r="H720" s="129">
        <v>0</v>
      </c>
      <c r="I720" s="129">
        <v>0</v>
      </c>
      <c r="J720" s="129">
        <v>1</v>
      </c>
      <c r="K720" s="129">
        <v>0</v>
      </c>
      <c r="L720" s="22" t="s">
        <v>418</v>
      </c>
    </row>
    <row r="721" spans="1:12" ht="20.100000000000001" customHeight="1" x14ac:dyDescent="0.25">
      <c r="A721" s="22">
        <v>50</v>
      </c>
      <c r="B721" s="102">
        <v>41674</v>
      </c>
      <c r="C721" s="130">
        <v>0.5625</v>
      </c>
      <c r="D721" s="22" t="s">
        <v>1022</v>
      </c>
      <c r="E721" s="22" t="s">
        <v>823</v>
      </c>
      <c r="F721" s="22" t="s">
        <v>970</v>
      </c>
      <c r="G721" s="22" t="s">
        <v>526</v>
      </c>
      <c r="H721" s="129">
        <v>0</v>
      </c>
      <c r="I721" s="129">
        <v>0</v>
      </c>
      <c r="J721" s="129">
        <v>1</v>
      </c>
      <c r="K721" s="129">
        <v>0</v>
      </c>
      <c r="L721" s="22" t="s">
        <v>411</v>
      </c>
    </row>
    <row r="722" spans="1:12" ht="20.100000000000001" customHeight="1" x14ac:dyDescent="0.25">
      <c r="A722" s="22">
        <v>51</v>
      </c>
      <c r="B722" s="102">
        <v>41674</v>
      </c>
      <c r="C722" s="130">
        <v>0.67708333333333337</v>
      </c>
      <c r="D722" s="22" t="s">
        <v>1023</v>
      </c>
      <c r="E722" s="22" t="s">
        <v>823</v>
      </c>
      <c r="F722" s="22" t="s">
        <v>961</v>
      </c>
      <c r="G722" s="22" t="s">
        <v>526</v>
      </c>
      <c r="H722" s="129">
        <v>0</v>
      </c>
      <c r="I722" s="129">
        <v>0</v>
      </c>
      <c r="J722" s="129">
        <v>1</v>
      </c>
      <c r="K722" s="129">
        <v>0</v>
      </c>
      <c r="L722" s="22" t="s">
        <v>411</v>
      </c>
    </row>
    <row r="723" spans="1:12" ht="20.100000000000001" customHeight="1" x14ac:dyDescent="0.25">
      <c r="A723" s="22">
        <v>52</v>
      </c>
      <c r="B723" s="102">
        <v>41675</v>
      </c>
      <c r="C723" s="130">
        <v>0.4375</v>
      </c>
      <c r="D723" s="22" t="s">
        <v>1024</v>
      </c>
      <c r="E723" s="22" t="s">
        <v>823</v>
      </c>
      <c r="F723" s="22" t="s">
        <v>961</v>
      </c>
      <c r="G723" s="22" t="s">
        <v>526</v>
      </c>
      <c r="H723" s="129">
        <v>0</v>
      </c>
      <c r="I723" s="129">
        <v>0</v>
      </c>
      <c r="J723" s="129">
        <v>0</v>
      </c>
      <c r="K723" s="129">
        <v>0</v>
      </c>
      <c r="L723" s="22" t="s">
        <v>384</v>
      </c>
    </row>
    <row r="724" spans="1:12" ht="20.100000000000001" customHeight="1" x14ac:dyDescent="0.25">
      <c r="A724" s="22">
        <v>53</v>
      </c>
      <c r="B724" s="102">
        <v>41676</v>
      </c>
      <c r="C724" s="130">
        <v>0.52083333333333337</v>
      </c>
      <c r="D724" s="22" t="s">
        <v>1016</v>
      </c>
      <c r="E724" s="22" t="s">
        <v>1025</v>
      </c>
      <c r="F724" s="22" t="s">
        <v>949</v>
      </c>
      <c r="G724" s="22" t="s">
        <v>953</v>
      </c>
      <c r="H724" s="129">
        <v>0</v>
      </c>
      <c r="I724" s="129">
        <v>0</v>
      </c>
      <c r="J724" s="129">
        <v>1</v>
      </c>
      <c r="K724" s="129">
        <v>0</v>
      </c>
      <c r="L724" s="22" t="s">
        <v>386</v>
      </c>
    </row>
    <row r="725" spans="1:12" ht="20.100000000000001" customHeight="1" x14ac:dyDescent="0.25">
      <c r="A725" s="22">
        <v>54</v>
      </c>
      <c r="B725" s="102">
        <v>41676</v>
      </c>
      <c r="C725" s="130">
        <v>0.54166666666666663</v>
      </c>
      <c r="D725" s="22" t="s">
        <v>1026</v>
      </c>
      <c r="E725" s="22" t="s">
        <v>823</v>
      </c>
      <c r="F725" s="22" t="s">
        <v>949</v>
      </c>
      <c r="G725" s="22" t="s">
        <v>526</v>
      </c>
      <c r="H725" s="129">
        <v>0</v>
      </c>
      <c r="I725" s="129">
        <v>0</v>
      </c>
      <c r="J725" s="129">
        <v>0</v>
      </c>
      <c r="K725" s="129">
        <v>0</v>
      </c>
      <c r="L725" s="22" t="s">
        <v>386</v>
      </c>
    </row>
    <row r="726" spans="1:12" ht="20.100000000000001" customHeight="1" x14ac:dyDescent="0.25">
      <c r="A726" s="22">
        <v>55</v>
      </c>
      <c r="B726" s="102">
        <v>41677</v>
      </c>
      <c r="C726" s="130">
        <v>0.6875</v>
      </c>
      <c r="D726" s="22" t="s">
        <v>1027</v>
      </c>
      <c r="E726" s="22" t="s">
        <v>823</v>
      </c>
      <c r="F726" s="22" t="s">
        <v>961</v>
      </c>
      <c r="G726" s="22" t="s">
        <v>526</v>
      </c>
      <c r="H726" s="129">
        <v>0</v>
      </c>
      <c r="I726" s="129">
        <v>0</v>
      </c>
      <c r="J726" s="129">
        <v>0</v>
      </c>
      <c r="K726" s="129">
        <v>0</v>
      </c>
      <c r="L726" s="22" t="s">
        <v>388</v>
      </c>
    </row>
    <row r="727" spans="1:12" ht="20.100000000000001" customHeight="1" x14ac:dyDescent="0.25">
      <c r="A727" s="22">
        <v>56</v>
      </c>
      <c r="B727" s="102">
        <v>41678</v>
      </c>
      <c r="C727" s="130">
        <v>0.76388888888888884</v>
      </c>
      <c r="D727" s="22" t="s">
        <v>1028</v>
      </c>
      <c r="E727" s="22" t="s">
        <v>823</v>
      </c>
      <c r="F727" s="22" t="s">
        <v>816</v>
      </c>
      <c r="G727" s="22" t="s">
        <v>953</v>
      </c>
      <c r="H727" s="129">
        <v>0</v>
      </c>
      <c r="I727" s="129">
        <v>0</v>
      </c>
      <c r="J727" s="129">
        <v>0</v>
      </c>
      <c r="K727" s="129">
        <v>0</v>
      </c>
      <c r="L727" s="22" t="s">
        <v>414</v>
      </c>
    </row>
    <row r="728" spans="1:12" ht="20.100000000000001" customHeight="1" x14ac:dyDescent="0.25">
      <c r="A728" s="131">
        <v>57</v>
      </c>
      <c r="B728" s="102">
        <v>41679</v>
      </c>
      <c r="C728" s="130">
        <v>0.85763888888888884</v>
      </c>
      <c r="D728" s="22" t="s">
        <v>1029</v>
      </c>
      <c r="E728" s="22" t="s">
        <v>823</v>
      </c>
      <c r="F728" s="22" t="s">
        <v>949</v>
      </c>
      <c r="G728" s="22" t="s">
        <v>953</v>
      </c>
      <c r="H728" s="129">
        <v>0</v>
      </c>
      <c r="I728" s="129">
        <v>0</v>
      </c>
      <c r="J728" s="129">
        <v>0</v>
      </c>
      <c r="K728" s="129">
        <v>1</v>
      </c>
      <c r="L728" s="22" t="s">
        <v>392</v>
      </c>
    </row>
    <row r="729" spans="1:12" ht="20.100000000000001" customHeight="1" x14ac:dyDescent="0.25">
      <c r="A729" s="22">
        <v>58</v>
      </c>
      <c r="B729" s="102">
        <v>41679</v>
      </c>
      <c r="C729" s="130">
        <v>0.90625</v>
      </c>
      <c r="D729" s="22" t="s">
        <v>1030</v>
      </c>
      <c r="E729" s="22" t="s">
        <v>823</v>
      </c>
      <c r="F729" s="22" t="s">
        <v>949</v>
      </c>
      <c r="G729" s="22" t="s">
        <v>953</v>
      </c>
      <c r="H729" s="129">
        <v>0</v>
      </c>
      <c r="I729" s="129">
        <v>0</v>
      </c>
      <c r="J729" s="129">
        <v>0</v>
      </c>
      <c r="K729" s="129">
        <v>1</v>
      </c>
      <c r="L729" s="22" t="s">
        <v>392</v>
      </c>
    </row>
    <row r="730" spans="1:12" ht="20.100000000000001" customHeight="1" x14ac:dyDescent="0.25">
      <c r="A730" s="22">
        <v>59</v>
      </c>
      <c r="B730" s="102">
        <v>41680</v>
      </c>
      <c r="C730" s="130">
        <v>2.0833333333333332E-2</v>
      </c>
      <c r="D730" s="22" t="s">
        <v>1031</v>
      </c>
      <c r="E730" s="22" t="s">
        <v>1025</v>
      </c>
      <c r="F730" s="22" t="s">
        <v>949</v>
      </c>
      <c r="G730" s="22" t="s">
        <v>526</v>
      </c>
      <c r="H730" s="129">
        <v>0</v>
      </c>
      <c r="I730" s="129">
        <v>0</v>
      </c>
      <c r="J730" s="129">
        <v>0</v>
      </c>
      <c r="K730" s="129">
        <v>0</v>
      </c>
      <c r="L730" s="22" t="s">
        <v>418</v>
      </c>
    </row>
    <row r="731" spans="1:12" ht="20.100000000000001" customHeight="1" x14ac:dyDescent="0.25">
      <c r="A731" s="22">
        <v>60</v>
      </c>
      <c r="B731" s="102">
        <v>41682</v>
      </c>
      <c r="C731" s="130">
        <v>0.34722222222222227</v>
      </c>
      <c r="D731" s="22" t="s">
        <v>1032</v>
      </c>
      <c r="E731" s="22" t="s">
        <v>823</v>
      </c>
      <c r="F731" s="22" t="s">
        <v>961</v>
      </c>
      <c r="G731" s="22" t="s">
        <v>526</v>
      </c>
      <c r="H731" s="129">
        <v>0</v>
      </c>
      <c r="I731" s="129">
        <v>0</v>
      </c>
      <c r="J731" s="129">
        <v>1</v>
      </c>
      <c r="K731" s="129">
        <v>0</v>
      </c>
      <c r="L731" s="22" t="s">
        <v>384</v>
      </c>
    </row>
    <row r="732" spans="1:12" ht="20.100000000000001" customHeight="1" x14ac:dyDescent="0.25">
      <c r="A732" s="22">
        <v>61</v>
      </c>
      <c r="B732" s="102">
        <v>41682</v>
      </c>
      <c r="C732" s="130">
        <v>0.54861111111111105</v>
      </c>
      <c r="D732" s="22" t="s">
        <v>1033</v>
      </c>
      <c r="E732" s="22" t="s">
        <v>1025</v>
      </c>
      <c r="F732" s="22" t="s">
        <v>949</v>
      </c>
      <c r="G732" s="22" t="s">
        <v>526</v>
      </c>
      <c r="H732" s="129">
        <v>0</v>
      </c>
      <c r="I732" s="129">
        <v>0</v>
      </c>
      <c r="J732" s="129">
        <v>0</v>
      </c>
      <c r="K732" s="129">
        <v>0</v>
      </c>
      <c r="L732" s="22" t="s">
        <v>386</v>
      </c>
    </row>
    <row r="733" spans="1:12" ht="20.100000000000001" customHeight="1" x14ac:dyDescent="0.25">
      <c r="A733" s="22">
        <v>62</v>
      </c>
      <c r="B733" s="102">
        <v>41685</v>
      </c>
      <c r="C733" s="130">
        <v>0.5</v>
      </c>
      <c r="D733" s="22" t="s">
        <v>1034</v>
      </c>
      <c r="E733" s="22" t="s">
        <v>1025</v>
      </c>
      <c r="F733" s="22" t="s">
        <v>816</v>
      </c>
      <c r="G733" s="22" t="s">
        <v>953</v>
      </c>
      <c r="H733" s="129">
        <v>0</v>
      </c>
      <c r="I733" s="129">
        <v>0</v>
      </c>
      <c r="J733" s="129">
        <v>1</v>
      </c>
      <c r="K733" s="129">
        <v>0</v>
      </c>
      <c r="L733" s="22" t="s">
        <v>388</v>
      </c>
    </row>
    <row r="734" spans="1:12" ht="20.100000000000001" customHeight="1" x14ac:dyDescent="0.25">
      <c r="A734" s="22">
        <v>63</v>
      </c>
      <c r="B734" s="102">
        <v>41685</v>
      </c>
      <c r="C734" s="130">
        <v>0.42708333333333331</v>
      </c>
      <c r="D734" s="22" t="s">
        <v>1035</v>
      </c>
      <c r="E734" s="22" t="s">
        <v>1025</v>
      </c>
      <c r="F734" s="22" t="s">
        <v>961</v>
      </c>
      <c r="G734" s="22" t="s">
        <v>526</v>
      </c>
      <c r="H734" s="129">
        <v>0</v>
      </c>
      <c r="I734" s="129">
        <v>0</v>
      </c>
      <c r="J734" s="129">
        <v>1</v>
      </c>
      <c r="K734" s="129">
        <v>0</v>
      </c>
      <c r="L734" s="22" t="s">
        <v>388</v>
      </c>
    </row>
    <row r="735" spans="1:12" ht="20.100000000000001" customHeight="1" x14ac:dyDescent="0.25">
      <c r="A735" s="22">
        <v>64</v>
      </c>
      <c r="B735" s="102">
        <v>41685</v>
      </c>
      <c r="C735" s="130">
        <v>0.79166666666666663</v>
      </c>
      <c r="D735" s="22" t="s">
        <v>1036</v>
      </c>
      <c r="E735" s="22" t="s">
        <v>823</v>
      </c>
      <c r="F735" s="22" t="s">
        <v>949</v>
      </c>
      <c r="G735" s="22" t="s">
        <v>526</v>
      </c>
      <c r="H735" s="129">
        <v>0</v>
      </c>
      <c r="I735" s="129">
        <v>0</v>
      </c>
      <c r="J735" s="129">
        <v>0</v>
      </c>
      <c r="K735" s="129">
        <v>0</v>
      </c>
      <c r="L735" s="22" t="s">
        <v>414</v>
      </c>
    </row>
    <row r="736" spans="1:12" ht="20.100000000000001" customHeight="1" x14ac:dyDescent="0.25">
      <c r="A736" s="22">
        <v>65</v>
      </c>
      <c r="B736" s="102">
        <v>41686</v>
      </c>
      <c r="C736" s="130">
        <v>0.5</v>
      </c>
      <c r="D736" s="22" t="s">
        <v>1037</v>
      </c>
      <c r="E736" s="22" t="s">
        <v>1025</v>
      </c>
      <c r="F736" s="22" t="s">
        <v>949</v>
      </c>
      <c r="G736" s="22" t="s">
        <v>953</v>
      </c>
      <c r="H736" s="129">
        <v>0</v>
      </c>
      <c r="I736" s="129">
        <v>0</v>
      </c>
      <c r="J736" s="129">
        <v>1</v>
      </c>
      <c r="K736" s="129">
        <v>0</v>
      </c>
      <c r="L736" s="22" t="s">
        <v>414</v>
      </c>
    </row>
    <row r="737" spans="1:12" ht="20.100000000000001" customHeight="1" x14ac:dyDescent="0.25">
      <c r="A737" s="22">
        <v>66</v>
      </c>
      <c r="B737" s="102">
        <v>41686</v>
      </c>
      <c r="C737" s="130">
        <v>0.63541666666666663</v>
      </c>
      <c r="D737" s="22" t="s">
        <v>1038</v>
      </c>
      <c r="E737" s="22" t="s">
        <v>1025</v>
      </c>
      <c r="F737" s="22" t="s">
        <v>949</v>
      </c>
      <c r="G737" s="22" t="s">
        <v>953</v>
      </c>
      <c r="H737" s="129">
        <v>0</v>
      </c>
      <c r="I737" s="129">
        <v>0</v>
      </c>
      <c r="J737" s="129">
        <v>0</v>
      </c>
      <c r="K737" s="129">
        <v>0</v>
      </c>
      <c r="L737" s="22" t="s">
        <v>414</v>
      </c>
    </row>
    <row r="738" spans="1:12" ht="20.100000000000001" customHeight="1" x14ac:dyDescent="0.25">
      <c r="A738" s="22">
        <v>67</v>
      </c>
      <c r="B738" s="102">
        <v>41687</v>
      </c>
      <c r="C738" s="130">
        <v>0.47916666666666669</v>
      </c>
      <c r="D738" s="22" t="s">
        <v>1039</v>
      </c>
      <c r="E738" s="22" t="s">
        <v>823</v>
      </c>
      <c r="F738" s="22" t="s">
        <v>816</v>
      </c>
      <c r="G738" s="22" t="s">
        <v>953</v>
      </c>
      <c r="H738" s="129">
        <v>0</v>
      </c>
      <c r="I738" s="129">
        <v>0</v>
      </c>
      <c r="J738" s="129">
        <v>0</v>
      </c>
      <c r="K738" s="129">
        <v>1</v>
      </c>
      <c r="L738" s="22" t="s">
        <v>392</v>
      </c>
    </row>
    <row r="739" spans="1:12" ht="20.100000000000001" customHeight="1" x14ac:dyDescent="0.25">
      <c r="A739" s="22">
        <v>68</v>
      </c>
      <c r="B739" s="102">
        <v>41687</v>
      </c>
      <c r="C739" s="130">
        <v>0.5</v>
      </c>
      <c r="D739" s="22" t="s">
        <v>1040</v>
      </c>
      <c r="E739" s="22" t="s">
        <v>1025</v>
      </c>
      <c r="F739" s="22" t="s">
        <v>1041</v>
      </c>
      <c r="G739" s="22" t="s">
        <v>953</v>
      </c>
      <c r="H739" s="129">
        <v>0</v>
      </c>
      <c r="I739" s="129">
        <v>0</v>
      </c>
      <c r="J739" s="129">
        <v>1</v>
      </c>
      <c r="K739" s="129">
        <v>0</v>
      </c>
      <c r="L739" s="22" t="s">
        <v>418</v>
      </c>
    </row>
    <row r="740" spans="1:12" ht="20.100000000000001" customHeight="1" x14ac:dyDescent="0.25">
      <c r="A740" s="22">
        <v>69</v>
      </c>
      <c r="B740" s="102">
        <v>41687</v>
      </c>
      <c r="C740" s="130">
        <v>0.875</v>
      </c>
      <c r="D740" s="22" t="s">
        <v>1042</v>
      </c>
      <c r="E740" s="22" t="s">
        <v>823</v>
      </c>
      <c r="F740" s="22" t="s">
        <v>816</v>
      </c>
      <c r="G740" s="22" t="s">
        <v>953</v>
      </c>
      <c r="H740" s="129">
        <v>0</v>
      </c>
      <c r="I740" s="129">
        <v>0</v>
      </c>
      <c r="J740" s="129">
        <v>0</v>
      </c>
      <c r="K740" s="129">
        <v>1</v>
      </c>
      <c r="L740" s="22" t="s">
        <v>384</v>
      </c>
    </row>
    <row r="741" spans="1:12" ht="20.100000000000001" customHeight="1" x14ac:dyDescent="0.25">
      <c r="A741" s="22">
        <v>70</v>
      </c>
      <c r="B741" s="102">
        <v>41688</v>
      </c>
      <c r="C741" s="130">
        <v>0.25</v>
      </c>
      <c r="D741" s="22" t="s">
        <v>1043</v>
      </c>
      <c r="E741" s="22" t="s">
        <v>823</v>
      </c>
      <c r="F741" s="22" t="s">
        <v>949</v>
      </c>
      <c r="G741" s="22" t="s">
        <v>526</v>
      </c>
      <c r="H741" s="129">
        <v>0</v>
      </c>
      <c r="I741" s="129">
        <v>0</v>
      </c>
      <c r="J741" s="129">
        <v>0</v>
      </c>
      <c r="K741" s="129">
        <v>0</v>
      </c>
      <c r="L741" s="22" t="s">
        <v>384</v>
      </c>
    </row>
    <row r="742" spans="1:12" ht="20.100000000000001" customHeight="1" x14ac:dyDescent="0.25">
      <c r="A742" s="22">
        <v>71</v>
      </c>
      <c r="B742" s="102">
        <v>41691</v>
      </c>
      <c r="C742" s="130">
        <v>0.35416666666666669</v>
      </c>
      <c r="D742" s="22" t="s">
        <v>1044</v>
      </c>
      <c r="E742" s="22" t="s">
        <v>823</v>
      </c>
      <c r="F742" s="22" t="s">
        <v>987</v>
      </c>
      <c r="G742" s="22" t="s">
        <v>526</v>
      </c>
      <c r="H742" s="129">
        <v>0</v>
      </c>
      <c r="I742" s="129">
        <v>0</v>
      </c>
      <c r="J742" s="129">
        <v>0</v>
      </c>
      <c r="K742" s="129">
        <v>0</v>
      </c>
      <c r="L742" s="22" t="s">
        <v>386</v>
      </c>
    </row>
    <row r="743" spans="1:12" ht="20.100000000000001" customHeight="1" x14ac:dyDescent="0.25">
      <c r="A743" s="22">
        <v>72</v>
      </c>
      <c r="B743" s="102">
        <v>41691</v>
      </c>
      <c r="C743" s="130">
        <v>0.37152777777777773</v>
      </c>
      <c r="D743" s="22" t="s">
        <v>1045</v>
      </c>
      <c r="E743" s="22" t="s">
        <v>823</v>
      </c>
      <c r="F743" s="22" t="s">
        <v>961</v>
      </c>
      <c r="G743" s="22" t="s">
        <v>526</v>
      </c>
      <c r="H743" s="129">
        <v>0</v>
      </c>
      <c r="I743" s="129">
        <v>0</v>
      </c>
      <c r="J743" s="129">
        <v>1</v>
      </c>
      <c r="K743" s="129">
        <v>0</v>
      </c>
      <c r="L743" s="22" t="s">
        <v>386</v>
      </c>
    </row>
    <row r="744" spans="1:12" ht="20.100000000000001" customHeight="1" x14ac:dyDescent="0.25">
      <c r="A744" s="22">
        <v>73</v>
      </c>
      <c r="B744" s="102">
        <v>41691</v>
      </c>
      <c r="C744" s="130">
        <v>0.40277777777777773</v>
      </c>
      <c r="D744" s="22" t="s">
        <v>1046</v>
      </c>
      <c r="E744" s="22" t="s">
        <v>823</v>
      </c>
      <c r="F744" s="22" t="s">
        <v>961</v>
      </c>
      <c r="G744" s="22" t="s">
        <v>526</v>
      </c>
      <c r="H744" s="129">
        <v>0</v>
      </c>
      <c r="I744" s="129">
        <v>0</v>
      </c>
      <c r="J744" s="129">
        <v>1</v>
      </c>
      <c r="K744" s="129">
        <v>3</v>
      </c>
      <c r="L744" s="22" t="s">
        <v>386</v>
      </c>
    </row>
    <row r="745" spans="1:12" ht="20.100000000000001" customHeight="1" x14ac:dyDescent="0.25">
      <c r="A745" s="22">
        <v>74</v>
      </c>
      <c r="B745" s="102">
        <v>41691</v>
      </c>
      <c r="C745" s="130">
        <v>0.53125</v>
      </c>
      <c r="D745" s="22" t="s">
        <v>1047</v>
      </c>
      <c r="E745" s="22" t="s">
        <v>823</v>
      </c>
      <c r="F745" s="22" t="s">
        <v>961</v>
      </c>
      <c r="G745" s="22" t="s">
        <v>526</v>
      </c>
      <c r="H745" s="129">
        <v>0</v>
      </c>
      <c r="I745" s="129">
        <v>0</v>
      </c>
      <c r="J745" s="129">
        <v>1</v>
      </c>
      <c r="K745" s="129">
        <v>0</v>
      </c>
      <c r="L745" s="22" t="s">
        <v>388</v>
      </c>
    </row>
    <row r="746" spans="1:12" ht="20.100000000000001" customHeight="1" x14ac:dyDescent="0.25">
      <c r="A746" s="131">
        <v>75</v>
      </c>
      <c r="B746" s="102">
        <v>41692</v>
      </c>
      <c r="C746" s="130">
        <v>7.2916666666666671E-2</v>
      </c>
      <c r="D746" s="22" t="s">
        <v>1048</v>
      </c>
      <c r="E746" s="22" t="s">
        <v>823</v>
      </c>
      <c r="F746" s="22" t="s">
        <v>961</v>
      </c>
      <c r="G746" s="22" t="s">
        <v>526</v>
      </c>
      <c r="H746" s="129">
        <v>0</v>
      </c>
      <c r="I746" s="129">
        <v>0</v>
      </c>
      <c r="J746" s="129">
        <v>1</v>
      </c>
      <c r="K746" s="129">
        <v>0</v>
      </c>
      <c r="L746" s="22" t="s">
        <v>414</v>
      </c>
    </row>
    <row r="747" spans="1:12" ht="20.100000000000001" customHeight="1" x14ac:dyDescent="0.25">
      <c r="A747" s="22">
        <v>76</v>
      </c>
      <c r="B747" s="102">
        <v>41692</v>
      </c>
      <c r="C747" s="130">
        <v>0.77083333333333337</v>
      </c>
      <c r="D747" s="22" t="s">
        <v>1049</v>
      </c>
      <c r="E747" s="22" t="s">
        <v>1025</v>
      </c>
      <c r="F747" s="22" t="s">
        <v>959</v>
      </c>
      <c r="G747" s="22" t="s">
        <v>953</v>
      </c>
      <c r="H747" s="129">
        <v>0</v>
      </c>
      <c r="I747" s="129">
        <v>0</v>
      </c>
      <c r="J747" s="129">
        <v>1</v>
      </c>
      <c r="K747" s="129">
        <v>0</v>
      </c>
      <c r="L747" s="22" t="s">
        <v>414</v>
      </c>
    </row>
    <row r="748" spans="1:12" ht="20.100000000000001" customHeight="1" x14ac:dyDescent="0.25">
      <c r="A748" s="22">
        <v>77</v>
      </c>
      <c r="B748" s="102">
        <v>41693</v>
      </c>
      <c r="C748" s="130">
        <v>0.46875</v>
      </c>
      <c r="D748" s="22" t="s">
        <v>1050</v>
      </c>
      <c r="E748" s="22" t="s">
        <v>1025</v>
      </c>
      <c r="F748" s="22" t="s">
        <v>1041</v>
      </c>
      <c r="G748" s="22" t="s">
        <v>526</v>
      </c>
      <c r="H748" s="129">
        <v>0</v>
      </c>
      <c r="I748" s="129">
        <v>0</v>
      </c>
      <c r="J748" s="129">
        <v>1</v>
      </c>
      <c r="K748" s="129">
        <v>0</v>
      </c>
      <c r="L748" s="22" t="s">
        <v>392</v>
      </c>
    </row>
    <row r="749" spans="1:12" ht="20.100000000000001" customHeight="1" x14ac:dyDescent="0.25">
      <c r="A749" s="22">
        <v>78</v>
      </c>
      <c r="B749" s="102">
        <v>41693</v>
      </c>
      <c r="C749" s="130">
        <v>0.47847222222222219</v>
      </c>
      <c r="D749" s="22" t="s">
        <v>1051</v>
      </c>
      <c r="E749" s="22" t="s">
        <v>823</v>
      </c>
      <c r="F749" s="22" t="s">
        <v>949</v>
      </c>
      <c r="G749" s="22" t="s">
        <v>953</v>
      </c>
      <c r="H749" s="129">
        <v>0</v>
      </c>
      <c r="I749" s="129">
        <v>0</v>
      </c>
      <c r="J749" s="129">
        <v>1</v>
      </c>
      <c r="K749" s="129">
        <v>0</v>
      </c>
      <c r="L749" s="22" t="s">
        <v>392</v>
      </c>
    </row>
    <row r="750" spans="1:12" ht="20.100000000000001" customHeight="1" x14ac:dyDescent="0.25">
      <c r="A750" s="22">
        <v>79</v>
      </c>
      <c r="B750" s="102">
        <v>41694</v>
      </c>
      <c r="C750" s="130">
        <v>0.26041666666666669</v>
      </c>
      <c r="D750" s="22" t="s">
        <v>1052</v>
      </c>
      <c r="E750" s="22" t="s">
        <v>1053</v>
      </c>
      <c r="F750" s="22" t="s">
        <v>949</v>
      </c>
      <c r="G750" s="22" t="s">
        <v>526</v>
      </c>
      <c r="H750" s="129">
        <v>0</v>
      </c>
      <c r="I750" s="129">
        <v>0</v>
      </c>
      <c r="J750" s="129">
        <v>1</v>
      </c>
      <c r="K750" s="129">
        <v>0</v>
      </c>
      <c r="L750" s="22" t="s">
        <v>418</v>
      </c>
    </row>
    <row r="751" spans="1:12" ht="20.100000000000001" customHeight="1" x14ac:dyDescent="0.25">
      <c r="A751" s="136">
        <v>80</v>
      </c>
      <c r="B751" s="102">
        <v>41694</v>
      </c>
      <c r="C751" s="130">
        <v>0.33333333333333331</v>
      </c>
      <c r="D751" s="22" t="s">
        <v>1054</v>
      </c>
      <c r="E751" s="22" t="s">
        <v>823</v>
      </c>
      <c r="F751" s="22" t="s">
        <v>961</v>
      </c>
      <c r="G751" s="22" t="s">
        <v>526</v>
      </c>
      <c r="H751" s="129">
        <v>0</v>
      </c>
      <c r="I751" s="129">
        <v>0</v>
      </c>
      <c r="J751" s="129">
        <v>1</v>
      </c>
      <c r="K751" s="129">
        <v>0</v>
      </c>
      <c r="L751" s="22" t="s">
        <v>418</v>
      </c>
    </row>
    <row r="752" spans="1:12" ht="20.100000000000001" customHeight="1" x14ac:dyDescent="0.25">
      <c r="A752" s="136">
        <v>81</v>
      </c>
      <c r="B752" s="102">
        <v>41694</v>
      </c>
      <c r="C752" s="130">
        <v>0.45833333333333331</v>
      </c>
      <c r="D752" s="22" t="s">
        <v>1055</v>
      </c>
      <c r="E752" s="22" t="s">
        <v>1025</v>
      </c>
      <c r="F752" s="22" t="s">
        <v>961</v>
      </c>
      <c r="G752" s="22" t="s">
        <v>953</v>
      </c>
      <c r="H752" s="129">
        <v>0</v>
      </c>
      <c r="I752" s="129">
        <v>0</v>
      </c>
      <c r="J752" s="129">
        <v>1</v>
      </c>
      <c r="K752" s="129">
        <v>0</v>
      </c>
      <c r="L752" s="22" t="s">
        <v>418</v>
      </c>
    </row>
    <row r="753" spans="1:12" ht="20.100000000000001" customHeight="1" x14ac:dyDescent="0.25">
      <c r="A753" s="137">
        <v>82</v>
      </c>
      <c r="B753" s="102">
        <v>41694</v>
      </c>
      <c r="C753" s="130">
        <v>0.73958333333333337</v>
      </c>
      <c r="D753" s="22" t="s">
        <v>1056</v>
      </c>
      <c r="E753" s="22" t="s">
        <v>823</v>
      </c>
      <c r="F753" s="22" t="s">
        <v>1015</v>
      </c>
      <c r="G753" s="22" t="s">
        <v>953</v>
      </c>
      <c r="H753" s="129">
        <v>0</v>
      </c>
      <c r="I753" s="129">
        <v>0</v>
      </c>
      <c r="J753" s="129">
        <v>1</v>
      </c>
      <c r="K753" s="129">
        <v>0</v>
      </c>
      <c r="L753" s="22" t="s">
        <v>418</v>
      </c>
    </row>
    <row r="754" spans="1:12" ht="20.100000000000001" customHeight="1" x14ac:dyDescent="0.25">
      <c r="A754" s="136">
        <v>83</v>
      </c>
      <c r="B754" s="102">
        <v>41695</v>
      </c>
      <c r="C754" s="130">
        <v>0.49305555555555558</v>
      </c>
      <c r="D754" s="22" t="s">
        <v>994</v>
      </c>
      <c r="E754" s="22" t="s">
        <v>823</v>
      </c>
      <c r="F754" s="22" t="s">
        <v>949</v>
      </c>
      <c r="G754" s="22" t="s">
        <v>953</v>
      </c>
      <c r="H754" s="129">
        <v>0</v>
      </c>
      <c r="I754" s="129">
        <v>0</v>
      </c>
      <c r="J754" s="129">
        <v>0</v>
      </c>
      <c r="K754" s="129">
        <v>0</v>
      </c>
      <c r="L754" s="22" t="s">
        <v>411</v>
      </c>
    </row>
    <row r="755" spans="1:12" ht="20.100000000000001" customHeight="1" x14ac:dyDescent="0.25">
      <c r="A755" s="136">
        <v>84</v>
      </c>
      <c r="B755" s="102">
        <v>41695</v>
      </c>
      <c r="C755" s="130">
        <v>0.77083333333333337</v>
      </c>
      <c r="D755" s="22" t="s">
        <v>995</v>
      </c>
      <c r="E755" s="22" t="s">
        <v>823</v>
      </c>
      <c r="F755" s="22" t="s">
        <v>949</v>
      </c>
      <c r="G755" s="22" t="s">
        <v>526</v>
      </c>
      <c r="H755" s="129">
        <v>0</v>
      </c>
      <c r="I755" s="129">
        <v>0</v>
      </c>
      <c r="J755" s="129">
        <v>0</v>
      </c>
      <c r="K755" s="129">
        <v>0</v>
      </c>
      <c r="L755" s="22" t="s">
        <v>411</v>
      </c>
    </row>
    <row r="756" spans="1:12" ht="20.100000000000001" customHeight="1" x14ac:dyDescent="0.25">
      <c r="A756" s="136">
        <v>85</v>
      </c>
      <c r="B756" s="102">
        <v>41696</v>
      </c>
      <c r="C756" s="130">
        <v>0.67499999999999993</v>
      </c>
      <c r="D756" s="22" t="s">
        <v>996</v>
      </c>
      <c r="E756" s="22" t="s">
        <v>1025</v>
      </c>
      <c r="F756" s="22" t="s">
        <v>1041</v>
      </c>
      <c r="G756" s="22" t="s">
        <v>953</v>
      </c>
      <c r="H756" s="129">
        <v>0</v>
      </c>
      <c r="I756" s="129">
        <v>0</v>
      </c>
      <c r="J756" s="129">
        <v>1</v>
      </c>
      <c r="K756" s="129">
        <v>0</v>
      </c>
      <c r="L756" s="22" t="s">
        <v>384</v>
      </c>
    </row>
    <row r="757" spans="1:12" ht="20.100000000000001" customHeight="1" x14ac:dyDescent="0.25">
      <c r="A757" s="136">
        <v>86</v>
      </c>
      <c r="B757" s="102">
        <v>41696</v>
      </c>
      <c r="C757" s="130">
        <v>0.68263888888888891</v>
      </c>
      <c r="D757" s="22" t="s">
        <v>998</v>
      </c>
      <c r="E757" s="22" t="s">
        <v>1025</v>
      </c>
      <c r="F757" s="22" t="s">
        <v>961</v>
      </c>
      <c r="G757" s="22" t="s">
        <v>526</v>
      </c>
      <c r="H757" s="129">
        <v>0</v>
      </c>
      <c r="I757" s="129">
        <v>0</v>
      </c>
      <c r="J757" s="129">
        <v>1</v>
      </c>
      <c r="K757" s="129">
        <v>0</v>
      </c>
      <c r="L757" s="22" t="s">
        <v>384</v>
      </c>
    </row>
    <row r="758" spans="1:12" ht="20.100000000000001" customHeight="1" x14ac:dyDescent="0.25">
      <c r="A758" s="137">
        <v>87</v>
      </c>
      <c r="B758" s="102">
        <v>41698</v>
      </c>
      <c r="C758" s="130">
        <v>0.29166666666666669</v>
      </c>
      <c r="D758" s="22" t="s">
        <v>999</v>
      </c>
      <c r="E758" s="22" t="s">
        <v>823</v>
      </c>
      <c r="F758" s="22" t="s">
        <v>1041</v>
      </c>
      <c r="G758" s="22" t="s">
        <v>953</v>
      </c>
      <c r="H758" s="129">
        <v>0</v>
      </c>
      <c r="I758" s="129">
        <v>0</v>
      </c>
      <c r="J758" s="129">
        <v>1</v>
      </c>
      <c r="K758" s="129">
        <v>0</v>
      </c>
      <c r="L758" s="22" t="s">
        <v>388</v>
      </c>
    </row>
    <row r="759" spans="1:12" ht="20.100000000000001" customHeight="1" x14ac:dyDescent="0.25">
      <c r="A759" s="74"/>
      <c r="B759" s="75"/>
      <c r="C759" s="75"/>
      <c r="D759" s="75"/>
      <c r="E759" s="75"/>
      <c r="F759" s="37" t="s">
        <v>242</v>
      </c>
      <c r="G759" s="76" t="s">
        <v>957</v>
      </c>
      <c r="H759" s="38">
        <f>SUM(H714:H758)</f>
        <v>0</v>
      </c>
      <c r="I759" s="38">
        <f>SUM(I714:I758)</f>
        <v>0</v>
      </c>
      <c r="J759" s="38">
        <f>SUM(J714:J758)</f>
        <v>26</v>
      </c>
      <c r="K759" s="38">
        <f>SUM(K714:K758)</f>
        <v>9</v>
      </c>
      <c r="L759" s="119"/>
    </row>
    <row r="760" spans="1:12" ht="20.100000000000001" customHeight="1" x14ac:dyDescent="0.25">
      <c r="A760" s="74"/>
      <c r="B760" s="75"/>
      <c r="C760" s="75"/>
      <c r="D760" s="75"/>
      <c r="E760" s="75"/>
      <c r="F760" s="75"/>
      <c r="G760" s="76" t="s">
        <v>957</v>
      </c>
      <c r="H760" s="129">
        <v>0</v>
      </c>
      <c r="I760" s="129">
        <v>0</v>
      </c>
      <c r="J760" s="129">
        <v>0</v>
      </c>
      <c r="K760" s="129">
        <v>0</v>
      </c>
      <c r="L760" s="22" t="s">
        <v>414</v>
      </c>
    </row>
    <row r="761" spans="1:12" ht="20.100000000000001" customHeight="1" x14ac:dyDescent="0.25">
      <c r="A761" s="74"/>
      <c r="B761" s="75"/>
      <c r="C761" s="75"/>
      <c r="D761" s="75"/>
      <c r="E761" s="75"/>
      <c r="F761" s="75"/>
      <c r="G761" s="76" t="s">
        <v>957</v>
      </c>
      <c r="H761" s="129">
        <v>0</v>
      </c>
      <c r="I761" s="129">
        <v>0</v>
      </c>
      <c r="J761" s="129">
        <v>1</v>
      </c>
      <c r="K761" s="129">
        <v>0</v>
      </c>
      <c r="L761" s="22" t="s">
        <v>414</v>
      </c>
    </row>
    <row r="762" spans="1:12" ht="20.100000000000001" customHeight="1" x14ac:dyDescent="0.25">
      <c r="A762" s="74"/>
      <c r="B762" s="75"/>
      <c r="C762" s="75"/>
      <c r="D762" s="75"/>
      <c r="E762" s="75"/>
      <c r="F762" s="75"/>
      <c r="G762" s="76" t="s">
        <v>957</v>
      </c>
      <c r="H762" s="129">
        <v>0</v>
      </c>
      <c r="I762" s="129">
        <v>0</v>
      </c>
      <c r="J762" s="129">
        <v>1</v>
      </c>
      <c r="K762" s="129">
        <v>0</v>
      </c>
      <c r="L762" s="22" t="s">
        <v>414</v>
      </c>
    </row>
    <row r="763" spans="1:12" ht="20.100000000000001" customHeight="1" x14ac:dyDescent="0.25">
      <c r="A763" s="74"/>
      <c r="B763" s="75"/>
      <c r="C763" s="75"/>
      <c r="D763" s="75"/>
      <c r="E763" s="75"/>
      <c r="F763" s="75"/>
      <c r="G763" s="76" t="s">
        <v>957</v>
      </c>
      <c r="H763" s="129">
        <v>0</v>
      </c>
      <c r="I763" s="129">
        <v>0</v>
      </c>
      <c r="J763" s="129">
        <v>1</v>
      </c>
      <c r="K763" s="129">
        <v>0</v>
      </c>
      <c r="L763" s="22" t="s">
        <v>414</v>
      </c>
    </row>
    <row r="764" spans="1:12" ht="20.100000000000001" customHeight="1" x14ac:dyDescent="0.25">
      <c r="A764" s="74"/>
      <c r="B764" s="75"/>
      <c r="C764" s="75"/>
      <c r="D764" s="75"/>
      <c r="E764" s="75"/>
      <c r="F764" s="75"/>
      <c r="G764" s="76" t="s">
        <v>957</v>
      </c>
      <c r="H764" s="129">
        <v>0</v>
      </c>
      <c r="I764" s="129">
        <v>0</v>
      </c>
      <c r="J764" s="129">
        <v>0</v>
      </c>
      <c r="K764" s="129">
        <v>0</v>
      </c>
      <c r="L764" s="22" t="s">
        <v>414</v>
      </c>
    </row>
    <row r="765" spans="1:12" ht="20.100000000000001" customHeight="1" x14ac:dyDescent="0.25">
      <c r="A765" s="74"/>
      <c r="B765" s="75"/>
      <c r="C765" s="75"/>
      <c r="D765" s="75"/>
      <c r="E765" s="75"/>
      <c r="F765" s="75"/>
      <c r="G765" s="76" t="s">
        <v>957</v>
      </c>
      <c r="H765" s="129">
        <v>0</v>
      </c>
      <c r="I765" s="129">
        <v>0</v>
      </c>
      <c r="J765" s="129">
        <v>0</v>
      </c>
      <c r="K765" s="129">
        <v>1</v>
      </c>
      <c r="L765" s="22" t="s">
        <v>414</v>
      </c>
    </row>
    <row r="766" spans="1:12" ht="20.100000000000001" customHeight="1" x14ac:dyDescent="0.25">
      <c r="A766" s="74"/>
      <c r="B766" s="75"/>
      <c r="C766" s="75"/>
      <c r="D766" s="75"/>
      <c r="E766" s="75"/>
      <c r="F766" s="75"/>
      <c r="G766" s="76" t="s">
        <v>957</v>
      </c>
      <c r="H766" s="129">
        <v>0</v>
      </c>
      <c r="I766" s="129">
        <v>0</v>
      </c>
      <c r="J766" s="129">
        <v>0</v>
      </c>
      <c r="K766" s="129">
        <v>1</v>
      </c>
      <c r="L766" s="22" t="s">
        <v>414</v>
      </c>
    </row>
    <row r="767" spans="1:12" ht="20.100000000000001" customHeight="1" x14ac:dyDescent="0.25">
      <c r="A767" s="74"/>
      <c r="B767" s="75"/>
      <c r="C767" s="75"/>
      <c r="D767" s="75"/>
      <c r="E767" s="75"/>
      <c r="F767" s="75"/>
      <c r="G767" s="76" t="s">
        <v>957</v>
      </c>
      <c r="H767" s="129">
        <v>0</v>
      </c>
      <c r="I767" s="129">
        <v>0</v>
      </c>
      <c r="J767" s="129">
        <v>1</v>
      </c>
      <c r="K767" s="129">
        <v>0</v>
      </c>
      <c r="L767" s="22" t="s">
        <v>414</v>
      </c>
    </row>
    <row r="768" spans="1:12" ht="20.100000000000001" customHeight="1" x14ac:dyDescent="0.25">
      <c r="A768" s="74"/>
      <c r="B768" s="75"/>
      <c r="C768" s="75"/>
      <c r="D768" s="75"/>
      <c r="E768" s="75"/>
      <c r="F768" s="75"/>
      <c r="G768" s="76" t="s">
        <v>957</v>
      </c>
      <c r="H768" s="129">
        <v>0</v>
      </c>
      <c r="I768" s="129">
        <v>0</v>
      </c>
      <c r="J768" s="129">
        <v>0</v>
      </c>
      <c r="K768" s="129">
        <v>0</v>
      </c>
      <c r="L768" s="22" t="s">
        <v>392</v>
      </c>
    </row>
    <row r="769" spans="1:12" ht="20.100000000000001" customHeight="1" x14ac:dyDescent="0.25">
      <c r="A769" s="74"/>
      <c r="B769" s="75"/>
      <c r="C769" s="75"/>
      <c r="D769" s="75"/>
      <c r="E769" s="75"/>
      <c r="F769" s="75"/>
      <c r="G769" s="76" t="s">
        <v>957</v>
      </c>
      <c r="H769" s="129">
        <v>0</v>
      </c>
      <c r="I769" s="129">
        <v>0</v>
      </c>
      <c r="J769" s="129">
        <v>1</v>
      </c>
      <c r="K769" s="129">
        <v>0</v>
      </c>
      <c r="L769" s="22" t="s">
        <v>392</v>
      </c>
    </row>
    <row r="770" spans="1:12" ht="20.100000000000001" customHeight="1" x14ac:dyDescent="0.25">
      <c r="A770" s="74"/>
      <c r="B770" s="75"/>
      <c r="C770" s="75"/>
      <c r="D770" s="75"/>
      <c r="E770" s="75"/>
      <c r="F770" s="75"/>
      <c r="G770" s="76" t="s">
        <v>957</v>
      </c>
      <c r="H770" s="129">
        <v>0</v>
      </c>
      <c r="I770" s="129">
        <v>0</v>
      </c>
      <c r="J770" s="129">
        <v>1</v>
      </c>
      <c r="K770" s="129">
        <v>0</v>
      </c>
      <c r="L770" s="22" t="s">
        <v>392</v>
      </c>
    </row>
    <row r="771" spans="1:12" ht="20.100000000000001" customHeight="1" x14ac:dyDescent="0.25">
      <c r="A771" s="74"/>
      <c r="B771" s="75"/>
      <c r="C771" s="75"/>
      <c r="D771" s="75"/>
      <c r="E771" s="75"/>
      <c r="F771" s="75"/>
      <c r="G771" s="76" t="s">
        <v>957</v>
      </c>
      <c r="H771" s="129">
        <v>0</v>
      </c>
      <c r="I771" s="129">
        <v>0</v>
      </c>
      <c r="J771" s="129">
        <v>1</v>
      </c>
      <c r="K771" s="129">
        <v>0</v>
      </c>
      <c r="L771" s="22" t="s">
        <v>392</v>
      </c>
    </row>
    <row r="772" spans="1:12" ht="20.100000000000001" customHeight="1" x14ac:dyDescent="0.25">
      <c r="A772" s="74"/>
      <c r="B772" s="75"/>
      <c r="C772" s="75"/>
      <c r="D772" s="75"/>
      <c r="E772" s="75"/>
      <c r="F772" s="75"/>
      <c r="G772" s="76" t="s">
        <v>957</v>
      </c>
      <c r="H772" s="129">
        <v>0</v>
      </c>
      <c r="I772" s="129">
        <v>0</v>
      </c>
      <c r="J772" s="129">
        <v>1</v>
      </c>
      <c r="K772" s="129">
        <v>0</v>
      </c>
      <c r="L772" s="22" t="s">
        <v>392</v>
      </c>
    </row>
    <row r="773" spans="1:12" ht="20.100000000000001" customHeight="1" x14ac:dyDescent="0.25">
      <c r="A773" s="74"/>
      <c r="B773" s="75"/>
      <c r="C773" s="75"/>
      <c r="D773" s="75"/>
      <c r="E773" s="75"/>
      <c r="F773" s="75"/>
      <c r="G773" s="76" t="s">
        <v>957</v>
      </c>
      <c r="H773" s="129">
        <v>0</v>
      </c>
      <c r="I773" s="129">
        <v>0</v>
      </c>
      <c r="J773" s="129">
        <v>0</v>
      </c>
      <c r="K773" s="129">
        <v>0</v>
      </c>
      <c r="L773" s="22" t="s">
        <v>418</v>
      </c>
    </row>
    <row r="774" spans="1:12" ht="20.100000000000001" customHeight="1" x14ac:dyDescent="0.25">
      <c r="A774" s="74"/>
      <c r="B774" s="75"/>
      <c r="C774" s="75"/>
      <c r="D774" s="75"/>
      <c r="E774" s="75"/>
      <c r="F774" s="75"/>
      <c r="G774" s="76" t="s">
        <v>957</v>
      </c>
      <c r="H774" s="129">
        <v>0</v>
      </c>
      <c r="I774" s="129">
        <v>0</v>
      </c>
      <c r="J774" s="129">
        <v>1</v>
      </c>
      <c r="K774" s="129">
        <v>0</v>
      </c>
      <c r="L774" s="22" t="s">
        <v>418</v>
      </c>
    </row>
    <row r="775" spans="1:12" ht="20.100000000000001" customHeight="1" x14ac:dyDescent="0.25">
      <c r="A775" s="74"/>
      <c r="B775" s="75"/>
      <c r="C775" s="75"/>
      <c r="D775" s="75"/>
      <c r="E775" s="75"/>
      <c r="F775" s="75"/>
      <c r="G775" s="76" t="s">
        <v>957</v>
      </c>
      <c r="H775" s="129">
        <v>0</v>
      </c>
      <c r="I775" s="129">
        <v>0</v>
      </c>
      <c r="J775" s="129">
        <v>0</v>
      </c>
      <c r="K775" s="129">
        <v>0</v>
      </c>
      <c r="L775" s="22" t="s">
        <v>411</v>
      </c>
    </row>
    <row r="776" spans="1:12" ht="20.100000000000001" customHeight="1" x14ac:dyDescent="0.25">
      <c r="A776" s="74"/>
      <c r="B776" s="75"/>
      <c r="C776" s="75"/>
      <c r="D776" s="75"/>
      <c r="E776" s="75"/>
      <c r="F776" s="75"/>
      <c r="G776" s="76" t="s">
        <v>957</v>
      </c>
      <c r="H776" s="129">
        <v>0</v>
      </c>
      <c r="I776" s="129">
        <v>0</v>
      </c>
      <c r="J776" s="129">
        <v>0</v>
      </c>
      <c r="K776" s="129">
        <v>0</v>
      </c>
      <c r="L776" s="22" t="s">
        <v>411</v>
      </c>
    </row>
    <row r="777" spans="1:12" ht="20.100000000000001" customHeight="1" x14ac:dyDescent="0.25">
      <c r="A777" s="74"/>
      <c r="B777" s="75"/>
      <c r="C777" s="75"/>
      <c r="D777" s="75"/>
      <c r="E777" s="75"/>
      <c r="F777" s="75"/>
      <c r="G777" s="76" t="s">
        <v>957</v>
      </c>
      <c r="H777" s="129">
        <v>0</v>
      </c>
      <c r="I777" s="129">
        <v>0</v>
      </c>
      <c r="J777" s="129">
        <v>0</v>
      </c>
      <c r="K777" s="129">
        <v>0</v>
      </c>
      <c r="L777" s="22" t="s">
        <v>411</v>
      </c>
    </row>
    <row r="778" spans="1:12" ht="20.100000000000001" customHeight="1" x14ac:dyDescent="0.25">
      <c r="A778" s="74"/>
      <c r="B778" s="75"/>
      <c r="C778" s="75"/>
      <c r="D778" s="75"/>
      <c r="E778" s="75"/>
      <c r="F778" s="75"/>
      <c r="G778" s="76" t="s">
        <v>957</v>
      </c>
      <c r="H778" s="129">
        <v>0</v>
      </c>
      <c r="I778" s="129">
        <v>0</v>
      </c>
      <c r="J778" s="129">
        <v>0</v>
      </c>
      <c r="K778" s="129">
        <v>0</v>
      </c>
      <c r="L778" s="22" t="s">
        <v>414</v>
      </c>
    </row>
    <row r="779" spans="1:12" ht="20.100000000000001" customHeight="1" x14ac:dyDescent="0.25">
      <c r="A779" s="74"/>
      <c r="B779" s="75"/>
      <c r="C779" s="75"/>
      <c r="D779" s="75"/>
      <c r="E779" s="75"/>
      <c r="F779" s="75"/>
      <c r="G779" s="76" t="s">
        <v>957</v>
      </c>
      <c r="H779" s="129">
        <v>0</v>
      </c>
      <c r="I779" s="129">
        <v>0</v>
      </c>
      <c r="J779" s="129">
        <v>1</v>
      </c>
      <c r="K779" s="129">
        <v>0</v>
      </c>
      <c r="L779" s="22" t="s">
        <v>392</v>
      </c>
    </row>
    <row r="780" spans="1:12" ht="20.100000000000001" customHeight="1" x14ac:dyDescent="0.25">
      <c r="A780" s="74"/>
      <c r="B780" s="75"/>
      <c r="C780" s="75"/>
      <c r="D780" s="75"/>
      <c r="E780" s="75"/>
      <c r="F780" s="75"/>
      <c r="G780" s="76" t="s">
        <v>957</v>
      </c>
      <c r="H780" s="129">
        <v>0</v>
      </c>
      <c r="I780" s="129">
        <v>0</v>
      </c>
      <c r="J780" s="129">
        <v>0</v>
      </c>
      <c r="K780" s="129">
        <v>0</v>
      </c>
      <c r="L780" s="22" t="s">
        <v>392</v>
      </c>
    </row>
    <row r="781" spans="1:12" ht="20.100000000000001" customHeight="1" x14ac:dyDescent="0.25">
      <c r="A781" s="74"/>
      <c r="B781" s="75"/>
      <c r="C781" s="75"/>
      <c r="D781" s="75"/>
      <c r="E781" s="75"/>
      <c r="F781" s="75"/>
      <c r="G781" s="76" t="s">
        <v>957</v>
      </c>
      <c r="H781" s="129">
        <v>0</v>
      </c>
      <c r="I781" s="129">
        <v>0</v>
      </c>
      <c r="J781" s="129">
        <v>1</v>
      </c>
      <c r="K781" s="129">
        <v>0</v>
      </c>
      <c r="L781" s="22" t="s">
        <v>392</v>
      </c>
    </row>
    <row r="782" spans="1:12" ht="20.100000000000001" customHeight="1" x14ac:dyDescent="0.25">
      <c r="A782" s="74"/>
      <c r="B782" s="75"/>
      <c r="C782" s="75"/>
      <c r="D782" s="75"/>
      <c r="E782" s="75"/>
      <c r="F782" s="75"/>
      <c r="G782" s="76" t="s">
        <v>957</v>
      </c>
      <c r="H782" s="129">
        <v>0</v>
      </c>
      <c r="I782" s="129">
        <v>0</v>
      </c>
      <c r="J782" s="129">
        <v>2</v>
      </c>
      <c r="K782" s="129">
        <v>0</v>
      </c>
      <c r="L782" s="22" t="s">
        <v>392</v>
      </c>
    </row>
    <row r="783" spans="1:12" ht="20.100000000000001" customHeight="1" x14ac:dyDescent="0.25">
      <c r="A783" s="74"/>
      <c r="B783" s="75"/>
      <c r="C783" s="75"/>
      <c r="D783" s="75"/>
      <c r="E783" s="75"/>
      <c r="F783" s="75"/>
      <c r="G783" s="76" t="s">
        <v>957</v>
      </c>
      <c r="H783" s="129">
        <v>0</v>
      </c>
      <c r="I783" s="129">
        <v>0</v>
      </c>
      <c r="J783" s="129">
        <v>1</v>
      </c>
      <c r="K783" s="129">
        <v>0</v>
      </c>
      <c r="L783" s="22" t="s">
        <v>418</v>
      </c>
    </row>
    <row r="784" spans="1:12" ht="20.100000000000001" customHeight="1" x14ac:dyDescent="0.25">
      <c r="A784" s="74"/>
      <c r="B784" s="75"/>
      <c r="C784" s="75"/>
      <c r="D784" s="75"/>
      <c r="E784" s="75"/>
      <c r="F784" s="75"/>
      <c r="G784" s="76" t="s">
        <v>957</v>
      </c>
      <c r="H784" s="129">
        <v>0</v>
      </c>
      <c r="I784" s="129">
        <v>0</v>
      </c>
      <c r="J784" s="129">
        <v>1</v>
      </c>
      <c r="K784" s="129">
        <v>0</v>
      </c>
      <c r="L784" s="22" t="s">
        <v>418</v>
      </c>
    </row>
    <row r="785" spans="1:12" ht="20.100000000000001" customHeight="1" x14ac:dyDescent="0.25">
      <c r="A785" s="74"/>
      <c r="B785" s="75"/>
      <c r="C785" s="75"/>
      <c r="D785" s="75"/>
      <c r="E785" s="75"/>
      <c r="F785" s="75"/>
      <c r="G785" s="76" t="s">
        <v>957</v>
      </c>
      <c r="H785" s="129">
        <v>0</v>
      </c>
      <c r="I785" s="129">
        <v>0</v>
      </c>
      <c r="J785" s="129">
        <v>0</v>
      </c>
      <c r="K785" s="129">
        <v>0</v>
      </c>
      <c r="L785" s="22" t="s">
        <v>411</v>
      </c>
    </row>
    <row r="786" spans="1:12" ht="20.100000000000001" customHeight="1" x14ac:dyDescent="0.25">
      <c r="A786" s="74"/>
      <c r="B786" s="75"/>
      <c r="C786" s="75"/>
      <c r="D786" s="75"/>
      <c r="E786" s="75"/>
      <c r="F786" s="75"/>
      <c r="G786" s="76" t="s">
        <v>957</v>
      </c>
      <c r="H786" s="129">
        <v>0</v>
      </c>
      <c r="I786" s="129">
        <v>0</v>
      </c>
      <c r="J786" s="129">
        <v>0</v>
      </c>
      <c r="K786" s="129">
        <v>0</v>
      </c>
      <c r="L786" s="22" t="s">
        <v>411</v>
      </c>
    </row>
    <row r="787" spans="1:12" ht="20.100000000000001" customHeight="1" x14ac:dyDescent="0.25">
      <c r="A787" s="74"/>
      <c r="B787" s="75"/>
      <c r="C787" s="75"/>
      <c r="D787" s="75"/>
      <c r="E787" s="75"/>
      <c r="F787" s="75"/>
      <c r="G787" s="76" t="s">
        <v>957</v>
      </c>
      <c r="H787" s="129">
        <v>0</v>
      </c>
      <c r="I787" s="129">
        <v>0</v>
      </c>
      <c r="J787" s="129">
        <v>0</v>
      </c>
      <c r="K787" s="129">
        <v>0</v>
      </c>
      <c r="L787" s="22" t="s">
        <v>411</v>
      </c>
    </row>
    <row r="788" spans="1:12" ht="20.100000000000001" customHeight="1" x14ac:dyDescent="0.25">
      <c r="A788" s="74"/>
      <c r="B788" s="75"/>
      <c r="C788" s="75"/>
      <c r="D788" s="75"/>
      <c r="E788" s="75"/>
      <c r="F788" s="75"/>
      <c r="G788" s="76" t="s">
        <v>957</v>
      </c>
      <c r="H788" s="129">
        <v>0</v>
      </c>
      <c r="I788" s="129">
        <v>0</v>
      </c>
      <c r="J788" s="129">
        <v>1</v>
      </c>
      <c r="K788" s="129">
        <v>0</v>
      </c>
      <c r="L788" s="22" t="s">
        <v>384</v>
      </c>
    </row>
    <row r="789" spans="1:12" ht="20.100000000000001" customHeight="1" x14ac:dyDescent="0.25">
      <c r="A789" s="74"/>
      <c r="B789" s="75"/>
      <c r="C789" s="75"/>
      <c r="D789" s="75"/>
      <c r="E789" s="75"/>
      <c r="F789" s="75"/>
      <c r="G789" s="76" t="s">
        <v>957</v>
      </c>
      <c r="H789" s="129">
        <v>0</v>
      </c>
      <c r="I789" s="129">
        <v>0</v>
      </c>
      <c r="J789" s="129">
        <v>1</v>
      </c>
      <c r="K789" s="129">
        <v>0</v>
      </c>
      <c r="L789" s="22" t="s">
        <v>386</v>
      </c>
    </row>
    <row r="790" spans="1:12" ht="20.100000000000001" customHeight="1" x14ac:dyDescent="0.25">
      <c r="A790" s="74"/>
      <c r="B790" s="75"/>
      <c r="C790" s="75"/>
      <c r="D790" s="75"/>
      <c r="E790" s="75"/>
      <c r="F790" s="75"/>
      <c r="G790" s="76" t="s">
        <v>957</v>
      </c>
      <c r="H790" s="129">
        <v>0</v>
      </c>
      <c r="I790" s="129">
        <v>0</v>
      </c>
      <c r="J790" s="129">
        <v>0</v>
      </c>
      <c r="K790" s="129">
        <v>0</v>
      </c>
      <c r="L790" s="22" t="s">
        <v>386</v>
      </c>
    </row>
    <row r="791" spans="1:12" ht="20.100000000000001" customHeight="1" x14ac:dyDescent="0.25">
      <c r="A791" s="74"/>
      <c r="B791" s="75"/>
      <c r="C791" s="75"/>
      <c r="D791" s="75"/>
      <c r="E791" s="75"/>
      <c r="F791" s="75"/>
      <c r="G791" s="76" t="s">
        <v>957</v>
      </c>
      <c r="H791" s="129">
        <v>0</v>
      </c>
      <c r="I791" s="129">
        <v>0</v>
      </c>
      <c r="J791" s="129">
        <v>1</v>
      </c>
      <c r="K791" s="129">
        <v>0</v>
      </c>
      <c r="L791" s="22" t="s">
        <v>414</v>
      </c>
    </row>
    <row r="792" spans="1:12" ht="20.100000000000001" customHeight="1" x14ac:dyDescent="0.25">
      <c r="A792" s="74"/>
      <c r="B792" s="75"/>
      <c r="C792" s="75"/>
      <c r="D792" s="75"/>
      <c r="E792" s="75"/>
      <c r="F792" s="75"/>
      <c r="G792" s="76" t="s">
        <v>957</v>
      </c>
      <c r="H792" s="129">
        <v>0</v>
      </c>
      <c r="I792" s="129">
        <v>0</v>
      </c>
      <c r="J792" s="129">
        <v>0</v>
      </c>
      <c r="K792" s="129">
        <v>0</v>
      </c>
      <c r="L792" s="22" t="s">
        <v>414</v>
      </c>
    </row>
    <row r="793" spans="1:12" ht="20.100000000000001" customHeight="1" x14ac:dyDescent="0.25">
      <c r="A793" s="74"/>
      <c r="B793" s="75"/>
      <c r="C793" s="75"/>
      <c r="D793" s="75"/>
      <c r="E793" s="75"/>
      <c r="F793" s="75"/>
      <c r="G793" s="76" t="s">
        <v>957</v>
      </c>
      <c r="H793" s="129">
        <v>0</v>
      </c>
      <c r="I793" s="129">
        <v>0</v>
      </c>
      <c r="J793" s="129">
        <v>1</v>
      </c>
      <c r="K793" s="129">
        <v>0</v>
      </c>
      <c r="L793" s="22" t="s">
        <v>414</v>
      </c>
    </row>
    <row r="794" spans="1:12" ht="20.100000000000001" customHeight="1" x14ac:dyDescent="0.25">
      <c r="A794" s="74"/>
      <c r="B794" s="75"/>
      <c r="C794" s="75"/>
      <c r="D794" s="75"/>
      <c r="E794" s="75"/>
      <c r="F794" s="75"/>
      <c r="G794" s="76" t="s">
        <v>957</v>
      </c>
      <c r="H794" s="129">
        <v>0</v>
      </c>
      <c r="I794" s="129">
        <v>0</v>
      </c>
      <c r="J794" s="129">
        <v>0</v>
      </c>
      <c r="K794" s="129">
        <v>0</v>
      </c>
      <c r="L794" s="22" t="s">
        <v>414</v>
      </c>
    </row>
    <row r="795" spans="1:12" ht="20.100000000000001" customHeight="1" x14ac:dyDescent="0.25">
      <c r="A795" s="74"/>
      <c r="B795" s="75"/>
      <c r="C795" s="75"/>
      <c r="D795" s="75"/>
      <c r="E795" s="75"/>
      <c r="F795" s="75"/>
      <c r="G795" s="76" t="s">
        <v>957</v>
      </c>
      <c r="H795" s="129">
        <v>0</v>
      </c>
      <c r="I795" s="129">
        <v>0</v>
      </c>
      <c r="J795" s="129">
        <v>0</v>
      </c>
      <c r="K795" s="129">
        <v>0</v>
      </c>
      <c r="L795" s="22" t="s">
        <v>392</v>
      </c>
    </row>
    <row r="796" spans="1:12" ht="20.100000000000001" customHeight="1" x14ac:dyDescent="0.25">
      <c r="A796" s="74"/>
      <c r="B796" s="75"/>
      <c r="C796" s="75"/>
      <c r="D796" s="75"/>
      <c r="E796" s="75"/>
      <c r="F796" s="75"/>
      <c r="G796" s="76" t="s">
        <v>957</v>
      </c>
      <c r="H796" s="129">
        <v>0</v>
      </c>
      <c r="I796" s="129">
        <v>0</v>
      </c>
      <c r="J796" s="129">
        <v>1</v>
      </c>
      <c r="K796" s="129">
        <v>0</v>
      </c>
      <c r="L796" s="22" t="s">
        <v>418</v>
      </c>
    </row>
    <row r="797" spans="1:12" ht="20.100000000000001" customHeight="1" x14ac:dyDescent="0.25">
      <c r="A797" s="74"/>
      <c r="B797" s="75"/>
      <c r="C797" s="75"/>
      <c r="D797" s="75"/>
      <c r="E797" s="75"/>
      <c r="F797" s="75"/>
      <c r="G797" s="76" t="s">
        <v>957</v>
      </c>
      <c r="H797" s="129">
        <v>0</v>
      </c>
      <c r="I797" s="129">
        <v>0</v>
      </c>
      <c r="J797" s="129">
        <v>0</v>
      </c>
      <c r="K797" s="129">
        <v>0</v>
      </c>
      <c r="L797" s="22" t="s">
        <v>418</v>
      </c>
    </row>
    <row r="798" spans="1:12" ht="20.100000000000001" customHeight="1" x14ac:dyDescent="0.25">
      <c r="A798" s="74"/>
      <c r="B798" s="75"/>
      <c r="C798" s="75"/>
      <c r="D798" s="75"/>
      <c r="E798" s="75"/>
      <c r="F798" s="75"/>
      <c r="G798" s="76" t="s">
        <v>957</v>
      </c>
      <c r="H798" s="129">
        <v>0</v>
      </c>
      <c r="I798" s="129">
        <v>0</v>
      </c>
      <c r="J798" s="129">
        <v>1</v>
      </c>
      <c r="K798" s="129">
        <v>0</v>
      </c>
      <c r="L798" s="22" t="s">
        <v>418</v>
      </c>
    </row>
    <row r="799" spans="1:12" ht="20.100000000000001" customHeight="1" x14ac:dyDescent="0.25">
      <c r="A799" s="74"/>
      <c r="B799" s="75"/>
      <c r="C799" s="75"/>
      <c r="D799" s="75"/>
      <c r="E799" s="75"/>
      <c r="F799" s="75"/>
      <c r="G799" s="76" t="s">
        <v>957</v>
      </c>
      <c r="H799" s="129">
        <v>0</v>
      </c>
      <c r="I799" s="129">
        <v>0</v>
      </c>
      <c r="J799" s="129">
        <v>0</v>
      </c>
      <c r="K799" s="129">
        <v>0</v>
      </c>
      <c r="L799" s="22" t="s">
        <v>418</v>
      </c>
    </row>
    <row r="800" spans="1:12" ht="20.100000000000001" customHeight="1" x14ac:dyDescent="0.25">
      <c r="A800" s="74"/>
      <c r="B800" s="75"/>
      <c r="C800" s="75"/>
      <c r="D800" s="75"/>
      <c r="E800" s="75"/>
      <c r="F800" s="75"/>
      <c r="G800" s="76" t="s">
        <v>957</v>
      </c>
      <c r="H800" s="129">
        <v>0</v>
      </c>
      <c r="I800" s="129">
        <v>0</v>
      </c>
      <c r="J800" s="129">
        <v>0</v>
      </c>
      <c r="K800" s="129">
        <v>0</v>
      </c>
      <c r="L800" s="22" t="s">
        <v>411</v>
      </c>
    </row>
    <row r="801" spans="1:12" ht="20.100000000000001" customHeight="1" x14ac:dyDescent="0.25">
      <c r="A801" s="74"/>
      <c r="B801" s="75"/>
      <c r="C801" s="75"/>
      <c r="D801" s="75"/>
      <c r="E801" s="75"/>
      <c r="F801" s="75"/>
      <c r="G801" s="76" t="s">
        <v>957</v>
      </c>
      <c r="H801" s="129">
        <v>0</v>
      </c>
      <c r="I801" s="129">
        <v>0</v>
      </c>
      <c r="J801" s="129">
        <v>1</v>
      </c>
      <c r="K801" s="129">
        <v>0</v>
      </c>
      <c r="L801" s="22" t="s">
        <v>411</v>
      </c>
    </row>
    <row r="802" spans="1:12" ht="20.100000000000001" customHeight="1" x14ac:dyDescent="0.25">
      <c r="A802" s="74"/>
      <c r="B802" s="75"/>
      <c r="C802" s="75"/>
      <c r="D802" s="75"/>
      <c r="E802" s="75"/>
      <c r="F802" s="75"/>
      <c r="G802" s="76" t="s">
        <v>957</v>
      </c>
      <c r="H802" s="129">
        <v>0</v>
      </c>
      <c r="I802" s="129">
        <v>0</v>
      </c>
      <c r="J802" s="129">
        <v>0</v>
      </c>
      <c r="K802" s="129">
        <v>0</v>
      </c>
      <c r="L802" s="22" t="s">
        <v>384</v>
      </c>
    </row>
    <row r="803" spans="1:12" ht="20.100000000000001" customHeight="1" x14ac:dyDescent="0.25">
      <c r="A803" s="74"/>
      <c r="B803" s="75"/>
      <c r="C803" s="75"/>
      <c r="D803" s="75"/>
      <c r="E803" s="75"/>
      <c r="F803" s="75"/>
      <c r="G803" s="76" t="s">
        <v>957</v>
      </c>
      <c r="H803" s="129">
        <v>0</v>
      </c>
      <c r="I803" s="129">
        <v>0</v>
      </c>
      <c r="J803" s="129">
        <v>0</v>
      </c>
      <c r="K803" s="129">
        <v>0</v>
      </c>
      <c r="L803" s="22" t="s">
        <v>384</v>
      </c>
    </row>
    <row r="804" spans="1:12" ht="20.100000000000001" customHeight="1" x14ac:dyDescent="0.25">
      <c r="A804" s="74"/>
      <c r="B804" s="75"/>
      <c r="C804" s="75"/>
      <c r="D804" s="75"/>
      <c r="E804" s="75"/>
      <c r="F804" s="75"/>
      <c r="G804" s="76" t="s">
        <v>957</v>
      </c>
      <c r="H804" s="129">
        <v>0</v>
      </c>
      <c r="I804" s="129">
        <v>0</v>
      </c>
      <c r="J804" s="129">
        <v>0</v>
      </c>
      <c r="K804" s="129">
        <v>0</v>
      </c>
      <c r="L804" s="22" t="s">
        <v>384</v>
      </c>
    </row>
    <row r="805" spans="1:12" ht="20.100000000000001" customHeight="1" x14ac:dyDescent="0.25">
      <c r="A805" s="74"/>
      <c r="B805" s="75"/>
      <c r="C805" s="75"/>
      <c r="D805" s="75"/>
      <c r="E805" s="75"/>
      <c r="F805" s="75"/>
      <c r="G805" s="76" t="s">
        <v>957</v>
      </c>
      <c r="H805" s="129">
        <v>0</v>
      </c>
      <c r="I805" s="129">
        <v>0</v>
      </c>
      <c r="J805" s="129">
        <v>0</v>
      </c>
      <c r="K805" s="129">
        <v>0</v>
      </c>
      <c r="L805" s="22" t="s">
        <v>384</v>
      </c>
    </row>
    <row r="806" spans="1:12" ht="20.100000000000001" customHeight="1" x14ac:dyDescent="0.25">
      <c r="A806" s="74"/>
      <c r="B806" s="75"/>
      <c r="C806" s="75"/>
      <c r="D806" s="75"/>
      <c r="E806" s="75"/>
      <c r="F806" s="75"/>
      <c r="G806" s="76" t="s">
        <v>957</v>
      </c>
      <c r="H806" s="129">
        <v>0</v>
      </c>
      <c r="I806" s="129">
        <v>0</v>
      </c>
      <c r="J806" s="129">
        <v>0</v>
      </c>
      <c r="K806" s="129">
        <v>0</v>
      </c>
      <c r="L806" s="22" t="s">
        <v>384</v>
      </c>
    </row>
    <row r="807" spans="1:12" ht="20.100000000000001" customHeight="1" x14ac:dyDescent="0.25">
      <c r="A807" s="74"/>
      <c r="B807" s="75"/>
      <c r="C807" s="75"/>
      <c r="D807" s="75"/>
      <c r="E807" s="75"/>
      <c r="F807" s="75"/>
      <c r="G807" s="76" t="s">
        <v>957</v>
      </c>
      <c r="H807" s="129">
        <v>0</v>
      </c>
      <c r="I807" s="129">
        <v>0</v>
      </c>
      <c r="J807" s="129">
        <v>0</v>
      </c>
      <c r="K807" s="129">
        <v>0</v>
      </c>
      <c r="L807" s="22" t="s">
        <v>386</v>
      </c>
    </row>
    <row r="808" spans="1:12" ht="20.100000000000001" customHeight="1" x14ac:dyDescent="0.25">
      <c r="A808" s="74"/>
      <c r="B808" s="75"/>
      <c r="C808" s="75"/>
      <c r="D808" s="75"/>
      <c r="E808" s="75"/>
      <c r="F808" s="75"/>
      <c r="G808" s="76" t="s">
        <v>957</v>
      </c>
      <c r="H808" s="129">
        <v>0</v>
      </c>
      <c r="I808" s="129">
        <v>0</v>
      </c>
      <c r="J808" s="129">
        <v>0</v>
      </c>
      <c r="K808" s="129">
        <v>0</v>
      </c>
      <c r="L808" s="22" t="s">
        <v>386</v>
      </c>
    </row>
    <row r="809" spans="1:12" ht="20.100000000000001" customHeight="1" x14ac:dyDescent="0.25">
      <c r="A809" s="74"/>
      <c r="B809" s="75"/>
      <c r="C809" s="75"/>
      <c r="D809" s="75"/>
      <c r="E809" s="75"/>
      <c r="F809" s="75"/>
      <c r="G809" s="76" t="s">
        <v>957</v>
      </c>
      <c r="H809" s="129">
        <v>0</v>
      </c>
      <c r="I809" s="129">
        <v>0</v>
      </c>
      <c r="J809" s="129">
        <v>1</v>
      </c>
      <c r="K809" s="129">
        <v>0</v>
      </c>
      <c r="L809" s="22" t="s">
        <v>386</v>
      </c>
    </row>
    <row r="810" spans="1:12" ht="20.100000000000001" customHeight="1" x14ac:dyDescent="0.25">
      <c r="A810" s="74"/>
      <c r="B810" s="75"/>
      <c r="C810" s="75"/>
      <c r="D810" s="75"/>
      <c r="E810" s="75"/>
      <c r="F810" s="75"/>
      <c r="G810" s="76" t="s">
        <v>957</v>
      </c>
      <c r="H810" s="129">
        <v>0</v>
      </c>
      <c r="I810" s="129">
        <v>0</v>
      </c>
      <c r="J810" s="129">
        <v>1</v>
      </c>
      <c r="K810" s="129">
        <v>0</v>
      </c>
      <c r="L810" s="22" t="s">
        <v>388</v>
      </c>
    </row>
    <row r="811" spans="1:12" ht="20.100000000000001" customHeight="1" x14ac:dyDescent="0.25">
      <c r="A811" s="74"/>
      <c r="B811" s="75"/>
      <c r="C811" s="75"/>
      <c r="D811" s="75"/>
      <c r="E811" s="75"/>
      <c r="F811" s="75"/>
      <c r="G811" s="76" t="s">
        <v>957</v>
      </c>
      <c r="H811" s="129">
        <v>0</v>
      </c>
      <c r="I811" s="129">
        <v>0</v>
      </c>
      <c r="J811" s="129">
        <v>0</v>
      </c>
      <c r="K811" s="129">
        <v>0</v>
      </c>
      <c r="L811" s="22" t="s">
        <v>388</v>
      </c>
    </row>
    <row r="812" spans="1:12" ht="20.100000000000001" customHeight="1" x14ac:dyDescent="0.25">
      <c r="A812" s="74"/>
      <c r="B812" s="75"/>
      <c r="C812" s="75"/>
      <c r="D812" s="75"/>
      <c r="E812" s="75"/>
      <c r="F812" s="75"/>
      <c r="G812" s="76" t="s">
        <v>957</v>
      </c>
      <c r="H812" s="129">
        <v>0</v>
      </c>
      <c r="I812" s="129">
        <v>0</v>
      </c>
      <c r="J812" s="129">
        <v>0</v>
      </c>
      <c r="K812" s="129">
        <v>0</v>
      </c>
      <c r="L812" s="22" t="s">
        <v>392</v>
      </c>
    </row>
    <row r="813" spans="1:12" ht="20.100000000000001" customHeight="1" x14ac:dyDescent="0.25">
      <c r="A813" s="74"/>
      <c r="B813" s="75"/>
      <c r="C813" s="75"/>
      <c r="D813" s="75"/>
      <c r="E813" s="75"/>
      <c r="F813" s="75"/>
      <c r="G813" s="76" t="s">
        <v>957</v>
      </c>
      <c r="H813" s="129">
        <v>0</v>
      </c>
      <c r="I813" s="129">
        <v>0</v>
      </c>
      <c r="J813" s="129">
        <v>0</v>
      </c>
      <c r="K813" s="129">
        <v>0</v>
      </c>
      <c r="L813" s="22" t="s">
        <v>418</v>
      </c>
    </row>
    <row r="814" spans="1:12" ht="20.100000000000001" customHeight="1" x14ac:dyDescent="0.25">
      <c r="A814" s="74"/>
      <c r="B814" s="75"/>
      <c r="C814" s="75"/>
      <c r="D814" s="75"/>
      <c r="E814" s="75"/>
      <c r="F814" s="75"/>
      <c r="G814" s="76" t="s">
        <v>957</v>
      </c>
      <c r="H814" s="129">
        <v>0</v>
      </c>
      <c r="I814" s="129">
        <v>0</v>
      </c>
      <c r="J814" s="129">
        <v>0</v>
      </c>
      <c r="K814" s="129">
        <v>0</v>
      </c>
      <c r="L814" s="22" t="s">
        <v>418</v>
      </c>
    </row>
    <row r="815" spans="1:12" ht="20.100000000000001" customHeight="1" x14ac:dyDescent="0.25">
      <c r="A815" s="74"/>
      <c r="B815" s="75"/>
      <c r="C815" s="75"/>
      <c r="D815" s="75"/>
      <c r="E815" s="75"/>
      <c r="F815" s="75"/>
      <c r="G815" s="76" t="s">
        <v>957</v>
      </c>
      <c r="H815" s="129">
        <v>0</v>
      </c>
      <c r="I815" s="129">
        <v>0</v>
      </c>
      <c r="J815" s="129">
        <v>2</v>
      </c>
      <c r="K815" s="129">
        <v>0</v>
      </c>
      <c r="L815" s="22" t="s">
        <v>386</v>
      </c>
    </row>
    <row r="816" spans="1:12" ht="20.100000000000001" customHeight="1" x14ac:dyDescent="0.25">
      <c r="A816" s="74"/>
      <c r="B816" s="75"/>
      <c r="C816" s="75"/>
      <c r="D816" s="75"/>
      <c r="E816" s="75"/>
      <c r="F816" s="75"/>
      <c r="G816" s="76" t="s">
        <v>957</v>
      </c>
      <c r="H816" s="129">
        <v>0</v>
      </c>
      <c r="I816" s="129">
        <v>0</v>
      </c>
      <c r="J816" s="129">
        <v>0</v>
      </c>
      <c r="K816" s="129">
        <v>0</v>
      </c>
      <c r="L816" s="22" t="s">
        <v>386</v>
      </c>
    </row>
    <row r="817" spans="1:12" ht="20.100000000000001" customHeight="1" x14ac:dyDescent="0.25">
      <c r="A817" s="74"/>
      <c r="B817" s="75"/>
      <c r="C817" s="75"/>
      <c r="D817" s="75"/>
      <c r="E817" s="75"/>
      <c r="F817" s="75"/>
      <c r="G817" s="76" t="s">
        <v>957</v>
      </c>
      <c r="H817" s="129">
        <v>0</v>
      </c>
      <c r="I817" s="129">
        <v>0</v>
      </c>
      <c r="J817" s="129">
        <v>1</v>
      </c>
      <c r="K817" s="129">
        <v>0</v>
      </c>
      <c r="L817" s="22" t="s">
        <v>386</v>
      </c>
    </row>
    <row r="818" spans="1:12" ht="20.100000000000001" customHeight="1" x14ac:dyDescent="0.25">
      <c r="A818" s="74"/>
      <c r="B818" s="75"/>
      <c r="C818" s="75"/>
      <c r="D818" s="75"/>
      <c r="E818" s="75"/>
      <c r="F818" s="75"/>
      <c r="G818" s="76" t="s">
        <v>957</v>
      </c>
      <c r="H818" s="134">
        <v>0</v>
      </c>
      <c r="I818" s="134">
        <v>0</v>
      </c>
      <c r="J818" s="134">
        <v>0</v>
      </c>
      <c r="K818" s="134">
        <v>0</v>
      </c>
      <c r="L818" s="131" t="s">
        <v>386</v>
      </c>
    </row>
    <row r="819" spans="1:12" ht="20.100000000000001" customHeight="1" x14ac:dyDescent="0.25">
      <c r="A819" s="74"/>
      <c r="B819" s="75"/>
      <c r="C819" s="75"/>
      <c r="D819" s="75"/>
      <c r="E819" s="75"/>
      <c r="F819" s="75"/>
      <c r="G819" s="76" t="s">
        <v>957</v>
      </c>
      <c r="H819" s="134">
        <v>0</v>
      </c>
      <c r="I819" s="134">
        <v>0</v>
      </c>
      <c r="J819" s="134">
        <v>0</v>
      </c>
      <c r="K819" s="134">
        <v>1</v>
      </c>
      <c r="L819" s="131" t="s">
        <v>388</v>
      </c>
    </row>
    <row r="820" spans="1:12" ht="20.100000000000001" customHeight="1" x14ac:dyDescent="0.25">
      <c r="A820" s="74"/>
      <c r="B820" s="75"/>
      <c r="C820" s="75"/>
      <c r="D820" s="75"/>
      <c r="E820" s="75"/>
      <c r="F820" s="75"/>
      <c r="G820" s="76" t="s">
        <v>957</v>
      </c>
      <c r="H820" s="134">
        <v>0</v>
      </c>
      <c r="I820" s="134">
        <v>0</v>
      </c>
      <c r="J820" s="134">
        <v>0</v>
      </c>
      <c r="K820" s="134">
        <v>0</v>
      </c>
      <c r="L820" s="131" t="s">
        <v>414</v>
      </c>
    </row>
    <row r="821" spans="1:12" ht="20.100000000000001" customHeight="1" x14ac:dyDescent="0.25">
      <c r="A821" s="74"/>
      <c r="B821" s="75"/>
      <c r="C821" s="75"/>
      <c r="D821" s="75"/>
      <c r="E821" s="75"/>
      <c r="F821" s="75"/>
      <c r="G821" s="76" t="s">
        <v>957</v>
      </c>
      <c r="H821" s="134">
        <v>0</v>
      </c>
      <c r="I821" s="134">
        <v>0</v>
      </c>
      <c r="J821" s="134">
        <v>0</v>
      </c>
      <c r="K821" s="134">
        <v>0</v>
      </c>
      <c r="L821" s="131" t="s">
        <v>414</v>
      </c>
    </row>
    <row r="822" spans="1:12" ht="20.100000000000001" customHeight="1" x14ac:dyDescent="0.25">
      <c r="A822" s="74"/>
      <c r="B822" s="75"/>
      <c r="C822" s="75"/>
      <c r="D822" s="75"/>
      <c r="E822" s="75"/>
      <c r="F822" s="75"/>
      <c r="G822" s="76" t="s">
        <v>957</v>
      </c>
      <c r="H822" s="134">
        <v>0</v>
      </c>
      <c r="I822" s="134">
        <v>0</v>
      </c>
      <c r="J822" s="134">
        <v>0</v>
      </c>
      <c r="K822" s="134">
        <v>0</v>
      </c>
      <c r="L822" s="131" t="s">
        <v>414</v>
      </c>
    </row>
    <row r="823" spans="1:12" ht="20.100000000000001" customHeight="1" x14ac:dyDescent="0.25">
      <c r="A823" s="74"/>
      <c r="B823" s="75"/>
      <c r="C823" s="75"/>
      <c r="D823" s="75"/>
      <c r="E823" s="75"/>
      <c r="F823" s="75"/>
      <c r="G823" s="76" t="s">
        <v>957</v>
      </c>
      <c r="H823" s="134">
        <v>0</v>
      </c>
      <c r="I823" s="134">
        <v>0</v>
      </c>
      <c r="J823" s="134">
        <v>0</v>
      </c>
      <c r="K823" s="134">
        <v>0</v>
      </c>
      <c r="L823" s="131" t="s">
        <v>414</v>
      </c>
    </row>
    <row r="824" spans="1:12" ht="20.100000000000001" customHeight="1" x14ac:dyDescent="0.25">
      <c r="A824" s="74"/>
      <c r="B824" s="75"/>
      <c r="C824" s="75"/>
      <c r="D824" s="75"/>
      <c r="E824" s="75"/>
      <c r="F824" s="75"/>
      <c r="G824" s="76" t="s">
        <v>957</v>
      </c>
      <c r="H824" s="134">
        <v>0</v>
      </c>
      <c r="I824" s="134">
        <v>0</v>
      </c>
      <c r="J824" s="134">
        <v>0</v>
      </c>
      <c r="K824" s="134">
        <v>0</v>
      </c>
      <c r="L824" s="131" t="s">
        <v>392</v>
      </c>
    </row>
    <row r="825" spans="1:12" ht="20.100000000000001" customHeight="1" x14ac:dyDescent="0.25">
      <c r="A825" s="74"/>
      <c r="B825" s="75"/>
      <c r="C825" s="75"/>
      <c r="D825" s="75"/>
      <c r="E825" s="75"/>
      <c r="F825" s="75"/>
      <c r="G825" s="76" t="s">
        <v>957</v>
      </c>
      <c r="H825" s="134">
        <v>0</v>
      </c>
      <c r="I825" s="134">
        <v>0</v>
      </c>
      <c r="J825" s="134">
        <v>0</v>
      </c>
      <c r="K825" s="134">
        <v>0</v>
      </c>
      <c r="L825" s="131" t="s">
        <v>392</v>
      </c>
    </row>
    <row r="826" spans="1:12" ht="20.100000000000001" customHeight="1" x14ac:dyDescent="0.25">
      <c r="A826" s="74"/>
      <c r="B826" s="75"/>
      <c r="C826" s="75"/>
      <c r="D826" s="75"/>
      <c r="E826" s="75"/>
      <c r="F826" s="75"/>
      <c r="G826" s="76" t="s">
        <v>957</v>
      </c>
      <c r="H826" s="134">
        <v>0</v>
      </c>
      <c r="I826" s="134">
        <v>0</v>
      </c>
      <c r="J826" s="134">
        <v>0</v>
      </c>
      <c r="K826" s="129"/>
      <c r="L826" s="131" t="s">
        <v>418</v>
      </c>
    </row>
    <row r="827" spans="1:12" ht="20.100000000000001" customHeight="1" x14ac:dyDescent="0.25">
      <c r="A827" s="74"/>
      <c r="B827" s="75"/>
      <c r="C827" s="75"/>
      <c r="D827" s="75"/>
      <c r="E827" s="75"/>
      <c r="F827" s="75"/>
      <c r="G827" s="76" t="s">
        <v>957</v>
      </c>
      <c r="H827" s="134">
        <v>0</v>
      </c>
      <c r="I827" s="134">
        <v>0</v>
      </c>
      <c r="J827" s="134">
        <v>0</v>
      </c>
      <c r="K827" s="129"/>
      <c r="L827" s="131" t="s">
        <v>418</v>
      </c>
    </row>
    <row r="828" spans="1:12" ht="20.100000000000001" customHeight="1" x14ac:dyDescent="0.25">
      <c r="A828" s="74"/>
      <c r="B828" s="75"/>
      <c r="C828" s="75"/>
      <c r="D828" s="75"/>
      <c r="E828" s="75"/>
      <c r="F828" s="75"/>
      <c r="G828" s="76" t="s">
        <v>957</v>
      </c>
      <c r="H828" s="134">
        <v>0</v>
      </c>
      <c r="I828" s="134">
        <v>0</v>
      </c>
      <c r="J828" s="134">
        <v>0</v>
      </c>
      <c r="K828" s="129"/>
      <c r="L828" s="131" t="s">
        <v>418</v>
      </c>
    </row>
    <row r="829" spans="1:12" ht="20.100000000000001" customHeight="1" x14ac:dyDescent="0.25">
      <c r="A829" s="74"/>
      <c r="B829" s="75"/>
      <c r="C829" s="75"/>
      <c r="D829" s="75"/>
      <c r="E829" s="75"/>
      <c r="F829" s="37" t="s">
        <v>281</v>
      </c>
      <c r="G829" s="76" t="s">
        <v>957</v>
      </c>
      <c r="H829" s="38">
        <f>SUM(H760:H828)</f>
        <v>0</v>
      </c>
      <c r="I829" s="38">
        <f>SUM(I760:I828)</f>
        <v>0</v>
      </c>
      <c r="J829" s="38">
        <f>SUM(J760:J828)</f>
        <v>27</v>
      </c>
      <c r="K829" s="38">
        <f>SUM(K760:K828)</f>
        <v>3</v>
      </c>
      <c r="L829" s="119"/>
    </row>
    <row r="830" spans="1:12" ht="21" customHeight="1" x14ac:dyDescent="0.25">
      <c r="A830" s="386" t="s">
        <v>1057</v>
      </c>
      <c r="B830" s="387"/>
      <c r="C830" s="387"/>
      <c r="D830" s="387"/>
      <c r="E830" s="387"/>
      <c r="F830" s="387"/>
      <c r="G830" s="387"/>
      <c r="H830" s="387"/>
      <c r="I830" s="387"/>
      <c r="J830" s="387"/>
      <c r="K830" s="387"/>
      <c r="L830" s="388"/>
    </row>
    <row r="831" spans="1:12" x14ac:dyDescent="0.25">
      <c r="A831" s="9">
        <v>1</v>
      </c>
      <c r="B831" s="69">
        <v>41640</v>
      </c>
      <c r="C831" s="70">
        <v>0.55555555555555558</v>
      </c>
      <c r="D831" s="9" t="s">
        <v>1058</v>
      </c>
      <c r="E831" s="9" t="s">
        <v>72</v>
      </c>
      <c r="F831" s="9" t="s">
        <v>1059</v>
      </c>
      <c r="G831" s="9" t="s">
        <v>924</v>
      </c>
      <c r="H831" s="10"/>
      <c r="I831" s="10"/>
      <c r="J831" s="10">
        <v>1</v>
      </c>
      <c r="K831" s="10"/>
      <c r="L831" s="138"/>
    </row>
    <row r="832" spans="1:12" x14ac:dyDescent="0.25">
      <c r="A832" s="9">
        <v>2</v>
      </c>
      <c r="B832" s="69">
        <v>41640</v>
      </c>
      <c r="C832" s="70">
        <v>0.83333333333333337</v>
      </c>
      <c r="D832" s="9" t="s">
        <v>1060</v>
      </c>
      <c r="E832" s="9" t="s">
        <v>72</v>
      </c>
      <c r="F832" s="9" t="s">
        <v>917</v>
      </c>
      <c r="G832" s="71" t="s">
        <v>918</v>
      </c>
      <c r="H832" s="10">
        <v>0</v>
      </c>
      <c r="I832" s="10">
        <v>0</v>
      </c>
      <c r="J832" s="10">
        <v>0</v>
      </c>
      <c r="K832" s="10">
        <v>1</v>
      </c>
      <c r="L832" s="357"/>
    </row>
    <row r="833" spans="1:12" x14ac:dyDescent="0.25">
      <c r="A833" s="9">
        <v>3</v>
      </c>
      <c r="B833" s="69">
        <v>41640</v>
      </c>
      <c r="C833" s="70">
        <v>0.98958333333333337</v>
      </c>
      <c r="D833" s="9" t="s">
        <v>1061</v>
      </c>
      <c r="E833" s="9" t="s">
        <v>1062</v>
      </c>
      <c r="F833" s="9" t="s">
        <v>917</v>
      </c>
      <c r="G833" s="71" t="s">
        <v>924</v>
      </c>
      <c r="H833" s="10">
        <v>0</v>
      </c>
      <c r="I833" s="10">
        <v>0</v>
      </c>
      <c r="J833" s="10">
        <v>1</v>
      </c>
      <c r="K833" s="10">
        <v>1</v>
      </c>
      <c r="L833" s="357"/>
    </row>
    <row r="834" spans="1:12" x14ac:dyDescent="0.25">
      <c r="A834" s="22">
        <v>4</v>
      </c>
      <c r="B834" s="69">
        <v>41642</v>
      </c>
      <c r="C834" s="70">
        <v>0.60416666666666663</v>
      </c>
      <c r="D834" s="9" t="s">
        <v>1063</v>
      </c>
      <c r="E834" s="9" t="s">
        <v>72</v>
      </c>
      <c r="F834" s="9" t="s">
        <v>1064</v>
      </c>
      <c r="G834" s="71" t="s">
        <v>918</v>
      </c>
      <c r="H834" s="10">
        <v>0</v>
      </c>
      <c r="I834" s="10">
        <v>0</v>
      </c>
      <c r="J834" s="10">
        <v>2</v>
      </c>
      <c r="K834" s="10">
        <v>2</v>
      </c>
      <c r="L834" s="357"/>
    </row>
    <row r="835" spans="1:12" x14ac:dyDescent="0.25">
      <c r="A835" s="9">
        <v>5</v>
      </c>
      <c r="B835" s="69">
        <v>41643</v>
      </c>
      <c r="C835" s="70">
        <v>0.4375</v>
      </c>
      <c r="D835" s="9" t="s">
        <v>1065</v>
      </c>
      <c r="E835" s="9" t="s">
        <v>72</v>
      </c>
      <c r="F835" s="9" t="s">
        <v>917</v>
      </c>
      <c r="G835" s="71" t="s">
        <v>559</v>
      </c>
      <c r="H835" s="10">
        <v>0</v>
      </c>
      <c r="I835" s="10">
        <v>0</v>
      </c>
      <c r="J835" s="10">
        <v>0</v>
      </c>
      <c r="K835" s="10">
        <v>1</v>
      </c>
      <c r="L835" s="357"/>
    </row>
    <row r="836" spans="1:12" x14ac:dyDescent="0.25">
      <c r="A836" s="22">
        <v>6</v>
      </c>
      <c r="B836" s="69">
        <v>41643</v>
      </c>
      <c r="C836" s="70">
        <v>0.60416666666666663</v>
      </c>
      <c r="D836" s="9" t="s">
        <v>1066</v>
      </c>
      <c r="E836" s="9" t="s">
        <v>72</v>
      </c>
      <c r="F836" s="9" t="s">
        <v>296</v>
      </c>
      <c r="G836" s="71" t="s">
        <v>918</v>
      </c>
      <c r="H836" s="10">
        <v>0</v>
      </c>
      <c r="I836" s="10">
        <v>0</v>
      </c>
      <c r="J836" s="10">
        <v>1</v>
      </c>
      <c r="K836" s="10">
        <v>0</v>
      </c>
      <c r="L836" s="357"/>
    </row>
    <row r="837" spans="1:12" x14ac:dyDescent="0.25">
      <c r="A837" s="22">
        <v>7</v>
      </c>
      <c r="B837" s="69">
        <v>41647</v>
      </c>
      <c r="C837" s="70">
        <v>0.375</v>
      </c>
      <c r="D837" s="9" t="s">
        <v>1067</v>
      </c>
      <c r="E837" s="9" t="s">
        <v>72</v>
      </c>
      <c r="F837" s="9" t="s">
        <v>917</v>
      </c>
      <c r="G837" s="71" t="s">
        <v>924</v>
      </c>
      <c r="H837" s="10">
        <v>0</v>
      </c>
      <c r="I837" s="10">
        <v>0</v>
      </c>
      <c r="J837" s="10">
        <v>0</v>
      </c>
      <c r="K837" s="10">
        <v>1</v>
      </c>
      <c r="L837" s="357"/>
    </row>
    <row r="838" spans="1:12" x14ac:dyDescent="0.25">
      <c r="A838" s="22">
        <v>8</v>
      </c>
      <c r="B838" s="69">
        <v>41647</v>
      </c>
      <c r="C838" s="70">
        <v>0.69444444444444453</v>
      </c>
      <c r="D838" s="9" t="s">
        <v>1068</v>
      </c>
      <c r="E838" s="9" t="s">
        <v>390</v>
      </c>
      <c r="F838" s="9" t="s">
        <v>296</v>
      </c>
      <c r="G838" s="71" t="s">
        <v>918</v>
      </c>
      <c r="H838" s="10">
        <v>0</v>
      </c>
      <c r="I838" s="10">
        <v>0</v>
      </c>
      <c r="J838" s="10">
        <v>0</v>
      </c>
      <c r="K838" s="10">
        <v>1</v>
      </c>
      <c r="L838" s="357"/>
    </row>
    <row r="839" spans="1:12" x14ac:dyDescent="0.25">
      <c r="A839" s="22">
        <v>9</v>
      </c>
      <c r="B839" s="69">
        <v>41651</v>
      </c>
      <c r="C839" s="70">
        <v>0.625</v>
      </c>
      <c r="D839" s="9" t="s">
        <v>1069</v>
      </c>
      <c r="E839" s="9" t="s">
        <v>72</v>
      </c>
      <c r="F839" s="9" t="s">
        <v>917</v>
      </c>
      <c r="G839" s="71" t="s">
        <v>559</v>
      </c>
      <c r="H839" s="10">
        <v>0</v>
      </c>
      <c r="I839" s="10">
        <v>0</v>
      </c>
      <c r="J839" s="10">
        <v>0</v>
      </c>
      <c r="K839" s="10">
        <v>1</v>
      </c>
      <c r="L839" s="357"/>
    </row>
    <row r="840" spans="1:12" x14ac:dyDescent="0.25">
      <c r="A840" s="22">
        <v>10</v>
      </c>
      <c r="B840" s="69">
        <v>41651</v>
      </c>
      <c r="C840" s="70">
        <v>0.60416666666666663</v>
      </c>
      <c r="D840" s="9" t="s">
        <v>1066</v>
      </c>
      <c r="E840" s="9" t="s">
        <v>72</v>
      </c>
      <c r="F840" s="9" t="s">
        <v>296</v>
      </c>
      <c r="G840" s="71" t="s">
        <v>918</v>
      </c>
      <c r="H840" s="10">
        <v>0</v>
      </c>
      <c r="I840" s="10">
        <v>0</v>
      </c>
      <c r="J840" s="10">
        <v>0</v>
      </c>
      <c r="K840" s="10">
        <v>2</v>
      </c>
      <c r="L840" s="357"/>
    </row>
    <row r="841" spans="1:12" x14ac:dyDescent="0.25">
      <c r="A841" s="22">
        <v>11</v>
      </c>
      <c r="B841" s="69">
        <v>41652</v>
      </c>
      <c r="C841" s="70">
        <v>0.25347222222222221</v>
      </c>
      <c r="D841" s="9" t="s">
        <v>1070</v>
      </c>
      <c r="E841" s="9" t="s">
        <v>390</v>
      </c>
      <c r="F841" s="9" t="s">
        <v>1064</v>
      </c>
      <c r="G841" s="71" t="s">
        <v>918</v>
      </c>
      <c r="H841" s="10">
        <v>0</v>
      </c>
      <c r="I841" s="10">
        <v>0</v>
      </c>
      <c r="J841" s="10">
        <v>1</v>
      </c>
      <c r="K841" s="10">
        <v>1</v>
      </c>
      <c r="L841" s="357"/>
    </row>
    <row r="842" spans="1:12" x14ac:dyDescent="0.25">
      <c r="A842" s="22">
        <v>12</v>
      </c>
      <c r="B842" s="69">
        <v>41653</v>
      </c>
      <c r="C842" s="70">
        <v>0.44791666666666669</v>
      </c>
      <c r="D842" s="9" t="s">
        <v>1071</v>
      </c>
      <c r="E842" s="9" t="s">
        <v>1072</v>
      </c>
      <c r="F842" s="9" t="s">
        <v>1073</v>
      </c>
      <c r="G842" s="71" t="s">
        <v>1074</v>
      </c>
      <c r="H842" s="10">
        <v>0</v>
      </c>
      <c r="I842" s="10">
        <v>0</v>
      </c>
      <c r="J842" s="10">
        <v>1</v>
      </c>
      <c r="K842" s="10">
        <v>1</v>
      </c>
      <c r="L842" s="357"/>
    </row>
    <row r="843" spans="1:12" x14ac:dyDescent="0.25">
      <c r="A843" s="22">
        <v>13</v>
      </c>
      <c r="B843" s="69">
        <v>41655</v>
      </c>
      <c r="C843" s="70">
        <v>0.61805555555555558</v>
      </c>
      <c r="D843" s="9" t="s">
        <v>1075</v>
      </c>
      <c r="E843" s="9" t="s">
        <v>72</v>
      </c>
      <c r="F843" s="9" t="s">
        <v>917</v>
      </c>
      <c r="G843" s="71" t="s">
        <v>559</v>
      </c>
      <c r="H843" s="10">
        <v>0</v>
      </c>
      <c r="I843" s="10">
        <v>0</v>
      </c>
      <c r="J843" s="10">
        <v>0</v>
      </c>
      <c r="K843" s="10">
        <v>1</v>
      </c>
      <c r="L843" s="357"/>
    </row>
    <row r="844" spans="1:12" x14ac:dyDescent="0.25">
      <c r="A844" s="22">
        <v>14</v>
      </c>
      <c r="B844" s="69">
        <v>41658</v>
      </c>
      <c r="C844" s="70">
        <v>0.80208333333333337</v>
      </c>
      <c r="D844" s="9" t="s">
        <v>1076</v>
      </c>
      <c r="E844" s="9" t="s">
        <v>1072</v>
      </c>
      <c r="F844" s="9" t="s">
        <v>917</v>
      </c>
      <c r="G844" s="71" t="s">
        <v>924</v>
      </c>
      <c r="H844" s="10">
        <v>0</v>
      </c>
      <c r="I844" s="10">
        <v>0</v>
      </c>
      <c r="J844" s="10">
        <v>1</v>
      </c>
      <c r="K844" s="10">
        <v>0</v>
      </c>
      <c r="L844" s="357"/>
    </row>
    <row r="845" spans="1:12" x14ac:dyDescent="0.25">
      <c r="A845" s="22">
        <v>15</v>
      </c>
      <c r="B845" s="69">
        <v>41658</v>
      </c>
      <c r="C845" s="70">
        <v>0.8125</v>
      </c>
      <c r="D845" s="9" t="s">
        <v>1077</v>
      </c>
      <c r="E845" s="9" t="s">
        <v>72</v>
      </c>
      <c r="F845" s="9" t="s">
        <v>917</v>
      </c>
      <c r="G845" s="71" t="s">
        <v>918</v>
      </c>
      <c r="H845" s="10">
        <v>0</v>
      </c>
      <c r="I845" s="10">
        <v>0</v>
      </c>
      <c r="J845" s="10">
        <v>0</v>
      </c>
      <c r="K845" s="10">
        <v>1</v>
      </c>
      <c r="L845" s="357"/>
    </row>
    <row r="846" spans="1:12" x14ac:dyDescent="0.25">
      <c r="A846" s="22">
        <v>16</v>
      </c>
      <c r="B846" s="69">
        <v>41658</v>
      </c>
      <c r="C846" s="70">
        <v>0.54861111111111105</v>
      </c>
      <c r="D846" s="9" t="s">
        <v>1078</v>
      </c>
      <c r="E846" s="9" t="s">
        <v>118</v>
      </c>
      <c r="F846" s="9" t="s">
        <v>1079</v>
      </c>
      <c r="G846" s="71" t="s">
        <v>1080</v>
      </c>
      <c r="H846" s="10">
        <v>0</v>
      </c>
      <c r="I846" s="10">
        <v>0</v>
      </c>
      <c r="J846" s="10">
        <v>0</v>
      </c>
      <c r="K846" s="10">
        <v>1</v>
      </c>
      <c r="L846" s="357"/>
    </row>
    <row r="847" spans="1:12" x14ac:dyDescent="0.25">
      <c r="A847" s="22">
        <v>17</v>
      </c>
      <c r="B847" s="69">
        <v>41660</v>
      </c>
      <c r="C847" s="70">
        <v>0.66666666666666663</v>
      </c>
      <c r="D847" s="9" t="s">
        <v>1081</v>
      </c>
      <c r="E847" s="9" t="s">
        <v>118</v>
      </c>
      <c r="F847" s="9" t="s">
        <v>917</v>
      </c>
      <c r="G847" s="71" t="s">
        <v>918</v>
      </c>
      <c r="H847" s="10">
        <v>0</v>
      </c>
      <c r="I847" s="10">
        <v>0</v>
      </c>
      <c r="J847" s="10">
        <v>0</v>
      </c>
      <c r="K847" s="10">
        <v>1</v>
      </c>
      <c r="L847" s="357"/>
    </row>
    <row r="848" spans="1:12" x14ac:dyDescent="0.25">
      <c r="A848" s="22">
        <v>18</v>
      </c>
      <c r="B848" s="69">
        <v>41660</v>
      </c>
      <c r="C848" s="70">
        <v>0.84722222222222221</v>
      </c>
      <c r="D848" s="9" t="s">
        <v>1067</v>
      </c>
      <c r="E848" s="9" t="s">
        <v>72</v>
      </c>
      <c r="F848" s="9" t="s">
        <v>917</v>
      </c>
      <c r="G848" s="71" t="s">
        <v>924</v>
      </c>
      <c r="H848" s="10">
        <v>0</v>
      </c>
      <c r="I848" s="10">
        <v>0</v>
      </c>
      <c r="J848" s="10">
        <v>1</v>
      </c>
      <c r="K848" s="10">
        <v>1</v>
      </c>
      <c r="L848" s="357"/>
    </row>
    <row r="849" spans="1:12" x14ac:dyDescent="0.25">
      <c r="A849" s="22">
        <v>19</v>
      </c>
      <c r="B849" s="69">
        <v>41662</v>
      </c>
      <c r="C849" s="70">
        <v>0.79166666666666663</v>
      </c>
      <c r="D849" s="9" t="s">
        <v>1082</v>
      </c>
      <c r="E849" s="9" t="s">
        <v>390</v>
      </c>
      <c r="F849" s="9" t="s">
        <v>1083</v>
      </c>
      <c r="G849" s="71" t="s">
        <v>918</v>
      </c>
      <c r="H849" s="10">
        <v>0</v>
      </c>
      <c r="I849" s="10">
        <v>0</v>
      </c>
      <c r="J849" s="10">
        <v>1</v>
      </c>
      <c r="K849" s="10">
        <v>3</v>
      </c>
      <c r="L849" s="357"/>
    </row>
    <row r="850" spans="1:12" x14ac:dyDescent="0.25">
      <c r="A850" s="22">
        <v>20</v>
      </c>
      <c r="B850" s="69">
        <v>41663</v>
      </c>
      <c r="C850" s="70">
        <v>0.38541666666666669</v>
      </c>
      <c r="D850" s="9" t="s">
        <v>1084</v>
      </c>
      <c r="E850" s="9" t="s">
        <v>1072</v>
      </c>
      <c r="F850" s="9" t="s">
        <v>1083</v>
      </c>
      <c r="G850" s="71" t="s">
        <v>873</v>
      </c>
      <c r="H850" s="10">
        <v>0</v>
      </c>
      <c r="I850" s="10">
        <v>0</v>
      </c>
      <c r="J850" s="10">
        <v>1</v>
      </c>
      <c r="K850" s="10">
        <v>1</v>
      </c>
      <c r="L850" s="357"/>
    </row>
    <row r="851" spans="1:12" x14ac:dyDescent="0.25">
      <c r="A851" s="22">
        <v>21</v>
      </c>
      <c r="B851" s="69">
        <v>41665</v>
      </c>
      <c r="C851" s="70">
        <v>0.72916666666666663</v>
      </c>
      <c r="D851" s="9" t="s">
        <v>1076</v>
      </c>
      <c r="E851" s="9" t="s">
        <v>390</v>
      </c>
      <c r="F851" s="9" t="s">
        <v>1073</v>
      </c>
      <c r="G851" s="71" t="s">
        <v>1074</v>
      </c>
      <c r="H851" s="10">
        <v>0</v>
      </c>
      <c r="I851" s="10">
        <v>0</v>
      </c>
      <c r="J851" s="10">
        <v>5</v>
      </c>
      <c r="K851" s="10">
        <v>4</v>
      </c>
      <c r="L851" s="357"/>
    </row>
    <row r="852" spans="1:12" x14ac:dyDescent="0.25">
      <c r="A852" s="22">
        <v>22</v>
      </c>
      <c r="B852" s="69">
        <v>41666</v>
      </c>
      <c r="C852" s="70">
        <v>0.38541666666666669</v>
      </c>
      <c r="D852" s="9" t="s">
        <v>1085</v>
      </c>
      <c r="E852" s="9" t="s">
        <v>1072</v>
      </c>
      <c r="F852" s="9" t="s">
        <v>917</v>
      </c>
      <c r="G852" s="71" t="s">
        <v>924</v>
      </c>
      <c r="H852" s="10">
        <v>0</v>
      </c>
      <c r="I852" s="10">
        <v>0</v>
      </c>
      <c r="J852" s="10">
        <v>1</v>
      </c>
      <c r="K852" s="10">
        <v>0</v>
      </c>
      <c r="L852" s="357"/>
    </row>
    <row r="853" spans="1:12" x14ac:dyDescent="0.25">
      <c r="A853" s="22">
        <v>23</v>
      </c>
      <c r="B853" s="69">
        <v>41667</v>
      </c>
      <c r="C853" s="70">
        <v>0.41666666666666669</v>
      </c>
      <c r="D853" s="9" t="s">
        <v>1082</v>
      </c>
      <c r="E853" s="9" t="s">
        <v>118</v>
      </c>
      <c r="F853" s="9" t="s">
        <v>211</v>
      </c>
      <c r="G853" s="9" t="s">
        <v>1086</v>
      </c>
      <c r="H853" s="10">
        <v>0</v>
      </c>
      <c r="I853" s="10">
        <v>0</v>
      </c>
      <c r="J853" s="10">
        <v>1</v>
      </c>
      <c r="K853" s="10">
        <v>0</v>
      </c>
      <c r="L853" s="357"/>
    </row>
    <row r="854" spans="1:12" x14ac:dyDescent="0.25">
      <c r="A854" s="22">
        <v>24</v>
      </c>
      <c r="B854" s="69">
        <v>41667</v>
      </c>
      <c r="C854" s="70">
        <v>0.88541666666666663</v>
      </c>
      <c r="D854" s="9" t="s">
        <v>1087</v>
      </c>
      <c r="E854" s="9" t="s">
        <v>390</v>
      </c>
      <c r="F854" s="9" t="s">
        <v>1073</v>
      </c>
      <c r="G854" s="9" t="s">
        <v>1088</v>
      </c>
      <c r="H854" s="10">
        <v>0</v>
      </c>
      <c r="I854" s="10">
        <v>0</v>
      </c>
      <c r="J854" s="10">
        <v>2</v>
      </c>
      <c r="K854" s="10">
        <v>1</v>
      </c>
      <c r="L854" s="357"/>
    </row>
    <row r="855" spans="1:12" x14ac:dyDescent="0.25">
      <c r="A855" s="22">
        <v>25</v>
      </c>
      <c r="B855" s="69">
        <v>41667</v>
      </c>
      <c r="C855" s="70">
        <v>0.94444444444444453</v>
      </c>
      <c r="D855" s="9" t="s">
        <v>1089</v>
      </c>
      <c r="E855" s="9" t="s">
        <v>1062</v>
      </c>
      <c r="F855" s="9" t="s">
        <v>917</v>
      </c>
      <c r="G855" s="9" t="s">
        <v>217</v>
      </c>
      <c r="H855" s="10">
        <v>0</v>
      </c>
      <c r="I855" s="10">
        <v>0</v>
      </c>
      <c r="J855" s="10">
        <v>2</v>
      </c>
      <c r="K855" s="10">
        <v>1</v>
      </c>
      <c r="L855" s="357"/>
    </row>
    <row r="856" spans="1:12" x14ac:dyDescent="0.25">
      <c r="A856" s="22">
        <v>26</v>
      </c>
      <c r="B856" s="69">
        <v>41667</v>
      </c>
      <c r="C856" s="70">
        <v>0.41666666666666669</v>
      </c>
      <c r="D856" s="9" t="s">
        <v>1090</v>
      </c>
      <c r="E856" s="9" t="s">
        <v>118</v>
      </c>
      <c r="F856" s="9" t="s">
        <v>211</v>
      </c>
      <c r="G856" s="9" t="s">
        <v>1086</v>
      </c>
      <c r="H856" s="10">
        <v>0</v>
      </c>
      <c r="I856" s="10">
        <v>0</v>
      </c>
      <c r="J856" s="10">
        <v>1</v>
      </c>
      <c r="K856" s="10">
        <v>0</v>
      </c>
      <c r="L856" s="139"/>
    </row>
    <row r="857" spans="1:12" x14ac:dyDescent="0.25">
      <c r="A857" s="22">
        <v>27</v>
      </c>
      <c r="B857" s="69">
        <v>41668</v>
      </c>
      <c r="C857" s="70">
        <v>0.38541666666666669</v>
      </c>
      <c r="D857" s="9" t="s">
        <v>1070</v>
      </c>
      <c r="E857" s="9" t="s">
        <v>390</v>
      </c>
      <c r="F857" s="9" t="s">
        <v>1064</v>
      </c>
      <c r="G857" s="71" t="s">
        <v>918</v>
      </c>
      <c r="H857" s="10">
        <v>0</v>
      </c>
      <c r="I857" s="10">
        <v>0</v>
      </c>
      <c r="J857" s="10">
        <v>1</v>
      </c>
      <c r="K857" s="10">
        <v>1</v>
      </c>
      <c r="L857" s="357"/>
    </row>
    <row r="858" spans="1:12" x14ac:dyDescent="0.25">
      <c r="A858" s="22">
        <v>28</v>
      </c>
      <c r="B858" s="69">
        <v>41668</v>
      </c>
      <c r="C858" s="99">
        <v>0.77777777777777779</v>
      </c>
      <c r="D858" s="26" t="s">
        <v>1091</v>
      </c>
      <c r="E858" s="9" t="s">
        <v>118</v>
      </c>
      <c r="F858" s="26" t="s">
        <v>296</v>
      </c>
      <c r="G858" s="71" t="s">
        <v>918</v>
      </c>
      <c r="H858" s="11">
        <v>0</v>
      </c>
      <c r="I858" s="11">
        <v>0</v>
      </c>
      <c r="J858" s="11">
        <v>1</v>
      </c>
      <c r="K858" s="140">
        <v>1</v>
      </c>
      <c r="L858" s="139"/>
    </row>
    <row r="859" spans="1:12" x14ac:dyDescent="0.25">
      <c r="A859" s="22">
        <v>29</v>
      </c>
      <c r="B859" s="69">
        <v>41669</v>
      </c>
      <c r="C859" s="70">
        <v>0.72916666666666663</v>
      </c>
      <c r="D859" s="9" t="s">
        <v>1071</v>
      </c>
      <c r="E859" s="9" t="s">
        <v>1072</v>
      </c>
      <c r="F859" s="9" t="s">
        <v>1073</v>
      </c>
      <c r="G859" s="71" t="s">
        <v>1074</v>
      </c>
      <c r="H859" s="10">
        <v>0</v>
      </c>
      <c r="I859" s="10">
        <v>0</v>
      </c>
      <c r="J859" s="10">
        <v>1</v>
      </c>
      <c r="K859" s="10">
        <v>1</v>
      </c>
      <c r="L859" s="139"/>
    </row>
    <row r="860" spans="1:12" ht="15" customHeight="1" x14ac:dyDescent="0.25">
      <c r="A860" s="74"/>
      <c r="B860" s="75"/>
      <c r="C860" s="75"/>
      <c r="D860" s="75"/>
      <c r="E860" s="75"/>
      <c r="F860" s="37" t="s">
        <v>152</v>
      </c>
      <c r="G860" s="76" t="s">
        <v>1057</v>
      </c>
      <c r="H860" s="38">
        <f>SUM(H831:H859)</f>
        <v>0</v>
      </c>
      <c r="I860" s="38">
        <f>SUM(I831:I859)</f>
        <v>0</v>
      </c>
      <c r="J860" s="38">
        <f>SUM(J831:J859)</f>
        <v>26</v>
      </c>
      <c r="K860" s="38">
        <f>SUM(K831:K859)</f>
        <v>30</v>
      </c>
      <c r="L860" s="119"/>
    </row>
    <row r="861" spans="1:12" x14ac:dyDescent="0.25">
      <c r="A861" s="22">
        <v>30</v>
      </c>
      <c r="B861" s="69">
        <v>41671</v>
      </c>
      <c r="C861" s="70">
        <v>0.61805555555555558</v>
      </c>
      <c r="D861" s="9" t="s">
        <v>1075</v>
      </c>
      <c r="E861" s="9" t="s">
        <v>72</v>
      </c>
      <c r="F861" s="9" t="s">
        <v>917</v>
      </c>
      <c r="G861" s="71" t="s">
        <v>559</v>
      </c>
      <c r="H861" s="10">
        <v>0</v>
      </c>
      <c r="I861" s="10">
        <v>0</v>
      </c>
      <c r="J861" s="10">
        <v>1</v>
      </c>
      <c r="K861" s="10">
        <v>0</v>
      </c>
      <c r="L861" s="357"/>
    </row>
    <row r="862" spans="1:12" x14ac:dyDescent="0.25">
      <c r="A862" s="22">
        <v>31</v>
      </c>
      <c r="B862" s="69">
        <v>41671</v>
      </c>
      <c r="C862" s="70">
        <v>0.92361111111111116</v>
      </c>
      <c r="D862" s="9" t="s">
        <v>1092</v>
      </c>
      <c r="E862" s="9" t="s">
        <v>72</v>
      </c>
      <c r="F862" s="9" t="s">
        <v>1093</v>
      </c>
      <c r="G862" s="71" t="s">
        <v>559</v>
      </c>
      <c r="H862" s="10">
        <v>0</v>
      </c>
      <c r="I862" s="10">
        <v>0</v>
      </c>
      <c r="J862" s="10">
        <v>2</v>
      </c>
      <c r="K862" s="10">
        <v>0</v>
      </c>
      <c r="L862" s="357"/>
    </row>
    <row r="863" spans="1:12" x14ac:dyDescent="0.25">
      <c r="A863" s="22">
        <v>32</v>
      </c>
      <c r="B863" s="69">
        <v>41672</v>
      </c>
      <c r="C863" s="70">
        <v>0.3263888888888889</v>
      </c>
      <c r="D863" s="9" t="s">
        <v>1094</v>
      </c>
      <c r="E863" s="9" t="s">
        <v>118</v>
      </c>
      <c r="F863" s="9" t="s">
        <v>1079</v>
      </c>
      <c r="G863" s="71" t="s">
        <v>918</v>
      </c>
      <c r="H863" s="10">
        <v>0</v>
      </c>
      <c r="I863" s="10">
        <v>0</v>
      </c>
      <c r="J863" s="10">
        <v>0</v>
      </c>
      <c r="K863" s="10">
        <v>1</v>
      </c>
      <c r="L863" s="357"/>
    </row>
    <row r="864" spans="1:12" x14ac:dyDescent="0.25">
      <c r="A864" s="22">
        <v>33</v>
      </c>
      <c r="B864" s="69">
        <v>41672</v>
      </c>
      <c r="C864" s="70">
        <v>0.625</v>
      </c>
      <c r="D864" s="9" t="s">
        <v>1069</v>
      </c>
      <c r="E864" s="9" t="s">
        <v>72</v>
      </c>
      <c r="F864" s="9" t="s">
        <v>917</v>
      </c>
      <c r="G864" s="71" t="s">
        <v>559</v>
      </c>
      <c r="H864" s="10">
        <v>0</v>
      </c>
      <c r="I864" s="10">
        <v>0</v>
      </c>
      <c r="J864" s="10">
        <v>0</v>
      </c>
      <c r="K864" s="10">
        <v>1</v>
      </c>
      <c r="L864" s="357"/>
    </row>
    <row r="865" spans="1:12" x14ac:dyDescent="0.25">
      <c r="A865" s="22">
        <v>34</v>
      </c>
      <c r="B865" s="69">
        <v>41674</v>
      </c>
      <c r="C865" s="70">
        <v>0.3576388888888889</v>
      </c>
      <c r="D865" s="9" t="s">
        <v>1095</v>
      </c>
      <c r="E865" s="9" t="s">
        <v>118</v>
      </c>
      <c r="F865" s="9" t="s">
        <v>1093</v>
      </c>
      <c r="G865" s="71" t="s">
        <v>559</v>
      </c>
      <c r="H865" s="10">
        <v>0</v>
      </c>
      <c r="I865" s="10">
        <v>0</v>
      </c>
      <c r="J865" s="10">
        <v>0</v>
      </c>
      <c r="K865" s="10">
        <v>1</v>
      </c>
      <c r="L865" s="357"/>
    </row>
    <row r="866" spans="1:12" x14ac:dyDescent="0.25">
      <c r="A866" s="22">
        <v>35</v>
      </c>
      <c r="B866" s="69">
        <v>41674</v>
      </c>
      <c r="C866" s="70">
        <v>0.55902777777777779</v>
      </c>
      <c r="D866" s="9" t="s">
        <v>1096</v>
      </c>
      <c r="E866" s="9" t="s">
        <v>118</v>
      </c>
      <c r="F866" s="9" t="s">
        <v>1097</v>
      </c>
      <c r="G866" s="71" t="s">
        <v>559</v>
      </c>
      <c r="H866" s="10">
        <v>0</v>
      </c>
      <c r="I866" s="10">
        <v>0</v>
      </c>
      <c r="J866" s="10">
        <v>1</v>
      </c>
      <c r="K866" s="10">
        <v>0</v>
      </c>
      <c r="L866" s="357"/>
    </row>
    <row r="867" spans="1:12" x14ac:dyDescent="0.25">
      <c r="A867" s="22">
        <v>36</v>
      </c>
      <c r="B867" s="69">
        <v>41675</v>
      </c>
      <c r="C867" s="70">
        <v>0.54861111111111105</v>
      </c>
      <c r="D867" s="9" t="s">
        <v>1078</v>
      </c>
      <c r="E867" s="9" t="s">
        <v>118</v>
      </c>
      <c r="F867" s="9" t="s">
        <v>1079</v>
      </c>
      <c r="G867" s="71" t="s">
        <v>1080</v>
      </c>
      <c r="H867" s="10">
        <v>0</v>
      </c>
      <c r="I867" s="10">
        <v>0</v>
      </c>
      <c r="J867" s="10">
        <v>0</v>
      </c>
      <c r="K867" s="10">
        <v>1</v>
      </c>
      <c r="L867" s="357"/>
    </row>
    <row r="868" spans="1:12" x14ac:dyDescent="0.25">
      <c r="A868" s="22">
        <v>37</v>
      </c>
      <c r="B868" s="69">
        <v>41676</v>
      </c>
      <c r="C868" s="70">
        <v>0.66666666666666663</v>
      </c>
      <c r="D868" s="9" t="s">
        <v>1081</v>
      </c>
      <c r="E868" s="9" t="s">
        <v>118</v>
      </c>
      <c r="F868" s="9" t="s">
        <v>917</v>
      </c>
      <c r="G868" s="71" t="s">
        <v>918</v>
      </c>
      <c r="H868" s="10">
        <v>0</v>
      </c>
      <c r="I868" s="10">
        <v>0</v>
      </c>
      <c r="J868" s="10">
        <v>0</v>
      </c>
      <c r="K868" s="10">
        <v>1</v>
      </c>
      <c r="L868" s="357"/>
    </row>
    <row r="869" spans="1:12" x14ac:dyDescent="0.25">
      <c r="A869" s="22">
        <v>38</v>
      </c>
      <c r="B869" s="69">
        <v>41676</v>
      </c>
      <c r="C869" s="70">
        <v>0.9375</v>
      </c>
      <c r="D869" s="9" t="s">
        <v>1098</v>
      </c>
      <c r="E869" s="9" t="s">
        <v>1062</v>
      </c>
      <c r="F869" s="9" t="s">
        <v>296</v>
      </c>
      <c r="G869" s="71" t="s">
        <v>918</v>
      </c>
      <c r="H869" s="10">
        <v>0</v>
      </c>
      <c r="I869" s="10">
        <v>0</v>
      </c>
      <c r="J869" s="10">
        <v>0</v>
      </c>
      <c r="K869" s="10">
        <v>1</v>
      </c>
      <c r="L869" s="357"/>
    </row>
    <row r="870" spans="1:12" x14ac:dyDescent="0.25">
      <c r="A870" s="22">
        <v>39</v>
      </c>
      <c r="B870" s="69">
        <v>41677</v>
      </c>
      <c r="C870" s="70">
        <v>0.52083333333333337</v>
      </c>
      <c r="D870" s="9" t="s">
        <v>1099</v>
      </c>
      <c r="E870" s="9" t="s">
        <v>72</v>
      </c>
      <c r="F870" s="9" t="s">
        <v>917</v>
      </c>
      <c r="G870" s="71" t="s">
        <v>559</v>
      </c>
      <c r="H870" s="10">
        <v>0</v>
      </c>
      <c r="I870" s="10">
        <v>0</v>
      </c>
      <c r="J870" s="10">
        <v>0</v>
      </c>
      <c r="K870" s="10">
        <v>1</v>
      </c>
      <c r="L870" s="357"/>
    </row>
    <row r="871" spans="1:12" x14ac:dyDescent="0.25">
      <c r="A871" s="22">
        <v>40</v>
      </c>
      <c r="B871" s="69">
        <v>41678</v>
      </c>
      <c r="C871" s="70">
        <v>0.53819444444444442</v>
      </c>
      <c r="D871" s="9" t="s">
        <v>1100</v>
      </c>
      <c r="E871" s="9" t="s">
        <v>118</v>
      </c>
      <c r="F871" s="9" t="s">
        <v>1101</v>
      </c>
      <c r="G871" s="71" t="s">
        <v>918</v>
      </c>
      <c r="H871" s="10">
        <v>0</v>
      </c>
      <c r="I871" s="10">
        <v>0</v>
      </c>
      <c r="J871" s="10">
        <v>1</v>
      </c>
      <c r="K871" s="10">
        <v>0</v>
      </c>
      <c r="L871" s="357"/>
    </row>
    <row r="872" spans="1:12" x14ac:dyDescent="0.25">
      <c r="A872" s="22">
        <v>41</v>
      </c>
      <c r="B872" s="69">
        <v>41678</v>
      </c>
      <c r="C872" s="70">
        <v>0.83333333333333337</v>
      </c>
      <c r="D872" s="9" t="s">
        <v>1102</v>
      </c>
      <c r="E872" s="9" t="s">
        <v>72</v>
      </c>
      <c r="F872" s="9" t="s">
        <v>917</v>
      </c>
      <c r="G872" s="71" t="s">
        <v>924</v>
      </c>
      <c r="H872" s="10">
        <v>0</v>
      </c>
      <c r="I872" s="10">
        <v>0</v>
      </c>
      <c r="J872" s="10">
        <v>0</v>
      </c>
      <c r="K872" s="10">
        <v>1</v>
      </c>
      <c r="L872" s="357"/>
    </row>
    <row r="873" spans="1:12" x14ac:dyDescent="0.25">
      <c r="A873" s="22">
        <v>42</v>
      </c>
      <c r="B873" s="69">
        <v>41679</v>
      </c>
      <c r="C873" s="70">
        <v>0.53125</v>
      </c>
      <c r="D873" s="9" t="s">
        <v>1103</v>
      </c>
      <c r="E873" s="9" t="s">
        <v>118</v>
      </c>
      <c r="F873" s="9" t="s">
        <v>211</v>
      </c>
      <c r="G873" s="71" t="s">
        <v>1088</v>
      </c>
      <c r="H873" s="10">
        <v>0</v>
      </c>
      <c r="I873" s="10">
        <v>0</v>
      </c>
      <c r="J873" s="10">
        <v>1</v>
      </c>
      <c r="K873" s="10">
        <v>1</v>
      </c>
      <c r="L873" s="357"/>
    </row>
    <row r="874" spans="1:12" x14ac:dyDescent="0.25">
      <c r="A874" s="22">
        <v>43</v>
      </c>
      <c r="B874" s="69">
        <v>41679</v>
      </c>
      <c r="C874" s="70">
        <v>0.64583333333333337</v>
      </c>
      <c r="D874" s="9" t="s">
        <v>1104</v>
      </c>
      <c r="E874" s="9" t="s">
        <v>118</v>
      </c>
      <c r="F874" s="9" t="s">
        <v>917</v>
      </c>
      <c r="G874" s="71" t="s">
        <v>924</v>
      </c>
      <c r="H874" s="10">
        <v>0</v>
      </c>
      <c r="I874" s="10">
        <v>0</v>
      </c>
      <c r="J874" s="10">
        <v>1</v>
      </c>
      <c r="K874" s="10">
        <v>0</v>
      </c>
      <c r="L874" s="357"/>
    </row>
    <row r="875" spans="1:12" x14ac:dyDescent="0.25">
      <c r="A875" s="22">
        <v>44</v>
      </c>
      <c r="B875" s="69">
        <v>41679</v>
      </c>
      <c r="C875" s="70">
        <v>0.88541666666666663</v>
      </c>
      <c r="D875" s="9" t="s">
        <v>1105</v>
      </c>
      <c r="E875" s="9" t="s">
        <v>390</v>
      </c>
      <c r="F875" s="9" t="s">
        <v>296</v>
      </c>
      <c r="G875" s="71" t="s">
        <v>918</v>
      </c>
      <c r="H875" s="10">
        <v>0</v>
      </c>
      <c r="I875" s="10">
        <v>0</v>
      </c>
      <c r="J875" s="10">
        <v>1</v>
      </c>
      <c r="K875" s="10">
        <v>1</v>
      </c>
      <c r="L875" s="357"/>
    </row>
    <row r="876" spans="1:12" x14ac:dyDescent="0.25">
      <c r="A876" s="22">
        <v>45</v>
      </c>
      <c r="B876" s="69">
        <v>41680</v>
      </c>
      <c r="C876" s="70">
        <v>0.47222222222222227</v>
      </c>
      <c r="D876" s="9" t="s">
        <v>1106</v>
      </c>
      <c r="E876" s="9" t="s">
        <v>390</v>
      </c>
      <c r="F876" s="9" t="s">
        <v>1107</v>
      </c>
      <c r="G876" s="71" t="s">
        <v>1088</v>
      </c>
      <c r="H876" s="10">
        <v>0</v>
      </c>
      <c r="I876" s="10">
        <v>0</v>
      </c>
      <c r="J876" s="10">
        <v>0</v>
      </c>
      <c r="K876" s="10">
        <v>1</v>
      </c>
      <c r="L876" s="357"/>
    </row>
    <row r="877" spans="1:12" x14ac:dyDescent="0.25">
      <c r="A877" s="22">
        <v>46</v>
      </c>
      <c r="B877" s="69">
        <v>41680</v>
      </c>
      <c r="C877" s="70" t="s">
        <v>1108</v>
      </c>
      <c r="D877" s="9" t="s">
        <v>1109</v>
      </c>
      <c r="E877" s="9" t="s">
        <v>118</v>
      </c>
      <c r="F877" s="9" t="s">
        <v>1110</v>
      </c>
      <c r="G877" s="71" t="s">
        <v>918</v>
      </c>
      <c r="H877" s="10">
        <v>0</v>
      </c>
      <c r="I877" s="10">
        <v>0</v>
      </c>
      <c r="J877" s="10">
        <v>0</v>
      </c>
      <c r="K877" s="10">
        <v>1</v>
      </c>
      <c r="L877" s="357"/>
    </row>
    <row r="878" spans="1:12" x14ac:dyDescent="0.25">
      <c r="A878" s="22">
        <v>47</v>
      </c>
      <c r="B878" s="69">
        <v>41681</v>
      </c>
      <c r="C878" s="70">
        <v>0.2951388888888889</v>
      </c>
      <c r="D878" s="9" t="s">
        <v>1111</v>
      </c>
      <c r="E878" s="9" t="s">
        <v>118</v>
      </c>
      <c r="F878" s="9" t="s">
        <v>1112</v>
      </c>
      <c r="G878" s="71" t="s">
        <v>851</v>
      </c>
      <c r="H878" s="10">
        <v>0</v>
      </c>
      <c r="I878" s="10">
        <v>0</v>
      </c>
      <c r="J878" s="10">
        <v>1</v>
      </c>
      <c r="K878" s="10">
        <v>0</v>
      </c>
      <c r="L878" s="357"/>
    </row>
    <row r="879" spans="1:12" x14ac:dyDescent="0.25">
      <c r="A879" s="22">
        <v>48</v>
      </c>
      <c r="B879" s="69">
        <v>41682</v>
      </c>
      <c r="C879" s="70">
        <v>0.69791666666666663</v>
      </c>
      <c r="D879" s="9" t="s">
        <v>1113</v>
      </c>
      <c r="E879" s="9" t="s">
        <v>72</v>
      </c>
      <c r="F879" s="9" t="s">
        <v>1064</v>
      </c>
      <c r="G879" s="71" t="s">
        <v>38</v>
      </c>
      <c r="H879" s="10">
        <v>0</v>
      </c>
      <c r="I879" s="10">
        <v>0</v>
      </c>
      <c r="J879" s="10">
        <v>1</v>
      </c>
      <c r="K879" s="10">
        <v>0</v>
      </c>
      <c r="L879" s="357"/>
    </row>
    <row r="880" spans="1:12" x14ac:dyDescent="0.25">
      <c r="A880" s="22">
        <v>49</v>
      </c>
      <c r="B880" s="69">
        <v>41682</v>
      </c>
      <c r="C880" s="70">
        <v>0.72916666666666663</v>
      </c>
      <c r="D880" s="9" t="s">
        <v>1114</v>
      </c>
      <c r="E880" s="9" t="s">
        <v>72</v>
      </c>
      <c r="F880" s="9" t="s">
        <v>296</v>
      </c>
      <c r="G880" s="71" t="s">
        <v>918</v>
      </c>
      <c r="H880" s="10">
        <v>0</v>
      </c>
      <c r="I880" s="10">
        <v>0</v>
      </c>
      <c r="J880" s="10">
        <v>0</v>
      </c>
      <c r="K880" s="10">
        <v>1</v>
      </c>
      <c r="L880" s="357"/>
    </row>
    <row r="881" spans="1:12" x14ac:dyDescent="0.25">
      <c r="A881" s="22">
        <v>50</v>
      </c>
      <c r="B881" s="69">
        <v>41683</v>
      </c>
      <c r="C881" s="70">
        <v>0.69444444444444453</v>
      </c>
      <c r="D881" s="9" t="s">
        <v>1068</v>
      </c>
      <c r="E881" s="9" t="s">
        <v>390</v>
      </c>
      <c r="F881" s="9" t="s">
        <v>296</v>
      </c>
      <c r="G881" s="71" t="s">
        <v>918</v>
      </c>
      <c r="H881" s="10">
        <v>0</v>
      </c>
      <c r="I881" s="10">
        <v>0</v>
      </c>
      <c r="J881" s="10">
        <v>1</v>
      </c>
      <c r="K881" s="10">
        <v>0</v>
      </c>
      <c r="L881" s="357"/>
    </row>
    <row r="882" spans="1:12" x14ac:dyDescent="0.25">
      <c r="A882" s="22">
        <v>51</v>
      </c>
      <c r="B882" s="69">
        <v>41685</v>
      </c>
      <c r="C882" s="70">
        <v>0.49305555555555558</v>
      </c>
      <c r="D882" s="9" t="s">
        <v>1115</v>
      </c>
      <c r="E882" s="9" t="s">
        <v>390</v>
      </c>
      <c r="F882" s="9" t="s">
        <v>144</v>
      </c>
      <c r="G882" s="71" t="s">
        <v>918</v>
      </c>
      <c r="H882" s="10">
        <v>0</v>
      </c>
      <c r="I882" s="10">
        <v>0</v>
      </c>
      <c r="J882" s="10">
        <v>0</v>
      </c>
      <c r="K882" s="10">
        <v>1</v>
      </c>
      <c r="L882" s="357"/>
    </row>
    <row r="883" spans="1:12" x14ac:dyDescent="0.25">
      <c r="A883" s="22">
        <v>52</v>
      </c>
      <c r="B883" s="69">
        <v>41685</v>
      </c>
      <c r="C883" s="70">
        <v>0.75694444444444453</v>
      </c>
      <c r="D883" s="9" t="s">
        <v>1116</v>
      </c>
      <c r="E883" s="9" t="s">
        <v>390</v>
      </c>
      <c r="F883" s="9" t="s">
        <v>1110</v>
      </c>
      <c r="G883" s="71" t="s">
        <v>918</v>
      </c>
      <c r="H883" s="10">
        <v>0</v>
      </c>
      <c r="I883" s="10">
        <v>0</v>
      </c>
      <c r="J883" s="10">
        <v>1</v>
      </c>
      <c r="K883" s="10">
        <v>0</v>
      </c>
      <c r="L883" s="357"/>
    </row>
    <row r="884" spans="1:12" x14ac:dyDescent="0.25">
      <c r="A884" s="22">
        <v>53</v>
      </c>
      <c r="B884" s="69">
        <v>41686</v>
      </c>
      <c r="C884" s="70">
        <v>0.58333333333333337</v>
      </c>
      <c r="D884" s="9" t="s">
        <v>1117</v>
      </c>
      <c r="E884" s="9" t="s">
        <v>1072</v>
      </c>
      <c r="F884" s="9" t="s">
        <v>1110</v>
      </c>
      <c r="G884" s="71" t="s">
        <v>851</v>
      </c>
      <c r="H884" s="10">
        <v>0</v>
      </c>
      <c r="I884" s="10">
        <v>0</v>
      </c>
      <c r="J884" s="10">
        <v>2</v>
      </c>
      <c r="K884" s="10">
        <v>0</v>
      </c>
      <c r="L884" s="357"/>
    </row>
    <row r="885" spans="1:12" x14ac:dyDescent="0.25">
      <c r="A885" s="22">
        <v>54</v>
      </c>
      <c r="B885" s="69">
        <v>41687</v>
      </c>
      <c r="C885" s="70">
        <v>0.4548611111111111</v>
      </c>
      <c r="D885" s="9" t="s">
        <v>1118</v>
      </c>
      <c r="E885" s="9" t="s">
        <v>72</v>
      </c>
      <c r="F885" s="9" t="s">
        <v>917</v>
      </c>
      <c r="G885" s="71" t="s">
        <v>559</v>
      </c>
      <c r="H885" s="10">
        <v>0</v>
      </c>
      <c r="I885" s="10">
        <v>0</v>
      </c>
      <c r="J885" s="10">
        <v>0</v>
      </c>
      <c r="K885" s="10">
        <v>1</v>
      </c>
      <c r="L885" s="357"/>
    </row>
    <row r="886" spans="1:12" x14ac:dyDescent="0.25">
      <c r="A886" s="22">
        <v>55</v>
      </c>
      <c r="B886" s="69">
        <v>41687</v>
      </c>
      <c r="C886" s="70">
        <v>0.61805555555555558</v>
      </c>
      <c r="D886" s="9" t="s">
        <v>1119</v>
      </c>
      <c r="E886" s="9" t="s">
        <v>390</v>
      </c>
      <c r="F886" s="9" t="s">
        <v>917</v>
      </c>
      <c r="G886" s="71" t="s">
        <v>559</v>
      </c>
      <c r="H886" s="10">
        <v>0</v>
      </c>
      <c r="I886" s="10">
        <v>0</v>
      </c>
      <c r="J886" s="10">
        <v>0</v>
      </c>
      <c r="K886" s="10">
        <v>2</v>
      </c>
      <c r="L886" s="357"/>
    </row>
    <row r="887" spans="1:12" x14ac:dyDescent="0.25">
      <c r="A887" s="22">
        <v>56</v>
      </c>
      <c r="B887" s="69">
        <v>41687</v>
      </c>
      <c r="C887" s="70">
        <v>0.4548611111111111</v>
      </c>
      <c r="D887" s="9" t="s">
        <v>1118</v>
      </c>
      <c r="E887" s="9" t="s">
        <v>72</v>
      </c>
      <c r="F887" s="9" t="s">
        <v>917</v>
      </c>
      <c r="G887" s="71" t="s">
        <v>559</v>
      </c>
      <c r="H887" s="10">
        <v>0</v>
      </c>
      <c r="I887" s="10">
        <v>0</v>
      </c>
      <c r="J887" s="10">
        <v>0</v>
      </c>
      <c r="K887" s="10">
        <v>1</v>
      </c>
      <c r="L887" s="357"/>
    </row>
    <row r="888" spans="1:12" x14ac:dyDescent="0.25">
      <c r="A888" s="22">
        <v>57</v>
      </c>
      <c r="B888" s="69">
        <v>41687</v>
      </c>
      <c r="C888" s="70">
        <v>0.61805555555555558</v>
      </c>
      <c r="D888" s="9" t="s">
        <v>1119</v>
      </c>
      <c r="E888" s="9" t="s">
        <v>390</v>
      </c>
      <c r="F888" s="9" t="s">
        <v>917</v>
      </c>
      <c r="G888" s="71" t="s">
        <v>559</v>
      </c>
      <c r="H888" s="10">
        <v>0</v>
      </c>
      <c r="I888" s="10">
        <v>0</v>
      </c>
      <c r="J888" s="10">
        <v>0</v>
      </c>
      <c r="K888" s="10">
        <v>2</v>
      </c>
      <c r="L888" s="357"/>
    </row>
    <row r="889" spans="1:12" x14ac:dyDescent="0.25">
      <c r="A889" s="22">
        <v>58</v>
      </c>
      <c r="B889" s="69">
        <v>41690</v>
      </c>
      <c r="C889" s="70">
        <v>0.72916666666666663</v>
      </c>
      <c r="D889" s="9" t="s">
        <v>1120</v>
      </c>
      <c r="E889" s="9" t="s">
        <v>72</v>
      </c>
      <c r="F889" s="9" t="s">
        <v>72</v>
      </c>
      <c r="G889" s="71" t="s">
        <v>559</v>
      </c>
      <c r="H889" s="10">
        <v>0</v>
      </c>
      <c r="I889" s="10">
        <v>0</v>
      </c>
      <c r="J889" s="10">
        <v>1</v>
      </c>
      <c r="K889" s="10">
        <v>1</v>
      </c>
      <c r="L889" s="357"/>
    </row>
    <row r="890" spans="1:12" x14ac:dyDescent="0.25">
      <c r="A890" s="22">
        <v>59</v>
      </c>
      <c r="B890" s="69">
        <v>41691</v>
      </c>
      <c r="C890" s="70">
        <v>0.8125</v>
      </c>
      <c r="D890" s="9" t="s">
        <v>1071</v>
      </c>
      <c r="E890" s="9" t="s">
        <v>390</v>
      </c>
      <c r="F890" s="9" t="s">
        <v>1121</v>
      </c>
      <c r="G890" s="71" t="s">
        <v>918</v>
      </c>
      <c r="H890" s="10">
        <v>0</v>
      </c>
      <c r="I890" s="10">
        <v>0</v>
      </c>
      <c r="J890" s="10">
        <v>1</v>
      </c>
      <c r="K890" s="10">
        <v>0</v>
      </c>
      <c r="L890" s="357"/>
    </row>
    <row r="891" spans="1:12" x14ac:dyDescent="0.25">
      <c r="A891" s="22">
        <v>60</v>
      </c>
      <c r="B891" s="69">
        <v>41698</v>
      </c>
      <c r="C891" s="70">
        <v>0.73333333333333339</v>
      </c>
      <c r="D891" s="9" t="s">
        <v>1065</v>
      </c>
      <c r="E891" s="9" t="s">
        <v>72</v>
      </c>
      <c r="F891" s="9" t="s">
        <v>917</v>
      </c>
      <c r="G891" s="71" t="s">
        <v>559</v>
      </c>
      <c r="H891" s="10">
        <v>0</v>
      </c>
      <c r="I891" s="10">
        <v>0</v>
      </c>
      <c r="J891" s="10">
        <v>0</v>
      </c>
      <c r="K891" s="10">
        <v>1</v>
      </c>
      <c r="L891" s="357"/>
    </row>
    <row r="892" spans="1:12" x14ac:dyDescent="0.25">
      <c r="A892" s="22">
        <v>61</v>
      </c>
      <c r="B892" s="69">
        <v>41698</v>
      </c>
      <c r="C892" s="70">
        <v>0.83680555555555547</v>
      </c>
      <c r="D892" s="9" t="s">
        <v>1122</v>
      </c>
      <c r="E892" s="9" t="s">
        <v>1072</v>
      </c>
      <c r="F892" s="9" t="s">
        <v>917</v>
      </c>
      <c r="G892" s="71" t="s">
        <v>559</v>
      </c>
      <c r="H892" s="10">
        <v>0</v>
      </c>
      <c r="I892" s="10">
        <v>0</v>
      </c>
      <c r="J892" s="10">
        <v>1</v>
      </c>
      <c r="K892" s="10">
        <v>0</v>
      </c>
      <c r="L892" s="357"/>
    </row>
    <row r="893" spans="1:12" x14ac:dyDescent="0.25">
      <c r="A893" s="22">
        <v>62</v>
      </c>
      <c r="B893" s="69">
        <v>41698</v>
      </c>
      <c r="C893" s="70">
        <v>0.52430555555555558</v>
      </c>
      <c r="D893" s="9" t="s">
        <v>1123</v>
      </c>
      <c r="E893" s="9" t="s">
        <v>390</v>
      </c>
      <c r="F893" s="9" t="s">
        <v>1110</v>
      </c>
      <c r="G893" s="71" t="s">
        <v>851</v>
      </c>
      <c r="H893" s="10">
        <v>0</v>
      </c>
      <c r="I893" s="10">
        <v>0</v>
      </c>
      <c r="J893" s="10">
        <v>1</v>
      </c>
      <c r="K893" s="10">
        <v>0</v>
      </c>
      <c r="L893" s="357"/>
    </row>
    <row r="894" spans="1:12" x14ac:dyDescent="0.25">
      <c r="A894" s="22">
        <v>63</v>
      </c>
      <c r="B894" s="69">
        <v>41698</v>
      </c>
      <c r="C894" s="70">
        <v>0.69444444444444453</v>
      </c>
      <c r="D894" s="9" t="s">
        <v>1124</v>
      </c>
      <c r="E894" s="9" t="s">
        <v>72</v>
      </c>
      <c r="F894" s="9" t="s">
        <v>917</v>
      </c>
      <c r="G894" s="71" t="s">
        <v>918</v>
      </c>
      <c r="H894" s="10">
        <v>0</v>
      </c>
      <c r="I894" s="10">
        <v>0</v>
      </c>
      <c r="J894" s="10">
        <v>1</v>
      </c>
      <c r="K894" s="10">
        <v>0</v>
      </c>
      <c r="L894" s="357"/>
    </row>
    <row r="895" spans="1:12" x14ac:dyDescent="0.25">
      <c r="A895" s="22">
        <v>64</v>
      </c>
      <c r="B895" s="69">
        <v>41698</v>
      </c>
      <c r="C895" s="70">
        <v>0.58333333333333337</v>
      </c>
      <c r="D895" s="9" t="s">
        <v>1125</v>
      </c>
      <c r="E895" s="9" t="s">
        <v>72</v>
      </c>
      <c r="F895" s="9" t="s">
        <v>1073</v>
      </c>
      <c r="G895" s="9" t="s">
        <v>1088</v>
      </c>
      <c r="H895" s="10">
        <v>0</v>
      </c>
      <c r="I895" s="10">
        <v>0</v>
      </c>
      <c r="J895" s="10">
        <v>1</v>
      </c>
      <c r="K895" s="10">
        <v>0</v>
      </c>
      <c r="L895" s="357"/>
    </row>
    <row r="896" spans="1:12" x14ac:dyDescent="0.25">
      <c r="A896" s="22">
        <v>65</v>
      </c>
      <c r="B896" s="69">
        <v>41698</v>
      </c>
      <c r="C896" s="70">
        <v>0.60416666666666663</v>
      </c>
      <c r="D896" s="9" t="s">
        <v>1066</v>
      </c>
      <c r="E896" s="9" t="s">
        <v>72</v>
      </c>
      <c r="F896" s="9" t="s">
        <v>296</v>
      </c>
      <c r="G896" s="71" t="s">
        <v>918</v>
      </c>
      <c r="H896" s="10">
        <v>0</v>
      </c>
      <c r="I896" s="10">
        <v>0</v>
      </c>
      <c r="J896" s="10">
        <v>1</v>
      </c>
      <c r="K896" s="10">
        <v>0</v>
      </c>
      <c r="L896" s="357"/>
    </row>
    <row r="897" spans="1:12" ht="15" customHeight="1" x14ac:dyDescent="0.25">
      <c r="A897" s="74"/>
      <c r="B897" s="75"/>
      <c r="C897" s="75"/>
      <c r="D897" s="75"/>
      <c r="E897" s="75"/>
      <c r="F897" s="37" t="s">
        <v>242</v>
      </c>
      <c r="G897" s="76" t="s">
        <v>1057</v>
      </c>
      <c r="H897" s="38">
        <f>SUM(H861:H896)</f>
        <v>0</v>
      </c>
      <c r="I897" s="38">
        <f>SUM(I861:I896)</f>
        <v>0</v>
      </c>
      <c r="J897" s="38">
        <f>SUM(J861:J896)</f>
        <v>21</v>
      </c>
      <c r="K897" s="38">
        <f>SUM(K861:K896)</f>
        <v>22</v>
      </c>
      <c r="L897" s="119"/>
    </row>
    <row r="898" spans="1:12" ht="15" customHeight="1" x14ac:dyDescent="0.25">
      <c r="A898" s="74"/>
      <c r="B898" s="75"/>
      <c r="C898" s="75"/>
      <c r="D898" s="75"/>
      <c r="E898" s="75"/>
      <c r="F898" s="75"/>
      <c r="G898" s="76" t="s">
        <v>1057</v>
      </c>
      <c r="H898" s="10">
        <v>0</v>
      </c>
      <c r="I898" s="10">
        <v>0</v>
      </c>
      <c r="J898" s="10">
        <v>1</v>
      </c>
      <c r="K898" s="10">
        <v>0</v>
      </c>
      <c r="L898" s="357"/>
    </row>
    <row r="899" spans="1:12" ht="15" customHeight="1" x14ac:dyDescent="0.25">
      <c r="A899" s="74"/>
      <c r="B899" s="75"/>
      <c r="C899" s="75"/>
      <c r="D899" s="75"/>
      <c r="E899" s="75"/>
      <c r="F899" s="75"/>
      <c r="G899" s="76" t="s">
        <v>1057</v>
      </c>
      <c r="H899" s="10">
        <v>0</v>
      </c>
      <c r="I899" s="10">
        <v>0</v>
      </c>
      <c r="J899" s="10">
        <v>1</v>
      </c>
      <c r="K899" s="10">
        <v>1</v>
      </c>
      <c r="L899" s="357"/>
    </row>
    <row r="900" spans="1:12" ht="15" customHeight="1" x14ac:dyDescent="0.25">
      <c r="A900" s="74"/>
      <c r="B900" s="75"/>
      <c r="C900" s="75"/>
      <c r="D900" s="75"/>
      <c r="E900" s="75"/>
      <c r="F900" s="75"/>
      <c r="G900" s="76" t="s">
        <v>1057</v>
      </c>
      <c r="H900" s="10">
        <v>0</v>
      </c>
      <c r="I900" s="10">
        <v>0</v>
      </c>
      <c r="J900" s="10">
        <v>1</v>
      </c>
      <c r="K900" s="10">
        <v>0</v>
      </c>
      <c r="L900" s="357"/>
    </row>
    <row r="901" spans="1:12" ht="15" customHeight="1" x14ac:dyDescent="0.25">
      <c r="A901" s="74"/>
      <c r="B901" s="75"/>
      <c r="C901" s="75"/>
      <c r="D901" s="75"/>
      <c r="E901" s="75"/>
      <c r="F901" s="75"/>
      <c r="G901" s="76" t="s">
        <v>1057</v>
      </c>
      <c r="H901" s="10">
        <v>0</v>
      </c>
      <c r="I901" s="10">
        <v>0</v>
      </c>
      <c r="J901" s="10">
        <v>0</v>
      </c>
      <c r="K901" s="10">
        <v>1</v>
      </c>
      <c r="L901" s="357"/>
    </row>
    <row r="902" spans="1:12" ht="15" customHeight="1" x14ac:dyDescent="0.25">
      <c r="A902" s="74"/>
      <c r="B902" s="75"/>
      <c r="C902" s="75"/>
      <c r="D902" s="75"/>
      <c r="E902" s="75"/>
      <c r="F902" s="75"/>
      <c r="G902" s="76" t="s">
        <v>1057</v>
      </c>
      <c r="H902" s="10">
        <v>0</v>
      </c>
      <c r="I902" s="10">
        <v>0</v>
      </c>
      <c r="J902" s="10">
        <v>1</v>
      </c>
      <c r="K902" s="10">
        <v>0</v>
      </c>
      <c r="L902" s="357"/>
    </row>
    <row r="903" spans="1:12" ht="15" customHeight="1" x14ac:dyDescent="0.25">
      <c r="A903" s="74"/>
      <c r="B903" s="75"/>
      <c r="C903" s="75"/>
      <c r="D903" s="75"/>
      <c r="E903" s="75"/>
      <c r="F903" s="75"/>
      <c r="G903" s="76" t="s">
        <v>1057</v>
      </c>
      <c r="H903" s="10">
        <v>0</v>
      </c>
      <c r="I903" s="10">
        <v>0</v>
      </c>
      <c r="J903" s="10">
        <v>1</v>
      </c>
      <c r="K903" s="10">
        <v>0</v>
      </c>
      <c r="L903" s="357"/>
    </row>
    <row r="904" spans="1:12" ht="15" customHeight="1" x14ac:dyDescent="0.25">
      <c r="A904" s="74"/>
      <c r="B904" s="75"/>
      <c r="C904" s="75"/>
      <c r="D904" s="75"/>
      <c r="E904" s="75"/>
      <c r="F904" s="75"/>
      <c r="G904" s="76" t="s">
        <v>1057</v>
      </c>
      <c r="H904" s="10">
        <v>0</v>
      </c>
      <c r="I904" s="10">
        <v>0</v>
      </c>
      <c r="J904" s="10">
        <v>1</v>
      </c>
      <c r="K904" s="10">
        <v>0</v>
      </c>
      <c r="L904" s="357"/>
    </row>
    <row r="905" spans="1:12" ht="15" customHeight="1" x14ac:dyDescent="0.25">
      <c r="A905" s="74"/>
      <c r="B905" s="75"/>
      <c r="C905" s="75"/>
      <c r="D905" s="75"/>
      <c r="E905" s="75"/>
      <c r="F905" s="75"/>
      <c r="G905" s="76" t="s">
        <v>1057</v>
      </c>
      <c r="H905" s="10">
        <v>0</v>
      </c>
      <c r="I905" s="10">
        <v>0</v>
      </c>
      <c r="J905" s="10">
        <v>1</v>
      </c>
      <c r="K905" s="10">
        <v>0</v>
      </c>
      <c r="L905" s="357"/>
    </row>
    <row r="906" spans="1:12" ht="15" customHeight="1" x14ac:dyDescent="0.25">
      <c r="A906" s="74"/>
      <c r="B906" s="75"/>
      <c r="C906" s="75"/>
      <c r="D906" s="75"/>
      <c r="E906" s="75"/>
      <c r="F906" s="75"/>
      <c r="G906" s="76" t="s">
        <v>1057</v>
      </c>
      <c r="H906" s="10">
        <v>0</v>
      </c>
      <c r="I906" s="10">
        <v>0</v>
      </c>
      <c r="J906" s="10">
        <v>3</v>
      </c>
      <c r="K906" s="10">
        <v>0</v>
      </c>
      <c r="L906" s="357"/>
    </row>
    <row r="907" spans="1:12" ht="15" customHeight="1" x14ac:dyDescent="0.25">
      <c r="A907" s="74"/>
      <c r="B907" s="75"/>
      <c r="C907" s="75"/>
      <c r="D907" s="75"/>
      <c r="E907" s="75"/>
      <c r="F907" s="75"/>
      <c r="G907" s="76" t="s">
        <v>1057</v>
      </c>
      <c r="H907" s="10">
        <v>0</v>
      </c>
      <c r="I907" s="10">
        <v>0</v>
      </c>
      <c r="J907" s="10">
        <v>1</v>
      </c>
      <c r="K907" s="10">
        <v>0</v>
      </c>
      <c r="L907" s="357"/>
    </row>
    <row r="908" spans="1:12" ht="15" customHeight="1" x14ac:dyDescent="0.25">
      <c r="A908" s="74"/>
      <c r="B908" s="75"/>
      <c r="C908" s="75"/>
      <c r="D908" s="75"/>
      <c r="E908" s="75"/>
      <c r="F908" s="75"/>
      <c r="G908" s="76" t="s">
        <v>1057</v>
      </c>
      <c r="H908" s="10">
        <v>0</v>
      </c>
      <c r="I908" s="10">
        <v>0</v>
      </c>
      <c r="J908" s="10">
        <v>0</v>
      </c>
      <c r="K908" s="10">
        <v>1</v>
      </c>
      <c r="L908" s="357"/>
    </row>
    <row r="909" spans="1:12" ht="15" customHeight="1" x14ac:dyDescent="0.25">
      <c r="A909" s="74"/>
      <c r="B909" s="75"/>
      <c r="C909" s="75"/>
      <c r="D909" s="75"/>
      <c r="E909" s="75"/>
      <c r="F909" s="75"/>
      <c r="G909" s="76" t="s">
        <v>1057</v>
      </c>
      <c r="H909" s="10">
        <v>0</v>
      </c>
      <c r="I909" s="10">
        <v>0</v>
      </c>
      <c r="J909" s="10">
        <v>2</v>
      </c>
      <c r="K909" s="10">
        <v>0</v>
      </c>
      <c r="L909" s="357"/>
    </row>
    <row r="910" spans="1:12" ht="15" customHeight="1" x14ac:dyDescent="0.25">
      <c r="A910" s="74"/>
      <c r="B910" s="75"/>
      <c r="C910" s="75"/>
      <c r="D910" s="75"/>
      <c r="E910" s="75"/>
      <c r="F910" s="75"/>
      <c r="G910" s="76" t="s">
        <v>1057</v>
      </c>
      <c r="H910" s="10">
        <v>0</v>
      </c>
      <c r="I910" s="10">
        <v>0</v>
      </c>
      <c r="J910" s="10">
        <v>1</v>
      </c>
      <c r="K910" s="10">
        <v>0</v>
      </c>
      <c r="L910" s="357"/>
    </row>
    <row r="911" spans="1:12" ht="15" customHeight="1" x14ac:dyDescent="0.25">
      <c r="A911" s="74"/>
      <c r="B911" s="75"/>
      <c r="C911" s="75"/>
      <c r="D911" s="75"/>
      <c r="E911" s="75"/>
      <c r="F911" s="75"/>
      <c r="G911" s="76" t="s">
        <v>1057</v>
      </c>
      <c r="H911" s="10">
        <v>0</v>
      </c>
      <c r="I911" s="10">
        <v>0</v>
      </c>
      <c r="J911" s="10">
        <v>0</v>
      </c>
      <c r="K911" s="10">
        <v>1</v>
      </c>
      <c r="L911" s="357"/>
    </row>
    <row r="912" spans="1:12" ht="15" customHeight="1" x14ac:dyDescent="0.25">
      <c r="A912" s="74"/>
      <c r="B912" s="75"/>
      <c r="C912" s="75"/>
      <c r="D912" s="75"/>
      <c r="E912" s="75"/>
      <c r="F912" s="75"/>
      <c r="G912" s="76" t="s">
        <v>1057</v>
      </c>
      <c r="H912" s="10">
        <v>0</v>
      </c>
      <c r="I912" s="10">
        <v>0</v>
      </c>
      <c r="J912" s="10">
        <v>1</v>
      </c>
      <c r="K912" s="10">
        <v>0</v>
      </c>
      <c r="L912" s="357"/>
    </row>
    <row r="913" spans="1:12" ht="15" customHeight="1" x14ac:dyDescent="0.25">
      <c r="A913" s="74"/>
      <c r="B913" s="75"/>
      <c r="C913" s="75"/>
      <c r="D913" s="75"/>
      <c r="E913" s="75"/>
      <c r="F913" s="75"/>
      <c r="G913" s="76" t="s">
        <v>1057</v>
      </c>
      <c r="H913" s="10">
        <v>0</v>
      </c>
      <c r="I913" s="10">
        <v>0</v>
      </c>
      <c r="J913" s="10">
        <v>1</v>
      </c>
      <c r="K913" s="10">
        <v>1</v>
      </c>
      <c r="L913" s="357"/>
    </row>
    <row r="914" spans="1:12" ht="15" customHeight="1" x14ac:dyDescent="0.25">
      <c r="A914" s="74"/>
      <c r="B914" s="75"/>
      <c r="C914" s="75"/>
      <c r="D914" s="75"/>
      <c r="E914" s="75"/>
      <c r="F914" s="75"/>
      <c r="G914" s="76" t="s">
        <v>1057</v>
      </c>
      <c r="H914" s="10">
        <v>0</v>
      </c>
      <c r="I914" s="10">
        <v>0</v>
      </c>
      <c r="J914" s="10">
        <v>0</v>
      </c>
      <c r="K914" s="10">
        <v>1</v>
      </c>
      <c r="L914" s="357"/>
    </row>
    <row r="915" spans="1:12" ht="15" customHeight="1" x14ac:dyDescent="0.25">
      <c r="A915" s="74"/>
      <c r="B915" s="75"/>
      <c r="C915" s="75"/>
      <c r="D915" s="75"/>
      <c r="E915" s="75"/>
      <c r="F915" s="75"/>
      <c r="G915" s="76" t="s">
        <v>1057</v>
      </c>
      <c r="H915" s="10">
        <v>0</v>
      </c>
      <c r="I915" s="10">
        <v>0</v>
      </c>
      <c r="J915" s="10">
        <v>2</v>
      </c>
      <c r="K915" s="10">
        <v>1</v>
      </c>
      <c r="L915" s="357"/>
    </row>
    <row r="916" spans="1:12" ht="15" customHeight="1" x14ac:dyDescent="0.25">
      <c r="A916" s="74"/>
      <c r="B916" s="75"/>
      <c r="C916" s="75"/>
      <c r="D916" s="75"/>
      <c r="E916" s="75"/>
      <c r="F916" s="75"/>
      <c r="G916" s="76" t="s">
        <v>1057</v>
      </c>
      <c r="H916" s="10">
        <v>0</v>
      </c>
      <c r="I916" s="10">
        <v>0</v>
      </c>
      <c r="J916" s="10">
        <v>1</v>
      </c>
      <c r="K916" s="10">
        <v>1</v>
      </c>
      <c r="L916" s="357"/>
    </row>
    <row r="917" spans="1:12" ht="15" customHeight="1" x14ac:dyDescent="0.25">
      <c r="A917" s="74"/>
      <c r="B917" s="75"/>
      <c r="C917" s="75"/>
      <c r="D917" s="75"/>
      <c r="E917" s="75"/>
      <c r="F917" s="75"/>
      <c r="G917" s="76" t="s">
        <v>1057</v>
      </c>
      <c r="H917" s="10">
        <v>0</v>
      </c>
      <c r="I917" s="10">
        <v>0</v>
      </c>
      <c r="J917" s="10">
        <v>1</v>
      </c>
      <c r="K917" s="10">
        <v>2</v>
      </c>
      <c r="L917" s="357"/>
    </row>
    <row r="918" spans="1:12" ht="15" customHeight="1" x14ac:dyDescent="0.25">
      <c r="A918" s="74"/>
      <c r="B918" s="75"/>
      <c r="C918" s="75"/>
      <c r="D918" s="75"/>
      <c r="E918" s="75"/>
      <c r="F918" s="75"/>
      <c r="G918" s="76" t="s">
        <v>1057</v>
      </c>
      <c r="H918" s="10">
        <v>0</v>
      </c>
      <c r="I918" s="10">
        <v>0</v>
      </c>
      <c r="J918" s="10">
        <v>5</v>
      </c>
      <c r="K918" s="10">
        <v>3</v>
      </c>
      <c r="L918" s="357"/>
    </row>
    <row r="919" spans="1:12" ht="15" customHeight="1" x14ac:dyDescent="0.25">
      <c r="A919" s="74"/>
      <c r="B919" s="75"/>
      <c r="C919" s="75"/>
      <c r="D919" s="75"/>
      <c r="E919" s="75"/>
      <c r="F919" s="75"/>
      <c r="G919" s="76" t="s">
        <v>1057</v>
      </c>
      <c r="H919" s="10">
        <v>0</v>
      </c>
      <c r="I919" s="10">
        <v>0</v>
      </c>
      <c r="J919" s="10">
        <v>3</v>
      </c>
      <c r="K919" s="10">
        <v>5</v>
      </c>
      <c r="L919" s="357"/>
    </row>
    <row r="920" spans="1:12" ht="15" customHeight="1" x14ac:dyDescent="0.25">
      <c r="A920" s="74"/>
      <c r="B920" s="75"/>
      <c r="C920" s="75"/>
      <c r="D920" s="75"/>
      <c r="E920" s="75"/>
      <c r="F920" s="75"/>
      <c r="G920" s="76" t="s">
        <v>1057</v>
      </c>
      <c r="H920" s="10">
        <v>0</v>
      </c>
      <c r="I920" s="10">
        <v>0</v>
      </c>
      <c r="J920" s="10">
        <v>1</v>
      </c>
      <c r="K920" s="10">
        <v>0</v>
      </c>
      <c r="L920" s="357"/>
    </row>
    <row r="921" spans="1:12" ht="15" customHeight="1" x14ac:dyDescent="0.25">
      <c r="A921" s="74"/>
      <c r="B921" s="75"/>
      <c r="C921" s="75"/>
      <c r="D921" s="75"/>
      <c r="E921" s="75"/>
      <c r="F921" s="75"/>
      <c r="G921" s="76" t="s">
        <v>1057</v>
      </c>
      <c r="H921" s="10">
        <v>0</v>
      </c>
      <c r="I921" s="10">
        <v>0</v>
      </c>
      <c r="J921" s="10">
        <v>0</v>
      </c>
      <c r="K921" s="10">
        <v>1</v>
      </c>
      <c r="L921" s="357"/>
    </row>
    <row r="922" spans="1:12" ht="15" customHeight="1" x14ac:dyDescent="0.25">
      <c r="A922" s="74"/>
      <c r="B922" s="75"/>
      <c r="C922" s="75"/>
      <c r="D922" s="75"/>
      <c r="E922" s="75"/>
      <c r="F922" s="75"/>
      <c r="G922" s="76" t="s">
        <v>1057</v>
      </c>
      <c r="H922" s="10">
        <v>0</v>
      </c>
      <c r="I922" s="10">
        <v>0</v>
      </c>
      <c r="J922" s="10">
        <v>1</v>
      </c>
      <c r="K922" s="10">
        <v>0</v>
      </c>
      <c r="L922" s="357"/>
    </row>
    <row r="923" spans="1:12" ht="15" customHeight="1" x14ac:dyDescent="0.25">
      <c r="A923" s="74"/>
      <c r="B923" s="75"/>
      <c r="C923" s="75"/>
      <c r="D923" s="75"/>
      <c r="E923" s="75"/>
      <c r="F923" s="75"/>
      <c r="G923" s="76" t="s">
        <v>1057</v>
      </c>
      <c r="H923" s="10">
        <v>0</v>
      </c>
      <c r="I923" s="10">
        <v>0</v>
      </c>
      <c r="J923" s="10">
        <v>1</v>
      </c>
      <c r="K923" s="10">
        <v>1</v>
      </c>
      <c r="L923" s="357"/>
    </row>
    <row r="924" spans="1:12" ht="15" customHeight="1" x14ac:dyDescent="0.25">
      <c r="A924" s="74"/>
      <c r="B924" s="75"/>
      <c r="C924" s="75"/>
      <c r="D924" s="75"/>
      <c r="E924" s="75"/>
      <c r="F924" s="75"/>
      <c r="G924" s="76" t="s">
        <v>1057</v>
      </c>
      <c r="H924" s="10">
        <v>0</v>
      </c>
      <c r="I924" s="10">
        <v>0</v>
      </c>
      <c r="J924" s="10">
        <v>5</v>
      </c>
      <c r="K924" s="10">
        <v>4</v>
      </c>
      <c r="L924" s="357"/>
    </row>
    <row r="925" spans="1:12" ht="15" customHeight="1" x14ac:dyDescent="0.25">
      <c r="A925" s="74"/>
      <c r="B925" s="75"/>
      <c r="C925" s="75"/>
      <c r="D925" s="75"/>
      <c r="E925" s="75"/>
      <c r="F925" s="75"/>
      <c r="G925" s="76" t="s">
        <v>1057</v>
      </c>
      <c r="H925" s="10">
        <v>0</v>
      </c>
      <c r="I925" s="10">
        <v>0</v>
      </c>
      <c r="J925" s="10">
        <v>1</v>
      </c>
      <c r="K925" s="10">
        <v>0</v>
      </c>
      <c r="L925" s="357"/>
    </row>
    <row r="926" spans="1:12" ht="15" customHeight="1" x14ac:dyDescent="0.25">
      <c r="A926" s="74"/>
      <c r="B926" s="75"/>
      <c r="C926" s="75"/>
      <c r="D926" s="75"/>
      <c r="E926" s="75"/>
      <c r="F926" s="37" t="s">
        <v>281</v>
      </c>
      <c r="G926" s="76" t="s">
        <v>1057</v>
      </c>
      <c r="H926" s="38">
        <f>SUM(H898:H925)</f>
        <v>0</v>
      </c>
      <c r="I926" s="38">
        <f>SUM(I898:I925)</f>
        <v>0</v>
      </c>
      <c r="J926" s="38">
        <f>SUM(J898:J925)</f>
        <v>37</v>
      </c>
      <c r="K926" s="38">
        <f>SUM(K898:K925)</f>
        <v>24</v>
      </c>
      <c r="L926" s="119"/>
    </row>
    <row r="927" spans="1:12" ht="21" customHeight="1" x14ac:dyDescent="0.25">
      <c r="A927" s="389" t="s">
        <v>1126</v>
      </c>
      <c r="B927" s="390"/>
      <c r="C927" s="390"/>
      <c r="D927" s="390"/>
      <c r="E927" s="390"/>
      <c r="F927" s="390"/>
      <c r="G927" s="390"/>
      <c r="H927" s="390"/>
      <c r="I927" s="390"/>
      <c r="J927" s="390"/>
      <c r="K927" s="390"/>
      <c r="L927" s="391"/>
    </row>
    <row r="928" spans="1:12" x14ac:dyDescent="0.25">
      <c r="A928" s="141">
        <v>1</v>
      </c>
      <c r="B928" s="142">
        <v>41644</v>
      </c>
      <c r="C928" s="141">
        <v>18.05</v>
      </c>
      <c r="D928" s="141" t="s">
        <v>1127</v>
      </c>
      <c r="E928" s="141" t="s">
        <v>815</v>
      </c>
      <c r="F928" s="141" t="s">
        <v>816</v>
      </c>
      <c r="G928" s="143" t="s">
        <v>1128</v>
      </c>
      <c r="H928" s="91"/>
      <c r="I928" s="91"/>
      <c r="J928" s="91">
        <v>1</v>
      </c>
      <c r="K928" s="91"/>
      <c r="L928" s="143" t="s">
        <v>392</v>
      </c>
    </row>
    <row r="929" spans="1:12" x14ac:dyDescent="0.25">
      <c r="A929" s="141">
        <v>2</v>
      </c>
      <c r="B929" s="142">
        <v>41646</v>
      </c>
      <c r="C929" s="144">
        <v>22.1</v>
      </c>
      <c r="D929" s="141" t="s">
        <v>1129</v>
      </c>
      <c r="E929" s="141" t="s">
        <v>823</v>
      </c>
      <c r="F929" s="141" t="s">
        <v>1130</v>
      </c>
      <c r="G929" s="143" t="s">
        <v>1128</v>
      </c>
      <c r="H929" s="91"/>
      <c r="I929" s="91"/>
      <c r="J929" s="91">
        <v>1</v>
      </c>
      <c r="K929" s="91"/>
      <c r="L929" s="143" t="s">
        <v>411</v>
      </c>
    </row>
    <row r="930" spans="1:12" x14ac:dyDescent="0.25">
      <c r="A930" s="145">
        <v>3</v>
      </c>
      <c r="B930" s="146">
        <v>41651</v>
      </c>
      <c r="C930" s="147" t="s">
        <v>1131</v>
      </c>
      <c r="D930" s="145" t="s">
        <v>1132</v>
      </c>
      <c r="E930" s="145" t="s">
        <v>1133</v>
      </c>
      <c r="F930" s="145" t="s">
        <v>1134</v>
      </c>
      <c r="G930" s="145" t="s">
        <v>526</v>
      </c>
      <c r="H930" s="148"/>
      <c r="I930" s="148"/>
      <c r="J930" s="91">
        <v>1</v>
      </c>
      <c r="K930" s="148"/>
      <c r="L930" s="145" t="s">
        <v>392</v>
      </c>
    </row>
    <row r="931" spans="1:12" x14ac:dyDescent="0.25">
      <c r="A931" s="141">
        <v>4</v>
      </c>
      <c r="B931" s="146">
        <v>41655</v>
      </c>
      <c r="C931" s="147" t="s">
        <v>1135</v>
      </c>
      <c r="D931" s="145" t="s">
        <v>1136</v>
      </c>
      <c r="E931" s="145" t="s">
        <v>823</v>
      </c>
      <c r="F931" s="145" t="s">
        <v>1134</v>
      </c>
      <c r="G931" s="145" t="s">
        <v>526</v>
      </c>
      <c r="H931" s="148"/>
      <c r="I931" s="148"/>
      <c r="J931" s="91"/>
      <c r="K931" s="91">
        <v>1</v>
      </c>
      <c r="L931" s="145" t="s">
        <v>386</v>
      </c>
    </row>
    <row r="932" spans="1:12" x14ac:dyDescent="0.25">
      <c r="A932" s="141">
        <v>5</v>
      </c>
      <c r="B932" s="146">
        <v>41673</v>
      </c>
      <c r="C932" s="147" t="s">
        <v>1137</v>
      </c>
      <c r="D932" s="145" t="s">
        <v>1138</v>
      </c>
      <c r="E932" s="145" t="s">
        <v>1139</v>
      </c>
      <c r="F932" s="145" t="s">
        <v>1140</v>
      </c>
      <c r="G932" s="145" t="s">
        <v>1128</v>
      </c>
      <c r="H932" s="148"/>
      <c r="I932" s="148"/>
      <c r="J932" s="91">
        <v>1</v>
      </c>
      <c r="K932" s="148"/>
      <c r="L932" s="145" t="s">
        <v>418</v>
      </c>
    </row>
    <row r="933" spans="1:12" ht="15" customHeight="1" x14ac:dyDescent="0.25">
      <c r="A933" s="74"/>
      <c r="B933" s="75"/>
      <c r="C933" s="75"/>
      <c r="D933" s="75"/>
      <c r="E933" s="75"/>
      <c r="F933" s="37" t="s">
        <v>152</v>
      </c>
      <c r="G933" s="76" t="s">
        <v>1126</v>
      </c>
      <c r="H933" s="38">
        <f>SUM(H928:H932)</f>
        <v>0</v>
      </c>
      <c r="I933" s="38">
        <f>SUM(I928:I932)</f>
        <v>0</v>
      </c>
      <c r="J933" s="96">
        <f>SUM(J928:J932)</f>
        <v>4</v>
      </c>
      <c r="K933" s="38">
        <f>SUM(K928:K932)</f>
        <v>1</v>
      </c>
      <c r="L933" s="119"/>
    </row>
    <row r="934" spans="1:12" x14ac:dyDescent="0.25">
      <c r="A934" s="141">
        <v>6</v>
      </c>
      <c r="B934" s="146">
        <v>41678</v>
      </c>
      <c r="C934" s="147" t="s">
        <v>1141</v>
      </c>
      <c r="D934" s="145" t="s">
        <v>1142</v>
      </c>
      <c r="E934" s="145" t="s">
        <v>1143</v>
      </c>
      <c r="F934" s="145" t="s">
        <v>1144</v>
      </c>
      <c r="G934" s="145" t="s">
        <v>1128</v>
      </c>
      <c r="H934" s="91"/>
      <c r="I934" s="91"/>
      <c r="J934" s="91"/>
      <c r="K934" s="91"/>
      <c r="L934" s="145" t="s">
        <v>414</v>
      </c>
    </row>
    <row r="935" spans="1:12" x14ac:dyDescent="0.25">
      <c r="A935" s="145">
        <v>7</v>
      </c>
      <c r="B935" s="146">
        <v>41678</v>
      </c>
      <c r="C935" s="147" t="s">
        <v>1145</v>
      </c>
      <c r="D935" s="145" t="s">
        <v>1146</v>
      </c>
      <c r="E935" s="145" t="s">
        <v>823</v>
      </c>
      <c r="F935" s="145" t="s">
        <v>1147</v>
      </c>
      <c r="G935" s="145" t="s">
        <v>1128</v>
      </c>
      <c r="H935" s="91"/>
      <c r="I935" s="91"/>
      <c r="J935" s="91" t="s">
        <v>1148</v>
      </c>
      <c r="K935" s="91"/>
      <c r="L935" s="145" t="s">
        <v>414</v>
      </c>
    </row>
    <row r="936" spans="1:12" x14ac:dyDescent="0.25">
      <c r="A936" s="141">
        <v>8</v>
      </c>
      <c r="B936" s="146">
        <v>41682</v>
      </c>
      <c r="C936" s="147" t="s">
        <v>39</v>
      </c>
      <c r="D936" s="145" t="s">
        <v>1149</v>
      </c>
      <c r="E936" s="145" t="s">
        <v>1150</v>
      </c>
      <c r="F936" s="145" t="s">
        <v>1134</v>
      </c>
      <c r="G936" s="145" t="s">
        <v>526</v>
      </c>
      <c r="H936" s="148"/>
      <c r="I936" s="148"/>
      <c r="J936" s="148" t="s">
        <v>1148</v>
      </c>
      <c r="K936" s="148"/>
      <c r="L936" s="145" t="s">
        <v>384</v>
      </c>
    </row>
    <row r="937" spans="1:12" x14ac:dyDescent="0.25">
      <c r="A937" s="141">
        <v>9</v>
      </c>
      <c r="B937" s="146">
        <v>41692</v>
      </c>
      <c r="C937" s="147" t="s">
        <v>1151</v>
      </c>
      <c r="D937" s="145" t="s">
        <v>1152</v>
      </c>
      <c r="E937" s="145" t="s">
        <v>1153</v>
      </c>
      <c r="F937" s="145" t="s">
        <v>1154</v>
      </c>
      <c r="G937" s="145" t="s">
        <v>526</v>
      </c>
      <c r="H937" s="91"/>
      <c r="I937" s="91"/>
      <c r="J937" s="91"/>
      <c r="K937" s="91"/>
      <c r="L937" s="145" t="s">
        <v>414</v>
      </c>
    </row>
    <row r="938" spans="1:12" ht="15" customHeight="1" x14ac:dyDescent="0.25">
      <c r="A938" s="74"/>
      <c r="B938" s="75"/>
      <c r="C938" s="75"/>
      <c r="D938" s="75"/>
      <c r="E938" s="75"/>
      <c r="F938" s="37" t="s">
        <v>242</v>
      </c>
      <c r="G938" s="76" t="s">
        <v>1126</v>
      </c>
      <c r="H938" s="149">
        <f>SUM(H933:H937)</f>
        <v>0</v>
      </c>
      <c r="I938" s="149">
        <f>SUM(I933:I937)</f>
        <v>0</v>
      </c>
      <c r="J938" s="150">
        <v>2</v>
      </c>
      <c r="K938" s="149">
        <f>SUM(K933:K937)</f>
        <v>1</v>
      </c>
      <c r="L938" s="119"/>
    </row>
    <row r="939" spans="1:12" ht="15" customHeight="1" x14ac:dyDescent="0.25">
      <c r="A939" s="74"/>
      <c r="B939" s="75"/>
      <c r="C939" s="75"/>
      <c r="D939" s="75"/>
      <c r="E939" s="75"/>
      <c r="F939" s="75"/>
      <c r="G939" s="76" t="s">
        <v>1126</v>
      </c>
      <c r="H939" s="91"/>
      <c r="I939" s="91"/>
      <c r="J939" s="91"/>
      <c r="K939" s="91">
        <v>1</v>
      </c>
      <c r="L939" s="145" t="s">
        <v>384</v>
      </c>
    </row>
    <row r="940" spans="1:12" ht="15" customHeight="1" x14ac:dyDescent="0.25">
      <c r="A940" s="74"/>
      <c r="B940" s="75"/>
      <c r="C940" s="75"/>
      <c r="D940" s="75"/>
      <c r="E940" s="75"/>
      <c r="F940" s="75"/>
      <c r="G940" s="76" t="s">
        <v>1126</v>
      </c>
      <c r="H940" s="91"/>
      <c r="I940" s="91"/>
      <c r="J940" s="91"/>
      <c r="K940" s="91"/>
      <c r="L940" s="145" t="s">
        <v>414</v>
      </c>
    </row>
    <row r="941" spans="1:12" ht="15" customHeight="1" x14ac:dyDescent="0.25">
      <c r="A941" s="74"/>
      <c r="B941" s="75"/>
      <c r="C941" s="75"/>
      <c r="D941" s="75"/>
      <c r="E941" s="75"/>
      <c r="F941" s="75"/>
      <c r="G941" s="76" t="s">
        <v>1126</v>
      </c>
      <c r="H941" s="148"/>
      <c r="I941" s="148"/>
      <c r="J941" s="148"/>
      <c r="K941" s="148"/>
      <c r="L941" s="145" t="s">
        <v>414</v>
      </c>
    </row>
    <row r="942" spans="1:12" ht="15" customHeight="1" x14ac:dyDescent="0.25">
      <c r="A942" s="74"/>
      <c r="B942" s="75"/>
      <c r="C942" s="75"/>
      <c r="D942" s="75"/>
      <c r="E942" s="75"/>
      <c r="F942" s="75"/>
      <c r="G942" s="76" t="s">
        <v>1126</v>
      </c>
      <c r="H942" s="91"/>
      <c r="I942" s="91"/>
      <c r="J942" s="91"/>
      <c r="K942" s="91">
        <v>1</v>
      </c>
      <c r="L942" s="145" t="s">
        <v>411</v>
      </c>
    </row>
    <row r="943" spans="1:12" ht="15" customHeight="1" x14ac:dyDescent="0.25">
      <c r="A943" s="74"/>
      <c r="B943" s="75"/>
      <c r="C943" s="75"/>
      <c r="D943" s="75"/>
      <c r="E943" s="75"/>
      <c r="F943" s="37" t="s">
        <v>281</v>
      </c>
      <c r="G943" s="76" t="s">
        <v>1126</v>
      </c>
      <c r="H943" s="38">
        <f>SUM(H939:H942)</f>
        <v>0</v>
      </c>
      <c r="I943" s="38">
        <f>SUM(I939:I942)</f>
        <v>0</v>
      </c>
      <c r="J943" s="38">
        <f>SUM(J939:J942)</f>
        <v>0</v>
      </c>
      <c r="K943" s="38">
        <f>SUM(K939:K942)</f>
        <v>2</v>
      </c>
      <c r="L943" s="119"/>
    </row>
    <row r="944" spans="1:12" ht="21.75" customHeight="1" x14ac:dyDescent="0.25">
      <c r="A944" s="389" t="s">
        <v>1155</v>
      </c>
      <c r="B944" s="390"/>
      <c r="C944" s="390"/>
      <c r="D944" s="390"/>
      <c r="E944" s="390"/>
      <c r="F944" s="390"/>
      <c r="G944" s="390"/>
      <c r="H944" s="390"/>
      <c r="I944" s="390"/>
      <c r="J944" s="390"/>
      <c r="K944" s="390"/>
      <c r="L944" s="391"/>
    </row>
    <row r="945" spans="1:12" x14ac:dyDescent="0.25">
      <c r="A945" s="151">
        <v>1</v>
      </c>
      <c r="B945" s="152">
        <v>41640</v>
      </c>
      <c r="C945" s="153">
        <v>0.29166666666666669</v>
      </c>
      <c r="D945" s="35" t="s">
        <v>1156</v>
      </c>
      <c r="E945" s="35" t="s">
        <v>1157</v>
      </c>
      <c r="F945" s="35" t="s">
        <v>1158</v>
      </c>
      <c r="G945" s="35" t="s">
        <v>953</v>
      </c>
      <c r="H945" s="151"/>
      <c r="I945" s="151"/>
      <c r="J945" s="151"/>
      <c r="K945" s="151"/>
      <c r="L945" s="151" t="s">
        <v>384</v>
      </c>
    </row>
    <row r="946" spans="1:12" x14ac:dyDescent="0.25">
      <c r="A946" s="151">
        <v>2</v>
      </c>
      <c r="B946" s="152">
        <v>41641</v>
      </c>
      <c r="C946" s="153">
        <v>0.63541666666666663</v>
      </c>
      <c r="D946" s="35" t="s">
        <v>1159</v>
      </c>
      <c r="E946" s="35" t="s">
        <v>1160</v>
      </c>
      <c r="F946" s="35" t="s">
        <v>1161</v>
      </c>
      <c r="G946" s="35" t="s">
        <v>526</v>
      </c>
      <c r="H946" s="151"/>
      <c r="I946" s="151"/>
      <c r="J946" s="151"/>
      <c r="K946" s="151"/>
      <c r="L946" s="151" t="s">
        <v>386</v>
      </c>
    </row>
    <row r="947" spans="1:12" x14ac:dyDescent="0.25">
      <c r="A947" s="151">
        <v>3</v>
      </c>
      <c r="B947" s="152">
        <v>41643</v>
      </c>
      <c r="C947" s="153">
        <v>0.77083333333333337</v>
      </c>
      <c r="D947" s="35" t="s">
        <v>1162</v>
      </c>
      <c r="E947" s="35" t="s">
        <v>1163</v>
      </c>
      <c r="F947" s="35" t="s">
        <v>1164</v>
      </c>
      <c r="G947" s="35" t="s">
        <v>526</v>
      </c>
      <c r="H947" s="151"/>
      <c r="I947" s="151"/>
      <c r="J947" s="151">
        <v>1</v>
      </c>
      <c r="K947" s="151">
        <v>1</v>
      </c>
      <c r="L947" s="151" t="s">
        <v>414</v>
      </c>
    </row>
    <row r="948" spans="1:12" x14ac:dyDescent="0.25">
      <c r="A948" s="151">
        <v>4</v>
      </c>
      <c r="B948" s="152">
        <v>41645</v>
      </c>
      <c r="C948" s="154" t="s">
        <v>1165</v>
      </c>
      <c r="D948" s="8" t="s">
        <v>1166</v>
      </c>
      <c r="E948" s="35" t="s">
        <v>1167</v>
      </c>
      <c r="F948" s="35" t="s">
        <v>1168</v>
      </c>
      <c r="G948" s="35" t="s">
        <v>526</v>
      </c>
      <c r="H948" s="151"/>
      <c r="I948" s="151"/>
      <c r="J948" s="151"/>
      <c r="K948" s="151"/>
      <c r="L948" s="151" t="s">
        <v>1169</v>
      </c>
    </row>
    <row r="949" spans="1:12" x14ac:dyDescent="0.25">
      <c r="A949" s="151">
        <v>5</v>
      </c>
      <c r="B949" s="152">
        <v>41648</v>
      </c>
      <c r="C949" s="153" t="s">
        <v>1170</v>
      </c>
      <c r="D949" s="35" t="s">
        <v>1171</v>
      </c>
      <c r="E949" s="35" t="s">
        <v>1172</v>
      </c>
      <c r="F949" s="35" t="s">
        <v>961</v>
      </c>
      <c r="G949" s="35" t="s">
        <v>526</v>
      </c>
      <c r="H949" s="151"/>
      <c r="I949" s="151"/>
      <c r="J949" s="151">
        <v>1</v>
      </c>
      <c r="K949" s="151"/>
      <c r="L949" s="151" t="s">
        <v>386</v>
      </c>
    </row>
    <row r="950" spans="1:12" x14ac:dyDescent="0.25">
      <c r="A950" s="151">
        <v>6</v>
      </c>
      <c r="B950" s="152">
        <v>41657</v>
      </c>
      <c r="C950" s="153" t="s">
        <v>1173</v>
      </c>
      <c r="D950" s="35" t="s">
        <v>1174</v>
      </c>
      <c r="E950" s="35" t="s">
        <v>1175</v>
      </c>
      <c r="F950" s="35" t="s">
        <v>961</v>
      </c>
      <c r="G950" s="35" t="s">
        <v>526</v>
      </c>
      <c r="H950" s="151"/>
      <c r="I950" s="151"/>
      <c r="J950" s="151">
        <v>1</v>
      </c>
      <c r="K950" s="151"/>
      <c r="L950" s="151" t="s">
        <v>414</v>
      </c>
    </row>
    <row r="951" spans="1:12" x14ac:dyDescent="0.25">
      <c r="A951" s="151">
        <v>7</v>
      </c>
      <c r="B951" s="152">
        <v>41657</v>
      </c>
      <c r="C951" s="153" t="s">
        <v>1176</v>
      </c>
      <c r="D951" s="35" t="s">
        <v>1177</v>
      </c>
      <c r="E951" s="35" t="s">
        <v>1150</v>
      </c>
      <c r="F951" s="35" t="s">
        <v>1178</v>
      </c>
      <c r="G951" s="35" t="s">
        <v>526</v>
      </c>
      <c r="H951" s="151"/>
      <c r="I951" s="151"/>
      <c r="J951" s="151">
        <v>1</v>
      </c>
      <c r="K951" s="151"/>
      <c r="L951" s="151" t="s">
        <v>414</v>
      </c>
    </row>
    <row r="952" spans="1:12" x14ac:dyDescent="0.25">
      <c r="A952" s="151">
        <v>8</v>
      </c>
      <c r="B952" s="152">
        <v>41658</v>
      </c>
      <c r="C952" s="153" t="s">
        <v>1179</v>
      </c>
      <c r="D952" s="35" t="s">
        <v>1180</v>
      </c>
      <c r="E952" s="35" t="s">
        <v>1175</v>
      </c>
      <c r="F952" s="35" t="s">
        <v>961</v>
      </c>
      <c r="G952" s="35" t="s">
        <v>526</v>
      </c>
      <c r="H952" s="151"/>
      <c r="I952" s="151"/>
      <c r="J952" s="151">
        <v>1</v>
      </c>
      <c r="K952" s="151">
        <v>1</v>
      </c>
      <c r="L952" s="151" t="s">
        <v>392</v>
      </c>
    </row>
    <row r="953" spans="1:12" x14ac:dyDescent="0.25">
      <c r="A953" s="151">
        <v>9</v>
      </c>
      <c r="B953" s="152">
        <v>41658</v>
      </c>
      <c r="C953" s="153">
        <v>0.67708333333333337</v>
      </c>
      <c r="D953" s="35" t="s">
        <v>1181</v>
      </c>
      <c r="E953" s="35" t="s">
        <v>1182</v>
      </c>
      <c r="F953" s="35" t="s">
        <v>1183</v>
      </c>
      <c r="G953" s="35" t="s">
        <v>953</v>
      </c>
      <c r="H953" s="151"/>
      <c r="I953" s="151"/>
      <c r="J953" s="151">
        <v>1</v>
      </c>
      <c r="K953" s="151"/>
      <c r="L953" s="151" t="s">
        <v>392</v>
      </c>
    </row>
    <row r="954" spans="1:12" x14ac:dyDescent="0.25">
      <c r="A954" s="151">
        <v>10</v>
      </c>
      <c r="B954" s="152">
        <v>41665</v>
      </c>
      <c r="C954" s="153" t="s">
        <v>1184</v>
      </c>
      <c r="D954" s="35" t="s">
        <v>1185</v>
      </c>
      <c r="E954" s="35" t="s">
        <v>1186</v>
      </c>
      <c r="F954" s="35" t="s">
        <v>949</v>
      </c>
      <c r="G954" s="35" t="s">
        <v>526</v>
      </c>
      <c r="H954" s="151"/>
      <c r="I954" s="151"/>
      <c r="J954" s="151"/>
      <c r="K954" s="151">
        <v>1</v>
      </c>
      <c r="L954" s="151" t="s">
        <v>392</v>
      </c>
    </row>
    <row r="955" spans="1:12" x14ac:dyDescent="0.25">
      <c r="A955" s="151">
        <v>11</v>
      </c>
      <c r="B955" s="152">
        <v>41665</v>
      </c>
      <c r="C955" s="153">
        <v>0.48333333333333334</v>
      </c>
      <c r="D955" s="35" t="s">
        <v>1187</v>
      </c>
      <c r="E955" s="35" t="s">
        <v>1157</v>
      </c>
      <c r="F955" s="35" t="s">
        <v>949</v>
      </c>
      <c r="G955" s="35" t="s">
        <v>526</v>
      </c>
      <c r="H955" s="151"/>
      <c r="I955" s="151"/>
      <c r="J955" s="151"/>
      <c r="K955" s="151"/>
      <c r="L955" s="151" t="s">
        <v>392</v>
      </c>
    </row>
    <row r="956" spans="1:12" x14ac:dyDescent="0.25">
      <c r="A956" s="151">
        <v>12</v>
      </c>
      <c r="B956" s="152">
        <v>41669</v>
      </c>
      <c r="C956" s="153">
        <v>0.69097222222222221</v>
      </c>
      <c r="D956" s="35" t="s">
        <v>1188</v>
      </c>
      <c r="E956" s="35" t="s">
        <v>1175</v>
      </c>
      <c r="F956" s="35" t="s">
        <v>1189</v>
      </c>
      <c r="G956" s="35" t="s">
        <v>526</v>
      </c>
      <c r="H956" s="151"/>
      <c r="I956" s="151"/>
      <c r="J956" s="151">
        <v>1</v>
      </c>
      <c r="K956" s="151"/>
      <c r="L956" s="151" t="s">
        <v>386</v>
      </c>
    </row>
    <row r="957" spans="1:12" x14ac:dyDescent="0.25">
      <c r="A957" s="151">
        <v>13</v>
      </c>
      <c r="B957" s="152">
        <v>41669</v>
      </c>
      <c r="C957" s="153" t="s">
        <v>1190</v>
      </c>
      <c r="D957" s="35" t="s">
        <v>1191</v>
      </c>
      <c r="E957" s="35" t="s">
        <v>1167</v>
      </c>
      <c r="F957" s="35" t="s">
        <v>1178</v>
      </c>
      <c r="G957" s="35" t="s">
        <v>526</v>
      </c>
      <c r="H957" s="151"/>
      <c r="I957" s="151"/>
      <c r="J957" s="151"/>
      <c r="K957" s="151"/>
      <c r="L957" s="151" t="s">
        <v>386</v>
      </c>
    </row>
    <row r="958" spans="1:12" ht="15" customHeight="1" x14ac:dyDescent="0.25">
      <c r="A958" s="74"/>
      <c r="B958" s="75"/>
      <c r="C958" s="75"/>
      <c r="D958" s="75"/>
      <c r="E958" s="75"/>
      <c r="F958" s="37" t="s">
        <v>152</v>
      </c>
      <c r="G958" s="76" t="s">
        <v>1155</v>
      </c>
      <c r="H958" s="38">
        <f>SUM(H945:H957)</f>
        <v>0</v>
      </c>
      <c r="I958" s="38">
        <f>SUM(I945:I957)</f>
        <v>0</v>
      </c>
      <c r="J958" s="38">
        <f>SUM(J945:J957)</f>
        <v>7</v>
      </c>
      <c r="K958" s="38">
        <f>SUM(K945:K957)</f>
        <v>3</v>
      </c>
      <c r="L958" s="119"/>
    </row>
    <row r="959" spans="1:12" x14ac:dyDescent="0.25">
      <c r="A959" s="151">
        <v>14</v>
      </c>
      <c r="B959" s="152">
        <v>41672</v>
      </c>
      <c r="C959" s="153" t="s">
        <v>1192</v>
      </c>
      <c r="D959" s="35" t="s">
        <v>1193</v>
      </c>
      <c r="E959" s="35" t="s">
        <v>1172</v>
      </c>
      <c r="F959" s="35" t="s">
        <v>1161</v>
      </c>
      <c r="G959" s="35" t="s">
        <v>526</v>
      </c>
      <c r="H959" s="151"/>
      <c r="I959" s="151"/>
      <c r="J959" s="151"/>
      <c r="K959" s="151">
        <v>1</v>
      </c>
      <c r="L959" s="151" t="s">
        <v>392</v>
      </c>
    </row>
    <row r="960" spans="1:12" x14ac:dyDescent="0.25">
      <c r="A960" s="151">
        <v>15</v>
      </c>
      <c r="B960" s="152">
        <v>41684</v>
      </c>
      <c r="C960" s="153" t="s">
        <v>1194</v>
      </c>
      <c r="D960" s="35" t="s">
        <v>1195</v>
      </c>
      <c r="E960" s="35" t="s">
        <v>1196</v>
      </c>
      <c r="F960" s="35" t="s">
        <v>1197</v>
      </c>
      <c r="G960" s="35" t="s">
        <v>526</v>
      </c>
      <c r="H960" s="151"/>
      <c r="I960" s="151">
        <v>4</v>
      </c>
      <c r="J960" s="151"/>
      <c r="K960" s="151">
        <v>1</v>
      </c>
      <c r="L960" s="151" t="s">
        <v>388</v>
      </c>
    </row>
    <row r="961" spans="1:12" x14ac:dyDescent="0.25">
      <c r="A961" s="151">
        <v>16</v>
      </c>
      <c r="B961" s="152">
        <v>41691</v>
      </c>
      <c r="C961" s="153" t="s">
        <v>1198</v>
      </c>
      <c r="D961" s="155" t="s">
        <v>1199</v>
      </c>
      <c r="E961" s="35" t="s">
        <v>1182</v>
      </c>
      <c r="F961" s="35" t="s">
        <v>1200</v>
      </c>
      <c r="G961" s="35" t="s">
        <v>526</v>
      </c>
      <c r="H961" s="151">
        <v>1</v>
      </c>
      <c r="I961" s="151"/>
      <c r="J961" s="151"/>
      <c r="K961" s="151"/>
      <c r="L961" s="151" t="s">
        <v>388</v>
      </c>
    </row>
    <row r="962" spans="1:12" ht="15" customHeight="1" x14ac:dyDescent="0.25">
      <c r="A962" s="74"/>
      <c r="B962" s="75"/>
      <c r="C962" s="75"/>
      <c r="D962" s="75"/>
      <c r="E962" s="75"/>
      <c r="F962" s="37" t="s">
        <v>242</v>
      </c>
      <c r="G962" s="76" t="s">
        <v>1155</v>
      </c>
      <c r="H962" s="38">
        <f>SUM(H959:H961)</f>
        <v>1</v>
      </c>
      <c r="I962" s="38">
        <f>SUM(I959:I961)</f>
        <v>4</v>
      </c>
      <c r="J962" s="38">
        <f>SUM(J959:J961)</f>
        <v>0</v>
      </c>
      <c r="K962" s="38">
        <f>SUM(K959:K961)</f>
        <v>2</v>
      </c>
      <c r="L962" s="119"/>
    </row>
    <row r="963" spans="1:12" ht="15" customHeight="1" x14ac:dyDescent="0.25">
      <c r="A963" s="74"/>
      <c r="B963" s="75"/>
      <c r="C963" s="75"/>
      <c r="D963" s="75"/>
      <c r="E963" s="75"/>
      <c r="F963" s="75"/>
      <c r="G963" s="76" t="s">
        <v>1155</v>
      </c>
      <c r="H963" s="151"/>
      <c r="I963" s="151"/>
      <c r="J963" s="151"/>
      <c r="K963" s="151">
        <v>1</v>
      </c>
      <c r="L963" s="151" t="s">
        <v>392</v>
      </c>
    </row>
    <row r="964" spans="1:12" ht="15" customHeight="1" x14ac:dyDescent="0.25">
      <c r="A964" s="74"/>
      <c r="B964" s="75"/>
      <c r="C964" s="75"/>
      <c r="D964" s="75"/>
      <c r="E964" s="75"/>
      <c r="F964" s="75"/>
      <c r="G964" s="76" t="s">
        <v>1155</v>
      </c>
      <c r="H964" s="151"/>
      <c r="I964" s="151"/>
      <c r="J964" s="151">
        <v>1</v>
      </c>
      <c r="K964" s="151">
        <v>1</v>
      </c>
      <c r="L964" s="151" t="s">
        <v>414</v>
      </c>
    </row>
    <row r="965" spans="1:12" ht="15" customHeight="1" x14ac:dyDescent="0.25">
      <c r="A965" s="74"/>
      <c r="B965" s="75"/>
      <c r="C965" s="75"/>
      <c r="D965" s="75"/>
      <c r="E965" s="75"/>
      <c r="F965" s="75"/>
      <c r="G965" s="76" t="s">
        <v>1155</v>
      </c>
      <c r="H965" s="151"/>
      <c r="I965" s="151"/>
      <c r="J965" s="151"/>
      <c r="K965" s="151"/>
      <c r="L965" s="151" t="s">
        <v>414</v>
      </c>
    </row>
    <row r="966" spans="1:12" ht="15" customHeight="1" x14ac:dyDescent="0.25">
      <c r="A966" s="74"/>
      <c r="B966" s="75"/>
      <c r="C966" s="75"/>
      <c r="D966" s="75"/>
      <c r="E966" s="75"/>
      <c r="F966" s="75"/>
      <c r="G966" s="76" t="s">
        <v>1155</v>
      </c>
      <c r="H966" s="151"/>
      <c r="I966" s="151"/>
      <c r="J966" s="151"/>
      <c r="K966" s="151"/>
      <c r="L966" s="151" t="s">
        <v>411</v>
      </c>
    </row>
    <row r="967" spans="1:12" ht="15" customHeight="1" x14ac:dyDescent="0.25">
      <c r="A967" s="74"/>
      <c r="B967" s="75"/>
      <c r="C967" s="75"/>
      <c r="D967" s="75"/>
      <c r="E967" s="75"/>
      <c r="F967" s="75"/>
      <c r="G967" s="76" t="s">
        <v>1155</v>
      </c>
      <c r="H967" s="151"/>
      <c r="I967" s="151">
        <v>1</v>
      </c>
      <c r="J967" s="151"/>
      <c r="K967" s="151">
        <v>1</v>
      </c>
      <c r="L967" s="151" t="s">
        <v>386</v>
      </c>
    </row>
    <row r="968" spans="1:12" ht="15" customHeight="1" x14ac:dyDescent="0.25">
      <c r="A968" s="74"/>
      <c r="B968" s="75"/>
      <c r="C968" s="75"/>
      <c r="D968" s="75"/>
      <c r="E968" s="75"/>
      <c r="F968" s="75"/>
      <c r="G968" s="76" t="s">
        <v>1155</v>
      </c>
      <c r="H968" s="151"/>
      <c r="I968" s="151"/>
      <c r="J968" s="151"/>
      <c r="K968" s="151"/>
      <c r="L968" s="151" t="s">
        <v>414</v>
      </c>
    </row>
    <row r="969" spans="1:12" ht="15" customHeight="1" x14ac:dyDescent="0.25">
      <c r="A969" s="74"/>
      <c r="B969" s="75"/>
      <c r="C969" s="75"/>
      <c r="D969" s="75"/>
      <c r="E969" s="75"/>
      <c r="F969" s="75"/>
      <c r="G969" s="76" t="s">
        <v>1155</v>
      </c>
      <c r="H969" s="151"/>
      <c r="I969" s="151"/>
      <c r="J969" s="151">
        <v>1</v>
      </c>
      <c r="K969" s="151">
        <v>1</v>
      </c>
      <c r="L969" s="151" t="s">
        <v>386</v>
      </c>
    </row>
    <row r="970" spans="1:12" ht="15" customHeight="1" x14ac:dyDescent="0.25">
      <c r="A970" s="74"/>
      <c r="B970" s="75"/>
      <c r="C970" s="75"/>
      <c r="D970" s="75"/>
      <c r="E970" s="75"/>
      <c r="F970" s="75"/>
      <c r="G970" s="76" t="s">
        <v>1155</v>
      </c>
      <c r="H970" s="151"/>
      <c r="I970" s="151"/>
      <c r="J970" s="151"/>
      <c r="K970" s="151">
        <v>1</v>
      </c>
      <c r="L970" s="151" t="s">
        <v>386</v>
      </c>
    </row>
    <row r="971" spans="1:12" ht="15" customHeight="1" x14ac:dyDescent="0.25">
      <c r="A971" s="74"/>
      <c r="B971" s="75"/>
      <c r="C971" s="75"/>
      <c r="D971" s="75"/>
      <c r="E971" s="75"/>
      <c r="F971" s="75"/>
      <c r="G971" s="76" t="s">
        <v>1155</v>
      </c>
      <c r="H971" s="151"/>
      <c r="I971" s="151"/>
      <c r="J971" s="151">
        <v>1</v>
      </c>
      <c r="K971" s="151"/>
      <c r="L971" s="151" t="s">
        <v>386</v>
      </c>
    </row>
    <row r="972" spans="1:12" ht="15" customHeight="1" x14ac:dyDescent="0.25">
      <c r="A972" s="74"/>
      <c r="B972" s="75"/>
      <c r="C972" s="75"/>
      <c r="D972" s="75"/>
      <c r="E972" s="75"/>
      <c r="F972" s="75"/>
      <c r="G972" s="76" t="s">
        <v>1155</v>
      </c>
      <c r="H972" s="116"/>
      <c r="I972" s="116"/>
      <c r="J972" s="116"/>
      <c r="K972" s="156"/>
      <c r="L972" s="156" t="s">
        <v>414</v>
      </c>
    </row>
    <row r="973" spans="1:12" ht="15" customHeight="1" x14ac:dyDescent="0.25">
      <c r="A973" s="74"/>
      <c r="B973" s="75"/>
      <c r="C973" s="75"/>
      <c r="D973" s="75"/>
      <c r="E973" s="75"/>
      <c r="F973" s="37" t="s">
        <v>281</v>
      </c>
      <c r="G973" s="76" t="s">
        <v>1155</v>
      </c>
      <c r="H973" s="38">
        <f>SUM(H963:H972)</f>
        <v>0</v>
      </c>
      <c r="I973" s="38">
        <f>SUM(I963:I972)</f>
        <v>1</v>
      </c>
      <c r="J973" s="38">
        <f>SUM(J963:J972)</f>
        <v>3</v>
      </c>
      <c r="K973" s="38">
        <f>SUM(K963:K972)</f>
        <v>5</v>
      </c>
      <c r="L973" s="119"/>
    </row>
    <row r="974" spans="1:12" ht="21" customHeight="1" x14ac:dyDescent="0.25">
      <c r="A974" s="368" t="s">
        <v>4183</v>
      </c>
      <c r="B974" s="369"/>
      <c r="C974" s="369"/>
      <c r="D974" s="369"/>
      <c r="E974" s="369"/>
      <c r="F974" s="369"/>
      <c r="G974" s="370"/>
      <c r="H974" s="157">
        <f>H56+H104+H140+H162+H189+H214+H241+H279+H335+H356+H368+H382+H398+H406+H410+H441+H462+H489+H496+H502+H506+H520+H526+H542+H546+H548+H552+H558+H565+H574+H592+H608+H620+H629+H635+H657+H661+H664+H669+H713+H759+H829+H860+H897+H926+H933+H938+H943+H958+H962+H973</f>
        <v>13</v>
      </c>
      <c r="I974" s="157">
        <f>I56+I104+I140+I162+I189+I214+I241+I279+I335+I356+I368+I382+I398+I406+I410+I441+I462+I489+I496+I502+I506+I520+I526+I542+I546+I548+I552+I558+I565+I574+I592+I608+I620+I629+I635+I657+I661+I664+I669+I713+I759+I829+I860+I897+I926+I933+I938+I943+I958+I962+I973</f>
        <v>8</v>
      </c>
      <c r="J974" s="157">
        <f>J56+J104+J140+J162+J189+J214+J241+J279+J335+J356+J368+J382+J398+J406+J410+J441+J462+J489+J496+J502+J506+J520+J526+J542+J546+J548+J552+J558+J565+J574+J592+J608+J620+J629+J635+J657+J661+J664+J669+J713+J759+J829+J860+J897+J926+J933+J938+J943+J958+J962+J973</f>
        <v>577</v>
      </c>
      <c r="K974" s="157">
        <f>K56+K104+K140+K162+K189+K214+K241+K279+K335+K356+K368+K382+K398+K406+K410+K441+K462+K489+K496+K502+K506+K520+K526+K542+K546+K548+K552+K558+K565+K574+K592+K608+K620+K629+K635+K657+K661+K664+K669+K713+K759+K829+K860+K897+K926+K933+K938+K943+K958+K962+K973</f>
        <v>391</v>
      </c>
      <c r="L974" s="158"/>
    </row>
    <row r="975" spans="1:12" ht="21" customHeight="1" x14ac:dyDescent="0.25">
      <c r="A975" s="368" t="s">
        <v>4184</v>
      </c>
      <c r="B975" s="369"/>
      <c r="C975" s="369"/>
      <c r="D975" s="369"/>
      <c r="E975" s="369"/>
      <c r="F975" s="369"/>
      <c r="G975" s="370"/>
      <c r="H975" s="157">
        <f>H56+H104+H140+H713+H759+H829+H860+H897+H926</f>
        <v>3</v>
      </c>
      <c r="I975" s="157">
        <f>I56+I104+I140+I713+I759+I829+I860+I897+I926</f>
        <v>0</v>
      </c>
      <c r="J975" s="157">
        <f>J56+J104+J140+J713+J759+J829+J860+J897+J926</f>
        <v>220</v>
      </c>
      <c r="K975" s="157">
        <f>K56+K104+K140+K713+K759+K829+K860+K897+K926</f>
        <v>160</v>
      </c>
      <c r="L975" s="158"/>
    </row>
    <row r="976" spans="1:12" ht="15.75" x14ac:dyDescent="0.25">
      <c r="E976" s="392" t="s">
        <v>1202</v>
      </c>
      <c r="F976" s="392"/>
    </row>
    <row r="978" spans="4:7" ht="21" x14ac:dyDescent="0.35">
      <c r="D978" s="159" t="s">
        <v>1203</v>
      </c>
      <c r="G978" t="s">
        <v>1204</v>
      </c>
    </row>
    <row r="980" spans="4:7" x14ac:dyDescent="0.25">
      <c r="F980" s="393" t="s">
        <v>1205</v>
      </c>
      <c r="G980" s="393"/>
    </row>
  </sheetData>
  <mergeCells count="33">
    <mergeCell ref="A944:L944"/>
    <mergeCell ref="A974:G974"/>
    <mergeCell ref="E976:F976"/>
    <mergeCell ref="F980:G980"/>
    <mergeCell ref="A575:L575"/>
    <mergeCell ref="A621:L621"/>
    <mergeCell ref="A658:L658"/>
    <mergeCell ref="A670:L670"/>
    <mergeCell ref="A830:L830"/>
    <mergeCell ref="A927:L927"/>
    <mergeCell ref="A975:G975"/>
    <mergeCell ref="A553:L553"/>
    <mergeCell ref="H7:I7"/>
    <mergeCell ref="J7:K7"/>
    <mergeCell ref="L7:L8"/>
    <mergeCell ref="A141:L141"/>
    <mergeCell ref="A215:L215"/>
    <mergeCell ref="A336:L336"/>
    <mergeCell ref="A383:L383"/>
    <mergeCell ref="A411:L411"/>
    <mergeCell ref="A490:L490"/>
    <mergeCell ref="A507:L507"/>
    <mergeCell ref="A543:L543"/>
    <mergeCell ref="A1:L1"/>
    <mergeCell ref="D3:L5"/>
    <mergeCell ref="A6:L6"/>
    <mergeCell ref="A7:A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autoPict="0" r:id="rId4">
            <anchor moveWithCells="1" sizeWithCells="1">
              <from>
                <xdr:col>5</xdr:col>
                <xdr:colOff>1171575</xdr:colOff>
                <xdr:row>980</xdr:row>
                <xdr:rowOff>114300</xdr:rowOff>
              </from>
              <to>
                <xdr:col>7</xdr:col>
                <xdr:colOff>209550</xdr:colOff>
                <xdr:row>990</xdr:row>
                <xdr:rowOff>95250</xdr:rowOff>
              </to>
            </anchor>
          </objectPr>
        </oleObject>
      </mc:Choice>
      <mc:Fallback>
        <oleObject progId="PBrush" shapeId="1026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26"/>
  <sheetViews>
    <sheetView topLeftCell="A57" zoomScale="130" zoomScaleNormal="130" workbookViewId="0">
      <selection activeCell="D69" sqref="D69"/>
    </sheetView>
  </sheetViews>
  <sheetFormatPr baseColWidth="10" defaultRowHeight="15" x14ac:dyDescent="0.25"/>
  <cols>
    <col min="1" max="1" width="4.75" customWidth="1"/>
    <col min="2" max="2" width="11.125" customWidth="1"/>
    <col min="3" max="3" width="8" customWidth="1"/>
    <col min="4" max="4" width="72.375" bestFit="1" customWidth="1"/>
    <col min="5" max="5" width="20.375" customWidth="1"/>
    <col min="6" max="6" width="22.25" customWidth="1"/>
    <col min="7" max="7" width="19.75" customWidth="1"/>
    <col min="8" max="9" width="4.375" customWidth="1"/>
    <col min="10" max="10" width="4.75" customWidth="1"/>
    <col min="11" max="11" width="5" customWidth="1"/>
    <col min="12" max="12" width="12.75" customWidth="1"/>
    <col min="257" max="257" width="4.75" customWidth="1"/>
    <col min="258" max="258" width="11.125" customWidth="1"/>
    <col min="259" max="259" width="8" customWidth="1"/>
    <col min="260" max="260" width="31.75" customWidth="1"/>
    <col min="261" max="261" width="20.375" customWidth="1"/>
    <col min="262" max="262" width="22.25" customWidth="1"/>
    <col min="263" max="263" width="19.75" customWidth="1"/>
    <col min="264" max="265" width="4.375" customWidth="1"/>
    <col min="266" max="266" width="4.75" customWidth="1"/>
    <col min="267" max="267" width="5" customWidth="1"/>
    <col min="268" max="268" width="12.75" customWidth="1"/>
    <col min="513" max="513" width="4.75" customWidth="1"/>
    <col min="514" max="514" width="11.125" customWidth="1"/>
    <col min="515" max="515" width="8" customWidth="1"/>
    <col min="516" max="516" width="31.75" customWidth="1"/>
    <col min="517" max="517" width="20.375" customWidth="1"/>
    <col min="518" max="518" width="22.25" customWidth="1"/>
    <col min="519" max="519" width="19.75" customWidth="1"/>
    <col min="520" max="521" width="4.375" customWidth="1"/>
    <col min="522" max="522" width="4.75" customWidth="1"/>
    <col min="523" max="523" width="5" customWidth="1"/>
    <col min="524" max="524" width="12.75" customWidth="1"/>
    <col min="769" max="769" width="4.75" customWidth="1"/>
    <col min="770" max="770" width="11.125" customWidth="1"/>
    <col min="771" max="771" width="8" customWidth="1"/>
    <col min="772" max="772" width="31.75" customWidth="1"/>
    <col min="773" max="773" width="20.375" customWidth="1"/>
    <col min="774" max="774" width="22.25" customWidth="1"/>
    <col min="775" max="775" width="19.75" customWidth="1"/>
    <col min="776" max="777" width="4.375" customWidth="1"/>
    <col min="778" max="778" width="4.75" customWidth="1"/>
    <col min="779" max="779" width="5" customWidth="1"/>
    <col min="780" max="780" width="12.75" customWidth="1"/>
    <col min="1025" max="1025" width="4.75" customWidth="1"/>
    <col min="1026" max="1026" width="11.125" customWidth="1"/>
    <col min="1027" max="1027" width="8" customWidth="1"/>
    <col min="1028" max="1028" width="31.75" customWidth="1"/>
    <col min="1029" max="1029" width="20.375" customWidth="1"/>
    <col min="1030" max="1030" width="22.25" customWidth="1"/>
    <col min="1031" max="1031" width="19.75" customWidth="1"/>
    <col min="1032" max="1033" width="4.375" customWidth="1"/>
    <col min="1034" max="1034" width="4.75" customWidth="1"/>
    <col min="1035" max="1035" width="5" customWidth="1"/>
    <col min="1036" max="1036" width="12.75" customWidth="1"/>
    <col min="1281" max="1281" width="4.75" customWidth="1"/>
    <col min="1282" max="1282" width="11.125" customWidth="1"/>
    <col min="1283" max="1283" width="8" customWidth="1"/>
    <col min="1284" max="1284" width="31.75" customWidth="1"/>
    <col min="1285" max="1285" width="20.375" customWidth="1"/>
    <col min="1286" max="1286" width="22.25" customWidth="1"/>
    <col min="1287" max="1287" width="19.75" customWidth="1"/>
    <col min="1288" max="1289" width="4.375" customWidth="1"/>
    <col min="1290" max="1290" width="4.75" customWidth="1"/>
    <col min="1291" max="1291" width="5" customWidth="1"/>
    <col min="1292" max="1292" width="12.75" customWidth="1"/>
    <col min="1537" max="1537" width="4.75" customWidth="1"/>
    <col min="1538" max="1538" width="11.125" customWidth="1"/>
    <col min="1539" max="1539" width="8" customWidth="1"/>
    <col min="1540" max="1540" width="31.75" customWidth="1"/>
    <col min="1541" max="1541" width="20.375" customWidth="1"/>
    <col min="1542" max="1542" width="22.25" customWidth="1"/>
    <col min="1543" max="1543" width="19.75" customWidth="1"/>
    <col min="1544" max="1545" width="4.375" customWidth="1"/>
    <col min="1546" max="1546" width="4.75" customWidth="1"/>
    <col min="1547" max="1547" width="5" customWidth="1"/>
    <col min="1548" max="1548" width="12.75" customWidth="1"/>
    <col min="1793" max="1793" width="4.75" customWidth="1"/>
    <col min="1794" max="1794" width="11.125" customWidth="1"/>
    <col min="1795" max="1795" width="8" customWidth="1"/>
    <col min="1796" max="1796" width="31.75" customWidth="1"/>
    <col min="1797" max="1797" width="20.375" customWidth="1"/>
    <col min="1798" max="1798" width="22.25" customWidth="1"/>
    <col min="1799" max="1799" width="19.75" customWidth="1"/>
    <col min="1800" max="1801" width="4.375" customWidth="1"/>
    <col min="1802" max="1802" width="4.75" customWidth="1"/>
    <col min="1803" max="1803" width="5" customWidth="1"/>
    <col min="1804" max="1804" width="12.75" customWidth="1"/>
    <col min="2049" max="2049" width="4.75" customWidth="1"/>
    <col min="2050" max="2050" width="11.125" customWidth="1"/>
    <col min="2051" max="2051" width="8" customWidth="1"/>
    <col min="2052" max="2052" width="31.75" customWidth="1"/>
    <col min="2053" max="2053" width="20.375" customWidth="1"/>
    <col min="2054" max="2054" width="22.25" customWidth="1"/>
    <col min="2055" max="2055" width="19.75" customWidth="1"/>
    <col min="2056" max="2057" width="4.375" customWidth="1"/>
    <col min="2058" max="2058" width="4.75" customWidth="1"/>
    <col min="2059" max="2059" width="5" customWidth="1"/>
    <col min="2060" max="2060" width="12.75" customWidth="1"/>
    <col min="2305" max="2305" width="4.75" customWidth="1"/>
    <col min="2306" max="2306" width="11.125" customWidth="1"/>
    <col min="2307" max="2307" width="8" customWidth="1"/>
    <col min="2308" max="2308" width="31.75" customWidth="1"/>
    <col min="2309" max="2309" width="20.375" customWidth="1"/>
    <col min="2310" max="2310" width="22.25" customWidth="1"/>
    <col min="2311" max="2311" width="19.75" customWidth="1"/>
    <col min="2312" max="2313" width="4.375" customWidth="1"/>
    <col min="2314" max="2314" width="4.75" customWidth="1"/>
    <col min="2315" max="2315" width="5" customWidth="1"/>
    <col min="2316" max="2316" width="12.75" customWidth="1"/>
    <col min="2561" max="2561" width="4.75" customWidth="1"/>
    <col min="2562" max="2562" width="11.125" customWidth="1"/>
    <col min="2563" max="2563" width="8" customWidth="1"/>
    <col min="2564" max="2564" width="31.75" customWidth="1"/>
    <col min="2565" max="2565" width="20.375" customWidth="1"/>
    <col min="2566" max="2566" width="22.25" customWidth="1"/>
    <col min="2567" max="2567" width="19.75" customWidth="1"/>
    <col min="2568" max="2569" width="4.375" customWidth="1"/>
    <col min="2570" max="2570" width="4.75" customWidth="1"/>
    <col min="2571" max="2571" width="5" customWidth="1"/>
    <col min="2572" max="2572" width="12.75" customWidth="1"/>
    <col min="2817" max="2817" width="4.75" customWidth="1"/>
    <col min="2818" max="2818" width="11.125" customWidth="1"/>
    <col min="2819" max="2819" width="8" customWidth="1"/>
    <col min="2820" max="2820" width="31.75" customWidth="1"/>
    <col min="2821" max="2821" width="20.375" customWidth="1"/>
    <col min="2822" max="2822" width="22.25" customWidth="1"/>
    <col min="2823" max="2823" width="19.75" customWidth="1"/>
    <col min="2824" max="2825" width="4.375" customWidth="1"/>
    <col min="2826" max="2826" width="4.75" customWidth="1"/>
    <col min="2827" max="2827" width="5" customWidth="1"/>
    <col min="2828" max="2828" width="12.75" customWidth="1"/>
    <col min="3073" max="3073" width="4.75" customWidth="1"/>
    <col min="3074" max="3074" width="11.125" customWidth="1"/>
    <col min="3075" max="3075" width="8" customWidth="1"/>
    <col min="3076" max="3076" width="31.75" customWidth="1"/>
    <col min="3077" max="3077" width="20.375" customWidth="1"/>
    <col min="3078" max="3078" width="22.25" customWidth="1"/>
    <col min="3079" max="3079" width="19.75" customWidth="1"/>
    <col min="3080" max="3081" width="4.375" customWidth="1"/>
    <col min="3082" max="3082" width="4.75" customWidth="1"/>
    <col min="3083" max="3083" width="5" customWidth="1"/>
    <col min="3084" max="3084" width="12.75" customWidth="1"/>
    <col min="3329" max="3329" width="4.75" customWidth="1"/>
    <col min="3330" max="3330" width="11.125" customWidth="1"/>
    <col min="3331" max="3331" width="8" customWidth="1"/>
    <col min="3332" max="3332" width="31.75" customWidth="1"/>
    <col min="3333" max="3333" width="20.375" customWidth="1"/>
    <col min="3334" max="3334" width="22.25" customWidth="1"/>
    <col min="3335" max="3335" width="19.75" customWidth="1"/>
    <col min="3336" max="3337" width="4.375" customWidth="1"/>
    <col min="3338" max="3338" width="4.75" customWidth="1"/>
    <col min="3339" max="3339" width="5" customWidth="1"/>
    <col min="3340" max="3340" width="12.75" customWidth="1"/>
    <col min="3585" max="3585" width="4.75" customWidth="1"/>
    <col min="3586" max="3586" width="11.125" customWidth="1"/>
    <col min="3587" max="3587" width="8" customWidth="1"/>
    <col min="3588" max="3588" width="31.75" customWidth="1"/>
    <col min="3589" max="3589" width="20.375" customWidth="1"/>
    <col min="3590" max="3590" width="22.25" customWidth="1"/>
    <col min="3591" max="3591" width="19.75" customWidth="1"/>
    <col min="3592" max="3593" width="4.375" customWidth="1"/>
    <col min="3594" max="3594" width="4.75" customWidth="1"/>
    <col min="3595" max="3595" width="5" customWidth="1"/>
    <col min="3596" max="3596" width="12.75" customWidth="1"/>
    <col min="3841" max="3841" width="4.75" customWidth="1"/>
    <col min="3842" max="3842" width="11.125" customWidth="1"/>
    <col min="3843" max="3843" width="8" customWidth="1"/>
    <col min="3844" max="3844" width="31.75" customWidth="1"/>
    <col min="3845" max="3845" width="20.375" customWidth="1"/>
    <col min="3846" max="3846" width="22.25" customWidth="1"/>
    <col min="3847" max="3847" width="19.75" customWidth="1"/>
    <col min="3848" max="3849" width="4.375" customWidth="1"/>
    <col min="3850" max="3850" width="4.75" customWidth="1"/>
    <col min="3851" max="3851" width="5" customWidth="1"/>
    <col min="3852" max="3852" width="12.75" customWidth="1"/>
    <col min="4097" max="4097" width="4.75" customWidth="1"/>
    <col min="4098" max="4098" width="11.125" customWidth="1"/>
    <col min="4099" max="4099" width="8" customWidth="1"/>
    <col min="4100" max="4100" width="31.75" customWidth="1"/>
    <col min="4101" max="4101" width="20.375" customWidth="1"/>
    <col min="4102" max="4102" width="22.25" customWidth="1"/>
    <col min="4103" max="4103" width="19.75" customWidth="1"/>
    <col min="4104" max="4105" width="4.375" customWidth="1"/>
    <col min="4106" max="4106" width="4.75" customWidth="1"/>
    <col min="4107" max="4107" width="5" customWidth="1"/>
    <col min="4108" max="4108" width="12.75" customWidth="1"/>
    <col min="4353" max="4353" width="4.75" customWidth="1"/>
    <col min="4354" max="4354" width="11.125" customWidth="1"/>
    <col min="4355" max="4355" width="8" customWidth="1"/>
    <col min="4356" max="4356" width="31.75" customWidth="1"/>
    <col min="4357" max="4357" width="20.375" customWidth="1"/>
    <col min="4358" max="4358" width="22.25" customWidth="1"/>
    <col min="4359" max="4359" width="19.75" customWidth="1"/>
    <col min="4360" max="4361" width="4.375" customWidth="1"/>
    <col min="4362" max="4362" width="4.75" customWidth="1"/>
    <col min="4363" max="4363" width="5" customWidth="1"/>
    <col min="4364" max="4364" width="12.75" customWidth="1"/>
    <col min="4609" max="4609" width="4.75" customWidth="1"/>
    <col min="4610" max="4610" width="11.125" customWidth="1"/>
    <col min="4611" max="4611" width="8" customWidth="1"/>
    <col min="4612" max="4612" width="31.75" customWidth="1"/>
    <col min="4613" max="4613" width="20.375" customWidth="1"/>
    <col min="4614" max="4614" width="22.25" customWidth="1"/>
    <col min="4615" max="4615" width="19.75" customWidth="1"/>
    <col min="4616" max="4617" width="4.375" customWidth="1"/>
    <col min="4618" max="4618" width="4.75" customWidth="1"/>
    <col min="4619" max="4619" width="5" customWidth="1"/>
    <col min="4620" max="4620" width="12.75" customWidth="1"/>
    <col min="4865" max="4865" width="4.75" customWidth="1"/>
    <col min="4866" max="4866" width="11.125" customWidth="1"/>
    <col min="4867" max="4867" width="8" customWidth="1"/>
    <col min="4868" max="4868" width="31.75" customWidth="1"/>
    <col min="4869" max="4869" width="20.375" customWidth="1"/>
    <col min="4870" max="4870" width="22.25" customWidth="1"/>
    <col min="4871" max="4871" width="19.75" customWidth="1"/>
    <col min="4872" max="4873" width="4.375" customWidth="1"/>
    <col min="4874" max="4874" width="4.75" customWidth="1"/>
    <col min="4875" max="4875" width="5" customWidth="1"/>
    <col min="4876" max="4876" width="12.75" customWidth="1"/>
    <col min="5121" max="5121" width="4.75" customWidth="1"/>
    <col min="5122" max="5122" width="11.125" customWidth="1"/>
    <col min="5123" max="5123" width="8" customWidth="1"/>
    <col min="5124" max="5124" width="31.75" customWidth="1"/>
    <col min="5125" max="5125" width="20.375" customWidth="1"/>
    <col min="5126" max="5126" width="22.25" customWidth="1"/>
    <col min="5127" max="5127" width="19.75" customWidth="1"/>
    <col min="5128" max="5129" width="4.375" customWidth="1"/>
    <col min="5130" max="5130" width="4.75" customWidth="1"/>
    <col min="5131" max="5131" width="5" customWidth="1"/>
    <col min="5132" max="5132" width="12.75" customWidth="1"/>
    <col min="5377" max="5377" width="4.75" customWidth="1"/>
    <col min="5378" max="5378" width="11.125" customWidth="1"/>
    <col min="5379" max="5379" width="8" customWidth="1"/>
    <col min="5380" max="5380" width="31.75" customWidth="1"/>
    <col min="5381" max="5381" width="20.375" customWidth="1"/>
    <col min="5382" max="5382" width="22.25" customWidth="1"/>
    <col min="5383" max="5383" width="19.75" customWidth="1"/>
    <col min="5384" max="5385" width="4.375" customWidth="1"/>
    <col min="5386" max="5386" width="4.75" customWidth="1"/>
    <col min="5387" max="5387" width="5" customWidth="1"/>
    <col min="5388" max="5388" width="12.75" customWidth="1"/>
    <col min="5633" max="5633" width="4.75" customWidth="1"/>
    <col min="5634" max="5634" width="11.125" customWidth="1"/>
    <col min="5635" max="5635" width="8" customWidth="1"/>
    <col min="5636" max="5636" width="31.75" customWidth="1"/>
    <col min="5637" max="5637" width="20.375" customWidth="1"/>
    <col min="5638" max="5638" width="22.25" customWidth="1"/>
    <col min="5639" max="5639" width="19.75" customWidth="1"/>
    <col min="5640" max="5641" width="4.375" customWidth="1"/>
    <col min="5642" max="5642" width="4.75" customWidth="1"/>
    <col min="5643" max="5643" width="5" customWidth="1"/>
    <col min="5644" max="5644" width="12.75" customWidth="1"/>
    <col min="5889" max="5889" width="4.75" customWidth="1"/>
    <col min="5890" max="5890" width="11.125" customWidth="1"/>
    <col min="5891" max="5891" width="8" customWidth="1"/>
    <col min="5892" max="5892" width="31.75" customWidth="1"/>
    <col min="5893" max="5893" width="20.375" customWidth="1"/>
    <col min="5894" max="5894" width="22.25" customWidth="1"/>
    <col min="5895" max="5895" width="19.75" customWidth="1"/>
    <col min="5896" max="5897" width="4.375" customWidth="1"/>
    <col min="5898" max="5898" width="4.75" customWidth="1"/>
    <col min="5899" max="5899" width="5" customWidth="1"/>
    <col min="5900" max="5900" width="12.75" customWidth="1"/>
    <col min="6145" max="6145" width="4.75" customWidth="1"/>
    <col min="6146" max="6146" width="11.125" customWidth="1"/>
    <col min="6147" max="6147" width="8" customWidth="1"/>
    <col min="6148" max="6148" width="31.75" customWidth="1"/>
    <col min="6149" max="6149" width="20.375" customWidth="1"/>
    <col min="6150" max="6150" width="22.25" customWidth="1"/>
    <col min="6151" max="6151" width="19.75" customWidth="1"/>
    <col min="6152" max="6153" width="4.375" customWidth="1"/>
    <col min="6154" max="6154" width="4.75" customWidth="1"/>
    <col min="6155" max="6155" width="5" customWidth="1"/>
    <col min="6156" max="6156" width="12.75" customWidth="1"/>
    <col min="6401" max="6401" width="4.75" customWidth="1"/>
    <col min="6402" max="6402" width="11.125" customWidth="1"/>
    <col min="6403" max="6403" width="8" customWidth="1"/>
    <col min="6404" max="6404" width="31.75" customWidth="1"/>
    <col min="6405" max="6405" width="20.375" customWidth="1"/>
    <col min="6406" max="6406" width="22.25" customWidth="1"/>
    <col min="6407" max="6407" width="19.75" customWidth="1"/>
    <col min="6408" max="6409" width="4.375" customWidth="1"/>
    <col min="6410" max="6410" width="4.75" customWidth="1"/>
    <col min="6411" max="6411" width="5" customWidth="1"/>
    <col min="6412" max="6412" width="12.75" customWidth="1"/>
    <col min="6657" max="6657" width="4.75" customWidth="1"/>
    <col min="6658" max="6658" width="11.125" customWidth="1"/>
    <col min="6659" max="6659" width="8" customWidth="1"/>
    <col min="6660" max="6660" width="31.75" customWidth="1"/>
    <col min="6661" max="6661" width="20.375" customWidth="1"/>
    <col min="6662" max="6662" width="22.25" customWidth="1"/>
    <col min="6663" max="6663" width="19.75" customWidth="1"/>
    <col min="6664" max="6665" width="4.375" customWidth="1"/>
    <col min="6666" max="6666" width="4.75" customWidth="1"/>
    <col min="6667" max="6667" width="5" customWidth="1"/>
    <col min="6668" max="6668" width="12.75" customWidth="1"/>
    <col min="6913" max="6913" width="4.75" customWidth="1"/>
    <col min="6914" max="6914" width="11.125" customWidth="1"/>
    <col min="6915" max="6915" width="8" customWidth="1"/>
    <col min="6916" max="6916" width="31.75" customWidth="1"/>
    <col min="6917" max="6917" width="20.375" customWidth="1"/>
    <col min="6918" max="6918" width="22.25" customWidth="1"/>
    <col min="6919" max="6919" width="19.75" customWidth="1"/>
    <col min="6920" max="6921" width="4.375" customWidth="1"/>
    <col min="6922" max="6922" width="4.75" customWidth="1"/>
    <col min="6923" max="6923" width="5" customWidth="1"/>
    <col min="6924" max="6924" width="12.75" customWidth="1"/>
    <col min="7169" max="7169" width="4.75" customWidth="1"/>
    <col min="7170" max="7170" width="11.125" customWidth="1"/>
    <col min="7171" max="7171" width="8" customWidth="1"/>
    <col min="7172" max="7172" width="31.75" customWidth="1"/>
    <col min="7173" max="7173" width="20.375" customWidth="1"/>
    <col min="7174" max="7174" width="22.25" customWidth="1"/>
    <col min="7175" max="7175" width="19.75" customWidth="1"/>
    <col min="7176" max="7177" width="4.375" customWidth="1"/>
    <col min="7178" max="7178" width="4.75" customWidth="1"/>
    <col min="7179" max="7179" width="5" customWidth="1"/>
    <col min="7180" max="7180" width="12.75" customWidth="1"/>
    <col min="7425" max="7425" width="4.75" customWidth="1"/>
    <col min="7426" max="7426" width="11.125" customWidth="1"/>
    <col min="7427" max="7427" width="8" customWidth="1"/>
    <col min="7428" max="7428" width="31.75" customWidth="1"/>
    <col min="7429" max="7429" width="20.375" customWidth="1"/>
    <col min="7430" max="7430" width="22.25" customWidth="1"/>
    <col min="7431" max="7431" width="19.75" customWidth="1"/>
    <col min="7432" max="7433" width="4.375" customWidth="1"/>
    <col min="7434" max="7434" width="4.75" customWidth="1"/>
    <col min="7435" max="7435" width="5" customWidth="1"/>
    <col min="7436" max="7436" width="12.75" customWidth="1"/>
    <col min="7681" max="7681" width="4.75" customWidth="1"/>
    <col min="7682" max="7682" width="11.125" customWidth="1"/>
    <col min="7683" max="7683" width="8" customWidth="1"/>
    <col min="7684" max="7684" width="31.75" customWidth="1"/>
    <col min="7685" max="7685" width="20.375" customWidth="1"/>
    <col min="7686" max="7686" width="22.25" customWidth="1"/>
    <col min="7687" max="7687" width="19.75" customWidth="1"/>
    <col min="7688" max="7689" width="4.375" customWidth="1"/>
    <col min="7690" max="7690" width="4.75" customWidth="1"/>
    <col min="7691" max="7691" width="5" customWidth="1"/>
    <col min="7692" max="7692" width="12.75" customWidth="1"/>
    <col min="7937" max="7937" width="4.75" customWidth="1"/>
    <col min="7938" max="7938" width="11.125" customWidth="1"/>
    <col min="7939" max="7939" width="8" customWidth="1"/>
    <col min="7940" max="7940" width="31.75" customWidth="1"/>
    <col min="7941" max="7941" width="20.375" customWidth="1"/>
    <col min="7942" max="7942" width="22.25" customWidth="1"/>
    <col min="7943" max="7943" width="19.75" customWidth="1"/>
    <col min="7944" max="7945" width="4.375" customWidth="1"/>
    <col min="7946" max="7946" width="4.75" customWidth="1"/>
    <col min="7947" max="7947" width="5" customWidth="1"/>
    <col min="7948" max="7948" width="12.75" customWidth="1"/>
    <col min="8193" max="8193" width="4.75" customWidth="1"/>
    <col min="8194" max="8194" width="11.125" customWidth="1"/>
    <col min="8195" max="8195" width="8" customWidth="1"/>
    <col min="8196" max="8196" width="31.75" customWidth="1"/>
    <col min="8197" max="8197" width="20.375" customWidth="1"/>
    <col min="8198" max="8198" width="22.25" customWidth="1"/>
    <col min="8199" max="8199" width="19.75" customWidth="1"/>
    <col min="8200" max="8201" width="4.375" customWidth="1"/>
    <col min="8202" max="8202" width="4.75" customWidth="1"/>
    <col min="8203" max="8203" width="5" customWidth="1"/>
    <col min="8204" max="8204" width="12.75" customWidth="1"/>
    <col min="8449" max="8449" width="4.75" customWidth="1"/>
    <col min="8450" max="8450" width="11.125" customWidth="1"/>
    <col min="8451" max="8451" width="8" customWidth="1"/>
    <col min="8452" max="8452" width="31.75" customWidth="1"/>
    <col min="8453" max="8453" width="20.375" customWidth="1"/>
    <col min="8454" max="8454" width="22.25" customWidth="1"/>
    <col min="8455" max="8455" width="19.75" customWidth="1"/>
    <col min="8456" max="8457" width="4.375" customWidth="1"/>
    <col min="8458" max="8458" width="4.75" customWidth="1"/>
    <col min="8459" max="8459" width="5" customWidth="1"/>
    <col min="8460" max="8460" width="12.75" customWidth="1"/>
    <col min="8705" max="8705" width="4.75" customWidth="1"/>
    <col min="8706" max="8706" width="11.125" customWidth="1"/>
    <col min="8707" max="8707" width="8" customWidth="1"/>
    <col min="8708" max="8708" width="31.75" customWidth="1"/>
    <col min="8709" max="8709" width="20.375" customWidth="1"/>
    <col min="8710" max="8710" width="22.25" customWidth="1"/>
    <col min="8711" max="8711" width="19.75" customWidth="1"/>
    <col min="8712" max="8713" width="4.375" customWidth="1"/>
    <col min="8714" max="8714" width="4.75" customWidth="1"/>
    <col min="8715" max="8715" width="5" customWidth="1"/>
    <col min="8716" max="8716" width="12.75" customWidth="1"/>
    <col min="8961" max="8961" width="4.75" customWidth="1"/>
    <col min="8962" max="8962" width="11.125" customWidth="1"/>
    <col min="8963" max="8963" width="8" customWidth="1"/>
    <col min="8964" max="8964" width="31.75" customWidth="1"/>
    <col min="8965" max="8965" width="20.375" customWidth="1"/>
    <col min="8966" max="8966" width="22.25" customWidth="1"/>
    <col min="8967" max="8967" width="19.75" customWidth="1"/>
    <col min="8968" max="8969" width="4.375" customWidth="1"/>
    <col min="8970" max="8970" width="4.75" customWidth="1"/>
    <col min="8971" max="8971" width="5" customWidth="1"/>
    <col min="8972" max="8972" width="12.75" customWidth="1"/>
    <col min="9217" max="9217" width="4.75" customWidth="1"/>
    <col min="9218" max="9218" width="11.125" customWidth="1"/>
    <col min="9219" max="9219" width="8" customWidth="1"/>
    <col min="9220" max="9220" width="31.75" customWidth="1"/>
    <col min="9221" max="9221" width="20.375" customWidth="1"/>
    <col min="9222" max="9222" width="22.25" customWidth="1"/>
    <col min="9223" max="9223" width="19.75" customWidth="1"/>
    <col min="9224" max="9225" width="4.375" customWidth="1"/>
    <col min="9226" max="9226" width="4.75" customWidth="1"/>
    <col min="9227" max="9227" width="5" customWidth="1"/>
    <col min="9228" max="9228" width="12.75" customWidth="1"/>
    <col min="9473" max="9473" width="4.75" customWidth="1"/>
    <col min="9474" max="9474" width="11.125" customWidth="1"/>
    <col min="9475" max="9475" width="8" customWidth="1"/>
    <col min="9476" max="9476" width="31.75" customWidth="1"/>
    <col min="9477" max="9477" width="20.375" customWidth="1"/>
    <col min="9478" max="9478" width="22.25" customWidth="1"/>
    <col min="9479" max="9479" width="19.75" customWidth="1"/>
    <col min="9480" max="9481" width="4.375" customWidth="1"/>
    <col min="9482" max="9482" width="4.75" customWidth="1"/>
    <col min="9483" max="9483" width="5" customWidth="1"/>
    <col min="9484" max="9484" width="12.75" customWidth="1"/>
    <col min="9729" max="9729" width="4.75" customWidth="1"/>
    <col min="9730" max="9730" width="11.125" customWidth="1"/>
    <col min="9731" max="9731" width="8" customWidth="1"/>
    <col min="9732" max="9732" width="31.75" customWidth="1"/>
    <col min="9733" max="9733" width="20.375" customWidth="1"/>
    <col min="9734" max="9734" width="22.25" customWidth="1"/>
    <col min="9735" max="9735" width="19.75" customWidth="1"/>
    <col min="9736" max="9737" width="4.375" customWidth="1"/>
    <col min="9738" max="9738" width="4.75" customWidth="1"/>
    <col min="9739" max="9739" width="5" customWidth="1"/>
    <col min="9740" max="9740" width="12.75" customWidth="1"/>
    <col min="9985" max="9985" width="4.75" customWidth="1"/>
    <col min="9986" max="9986" width="11.125" customWidth="1"/>
    <col min="9987" max="9987" width="8" customWidth="1"/>
    <col min="9988" max="9988" width="31.75" customWidth="1"/>
    <col min="9989" max="9989" width="20.375" customWidth="1"/>
    <col min="9990" max="9990" width="22.25" customWidth="1"/>
    <col min="9991" max="9991" width="19.75" customWidth="1"/>
    <col min="9992" max="9993" width="4.375" customWidth="1"/>
    <col min="9994" max="9994" width="4.75" customWidth="1"/>
    <col min="9995" max="9995" width="5" customWidth="1"/>
    <col min="9996" max="9996" width="12.75" customWidth="1"/>
    <col min="10241" max="10241" width="4.75" customWidth="1"/>
    <col min="10242" max="10242" width="11.125" customWidth="1"/>
    <col min="10243" max="10243" width="8" customWidth="1"/>
    <col min="10244" max="10244" width="31.75" customWidth="1"/>
    <col min="10245" max="10245" width="20.375" customWidth="1"/>
    <col min="10246" max="10246" width="22.25" customWidth="1"/>
    <col min="10247" max="10247" width="19.75" customWidth="1"/>
    <col min="10248" max="10249" width="4.375" customWidth="1"/>
    <col min="10250" max="10250" width="4.75" customWidth="1"/>
    <col min="10251" max="10251" width="5" customWidth="1"/>
    <col min="10252" max="10252" width="12.75" customWidth="1"/>
    <col min="10497" max="10497" width="4.75" customWidth="1"/>
    <col min="10498" max="10498" width="11.125" customWidth="1"/>
    <col min="10499" max="10499" width="8" customWidth="1"/>
    <col min="10500" max="10500" width="31.75" customWidth="1"/>
    <col min="10501" max="10501" width="20.375" customWidth="1"/>
    <col min="10502" max="10502" width="22.25" customWidth="1"/>
    <col min="10503" max="10503" width="19.75" customWidth="1"/>
    <col min="10504" max="10505" width="4.375" customWidth="1"/>
    <col min="10506" max="10506" width="4.75" customWidth="1"/>
    <col min="10507" max="10507" width="5" customWidth="1"/>
    <col min="10508" max="10508" width="12.75" customWidth="1"/>
    <col min="10753" max="10753" width="4.75" customWidth="1"/>
    <col min="10754" max="10754" width="11.125" customWidth="1"/>
    <col min="10755" max="10755" width="8" customWidth="1"/>
    <col min="10756" max="10756" width="31.75" customWidth="1"/>
    <col min="10757" max="10757" width="20.375" customWidth="1"/>
    <col min="10758" max="10758" width="22.25" customWidth="1"/>
    <col min="10759" max="10759" width="19.75" customWidth="1"/>
    <col min="10760" max="10761" width="4.375" customWidth="1"/>
    <col min="10762" max="10762" width="4.75" customWidth="1"/>
    <col min="10763" max="10763" width="5" customWidth="1"/>
    <col min="10764" max="10764" width="12.75" customWidth="1"/>
    <col min="11009" max="11009" width="4.75" customWidth="1"/>
    <col min="11010" max="11010" width="11.125" customWidth="1"/>
    <col min="11011" max="11011" width="8" customWidth="1"/>
    <col min="11012" max="11012" width="31.75" customWidth="1"/>
    <col min="11013" max="11013" width="20.375" customWidth="1"/>
    <col min="11014" max="11014" width="22.25" customWidth="1"/>
    <col min="11015" max="11015" width="19.75" customWidth="1"/>
    <col min="11016" max="11017" width="4.375" customWidth="1"/>
    <col min="11018" max="11018" width="4.75" customWidth="1"/>
    <col min="11019" max="11019" width="5" customWidth="1"/>
    <col min="11020" max="11020" width="12.75" customWidth="1"/>
    <col min="11265" max="11265" width="4.75" customWidth="1"/>
    <col min="11266" max="11266" width="11.125" customWidth="1"/>
    <col min="11267" max="11267" width="8" customWidth="1"/>
    <col min="11268" max="11268" width="31.75" customWidth="1"/>
    <col min="11269" max="11269" width="20.375" customWidth="1"/>
    <col min="11270" max="11270" width="22.25" customWidth="1"/>
    <col min="11271" max="11271" width="19.75" customWidth="1"/>
    <col min="11272" max="11273" width="4.375" customWidth="1"/>
    <col min="11274" max="11274" width="4.75" customWidth="1"/>
    <col min="11275" max="11275" width="5" customWidth="1"/>
    <col min="11276" max="11276" width="12.75" customWidth="1"/>
    <col min="11521" max="11521" width="4.75" customWidth="1"/>
    <col min="11522" max="11522" width="11.125" customWidth="1"/>
    <col min="11523" max="11523" width="8" customWidth="1"/>
    <col min="11524" max="11524" width="31.75" customWidth="1"/>
    <col min="11525" max="11525" width="20.375" customWidth="1"/>
    <col min="11526" max="11526" width="22.25" customWidth="1"/>
    <col min="11527" max="11527" width="19.75" customWidth="1"/>
    <col min="11528" max="11529" width="4.375" customWidth="1"/>
    <col min="11530" max="11530" width="4.75" customWidth="1"/>
    <col min="11531" max="11531" width="5" customWidth="1"/>
    <col min="11532" max="11532" width="12.75" customWidth="1"/>
    <col min="11777" max="11777" width="4.75" customWidth="1"/>
    <col min="11778" max="11778" width="11.125" customWidth="1"/>
    <col min="11779" max="11779" width="8" customWidth="1"/>
    <col min="11780" max="11780" width="31.75" customWidth="1"/>
    <col min="11781" max="11781" width="20.375" customWidth="1"/>
    <col min="11782" max="11782" width="22.25" customWidth="1"/>
    <col min="11783" max="11783" width="19.75" customWidth="1"/>
    <col min="11784" max="11785" width="4.375" customWidth="1"/>
    <col min="11786" max="11786" width="4.75" customWidth="1"/>
    <col min="11787" max="11787" width="5" customWidth="1"/>
    <col min="11788" max="11788" width="12.75" customWidth="1"/>
    <col min="12033" max="12033" width="4.75" customWidth="1"/>
    <col min="12034" max="12034" width="11.125" customWidth="1"/>
    <col min="12035" max="12035" width="8" customWidth="1"/>
    <col min="12036" max="12036" width="31.75" customWidth="1"/>
    <col min="12037" max="12037" width="20.375" customWidth="1"/>
    <col min="12038" max="12038" width="22.25" customWidth="1"/>
    <col min="12039" max="12039" width="19.75" customWidth="1"/>
    <col min="12040" max="12041" width="4.375" customWidth="1"/>
    <col min="12042" max="12042" width="4.75" customWidth="1"/>
    <col min="12043" max="12043" width="5" customWidth="1"/>
    <col min="12044" max="12044" width="12.75" customWidth="1"/>
    <col min="12289" max="12289" width="4.75" customWidth="1"/>
    <col min="12290" max="12290" width="11.125" customWidth="1"/>
    <col min="12291" max="12291" width="8" customWidth="1"/>
    <col min="12292" max="12292" width="31.75" customWidth="1"/>
    <col min="12293" max="12293" width="20.375" customWidth="1"/>
    <col min="12294" max="12294" width="22.25" customWidth="1"/>
    <col min="12295" max="12295" width="19.75" customWidth="1"/>
    <col min="12296" max="12297" width="4.375" customWidth="1"/>
    <col min="12298" max="12298" width="4.75" customWidth="1"/>
    <col min="12299" max="12299" width="5" customWidth="1"/>
    <col min="12300" max="12300" width="12.75" customWidth="1"/>
    <col min="12545" max="12545" width="4.75" customWidth="1"/>
    <col min="12546" max="12546" width="11.125" customWidth="1"/>
    <col min="12547" max="12547" width="8" customWidth="1"/>
    <col min="12548" max="12548" width="31.75" customWidth="1"/>
    <col min="12549" max="12549" width="20.375" customWidth="1"/>
    <col min="12550" max="12550" width="22.25" customWidth="1"/>
    <col min="12551" max="12551" width="19.75" customWidth="1"/>
    <col min="12552" max="12553" width="4.375" customWidth="1"/>
    <col min="12554" max="12554" width="4.75" customWidth="1"/>
    <col min="12555" max="12555" width="5" customWidth="1"/>
    <col min="12556" max="12556" width="12.75" customWidth="1"/>
    <col min="12801" max="12801" width="4.75" customWidth="1"/>
    <col min="12802" max="12802" width="11.125" customWidth="1"/>
    <col min="12803" max="12803" width="8" customWidth="1"/>
    <col min="12804" max="12804" width="31.75" customWidth="1"/>
    <col min="12805" max="12805" width="20.375" customWidth="1"/>
    <col min="12806" max="12806" width="22.25" customWidth="1"/>
    <col min="12807" max="12807" width="19.75" customWidth="1"/>
    <col min="12808" max="12809" width="4.375" customWidth="1"/>
    <col min="12810" max="12810" width="4.75" customWidth="1"/>
    <col min="12811" max="12811" width="5" customWidth="1"/>
    <col min="12812" max="12812" width="12.75" customWidth="1"/>
    <col min="13057" max="13057" width="4.75" customWidth="1"/>
    <col min="13058" max="13058" width="11.125" customWidth="1"/>
    <col min="13059" max="13059" width="8" customWidth="1"/>
    <col min="13060" max="13060" width="31.75" customWidth="1"/>
    <col min="13061" max="13061" width="20.375" customWidth="1"/>
    <col min="13062" max="13062" width="22.25" customWidth="1"/>
    <col min="13063" max="13063" width="19.75" customWidth="1"/>
    <col min="13064" max="13065" width="4.375" customWidth="1"/>
    <col min="13066" max="13066" width="4.75" customWidth="1"/>
    <col min="13067" max="13067" width="5" customWidth="1"/>
    <col min="13068" max="13068" width="12.75" customWidth="1"/>
    <col min="13313" max="13313" width="4.75" customWidth="1"/>
    <col min="13314" max="13314" width="11.125" customWidth="1"/>
    <col min="13315" max="13315" width="8" customWidth="1"/>
    <col min="13316" max="13316" width="31.75" customWidth="1"/>
    <col min="13317" max="13317" width="20.375" customWidth="1"/>
    <col min="13318" max="13318" width="22.25" customWidth="1"/>
    <col min="13319" max="13319" width="19.75" customWidth="1"/>
    <col min="13320" max="13321" width="4.375" customWidth="1"/>
    <col min="13322" max="13322" width="4.75" customWidth="1"/>
    <col min="13323" max="13323" width="5" customWidth="1"/>
    <col min="13324" max="13324" width="12.75" customWidth="1"/>
    <col min="13569" max="13569" width="4.75" customWidth="1"/>
    <col min="13570" max="13570" width="11.125" customWidth="1"/>
    <col min="13571" max="13571" width="8" customWidth="1"/>
    <col min="13572" max="13572" width="31.75" customWidth="1"/>
    <col min="13573" max="13573" width="20.375" customWidth="1"/>
    <col min="13574" max="13574" width="22.25" customWidth="1"/>
    <col min="13575" max="13575" width="19.75" customWidth="1"/>
    <col min="13576" max="13577" width="4.375" customWidth="1"/>
    <col min="13578" max="13578" width="4.75" customWidth="1"/>
    <col min="13579" max="13579" width="5" customWidth="1"/>
    <col min="13580" max="13580" width="12.75" customWidth="1"/>
    <col min="13825" max="13825" width="4.75" customWidth="1"/>
    <col min="13826" max="13826" width="11.125" customWidth="1"/>
    <col min="13827" max="13827" width="8" customWidth="1"/>
    <col min="13828" max="13828" width="31.75" customWidth="1"/>
    <col min="13829" max="13829" width="20.375" customWidth="1"/>
    <col min="13830" max="13830" width="22.25" customWidth="1"/>
    <col min="13831" max="13831" width="19.75" customWidth="1"/>
    <col min="13832" max="13833" width="4.375" customWidth="1"/>
    <col min="13834" max="13834" width="4.75" customWidth="1"/>
    <col min="13835" max="13835" width="5" customWidth="1"/>
    <col min="13836" max="13836" width="12.75" customWidth="1"/>
    <col min="14081" max="14081" width="4.75" customWidth="1"/>
    <col min="14082" max="14082" width="11.125" customWidth="1"/>
    <col min="14083" max="14083" width="8" customWidth="1"/>
    <col min="14084" max="14084" width="31.75" customWidth="1"/>
    <col min="14085" max="14085" width="20.375" customWidth="1"/>
    <col min="14086" max="14086" width="22.25" customWidth="1"/>
    <col min="14087" max="14087" width="19.75" customWidth="1"/>
    <col min="14088" max="14089" width="4.375" customWidth="1"/>
    <col min="14090" max="14090" width="4.75" customWidth="1"/>
    <col min="14091" max="14091" width="5" customWidth="1"/>
    <col min="14092" max="14092" width="12.75" customWidth="1"/>
    <col min="14337" max="14337" width="4.75" customWidth="1"/>
    <col min="14338" max="14338" width="11.125" customWidth="1"/>
    <col min="14339" max="14339" width="8" customWidth="1"/>
    <col min="14340" max="14340" width="31.75" customWidth="1"/>
    <col min="14341" max="14341" width="20.375" customWidth="1"/>
    <col min="14342" max="14342" width="22.25" customWidth="1"/>
    <col min="14343" max="14343" width="19.75" customWidth="1"/>
    <col min="14344" max="14345" width="4.375" customWidth="1"/>
    <col min="14346" max="14346" width="4.75" customWidth="1"/>
    <col min="14347" max="14347" width="5" customWidth="1"/>
    <col min="14348" max="14348" width="12.75" customWidth="1"/>
    <col min="14593" max="14593" width="4.75" customWidth="1"/>
    <col min="14594" max="14594" width="11.125" customWidth="1"/>
    <col min="14595" max="14595" width="8" customWidth="1"/>
    <col min="14596" max="14596" width="31.75" customWidth="1"/>
    <col min="14597" max="14597" width="20.375" customWidth="1"/>
    <col min="14598" max="14598" width="22.25" customWidth="1"/>
    <col min="14599" max="14599" width="19.75" customWidth="1"/>
    <col min="14600" max="14601" width="4.375" customWidth="1"/>
    <col min="14602" max="14602" width="4.75" customWidth="1"/>
    <col min="14603" max="14603" width="5" customWidth="1"/>
    <col min="14604" max="14604" width="12.75" customWidth="1"/>
    <col min="14849" max="14849" width="4.75" customWidth="1"/>
    <col min="14850" max="14850" width="11.125" customWidth="1"/>
    <col min="14851" max="14851" width="8" customWidth="1"/>
    <col min="14852" max="14852" width="31.75" customWidth="1"/>
    <col min="14853" max="14853" width="20.375" customWidth="1"/>
    <col min="14854" max="14854" width="22.25" customWidth="1"/>
    <col min="14855" max="14855" width="19.75" customWidth="1"/>
    <col min="14856" max="14857" width="4.375" customWidth="1"/>
    <col min="14858" max="14858" width="4.75" customWidth="1"/>
    <col min="14859" max="14859" width="5" customWidth="1"/>
    <col min="14860" max="14860" width="12.75" customWidth="1"/>
    <col min="15105" max="15105" width="4.75" customWidth="1"/>
    <col min="15106" max="15106" width="11.125" customWidth="1"/>
    <col min="15107" max="15107" width="8" customWidth="1"/>
    <col min="15108" max="15108" width="31.75" customWidth="1"/>
    <col min="15109" max="15109" width="20.375" customWidth="1"/>
    <col min="15110" max="15110" width="22.25" customWidth="1"/>
    <col min="15111" max="15111" width="19.75" customWidth="1"/>
    <col min="15112" max="15113" width="4.375" customWidth="1"/>
    <col min="15114" max="15114" width="4.75" customWidth="1"/>
    <col min="15115" max="15115" width="5" customWidth="1"/>
    <col min="15116" max="15116" width="12.75" customWidth="1"/>
    <col min="15361" max="15361" width="4.75" customWidth="1"/>
    <col min="15362" max="15362" width="11.125" customWidth="1"/>
    <col min="15363" max="15363" width="8" customWidth="1"/>
    <col min="15364" max="15364" width="31.75" customWidth="1"/>
    <col min="15365" max="15365" width="20.375" customWidth="1"/>
    <col min="15366" max="15366" width="22.25" customWidth="1"/>
    <col min="15367" max="15367" width="19.75" customWidth="1"/>
    <col min="15368" max="15369" width="4.375" customWidth="1"/>
    <col min="15370" max="15370" width="4.75" customWidth="1"/>
    <col min="15371" max="15371" width="5" customWidth="1"/>
    <col min="15372" max="15372" width="12.75" customWidth="1"/>
    <col min="15617" max="15617" width="4.75" customWidth="1"/>
    <col min="15618" max="15618" width="11.125" customWidth="1"/>
    <col min="15619" max="15619" width="8" customWidth="1"/>
    <col min="15620" max="15620" width="31.75" customWidth="1"/>
    <col min="15621" max="15621" width="20.375" customWidth="1"/>
    <col min="15622" max="15622" width="22.25" customWidth="1"/>
    <col min="15623" max="15623" width="19.75" customWidth="1"/>
    <col min="15624" max="15625" width="4.375" customWidth="1"/>
    <col min="15626" max="15626" width="4.75" customWidth="1"/>
    <col min="15627" max="15627" width="5" customWidth="1"/>
    <col min="15628" max="15628" width="12.75" customWidth="1"/>
    <col min="15873" max="15873" width="4.75" customWidth="1"/>
    <col min="15874" max="15874" width="11.125" customWidth="1"/>
    <col min="15875" max="15875" width="8" customWidth="1"/>
    <col min="15876" max="15876" width="31.75" customWidth="1"/>
    <col min="15877" max="15877" width="20.375" customWidth="1"/>
    <col min="15878" max="15878" width="22.25" customWidth="1"/>
    <col min="15879" max="15879" width="19.75" customWidth="1"/>
    <col min="15880" max="15881" width="4.375" customWidth="1"/>
    <col min="15882" max="15882" width="4.75" customWidth="1"/>
    <col min="15883" max="15883" width="5" customWidth="1"/>
    <col min="15884" max="15884" width="12.75" customWidth="1"/>
    <col min="16129" max="16129" width="4.75" customWidth="1"/>
    <col min="16130" max="16130" width="11.125" customWidth="1"/>
    <col min="16131" max="16131" width="8" customWidth="1"/>
    <col min="16132" max="16132" width="31.75" customWidth="1"/>
    <col min="16133" max="16133" width="20.375" customWidth="1"/>
    <col min="16134" max="16134" width="22.25" customWidth="1"/>
    <col min="16135" max="16135" width="19.75" customWidth="1"/>
    <col min="16136" max="16137" width="4.375" customWidth="1"/>
    <col min="16138" max="16138" width="4.75" customWidth="1"/>
    <col min="16139" max="16139" width="5" customWidth="1"/>
    <col min="16140" max="16140" width="12.75" customWidth="1"/>
  </cols>
  <sheetData>
    <row r="1" spans="1:12" ht="18.75" x14ac:dyDescent="0.3">
      <c r="A1" s="379" t="s">
        <v>0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</row>
    <row r="3" spans="1:12" x14ac:dyDescent="0.25">
      <c r="A3" s="395" t="s">
        <v>1206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</row>
    <row r="4" spans="1:12" ht="18.75" customHeight="1" x14ac:dyDescent="0.25">
      <c r="A4" s="395"/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</row>
    <row r="5" spans="1:12" ht="80.25" customHeight="1" x14ac:dyDescent="0.25">
      <c r="A5" s="396" t="s">
        <v>3</v>
      </c>
      <c r="B5" s="396" t="s">
        <v>4</v>
      </c>
      <c r="C5" s="396" t="s">
        <v>5</v>
      </c>
      <c r="D5" s="396" t="s">
        <v>6</v>
      </c>
      <c r="E5" s="396" t="s">
        <v>7</v>
      </c>
      <c r="F5" s="396" t="s">
        <v>8</v>
      </c>
      <c r="G5" s="397" t="s">
        <v>9</v>
      </c>
      <c r="H5" s="396" t="s">
        <v>10</v>
      </c>
      <c r="I5" s="396"/>
      <c r="J5" s="396" t="s">
        <v>11</v>
      </c>
      <c r="K5" s="396"/>
      <c r="L5" s="397" t="s">
        <v>12</v>
      </c>
    </row>
    <row r="6" spans="1:12" ht="25.5" customHeight="1" x14ac:dyDescent="0.25">
      <c r="A6" s="396"/>
      <c r="B6" s="396"/>
      <c r="C6" s="396"/>
      <c r="D6" s="396"/>
      <c r="E6" s="396"/>
      <c r="F6" s="396"/>
      <c r="G6" s="398"/>
      <c r="H6" s="357" t="s">
        <v>13</v>
      </c>
      <c r="I6" s="357" t="s">
        <v>14</v>
      </c>
      <c r="J6" s="357" t="s">
        <v>13</v>
      </c>
      <c r="K6" s="357" t="s">
        <v>14</v>
      </c>
      <c r="L6" s="398"/>
    </row>
    <row r="7" spans="1:12" ht="18" customHeight="1" x14ac:dyDescent="0.25">
      <c r="A7" s="399" t="s">
        <v>2</v>
      </c>
      <c r="B7" s="399"/>
      <c r="C7" s="399"/>
      <c r="D7" s="399"/>
      <c r="E7" s="399"/>
      <c r="F7" s="399"/>
      <c r="G7" s="399"/>
      <c r="H7" s="399"/>
      <c r="I7" s="399"/>
      <c r="J7" s="399"/>
      <c r="K7" s="399"/>
      <c r="L7" s="399"/>
    </row>
    <row r="8" spans="1:12" ht="18" customHeight="1" x14ac:dyDescent="0.25">
      <c r="A8" s="9">
        <v>1</v>
      </c>
      <c r="B8" s="69">
        <v>41730</v>
      </c>
      <c r="C8" s="47">
        <v>20.25</v>
      </c>
      <c r="D8" s="22" t="s">
        <v>213</v>
      </c>
      <c r="E8" s="9" t="s">
        <v>118</v>
      </c>
      <c r="F8" s="4" t="s">
        <v>1207</v>
      </c>
      <c r="G8" s="9" t="s">
        <v>38</v>
      </c>
      <c r="H8" s="9">
        <v>0</v>
      </c>
      <c r="I8" s="9">
        <v>0</v>
      </c>
      <c r="J8" s="9">
        <v>1</v>
      </c>
      <c r="K8" s="9">
        <v>0</v>
      </c>
      <c r="L8" s="4" t="s">
        <v>69</v>
      </c>
    </row>
    <row r="9" spans="1:12" ht="18" customHeight="1" x14ac:dyDescent="0.25">
      <c r="A9" s="9">
        <v>2</v>
      </c>
      <c r="B9" s="69">
        <v>41730</v>
      </c>
      <c r="C9" s="19" t="s">
        <v>215</v>
      </c>
      <c r="D9" s="22" t="s">
        <v>216</v>
      </c>
      <c r="E9" s="9" t="s">
        <v>72</v>
      </c>
      <c r="F9" s="22" t="s">
        <v>31</v>
      </c>
      <c r="G9" s="9" t="s">
        <v>217</v>
      </c>
      <c r="H9" s="9">
        <v>0</v>
      </c>
      <c r="I9" s="9">
        <v>0</v>
      </c>
      <c r="J9" s="9">
        <v>1</v>
      </c>
      <c r="K9" s="9">
        <v>0</v>
      </c>
      <c r="L9" s="4" t="s">
        <v>69</v>
      </c>
    </row>
    <row r="10" spans="1:12" ht="18" customHeight="1" x14ac:dyDescent="0.25">
      <c r="A10" s="9">
        <v>3</v>
      </c>
      <c r="B10" s="69">
        <v>41730</v>
      </c>
      <c r="C10" s="19" t="s">
        <v>1208</v>
      </c>
      <c r="D10" s="22" t="s">
        <v>1209</v>
      </c>
      <c r="E10" s="9" t="s">
        <v>36</v>
      </c>
      <c r="F10" s="4" t="s">
        <v>1210</v>
      </c>
      <c r="G10" s="9" t="s">
        <v>38</v>
      </c>
      <c r="H10" s="9">
        <v>0</v>
      </c>
      <c r="I10" s="9">
        <v>0</v>
      </c>
      <c r="J10" s="9">
        <v>1</v>
      </c>
      <c r="K10" s="9">
        <v>0</v>
      </c>
      <c r="L10" s="4" t="s">
        <v>69</v>
      </c>
    </row>
    <row r="11" spans="1:12" ht="18" customHeight="1" x14ac:dyDescent="0.25">
      <c r="A11" s="22">
        <v>4</v>
      </c>
      <c r="B11" s="69">
        <v>41730</v>
      </c>
      <c r="C11" s="22">
        <v>13.25</v>
      </c>
      <c r="D11" s="22" t="s">
        <v>1211</v>
      </c>
      <c r="E11" s="9" t="s">
        <v>36</v>
      </c>
      <c r="F11" s="24" t="s">
        <v>48</v>
      </c>
      <c r="G11" s="9" t="s">
        <v>38</v>
      </c>
      <c r="H11" s="26">
        <v>0</v>
      </c>
      <c r="I11" s="26">
        <v>0</v>
      </c>
      <c r="J11" s="26">
        <v>0</v>
      </c>
      <c r="K11" s="26">
        <v>1</v>
      </c>
      <c r="L11" s="4" t="s">
        <v>69</v>
      </c>
    </row>
    <row r="12" spans="1:12" ht="18" customHeight="1" x14ac:dyDescent="0.25">
      <c r="A12" s="22">
        <v>5</v>
      </c>
      <c r="B12" s="69">
        <v>41730</v>
      </c>
      <c r="C12" s="19" t="s">
        <v>28</v>
      </c>
      <c r="D12" s="22" t="s">
        <v>29</v>
      </c>
      <c r="E12" s="9" t="s">
        <v>30</v>
      </c>
      <c r="F12" s="22" t="s">
        <v>31</v>
      </c>
      <c r="G12" s="9" t="s">
        <v>32</v>
      </c>
      <c r="H12" s="26">
        <v>0</v>
      </c>
      <c r="I12" s="26">
        <v>0</v>
      </c>
      <c r="J12" s="26">
        <v>0</v>
      </c>
      <c r="K12" s="26">
        <v>1</v>
      </c>
      <c r="L12" s="22" t="s">
        <v>69</v>
      </c>
    </row>
    <row r="13" spans="1:12" ht="18" customHeight="1" x14ac:dyDescent="0.25">
      <c r="A13" s="22">
        <v>6</v>
      </c>
      <c r="B13" s="69">
        <v>41730</v>
      </c>
      <c r="C13" s="160" t="s">
        <v>34</v>
      </c>
      <c r="D13" s="22" t="s">
        <v>35</v>
      </c>
      <c r="E13" s="9" t="s">
        <v>36</v>
      </c>
      <c r="F13" s="12" t="s">
        <v>1212</v>
      </c>
      <c r="G13" s="9" t="s">
        <v>38</v>
      </c>
      <c r="H13" s="26">
        <v>0</v>
      </c>
      <c r="I13" s="26">
        <v>0</v>
      </c>
      <c r="J13" s="26">
        <v>0</v>
      </c>
      <c r="K13" s="26">
        <v>0</v>
      </c>
      <c r="L13" s="22" t="s">
        <v>69</v>
      </c>
    </row>
    <row r="14" spans="1:12" ht="18" customHeight="1" x14ac:dyDescent="0.25">
      <c r="A14" s="22">
        <v>7</v>
      </c>
      <c r="B14" s="69">
        <v>41730</v>
      </c>
      <c r="C14" s="160" t="s">
        <v>39</v>
      </c>
      <c r="D14" s="22" t="s">
        <v>40</v>
      </c>
      <c r="E14" s="9" t="s">
        <v>36</v>
      </c>
      <c r="F14" s="12" t="s">
        <v>1213</v>
      </c>
      <c r="G14" s="9" t="s">
        <v>38</v>
      </c>
      <c r="H14" s="26">
        <v>0</v>
      </c>
      <c r="I14" s="26">
        <v>0</v>
      </c>
      <c r="J14" s="26">
        <v>0</v>
      </c>
      <c r="K14" s="26">
        <v>1</v>
      </c>
      <c r="L14" s="22" t="s">
        <v>69</v>
      </c>
    </row>
    <row r="15" spans="1:12" ht="18" customHeight="1" x14ac:dyDescent="0.25">
      <c r="A15" s="22">
        <v>8</v>
      </c>
      <c r="B15" s="69">
        <v>41731</v>
      </c>
      <c r="C15" s="160" t="s">
        <v>43</v>
      </c>
      <c r="D15" s="22" t="s">
        <v>44</v>
      </c>
      <c r="E15" s="9" t="s">
        <v>36</v>
      </c>
      <c r="F15" s="24" t="s">
        <v>48</v>
      </c>
      <c r="G15" s="9" t="s">
        <v>38</v>
      </c>
      <c r="H15" s="26">
        <v>0</v>
      </c>
      <c r="I15" s="26">
        <v>0</v>
      </c>
      <c r="J15" s="26">
        <v>0</v>
      </c>
      <c r="K15" s="26">
        <v>1</v>
      </c>
      <c r="L15" s="22" t="s">
        <v>73</v>
      </c>
    </row>
    <row r="16" spans="1:12" ht="18" customHeight="1" x14ac:dyDescent="0.25">
      <c r="A16" s="22">
        <v>9</v>
      </c>
      <c r="B16" s="69">
        <v>41731</v>
      </c>
      <c r="C16" s="28" t="s">
        <v>67</v>
      </c>
      <c r="D16" s="22" t="s">
        <v>68</v>
      </c>
      <c r="E16" s="9" t="s">
        <v>36</v>
      </c>
      <c r="F16" s="24" t="s">
        <v>48</v>
      </c>
      <c r="G16" s="9" t="s">
        <v>38</v>
      </c>
      <c r="H16" s="26">
        <v>0</v>
      </c>
      <c r="I16" s="26">
        <v>0</v>
      </c>
      <c r="J16" s="26">
        <v>0</v>
      </c>
      <c r="K16" s="26">
        <v>1</v>
      </c>
      <c r="L16" s="22" t="s">
        <v>73</v>
      </c>
    </row>
    <row r="17" spans="1:12" ht="18" customHeight="1" x14ac:dyDescent="0.25">
      <c r="A17" s="22">
        <v>10</v>
      </c>
      <c r="B17" s="69">
        <v>41731</v>
      </c>
      <c r="C17" s="28" t="s">
        <v>70</v>
      </c>
      <c r="D17" s="22" t="s">
        <v>71</v>
      </c>
      <c r="E17" s="9" t="s">
        <v>72</v>
      </c>
      <c r="F17" s="24" t="s">
        <v>18</v>
      </c>
      <c r="G17" s="9" t="s">
        <v>38</v>
      </c>
      <c r="H17" s="26">
        <v>0</v>
      </c>
      <c r="I17" s="26">
        <v>0</v>
      </c>
      <c r="J17" s="26">
        <v>2</v>
      </c>
      <c r="K17" s="26">
        <v>1</v>
      </c>
      <c r="L17" s="22" t="s">
        <v>73</v>
      </c>
    </row>
    <row r="18" spans="1:12" ht="18" customHeight="1" x14ac:dyDescent="0.25">
      <c r="A18" s="22">
        <v>11</v>
      </c>
      <c r="B18" s="69">
        <v>41732</v>
      </c>
      <c r="C18" s="19" t="s">
        <v>74</v>
      </c>
      <c r="D18" s="22" t="s">
        <v>75</v>
      </c>
      <c r="E18" s="9" t="s">
        <v>72</v>
      </c>
      <c r="F18" s="24" t="s">
        <v>48</v>
      </c>
      <c r="G18" s="9" t="s">
        <v>38</v>
      </c>
      <c r="H18" s="26">
        <v>0</v>
      </c>
      <c r="I18" s="26">
        <v>0</v>
      </c>
      <c r="J18" s="26">
        <v>0</v>
      </c>
      <c r="K18" s="26">
        <v>1</v>
      </c>
      <c r="L18" s="22" t="s">
        <v>33</v>
      </c>
    </row>
    <row r="19" spans="1:12" ht="18" customHeight="1" x14ac:dyDescent="0.25">
      <c r="A19" s="22">
        <v>12</v>
      </c>
      <c r="B19" s="69">
        <v>41733</v>
      </c>
      <c r="C19" s="28" t="s">
        <v>46</v>
      </c>
      <c r="D19" s="22" t="s">
        <v>47</v>
      </c>
      <c r="E19" s="9" t="s">
        <v>36</v>
      </c>
      <c r="F19" s="24" t="s">
        <v>48</v>
      </c>
      <c r="G19" s="9" t="s">
        <v>38</v>
      </c>
      <c r="H19" s="26">
        <v>0</v>
      </c>
      <c r="I19" s="161">
        <v>0</v>
      </c>
      <c r="J19" s="26">
        <v>2</v>
      </c>
      <c r="K19" s="26">
        <v>0</v>
      </c>
      <c r="L19" s="22" t="s">
        <v>42</v>
      </c>
    </row>
    <row r="20" spans="1:12" ht="18" customHeight="1" x14ac:dyDescent="0.25">
      <c r="A20" s="22">
        <v>13</v>
      </c>
      <c r="B20" s="69">
        <v>41733</v>
      </c>
      <c r="C20" s="28" t="s">
        <v>46</v>
      </c>
      <c r="D20" s="22" t="s">
        <v>49</v>
      </c>
      <c r="E20" s="9" t="s">
        <v>36</v>
      </c>
      <c r="F20" s="16" t="s">
        <v>1214</v>
      </c>
      <c r="G20" s="9" t="s">
        <v>38</v>
      </c>
      <c r="H20" s="26">
        <v>0</v>
      </c>
      <c r="I20" s="26">
        <v>0</v>
      </c>
      <c r="J20" s="26">
        <v>0</v>
      </c>
      <c r="K20" s="26">
        <v>0</v>
      </c>
      <c r="L20" s="22" t="s">
        <v>42</v>
      </c>
    </row>
    <row r="21" spans="1:12" ht="18" customHeight="1" x14ac:dyDescent="0.25">
      <c r="A21" s="22">
        <v>14</v>
      </c>
      <c r="B21" s="69">
        <v>41733</v>
      </c>
      <c r="C21" s="19" t="s">
        <v>51</v>
      </c>
      <c r="D21" s="22" t="s">
        <v>52</v>
      </c>
      <c r="E21" s="9" t="s">
        <v>36</v>
      </c>
      <c r="F21" s="24" t="s">
        <v>18</v>
      </c>
      <c r="G21" s="9" t="s">
        <v>53</v>
      </c>
      <c r="H21" s="26">
        <v>0</v>
      </c>
      <c r="I21" s="26">
        <v>0</v>
      </c>
      <c r="J21" s="26">
        <v>0</v>
      </c>
      <c r="K21" s="26">
        <v>2</v>
      </c>
      <c r="L21" s="22" t="s">
        <v>42</v>
      </c>
    </row>
    <row r="22" spans="1:12" ht="18" customHeight="1" x14ac:dyDescent="0.25">
      <c r="A22" s="22">
        <v>15</v>
      </c>
      <c r="B22" s="69">
        <v>41733</v>
      </c>
      <c r="C22" s="19" t="s">
        <v>55</v>
      </c>
      <c r="D22" s="22" t="s">
        <v>56</v>
      </c>
      <c r="E22" s="9" t="s">
        <v>36</v>
      </c>
      <c r="F22" s="24" t="s">
        <v>18</v>
      </c>
      <c r="G22" s="9" t="s">
        <v>38</v>
      </c>
      <c r="H22" s="26">
        <v>0</v>
      </c>
      <c r="I22" s="26">
        <v>0</v>
      </c>
      <c r="J22" s="26">
        <v>0</v>
      </c>
      <c r="K22" s="26">
        <v>0</v>
      </c>
      <c r="L22" s="22" t="s">
        <v>42</v>
      </c>
    </row>
    <row r="23" spans="1:12" ht="18" customHeight="1" x14ac:dyDescent="0.25">
      <c r="A23" s="22">
        <v>16</v>
      </c>
      <c r="B23" s="69">
        <v>41734</v>
      </c>
      <c r="C23" s="19" t="s">
        <v>222</v>
      </c>
      <c r="D23" s="22" t="s">
        <v>223</v>
      </c>
      <c r="E23" s="9" t="s">
        <v>36</v>
      </c>
      <c r="F23" s="24" t="s">
        <v>224</v>
      </c>
      <c r="G23" s="9" t="s">
        <v>38</v>
      </c>
      <c r="H23" s="26">
        <v>0</v>
      </c>
      <c r="I23" s="26">
        <v>0</v>
      </c>
      <c r="J23" s="26">
        <v>0</v>
      </c>
      <c r="K23" s="26">
        <v>1</v>
      </c>
      <c r="L23" s="22" t="s">
        <v>85</v>
      </c>
    </row>
    <row r="24" spans="1:12" ht="18" customHeight="1" x14ac:dyDescent="0.25">
      <c r="A24" s="22">
        <v>17</v>
      </c>
      <c r="B24" s="69">
        <v>41735</v>
      </c>
      <c r="C24" s="19" t="s">
        <v>225</v>
      </c>
      <c r="D24" s="22" t="s">
        <v>226</v>
      </c>
      <c r="E24" s="9" t="s">
        <v>36</v>
      </c>
      <c r="F24" s="24" t="s">
        <v>48</v>
      </c>
      <c r="G24" s="9" t="s">
        <v>38</v>
      </c>
      <c r="H24" s="26">
        <v>0</v>
      </c>
      <c r="I24" s="26">
        <v>0</v>
      </c>
      <c r="J24" s="26">
        <v>2</v>
      </c>
      <c r="K24" s="26">
        <v>0</v>
      </c>
      <c r="L24" s="22" t="s">
        <v>54</v>
      </c>
    </row>
    <row r="25" spans="1:12" ht="18" customHeight="1" x14ac:dyDescent="0.25">
      <c r="A25" s="22">
        <v>18</v>
      </c>
      <c r="B25" s="69">
        <v>41735</v>
      </c>
      <c r="C25" s="19" t="s">
        <v>227</v>
      </c>
      <c r="D25" s="22" t="s">
        <v>228</v>
      </c>
      <c r="E25" s="9" t="s">
        <v>118</v>
      </c>
      <c r="F25" s="24" t="s">
        <v>1213</v>
      </c>
      <c r="G25" s="9" t="s">
        <v>38</v>
      </c>
      <c r="H25" s="26">
        <v>0</v>
      </c>
      <c r="I25" s="26">
        <v>0</v>
      </c>
      <c r="J25" s="26">
        <v>1</v>
      </c>
      <c r="K25" s="26">
        <v>0</v>
      </c>
      <c r="L25" s="22" t="s">
        <v>54</v>
      </c>
    </row>
    <row r="26" spans="1:12" ht="18" customHeight="1" x14ac:dyDescent="0.25">
      <c r="A26" s="22">
        <v>19</v>
      </c>
      <c r="B26" s="69">
        <v>41735</v>
      </c>
      <c r="C26" s="19" t="s">
        <v>70</v>
      </c>
      <c r="D26" s="22" t="s">
        <v>229</v>
      </c>
      <c r="E26" s="9" t="s">
        <v>36</v>
      </c>
      <c r="F26" s="24" t="s">
        <v>230</v>
      </c>
      <c r="G26" s="9" t="s">
        <v>53</v>
      </c>
      <c r="H26" s="26">
        <v>0</v>
      </c>
      <c r="I26" s="26">
        <v>0</v>
      </c>
      <c r="J26" s="26">
        <v>0</v>
      </c>
      <c r="K26" s="26">
        <v>1</v>
      </c>
      <c r="L26" s="22" t="s">
        <v>54</v>
      </c>
    </row>
    <row r="27" spans="1:12" ht="18" customHeight="1" x14ac:dyDescent="0.25">
      <c r="A27" s="9">
        <v>20</v>
      </c>
      <c r="B27" s="69">
        <v>41735</v>
      </c>
      <c r="C27" s="19" t="s">
        <v>81</v>
      </c>
      <c r="D27" s="22" t="s">
        <v>82</v>
      </c>
      <c r="E27" s="9" t="s">
        <v>36</v>
      </c>
      <c r="F27" s="9" t="s">
        <v>1215</v>
      </c>
      <c r="G27" s="9" t="s">
        <v>38</v>
      </c>
      <c r="H27" s="9">
        <v>0</v>
      </c>
      <c r="I27" s="9">
        <v>0</v>
      </c>
      <c r="J27" s="9">
        <v>1</v>
      </c>
      <c r="K27" s="9">
        <v>0</v>
      </c>
      <c r="L27" s="9" t="s">
        <v>54</v>
      </c>
    </row>
    <row r="28" spans="1:12" ht="18" customHeight="1" x14ac:dyDescent="0.25">
      <c r="A28" s="30">
        <v>21</v>
      </c>
      <c r="B28" s="162">
        <v>41735</v>
      </c>
      <c r="C28" s="30">
        <v>19.559999999999999</v>
      </c>
      <c r="D28" s="22" t="s">
        <v>84</v>
      </c>
      <c r="E28" s="32" t="s">
        <v>36</v>
      </c>
      <c r="F28" s="33" t="s">
        <v>18</v>
      </c>
      <c r="G28" s="9" t="s">
        <v>38</v>
      </c>
      <c r="H28" s="31">
        <v>0</v>
      </c>
      <c r="I28" s="31">
        <v>0</v>
      </c>
      <c r="J28" s="31">
        <v>0</v>
      </c>
      <c r="K28" s="31">
        <v>0</v>
      </c>
      <c r="L28" s="9" t="s">
        <v>54</v>
      </c>
    </row>
    <row r="29" spans="1:12" ht="18" customHeight="1" x14ac:dyDescent="0.25">
      <c r="A29" s="22">
        <v>22</v>
      </c>
      <c r="B29" s="162">
        <v>41736</v>
      </c>
      <c r="C29" s="22">
        <v>21.49</v>
      </c>
      <c r="D29" s="22" t="s">
        <v>86</v>
      </c>
      <c r="E29" s="32" t="s">
        <v>36</v>
      </c>
      <c r="F29" s="9" t="s">
        <v>1215</v>
      </c>
      <c r="G29" s="9" t="s">
        <v>38</v>
      </c>
      <c r="H29" s="26">
        <v>0</v>
      </c>
      <c r="I29" s="26">
        <v>0</v>
      </c>
      <c r="J29" s="26">
        <v>1</v>
      </c>
      <c r="K29" s="26">
        <v>0</v>
      </c>
      <c r="L29" s="9" t="s">
        <v>63</v>
      </c>
    </row>
    <row r="30" spans="1:12" ht="18" customHeight="1" x14ac:dyDescent="0.25">
      <c r="A30" s="22">
        <v>22</v>
      </c>
      <c r="B30" s="69">
        <v>41737</v>
      </c>
      <c r="C30" s="19" t="s">
        <v>87</v>
      </c>
      <c r="D30" s="22" t="s">
        <v>88</v>
      </c>
      <c r="E30" s="9" t="s">
        <v>72</v>
      </c>
      <c r="F30" s="22" t="s">
        <v>18</v>
      </c>
      <c r="G30" s="9" t="s">
        <v>38</v>
      </c>
      <c r="H30" s="22">
        <v>0</v>
      </c>
      <c r="I30" s="22">
        <v>0</v>
      </c>
      <c r="J30" s="22">
        <v>0</v>
      </c>
      <c r="K30" s="22">
        <v>0</v>
      </c>
      <c r="L30" s="22" t="s">
        <v>69</v>
      </c>
    </row>
    <row r="31" spans="1:12" ht="18" customHeight="1" x14ac:dyDescent="0.25">
      <c r="A31" s="22">
        <v>23</v>
      </c>
      <c r="B31" s="69">
        <v>41738</v>
      </c>
      <c r="C31" s="22">
        <v>12.15</v>
      </c>
      <c r="D31" s="22" t="s">
        <v>89</v>
      </c>
      <c r="E31" s="22" t="s">
        <v>25</v>
      </c>
      <c r="F31" s="22" t="s">
        <v>18</v>
      </c>
      <c r="G31" s="129" t="s">
        <v>1216</v>
      </c>
      <c r="H31" s="22">
        <v>0</v>
      </c>
      <c r="I31" s="22">
        <v>0</v>
      </c>
      <c r="J31" s="22">
        <v>0</v>
      </c>
      <c r="K31" s="22">
        <v>0</v>
      </c>
      <c r="L31" s="22" t="s">
        <v>73</v>
      </c>
    </row>
    <row r="32" spans="1:12" ht="18" customHeight="1" x14ac:dyDescent="0.25">
      <c r="A32" s="22">
        <v>24</v>
      </c>
      <c r="B32" s="69">
        <v>41738</v>
      </c>
      <c r="C32" s="22" t="s">
        <v>1217</v>
      </c>
      <c r="D32" s="22" t="s">
        <v>90</v>
      </c>
      <c r="E32" s="22" t="s">
        <v>72</v>
      </c>
      <c r="F32" s="22" t="s">
        <v>18</v>
      </c>
      <c r="G32" s="129" t="s">
        <v>1216</v>
      </c>
      <c r="H32" s="22">
        <v>0</v>
      </c>
      <c r="I32" s="22">
        <v>0</v>
      </c>
      <c r="J32" s="22">
        <v>0</v>
      </c>
      <c r="K32" s="22">
        <v>1</v>
      </c>
      <c r="L32" s="22" t="s">
        <v>73</v>
      </c>
    </row>
    <row r="33" spans="1:12" ht="18" customHeight="1" x14ac:dyDescent="0.25">
      <c r="A33" s="22">
        <v>25</v>
      </c>
      <c r="B33" s="69">
        <v>41738</v>
      </c>
      <c r="C33" s="22">
        <v>11.45</v>
      </c>
      <c r="D33" s="22" t="s">
        <v>91</v>
      </c>
      <c r="E33" s="22" t="s">
        <v>72</v>
      </c>
      <c r="F33" s="22" t="s">
        <v>18</v>
      </c>
      <c r="G33" s="129" t="s">
        <v>1216</v>
      </c>
      <c r="H33" s="22">
        <v>0</v>
      </c>
      <c r="I33" s="22">
        <v>0</v>
      </c>
      <c r="J33" s="22">
        <v>1</v>
      </c>
      <c r="K33" s="22">
        <v>0</v>
      </c>
      <c r="L33" s="22" t="s">
        <v>73</v>
      </c>
    </row>
    <row r="34" spans="1:12" ht="18" customHeight="1" x14ac:dyDescent="0.25">
      <c r="A34" s="22">
        <v>26</v>
      </c>
      <c r="B34" s="69">
        <v>41739</v>
      </c>
      <c r="C34" s="22">
        <v>15.45</v>
      </c>
      <c r="D34" s="22" t="s">
        <v>92</v>
      </c>
      <c r="E34" s="22" t="s">
        <v>93</v>
      </c>
      <c r="F34" s="22" t="s">
        <v>18</v>
      </c>
      <c r="G34" s="129" t="s">
        <v>1216</v>
      </c>
      <c r="H34" s="22">
        <v>0</v>
      </c>
      <c r="I34" s="22">
        <v>0</v>
      </c>
      <c r="J34" s="22">
        <v>1</v>
      </c>
      <c r="K34" s="22">
        <v>0</v>
      </c>
      <c r="L34" s="22" t="s">
        <v>33</v>
      </c>
    </row>
    <row r="35" spans="1:12" ht="18" customHeight="1" x14ac:dyDescent="0.25">
      <c r="A35" s="22">
        <v>27</v>
      </c>
      <c r="B35" s="69">
        <v>41741</v>
      </c>
      <c r="C35" s="160" t="s">
        <v>94</v>
      </c>
      <c r="D35" s="22" t="s">
        <v>95</v>
      </c>
      <c r="E35" s="4" t="s">
        <v>62</v>
      </c>
      <c r="F35" s="4" t="s">
        <v>96</v>
      </c>
      <c r="G35" s="129" t="s">
        <v>1216</v>
      </c>
      <c r="H35" s="22"/>
      <c r="I35" s="22"/>
      <c r="J35" s="22">
        <v>2</v>
      </c>
      <c r="K35" s="22">
        <v>2</v>
      </c>
      <c r="L35" s="22" t="s">
        <v>85</v>
      </c>
    </row>
    <row r="36" spans="1:12" ht="18" customHeight="1" x14ac:dyDescent="0.25">
      <c r="A36" s="22">
        <v>28</v>
      </c>
      <c r="B36" s="69">
        <v>41742</v>
      </c>
      <c r="C36" s="160">
        <v>21.35</v>
      </c>
      <c r="D36" s="22" t="s">
        <v>97</v>
      </c>
      <c r="E36" s="22" t="s">
        <v>98</v>
      </c>
      <c r="F36" s="4" t="s">
        <v>99</v>
      </c>
      <c r="G36" s="129" t="s">
        <v>1216</v>
      </c>
      <c r="H36" s="22">
        <v>0</v>
      </c>
      <c r="I36" s="22">
        <v>0</v>
      </c>
      <c r="J36" s="22">
        <v>0</v>
      </c>
      <c r="K36" s="22">
        <v>0</v>
      </c>
      <c r="L36" s="22" t="s">
        <v>54</v>
      </c>
    </row>
    <row r="37" spans="1:12" ht="18" customHeight="1" x14ac:dyDescent="0.25">
      <c r="A37" s="22">
        <v>29</v>
      </c>
      <c r="B37" s="69">
        <v>41742</v>
      </c>
      <c r="C37" s="160">
        <v>23.3</v>
      </c>
      <c r="D37" s="22" t="s">
        <v>101</v>
      </c>
      <c r="E37" s="22" t="s">
        <v>72</v>
      </c>
      <c r="F37" s="22" t="s">
        <v>48</v>
      </c>
      <c r="G37" s="129" t="s">
        <v>1216</v>
      </c>
      <c r="H37" s="22">
        <v>0</v>
      </c>
      <c r="I37" s="22">
        <v>0</v>
      </c>
      <c r="J37" s="22">
        <v>1</v>
      </c>
      <c r="K37" s="22">
        <v>0</v>
      </c>
      <c r="L37" s="22" t="s">
        <v>54</v>
      </c>
    </row>
    <row r="38" spans="1:12" ht="18" customHeight="1" x14ac:dyDescent="0.25">
      <c r="A38" s="22">
        <v>30</v>
      </c>
      <c r="B38" s="69">
        <v>41742</v>
      </c>
      <c r="C38" s="160" t="s">
        <v>102</v>
      </c>
      <c r="D38" s="22" t="s">
        <v>103</v>
      </c>
      <c r="E38" s="22" t="s">
        <v>104</v>
      </c>
      <c r="F38" s="4" t="s">
        <v>105</v>
      </c>
      <c r="G38" s="129" t="s">
        <v>1216</v>
      </c>
      <c r="H38" s="22">
        <v>0</v>
      </c>
      <c r="I38" s="22">
        <v>0</v>
      </c>
      <c r="J38" s="22">
        <v>0</v>
      </c>
      <c r="K38" s="22">
        <v>0</v>
      </c>
      <c r="L38" s="22" t="s">
        <v>54</v>
      </c>
    </row>
    <row r="39" spans="1:12" ht="18" customHeight="1" x14ac:dyDescent="0.25">
      <c r="A39" s="22">
        <v>31</v>
      </c>
      <c r="B39" s="69">
        <v>41742</v>
      </c>
      <c r="C39" s="160" t="s">
        <v>106</v>
      </c>
      <c r="D39" s="22" t="s">
        <v>107</v>
      </c>
      <c r="E39" s="4" t="s">
        <v>108</v>
      </c>
      <c r="F39" s="4" t="s">
        <v>109</v>
      </c>
      <c r="G39" s="129" t="s">
        <v>1216</v>
      </c>
      <c r="H39" s="22">
        <v>0</v>
      </c>
      <c r="I39" s="22">
        <v>0</v>
      </c>
      <c r="J39" s="22">
        <v>0</v>
      </c>
      <c r="K39" s="22">
        <v>1</v>
      </c>
      <c r="L39" s="22" t="s">
        <v>54</v>
      </c>
    </row>
    <row r="40" spans="1:12" ht="18" customHeight="1" x14ac:dyDescent="0.25">
      <c r="A40" s="22">
        <v>32</v>
      </c>
      <c r="B40" s="69">
        <v>41743</v>
      </c>
      <c r="C40" s="160" t="s">
        <v>110</v>
      </c>
      <c r="D40" s="22" t="s">
        <v>1218</v>
      </c>
      <c r="E40" s="22" t="s">
        <v>72</v>
      </c>
      <c r="F40" s="22" t="s">
        <v>112</v>
      </c>
      <c r="G40" s="129" t="s">
        <v>1216</v>
      </c>
      <c r="H40" s="22">
        <v>0</v>
      </c>
      <c r="I40" s="22">
        <v>0</v>
      </c>
      <c r="J40" s="22">
        <v>1</v>
      </c>
      <c r="K40" s="22">
        <v>0</v>
      </c>
      <c r="L40" s="22" t="s">
        <v>63</v>
      </c>
    </row>
    <row r="41" spans="1:12" ht="18" customHeight="1" x14ac:dyDescent="0.25">
      <c r="A41" s="22">
        <v>33</v>
      </c>
      <c r="B41" s="69">
        <v>41743</v>
      </c>
      <c r="C41" s="160" t="s">
        <v>76</v>
      </c>
      <c r="D41" s="22" t="s">
        <v>77</v>
      </c>
      <c r="E41" s="22" t="s">
        <v>78</v>
      </c>
      <c r="F41" s="22" t="s">
        <v>79</v>
      </c>
      <c r="G41" s="129" t="s">
        <v>1216</v>
      </c>
      <c r="H41" s="22">
        <v>0</v>
      </c>
      <c r="I41" s="22">
        <v>0</v>
      </c>
      <c r="J41" s="22">
        <v>7</v>
      </c>
      <c r="K41" s="22">
        <v>7</v>
      </c>
      <c r="L41" s="22" t="s">
        <v>63</v>
      </c>
    </row>
    <row r="42" spans="1:12" ht="18" customHeight="1" x14ac:dyDescent="0.25">
      <c r="A42" s="22">
        <v>34</v>
      </c>
      <c r="B42" s="69">
        <v>41743</v>
      </c>
      <c r="C42" s="160" t="s">
        <v>119</v>
      </c>
      <c r="D42" s="22" t="s">
        <v>1218</v>
      </c>
      <c r="E42" s="22" t="s">
        <v>120</v>
      </c>
      <c r="F42" s="4" t="s">
        <v>121</v>
      </c>
      <c r="G42" s="129" t="s">
        <v>1219</v>
      </c>
      <c r="H42" s="22">
        <v>0</v>
      </c>
      <c r="I42" s="22">
        <v>0</v>
      </c>
      <c r="J42" s="22">
        <v>1</v>
      </c>
      <c r="K42" s="22">
        <v>0</v>
      </c>
      <c r="L42" s="22" t="s">
        <v>63</v>
      </c>
    </row>
    <row r="43" spans="1:12" ht="18" customHeight="1" x14ac:dyDescent="0.25">
      <c r="A43" s="22">
        <v>35</v>
      </c>
      <c r="B43" s="69">
        <v>41744</v>
      </c>
      <c r="C43" s="160">
        <v>10.15</v>
      </c>
      <c r="D43" s="22" t="s">
        <v>124</v>
      </c>
      <c r="E43" s="22" t="s">
        <v>25</v>
      </c>
      <c r="F43" s="4" t="s">
        <v>125</v>
      </c>
      <c r="G43" s="129" t="s">
        <v>1216</v>
      </c>
      <c r="H43" s="22">
        <v>0</v>
      </c>
      <c r="I43" s="22">
        <v>0</v>
      </c>
      <c r="J43" s="22">
        <v>0</v>
      </c>
      <c r="K43" s="22">
        <v>0</v>
      </c>
      <c r="L43" s="22" t="s">
        <v>69</v>
      </c>
    </row>
    <row r="44" spans="1:12" ht="18" customHeight="1" x14ac:dyDescent="0.25">
      <c r="A44" s="22">
        <v>36</v>
      </c>
      <c r="B44" s="69">
        <v>41744</v>
      </c>
      <c r="C44" s="160" t="s">
        <v>113</v>
      </c>
      <c r="D44" s="22" t="s">
        <v>114</v>
      </c>
      <c r="E44" s="4" t="s">
        <v>62</v>
      </c>
      <c r="F44" s="4" t="s">
        <v>115</v>
      </c>
      <c r="G44" s="129" t="s">
        <v>1216</v>
      </c>
      <c r="H44" s="22">
        <v>0</v>
      </c>
      <c r="I44" s="22">
        <v>0</v>
      </c>
      <c r="J44" s="22">
        <v>1</v>
      </c>
      <c r="K44" s="22">
        <v>0</v>
      </c>
      <c r="L44" s="22" t="s">
        <v>69</v>
      </c>
    </row>
    <row r="45" spans="1:12" ht="18" customHeight="1" x14ac:dyDescent="0.25">
      <c r="A45" s="22">
        <v>37</v>
      </c>
      <c r="B45" s="69">
        <v>41746</v>
      </c>
      <c r="C45" s="160" t="s">
        <v>116</v>
      </c>
      <c r="D45" s="22" t="s">
        <v>117</v>
      </c>
      <c r="E45" s="22" t="s">
        <v>118</v>
      </c>
      <c r="F45" s="22" t="s">
        <v>48</v>
      </c>
      <c r="G45" s="129" t="s">
        <v>1216</v>
      </c>
      <c r="H45" s="22">
        <v>0</v>
      </c>
      <c r="I45" s="22">
        <v>0</v>
      </c>
      <c r="J45" s="22">
        <v>1</v>
      </c>
      <c r="K45" s="22">
        <v>0</v>
      </c>
      <c r="L45" s="22" t="s">
        <v>33</v>
      </c>
    </row>
    <row r="46" spans="1:12" ht="18" customHeight="1" x14ac:dyDescent="0.25">
      <c r="A46" s="22">
        <v>38</v>
      </c>
      <c r="B46" s="69">
        <v>41746</v>
      </c>
      <c r="C46" s="160" t="s">
        <v>239</v>
      </c>
      <c r="D46" s="22" t="s">
        <v>191</v>
      </c>
      <c r="E46" s="4" t="s">
        <v>62</v>
      </c>
      <c r="F46" s="22" t="s">
        <v>160</v>
      </c>
      <c r="G46" s="129" t="s">
        <v>1216</v>
      </c>
      <c r="H46" s="22">
        <v>0</v>
      </c>
      <c r="I46" s="22">
        <v>0</v>
      </c>
      <c r="J46" s="22">
        <v>0</v>
      </c>
      <c r="K46" s="22">
        <v>0</v>
      </c>
      <c r="L46" s="22" t="s">
        <v>33</v>
      </c>
    </row>
    <row r="47" spans="1:12" ht="18" customHeight="1" x14ac:dyDescent="0.25">
      <c r="A47" s="22">
        <v>39</v>
      </c>
      <c r="B47" s="69">
        <v>41748</v>
      </c>
      <c r="C47" s="160">
        <v>18.45</v>
      </c>
      <c r="D47" s="22" t="s">
        <v>240</v>
      </c>
      <c r="E47" s="22" t="s">
        <v>25</v>
      </c>
      <c r="F47" s="4" t="s">
        <v>241</v>
      </c>
      <c r="G47" s="129" t="s">
        <v>1216</v>
      </c>
      <c r="H47" s="22">
        <v>0</v>
      </c>
      <c r="I47" s="22">
        <v>0</v>
      </c>
      <c r="J47" s="22">
        <v>0</v>
      </c>
      <c r="K47" s="22">
        <v>0</v>
      </c>
      <c r="L47" s="22" t="s">
        <v>85</v>
      </c>
    </row>
    <row r="48" spans="1:12" ht="18" customHeight="1" x14ac:dyDescent="0.25">
      <c r="A48" s="22">
        <v>40</v>
      </c>
      <c r="B48" s="69">
        <v>41748</v>
      </c>
      <c r="C48" s="160" t="s">
        <v>243</v>
      </c>
      <c r="D48" s="22" t="s">
        <v>77</v>
      </c>
      <c r="E48" s="22" t="s">
        <v>25</v>
      </c>
      <c r="F48" s="22" t="s">
        <v>244</v>
      </c>
      <c r="G48" s="129" t="s">
        <v>1216</v>
      </c>
      <c r="H48" s="22">
        <v>0</v>
      </c>
      <c r="I48" s="22">
        <v>0</v>
      </c>
      <c r="J48" s="22">
        <v>1</v>
      </c>
      <c r="K48" s="22">
        <v>0</v>
      </c>
      <c r="L48" s="22" t="s">
        <v>85</v>
      </c>
    </row>
    <row r="49" spans="1:12" ht="18" customHeight="1" x14ac:dyDescent="0.25">
      <c r="A49" s="22">
        <v>41</v>
      </c>
      <c r="B49" s="162">
        <v>41748</v>
      </c>
      <c r="C49" s="160">
        <v>17.3</v>
      </c>
      <c r="D49" s="22" t="s">
        <v>127</v>
      </c>
      <c r="E49" s="22" t="s">
        <v>128</v>
      </c>
      <c r="F49" s="22" t="s">
        <v>129</v>
      </c>
      <c r="G49" s="129" t="s">
        <v>1216</v>
      </c>
      <c r="H49" s="22">
        <v>0</v>
      </c>
      <c r="I49" s="22">
        <v>0</v>
      </c>
      <c r="J49" s="22">
        <v>0</v>
      </c>
      <c r="K49" s="22">
        <v>1</v>
      </c>
      <c r="L49" s="22" t="s">
        <v>85</v>
      </c>
    </row>
    <row r="50" spans="1:12" ht="18" customHeight="1" x14ac:dyDescent="0.25">
      <c r="A50" s="22">
        <v>42</v>
      </c>
      <c r="B50" s="162">
        <v>41751</v>
      </c>
      <c r="C50" s="160">
        <v>3.35</v>
      </c>
      <c r="D50" s="22" t="s">
        <v>131</v>
      </c>
      <c r="E50" s="22" t="s">
        <v>132</v>
      </c>
      <c r="F50" s="22" t="s">
        <v>48</v>
      </c>
      <c r="G50" s="22" t="s">
        <v>27</v>
      </c>
      <c r="H50" s="22">
        <v>0</v>
      </c>
      <c r="I50" s="22">
        <v>0</v>
      </c>
      <c r="J50" s="22">
        <v>1</v>
      </c>
      <c r="K50" s="22">
        <v>0</v>
      </c>
      <c r="L50" s="22" t="s">
        <v>69</v>
      </c>
    </row>
    <row r="51" spans="1:12" ht="18" customHeight="1" x14ac:dyDescent="0.25">
      <c r="A51" s="22">
        <v>43</v>
      </c>
      <c r="B51" s="69">
        <v>41751</v>
      </c>
      <c r="C51" s="160">
        <v>21.4</v>
      </c>
      <c r="D51" s="22" t="s">
        <v>134</v>
      </c>
      <c r="E51" s="22" t="s">
        <v>132</v>
      </c>
      <c r="F51" s="22" t="s">
        <v>48</v>
      </c>
      <c r="G51" s="22" t="s">
        <v>27</v>
      </c>
      <c r="H51" s="22">
        <v>0</v>
      </c>
      <c r="I51" s="22">
        <v>0</v>
      </c>
      <c r="J51" s="22">
        <v>1</v>
      </c>
      <c r="K51" s="22">
        <v>0</v>
      </c>
      <c r="L51" s="22" t="s">
        <v>69</v>
      </c>
    </row>
    <row r="52" spans="1:12" ht="18" customHeight="1" x14ac:dyDescent="0.25">
      <c r="A52" s="22">
        <v>44</v>
      </c>
      <c r="B52" s="69">
        <v>41751</v>
      </c>
      <c r="C52" s="160">
        <v>21.5</v>
      </c>
      <c r="D52" s="22" t="s">
        <v>136</v>
      </c>
      <c r="E52" s="22" t="s">
        <v>23</v>
      </c>
      <c r="F52" s="4" t="s">
        <v>169</v>
      </c>
      <c r="G52" s="22" t="s">
        <v>27</v>
      </c>
      <c r="H52" s="22">
        <v>0</v>
      </c>
      <c r="I52" s="22">
        <v>0</v>
      </c>
      <c r="J52" s="22">
        <v>0</v>
      </c>
      <c r="K52" s="22">
        <v>0</v>
      </c>
      <c r="L52" s="22" t="s">
        <v>69</v>
      </c>
    </row>
    <row r="53" spans="1:12" ht="18" customHeight="1" x14ac:dyDescent="0.25">
      <c r="A53" s="22">
        <v>45</v>
      </c>
      <c r="B53" s="69">
        <v>41752</v>
      </c>
      <c r="C53" s="160">
        <v>19.45</v>
      </c>
      <c r="D53" s="22" t="s">
        <v>137</v>
      </c>
      <c r="E53" s="22" t="s">
        <v>23</v>
      </c>
      <c r="F53" s="22" t="s">
        <v>48</v>
      </c>
      <c r="G53" s="22" t="s">
        <v>27</v>
      </c>
      <c r="H53" s="22">
        <v>0</v>
      </c>
      <c r="I53" s="22">
        <v>0</v>
      </c>
      <c r="J53" s="22">
        <v>1</v>
      </c>
      <c r="K53" s="22">
        <v>0</v>
      </c>
      <c r="L53" s="22" t="s">
        <v>73</v>
      </c>
    </row>
    <row r="54" spans="1:12" ht="18" customHeight="1" x14ac:dyDescent="0.25">
      <c r="A54" s="22">
        <v>46</v>
      </c>
      <c r="B54" s="69">
        <v>41755</v>
      </c>
      <c r="C54" s="160">
        <v>20.399999999999999</v>
      </c>
      <c r="D54" s="22" t="s">
        <v>1218</v>
      </c>
      <c r="E54" s="22" t="s">
        <v>138</v>
      </c>
      <c r="F54" s="4" t="s">
        <v>169</v>
      </c>
      <c r="G54" s="22" t="s">
        <v>27</v>
      </c>
      <c r="H54" s="22">
        <v>0</v>
      </c>
      <c r="I54" s="22">
        <v>0</v>
      </c>
      <c r="J54" s="22">
        <v>0</v>
      </c>
      <c r="K54" s="22">
        <v>0</v>
      </c>
      <c r="L54" s="22" t="s">
        <v>85</v>
      </c>
    </row>
    <row r="55" spans="1:12" ht="18" customHeight="1" x14ac:dyDescent="0.25">
      <c r="A55" s="22">
        <v>47</v>
      </c>
      <c r="B55" s="69">
        <v>41756</v>
      </c>
      <c r="C55" s="160">
        <v>11</v>
      </c>
      <c r="D55" s="22" t="s">
        <v>140</v>
      </c>
      <c r="E55" s="22" t="s">
        <v>132</v>
      </c>
      <c r="F55" s="22" t="s">
        <v>48</v>
      </c>
      <c r="G55" s="22" t="s">
        <v>27</v>
      </c>
      <c r="H55" s="22">
        <v>0</v>
      </c>
      <c r="I55" s="22">
        <v>0</v>
      </c>
      <c r="J55" s="22">
        <v>1</v>
      </c>
      <c r="K55" s="22">
        <v>1</v>
      </c>
      <c r="L55" s="22" t="s">
        <v>54</v>
      </c>
    </row>
    <row r="56" spans="1:12" ht="18" customHeight="1" x14ac:dyDescent="0.25">
      <c r="A56" s="22">
        <v>48</v>
      </c>
      <c r="B56" s="69">
        <v>41756</v>
      </c>
      <c r="C56" s="160">
        <v>16</v>
      </c>
      <c r="D56" s="22" t="s">
        <v>142</v>
      </c>
      <c r="E56" s="22" t="s">
        <v>143</v>
      </c>
      <c r="F56" s="22" t="s">
        <v>144</v>
      </c>
      <c r="G56" s="22" t="s">
        <v>27</v>
      </c>
      <c r="H56" s="22">
        <v>0</v>
      </c>
      <c r="I56" s="22">
        <v>0</v>
      </c>
      <c r="J56" s="22">
        <v>0</v>
      </c>
      <c r="K56" s="22">
        <v>1</v>
      </c>
      <c r="L56" s="22" t="s">
        <v>54</v>
      </c>
    </row>
    <row r="57" spans="1:12" ht="18" customHeight="1" x14ac:dyDescent="0.25">
      <c r="A57" s="22">
        <v>49</v>
      </c>
      <c r="B57" s="69">
        <v>41757</v>
      </c>
      <c r="C57" s="160">
        <v>12.19</v>
      </c>
      <c r="D57" s="22" t="s">
        <v>168</v>
      </c>
      <c r="E57" s="22" t="s">
        <v>25</v>
      </c>
      <c r="F57" s="4" t="s">
        <v>169</v>
      </c>
      <c r="G57" s="22" t="s">
        <v>27</v>
      </c>
      <c r="H57" s="22">
        <v>0</v>
      </c>
      <c r="I57" s="22">
        <v>0</v>
      </c>
      <c r="J57" s="22">
        <v>1</v>
      </c>
      <c r="K57" s="22">
        <v>0</v>
      </c>
      <c r="L57" s="22" t="s">
        <v>63</v>
      </c>
    </row>
    <row r="58" spans="1:12" ht="18" customHeight="1" x14ac:dyDescent="0.25">
      <c r="A58" s="22">
        <v>50</v>
      </c>
      <c r="B58" s="69">
        <v>41757</v>
      </c>
      <c r="C58" s="160">
        <v>16.25</v>
      </c>
      <c r="D58" s="22" t="s">
        <v>170</v>
      </c>
      <c r="E58" s="22" t="s">
        <v>23</v>
      </c>
      <c r="F58" s="4" t="s">
        <v>169</v>
      </c>
      <c r="G58" s="22" t="s">
        <v>27</v>
      </c>
      <c r="H58" s="22">
        <v>0</v>
      </c>
      <c r="I58" s="22">
        <v>0</v>
      </c>
      <c r="J58" s="22">
        <v>0</v>
      </c>
      <c r="K58" s="22">
        <v>0</v>
      </c>
      <c r="L58" s="22" t="s">
        <v>63</v>
      </c>
    </row>
    <row r="59" spans="1:12" ht="18" customHeight="1" x14ac:dyDescent="0.25">
      <c r="A59" s="22">
        <v>51</v>
      </c>
      <c r="B59" s="69">
        <v>41758</v>
      </c>
      <c r="C59" s="160">
        <v>17.45</v>
      </c>
      <c r="D59" s="22" t="s">
        <v>159</v>
      </c>
      <c r="E59" s="22" t="s">
        <v>25</v>
      </c>
      <c r="F59" s="4" t="s">
        <v>160</v>
      </c>
      <c r="G59" s="22" t="s">
        <v>27</v>
      </c>
      <c r="H59" s="22">
        <v>0</v>
      </c>
      <c r="I59" s="22">
        <v>0</v>
      </c>
      <c r="J59" s="22">
        <v>0</v>
      </c>
      <c r="K59" s="22">
        <v>1</v>
      </c>
      <c r="L59" s="22" t="s">
        <v>69</v>
      </c>
    </row>
    <row r="60" spans="1:12" ht="18" customHeight="1" x14ac:dyDescent="0.25">
      <c r="A60" s="36"/>
      <c r="B60" s="37"/>
      <c r="C60" s="37"/>
      <c r="D60" s="37"/>
      <c r="E60" s="37"/>
      <c r="F60" s="37" t="s">
        <v>4170</v>
      </c>
      <c r="G60" s="109" t="s">
        <v>2</v>
      </c>
      <c r="H60" s="163">
        <f>SUM(H8:H59)</f>
        <v>0</v>
      </c>
      <c r="I60" s="163">
        <f>SUM(I8:I59)</f>
        <v>0</v>
      </c>
      <c r="J60" s="163">
        <f>SUM(J8:J59)</f>
        <v>34</v>
      </c>
      <c r="K60" s="163">
        <f>SUM(K8:K59)</f>
        <v>26</v>
      </c>
      <c r="L60" s="163"/>
    </row>
    <row r="61" spans="1:12" ht="18" customHeight="1" x14ac:dyDescent="0.25">
      <c r="A61" s="22">
        <v>54</v>
      </c>
      <c r="B61" s="69">
        <v>41761</v>
      </c>
      <c r="C61" s="160" t="s">
        <v>165</v>
      </c>
      <c r="D61" s="22" t="s">
        <v>77</v>
      </c>
      <c r="E61" s="22" t="s">
        <v>93</v>
      </c>
      <c r="F61" s="4" t="s">
        <v>169</v>
      </c>
      <c r="G61" s="22" t="s">
        <v>27</v>
      </c>
      <c r="H61" s="22">
        <v>0</v>
      </c>
      <c r="I61" s="22">
        <v>0</v>
      </c>
      <c r="J61" s="22">
        <v>0</v>
      </c>
      <c r="K61" s="22">
        <v>1</v>
      </c>
      <c r="L61" s="22" t="s">
        <v>42</v>
      </c>
    </row>
    <row r="62" spans="1:12" ht="18" customHeight="1" x14ac:dyDescent="0.25">
      <c r="A62" s="22">
        <v>55</v>
      </c>
      <c r="B62" s="69">
        <v>41762</v>
      </c>
      <c r="C62" s="160" t="s">
        <v>166</v>
      </c>
      <c r="D62" s="22" t="s">
        <v>167</v>
      </c>
      <c r="E62" s="22" t="s">
        <v>143</v>
      </c>
      <c r="F62" s="4" t="s">
        <v>169</v>
      </c>
      <c r="G62" s="22" t="s">
        <v>27</v>
      </c>
      <c r="H62" s="22">
        <v>0</v>
      </c>
      <c r="I62" s="22">
        <v>0</v>
      </c>
      <c r="J62" s="22">
        <v>0</v>
      </c>
      <c r="K62" s="22">
        <v>1</v>
      </c>
      <c r="L62" s="22" t="s">
        <v>85</v>
      </c>
    </row>
    <row r="63" spans="1:12" ht="18" customHeight="1" x14ac:dyDescent="0.25">
      <c r="A63" s="22">
        <v>56</v>
      </c>
      <c r="B63" s="69">
        <v>41763</v>
      </c>
      <c r="C63" s="160" t="s">
        <v>175</v>
      </c>
      <c r="D63" s="22" t="s">
        <v>35</v>
      </c>
      <c r="E63" s="22" t="s">
        <v>25</v>
      </c>
      <c r="F63" s="4" t="s">
        <v>176</v>
      </c>
      <c r="G63" s="22" t="s">
        <v>27</v>
      </c>
      <c r="H63" s="22">
        <v>0</v>
      </c>
      <c r="I63" s="22">
        <v>0</v>
      </c>
      <c r="J63" s="22">
        <v>0</v>
      </c>
      <c r="K63" s="22">
        <v>1</v>
      </c>
      <c r="L63" s="22" t="s">
        <v>54</v>
      </c>
    </row>
    <row r="64" spans="1:12" ht="18" customHeight="1" x14ac:dyDescent="0.25">
      <c r="A64" s="22">
        <v>57</v>
      </c>
      <c r="B64" s="69">
        <v>41764</v>
      </c>
      <c r="C64" s="160" t="s">
        <v>177</v>
      </c>
      <c r="D64" s="22" t="s">
        <v>178</v>
      </c>
      <c r="E64" s="22" t="s">
        <v>132</v>
      </c>
      <c r="F64" s="4" t="s">
        <v>169</v>
      </c>
      <c r="G64" s="22" t="s">
        <v>27</v>
      </c>
      <c r="H64" s="22">
        <v>0</v>
      </c>
      <c r="I64" s="22">
        <v>0</v>
      </c>
      <c r="J64" s="22">
        <v>0</v>
      </c>
      <c r="K64" s="22">
        <v>3</v>
      </c>
      <c r="L64" s="22" t="s">
        <v>63</v>
      </c>
    </row>
    <row r="65" spans="1:12" ht="18" customHeight="1" x14ac:dyDescent="0.25">
      <c r="A65" s="22">
        <v>58</v>
      </c>
      <c r="B65" s="69">
        <v>41764</v>
      </c>
      <c r="C65" s="160" t="s">
        <v>116</v>
      </c>
      <c r="D65" s="22" t="s">
        <v>171</v>
      </c>
      <c r="E65" s="22" t="s">
        <v>25</v>
      </c>
      <c r="F65" s="4" t="s">
        <v>172</v>
      </c>
      <c r="G65" s="22" t="s">
        <v>27</v>
      </c>
      <c r="H65" s="22">
        <v>0</v>
      </c>
      <c r="I65" s="22">
        <v>0</v>
      </c>
      <c r="J65" s="22">
        <v>0</v>
      </c>
      <c r="K65" s="22">
        <v>0</v>
      </c>
      <c r="L65" s="22" t="s">
        <v>63</v>
      </c>
    </row>
    <row r="66" spans="1:12" ht="18" customHeight="1" x14ac:dyDescent="0.25">
      <c r="A66" s="22">
        <v>59</v>
      </c>
      <c r="B66" s="69">
        <v>41764</v>
      </c>
      <c r="C66" s="160" t="s">
        <v>46</v>
      </c>
      <c r="D66" s="22" t="s">
        <v>173</v>
      </c>
      <c r="E66" s="22" t="s">
        <v>25</v>
      </c>
      <c r="F66" s="22" t="s">
        <v>174</v>
      </c>
      <c r="G66" s="22" t="s">
        <v>27</v>
      </c>
      <c r="H66" s="22">
        <v>0</v>
      </c>
      <c r="I66" s="22">
        <v>0</v>
      </c>
      <c r="J66" s="22">
        <v>0</v>
      </c>
      <c r="K66" s="22">
        <v>1</v>
      </c>
      <c r="L66" s="22" t="s">
        <v>63</v>
      </c>
    </row>
    <row r="67" spans="1:12" ht="18" customHeight="1" x14ac:dyDescent="0.25">
      <c r="A67" s="22">
        <v>60</v>
      </c>
      <c r="B67" s="69">
        <v>41764</v>
      </c>
      <c r="C67" s="160">
        <v>17.45</v>
      </c>
      <c r="D67" s="22" t="s">
        <v>170</v>
      </c>
      <c r="E67" s="22" t="s">
        <v>1220</v>
      </c>
      <c r="F67" s="4" t="s">
        <v>1221</v>
      </c>
      <c r="G67" s="22" t="s">
        <v>27</v>
      </c>
      <c r="H67" s="22">
        <v>0</v>
      </c>
      <c r="I67" s="22">
        <v>0</v>
      </c>
      <c r="J67" s="22">
        <v>0</v>
      </c>
      <c r="K67" s="22">
        <v>0</v>
      </c>
      <c r="L67" s="22" t="s">
        <v>63</v>
      </c>
    </row>
    <row r="68" spans="1:12" ht="18" customHeight="1" x14ac:dyDescent="0.25">
      <c r="A68" s="22">
        <v>61</v>
      </c>
      <c r="B68" s="69">
        <v>41765</v>
      </c>
      <c r="C68" s="160">
        <v>16.3</v>
      </c>
      <c r="D68" s="22" t="s">
        <v>146</v>
      </c>
      <c r="E68" s="4" t="s">
        <v>62</v>
      </c>
      <c r="F68" s="4" t="s">
        <v>147</v>
      </c>
      <c r="G68" s="22" t="s">
        <v>148</v>
      </c>
      <c r="H68" s="22">
        <v>0</v>
      </c>
      <c r="I68" s="22">
        <v>0</v>
      </c>
      <c r="J68" s="22">
        <v>0</v>
      </c>
      <c r="K68" s="22">
        <v>0</v>
      </c>
      <c r="L68" s="22" t="s">
        <v>69</v>
      </c>
    </row>
    <row r="69" spans="1:12" ht="18" customHeight="1" x14ac:dyDescent="0.25">
      <c r="A69" s="22">
        <v>62</v>
      </c>
      <c r="B69" s="69">
        <v>41766</v>
      </c>
      <c r="C69" s="160" t="s">
        <v>149</v>
      </c>
      <c r="D69" s="22" t="s">
        <v>150</v>
      </c>
      <c r="E69" s="22" t="s">
        <v>25</v>
      </c>
      <c r="F69" s="4" t="s">
        <v>151</v>
      </c>
      <c r="G69" s="22" t="s">
        <v>27</v>
      </c>
      <c r="H69" s="22">
        <v>0</v>
      </c>
      <c r="I69" s="22">
        <v>0</v>
      </c>
      <c r="J69" s="22">
        <v>0</v>
      </c>
      <c r="K69" s="22">
        <v>0</v>
      </c>
      <c r="L69" s="22" t="s">
        <v>73</v>
      </c>
    </row>
    <row r="70" spans="1:12" ht="18" customHeight="1" x14ac:dyDescent="0.25">
      <c r="A70" s="22">
        <v>63</v>
      </c>
      <c r="B70" s="69">
        <v>41766</v>
      </c>
      <c r="C70" s="160">
        <v>14.15</v>
      </c>
      <c r="D70" s="22" t="s">
        <v>1222</v>
      </c>
      <c r="E70" s="22" t="s">
        <v>25</v>
      </c>
      <c r="F70" s="4" t="s">
        <v>1223</v>
      </c>
      <c r="G70" s="22" t="s">
        <v>27</v>
      </c>
      <c r="H70" s="22">
        <v>0</v>
      </c>
      <c r="I70" s="22">
        <v>0</v>
      </c>
      <c r="J70" s="22">
        <v>1</v>
      </c>
      <c r="K70" s="22">
        <v>1</v>
      </c>
      <c r="L70" s="22" t="s">
        <v>73</v>
      </c>
    </row>
    <row r="71" spans="1:12" ht="18" customHeight="1" x14ac:dyDescent="0.25">
      <c r="A71" s="22">
        <v>64</v>
      </c>
      <c r="B71" s="69">
        <v>41766</v>
      </c>
      <c r="C71" s="160" t="s">
        <v>1224</v>
      </c>
      <c r="D71" s="22" t="s">
        <v>1225</v>
      </c>
      <c r="E71" s="22" t="s">
        <v>25</v>
      </c>
      <c r="F71" s="4" t="s">
        <v>109</v>
      </c>
      <c r="G71" s="22" t="s">
        <v>27</v>
      </c>
      <c r="H71" s="22">
        <v>0</v>
      </c>
      <c r="I71" s="22">
        <v>0</v>
      </c>
      <c r="J71" s="22">
        <v>1</v>
      </c>
      <c r="K71" s="22">
        <v>0</v>
      </c>
      <c r="L71" s="22" t="s">
        <v>73</v>
      </c>
    </row>
    <row r="72" spans="1:12" ht="18" customHeight="1" x14ac:dyDescent="0.25">
      <c r="A72" s="22">
        <v>65</v>
      </c>
      <c r="B72" s="69">
        <v>41767</v>
      </c>
      <c r="C72" s="160" t="s">
        <v>154</v>
      </c>
      <c r="D72" s="22" t="s">
        <v>155</v>
      </c>
      <c r="E72" s="22" t="s">
        <v>25</v>
      </c>
      <c r="F72" s="4" t="s">
        <v>156</v>
      </c>
      <c r="G72" s="22" t="s">
        <v>27</v>
      </c>
      <c r="H72" s="22">
        <v>0</v>
      </c>
      <c r="I72" s="22">
        <v>0</v>
      </c>
      <c r="J72" s="22">
        <v>0</v>
      </c>
      <c r="K72" s="22">
        <v>0</v>
      </c>
      <c r="L72" s="22" t="s">
        <v>33</v>
      </c>
    </row>
    <row r="73" spans="1:12" ht="18" customHeight="1" x14ac:dyDescent="0.25">
      <c r="A73" s="22">
        <v>66</v>
      </c>
      <c r="B73" s="69">
        <v>41769</v>
      </c>
      <c r="C73" s="160" t="s">
        <v>182</v>
      </c>
      <c r="D73" s="22" t="s">
        <v>183</v>
      </c>
      <c r="E73" s="22" t="s">
        <v>132</v>
      </c>
      <c r="F73" s="22" t="s">
        <v>48</v>
      </c>
      <c r="G73" s="22" t="s">
        <v>27</v>
      </c>
      <c r="H73" s="22">
        <v>0</v>
      </c>
      <c r="I73" s="22">
        <v>0</v>
      </c>
      <c r="J73" s="22">
        <v>0</v>
      </c>
      <c r="K73" s="22">
        <v>1</v>
      </c>
      <c r="L73" s="22" t="s">
        <v>85</v>
      </c>
    </row>
    <row r="74" spans="1:12" ht="18" customHeight="1" x14ac:dyDescent="0.25">
      <c r="A74" s="22">
        <v>67</v>
      </c>
      <c r="B74" s="69">
        <v>41769</v>
      </c>
      <c r="C74" s="160" t="s">
        <v>184</v>
      </c>
      <c r="D74" s="22" t="s">
        <v>185</v>
      </c>
      <c r="E74" s="22" t="s">
        <v>25</v>
      </c>
      <c r="F74" s="22" t="s">
        <v>186</v>
      </c>
      <c r="G74" s="22" t="s">
        <v>27</v>
      </c>
      <c r="H74" s="22">
        <v>0</v>
      </c>
      <c r="I74" s="22">
        <v>0</v>
      </c>
      <c r="J74" s="22">
        <v>1</v>
      </c>
      <c r="K74" s="22">
        <v>0</v>
      </c>
      <c r="L74" s="22" t="s">
        <v>85</v>
      </c>
    </row>
    <row r="75" spans="1:12" ht="18" customHeight="1" x14ac:dyDescent="0.25">
      <c r="A75" s="22">
        <v>68</v>
      </c>
      <c r="B75" s="69">
        <v>41769</v>
      </c>
      <c r="C75" s="160">
        <v>15.56</v>
      </c>
      <c r="D75" s="22" t="s">
        <v>187</v>
      </c>
      <c r="E75" s="22" t="s">
        <v>25</v>
      </c>
      <c r="F75" s="22" t="s">
        <v>18</v>
      </c>
      <c r="G75" s="22" t="s">
        <v>27</v>
      </c>
      <c r="H75" s="22">
        <v>0</v>
      </c>
      <c r="I75" s="22">
        <v>0</v>
      </c>
      <c r="J75" s="22">
        <v>1</v>
      </c>
      <c r="K75" s="22">
        <v>0</v>
      </c>
      <c r="L75" s="22" t="s">
        <v>85</v>
      </c>
    </row>
    <row r="76" spans="1:12" ht="18" customHeight="1" x14ac:dyDescent="0.25">
      <c r="A76" s="22">
        <v>69</v>
      </c>
      <c r="B76" s="69">
        <v>41770</v>
      </c>
      <c r="C76" s="160" t="s">
        <v>188</v>
      </c>
      <c r="D76" s="22" t="s">
        <v>189</v>
      </c>
      <c r="E76" s="22" t="s">
        <v>72</v>
      </c>
      <c r="F76" s="22" t="s">
        <v>190</v>
      </c>
      <c r="G76" s="22" t="s">
        <v>27</v>
      </c>
      <c r="H76" s="22">
        <v>0</v>
      </c>
      <c r="I76" s="22">
        <v>0</v>
      </c>
      <c r="J76" s="22">
        <v>0</v>
      </c>
      <c r="K76" s="22">
        <v>1</v>
      </c>
      <c r="L76" s="22" t="s">
        <v>54</v>
      </c>
    </row>
    <row r="77" spans="1:12" ht="18" customHeight="1" x14ac:dyDescent="0.25">
      <c r="A77" s="22">
        <v>70</v>
      </c>
      <c r="B77" s="69">
        <v>41770</v>
      </c>
      <c r="C77" s="160" t="s">
        <v>161</v>
      </c>
      <c r="D77" s="22" t="s">
        <v>124</v>
      </c>
      <c r="E77" s="22" t="s">
        <v>23</v>
      </c>
      <c r="F77" s="22" t="s">
        <v>48</v>
      </c>
      <c r="G77" s="22" t="s">
        <v>27</v>
      </c>
      <c r="H77" s="22">
        <v>0</v>
      </c>
      <c r="I77" s="22">
        <v>0</v>
      </c>
      <c r="J77" s="22">
        <v>1</v>
      </c>
      <c r="K77" s="22">
        <v>0</v>
      </c>
      <c r="L77" s="22" t="s">
        <v>54</v>
      </c>
    </row>
    <row r="78" spans="1:12" ht="18" customHeight="1" x14ac:dyDescent="0.25">
      <c r="A78" s="22">
        <v>71</v>
      </c>
      <c r="B78" s="69">
        <v>41770</v>
      </c>
      <c r="C78" s="160" t="s">
        <v>181</v>
      </c>
      <c r="D78" s="22" t="s">
        <v>114</v>
      </c>
      <c r="E78" s="22" t="s">
        <v>132</v>
      </c>
      <c r="F78" s="22" t="s">
        <v>48</v>
      </c>
      <c r="G78" s="22" t="s">
        <v>27</v>
      </c>
      <c r="H78" s="22">
        <v>0</v>
      </c>
      <c r="I78" s="22">
        <v>0</v>
      </c>
      <c r="J78" s="22">
        <v>1</v>
      </c>
      <c r="K78" s="22">
        <v>1</v>
      </c>
      <c r="L78" s="22" t="s">
        <v>54</v>
      </c>
    </row>
    <row r="79" spans="1:12" ht="18" customHeight="1" x14ac:dyDescent="0.25">
      <c r="A79" s="22">
        <v>72</v>
      </c>
      <c r="B79" s="69">
        <v>41771</v>
      </c>
      <c r="C79" s="160">
        <v>13.11</v>
      </c>
      <c r="D79" s="22" t="s">
        <v>117</v>
      </c>
      <c r="E79" s="22" t="s">
        <v>132</v>
      </c>
      <c r="F79" s="22" t="s">
        <v>48</v>
      </c>
      <c r="G79" s="22" t="s">
        <v>27</v>
      </c>
      <c r="H79" s="22">
        <v>0</v>
      </c>
      <c r="I79" s="22">
        <v>0</v>
      </c>
      <c r="J79" s="22">
        <v>0</v>
      </c>
      <c r="K79" s="22">
        <v>0</v>
      </c>
      <c r="L79" s="22" t="s">
        <v>63</v>
      </c>
    </row>
    <row r="80" spans="1:12" ht="18" customHeight="1" x14ac:dyDescent="0.25">
      <c r="A80" s="22">
        <v>73</v>
      </c>
      <c r="B80" s="162">
        <v>41774</v>
      </c>
      <c r="C80" s="160">
        <v>12.5</v>
      </c>
      <c r="D80" s="22" t="s">
        <v>191</v>
      </c>
      <c r="E80" s="22" t="s">
        <v>143</v>
      </c>
      <c r="F80" s="22" t="s">
        <v>18</v>
      </c>
      <c r="G80" s="22" t="s">
        <v>27</v>
      </c>
      <c r="H80" s="22">
        <v>0</v>
      </c>
      <c r="I80" s="22">
        <v>0</v>
      </c>
      <c r="J80" s="22">
        <v>1</v>
      </c>
      <c r="K80" s="22">
        <v>1</v>
      </c>
      <c r="L80" s="22" t="s">
        <v>33</v>
      </c>
    </row>
    <row r="81" spans="1:12" ht="18" customHeight="1" x14ac:dyDescent="0.25">
      <c r="A81" s="22">
        <v>74</v>
      </c>
      <c r="B81" s="162">
        <v>41779</v>
      </c>
      <c r="C81" s="160" t="s">
        <v>192</v>
      </c>
      <c r="D81" s="22" t="s">
        <v>193</v>
      </c>
      <c r="E81" s="22" t="s">
        <v>132</v>
      </c>
      <c r="F81" s="22" t="s">
        <v>194</v>
      </c>
      <c r="G81" s="22" t="s">
        <v>27</v>
      </c>
      <c r="H81" s="22">
        <v>0</v>
      </c>
      <c r="I81" s="22">
        <v>0</v>
      </c>
      <c r="J81" s="22">
        <v>1</v>
      </c>
      <c r="K81" s="22">
        <v>1</v>
      </c>
      <c r="L81" s="22" t="s">
        <v>69</v>
      </c>
    </row>
    <row r="82" spans="1:12" ht="18" customHeight="1" x14ac:dyDescent="0.25">
      <c r="A82" s="22">
        <v>75</v>
      </c>
      <c r="B82" s="69">
        <v>41780</v>
      </c>
      <c r="C82" s="160">
        <v>18.149999999999999</v>
      </c>
      <c r="D82" s="22" t="s">
        <v>196</v>
      </c>
      <c r="E82" s="22" t="s">
        <v>23</v>
      </c>
      <c r="F82" s="22" t="s">
        <v>18</v>
      </c>
      <c r="G82" s="22" t="s">
        <v>27</v>
      </c>
      <c r="H82" s="22">
        <v>0</v>
      </c>
      <c r="I82" s="22">
        <v>0</v>
      </c>
      <c r="J82" s="22">
        <v>0</v>
      </c>
      <c r="K82" s="22">
        <v>0</v>
      </c>
      <c r="L82" s="22" t="s">
        <v>73</v>
      </c>
    </row>
    <row r="83" spans="1:12" ht="18" customHeight="1" x14ac:dyDescent="0.25">
      <c r="A83" s="22">
        <v>76</v>
      </c>
      <c r="B83" s="69">
        <v>41780</v>
      </c>
      <c r="C83" s="160" t="s">
        <v>197</v>
      </c>
      <c r="D83" s="22" t="s">
        <v>198</v>
      </c>
      <c r="E83" s="22" t="s">
        <v>72</v>
      </c>
      <c r="F83" s="22" t="s">
        <v>18</v>
      </c>
      <c r="G83" s="22" t="s">
        <v>27</v>
      </c>
      <c r="H83" s="22">
        <v>0</v>
      </c>
      <c r="I83" s="22">
        <v>0</v>
      </c>
      <c r="J83" s="22">
        <v>0</v>
      </c>
      <c r="K83" s="22">
        <v>1</v>
      </c>
      <c r="L83" s="22" t="s">
        <v>73</v>
      </c>
    </row>
    <row r="84" spans="1:12" ht="18" customHeight="1" x14ac:dyDescent="0.25">
      <c r="A84" s="22">
        <v>77</v>
      </c>
      <c r="B84" s="69">
        <v>41780</v>
      </c>
      <c r="C84" s="160" t="s">
        <v>199</v>
      </c>
      <c r="D84" s="22" t="s">
        <v>158</v>
      </c>
      <c r="E84" s="22" t="s">
        <v>23</v>
      </c>
      <c r="F84" s="22" t="s">
        <v>18</v>
      </c>
      <c r="G84" s="22" t="s">
        <v>27</v>
      </c>
      <c r="H84" s="22">
        <v>0</v>
      </c>
      <c r="I84" s="22">
        <v>0</v>
      </c>
      <c r="J84" s="22">
        <v>0</v>
      </c>
      <c r="K84" s="22">
        <v>0</v>
      </c>
      <c r="L84" s="22" t="s">
        <v>73</v>
      </c>
    </row>
    <row r="85" spans="1:12" ht="18" customHeight="1" x14ac:dyDescent="0.25">
      <c r="A85" s="131">
        <v>78</v>
      </c>
      <c r="B85" s="164">
        <v>41780</v>
      </c>
      <c r="C85" s="165" t="s">
        <v>113</v>
      </c>
      <c r="D85" s="131" t="s">
        <v>179</v>
      </c>
      <c r="E85" s="131" t="s">
        <v>72</v>
      </c>
      <c r="F85" s="12" t="s">
        <v>180</v>
      </c>
      <c r="G85" s="131" t="s">
        <v>27</v>
      </c>
      <c r="H85" s="131">
        <v>0</v>
      </c>
      <c r="I85" s="131">
        <v>0</v>
      </c>
      <c r="J85" s="131">
        <v>0</v>
      </c>
      <c r="K85" s="131">
        <v>3</v>
      </c>
      <c r="L85" s="22" t="s">
        <v>73</v>
      </c>
    </row>
    <row r="86" spans="1:12" ht="18" customHeight="1" x14ac:dyDescent="0.25">
      <c r="A86" s="22">
        <v>79</v>
      </c>
      <c r="B86" s="69">
        <v>41781</v>
      </c>
      <c r="C86" s="160">
        <v>11.25</v>
      </c>
      <c r="D86" s="22" t="s">
        <v>218</v>
      </c>
      <c r="E86" s="4" t="s">
        <v>62</v>
      </c>
      <c r="F86" s="4" t="s">
        <v>219</v>
      </c>
      <c r="G86" s="22" t="s">
        <v>27</v>
      </c>
      <c r="H86" s="22">
        <v>0</v>
      </c>
      <c r="I86" s="22">
        <v>0</v>
      </c>
      <c r="J86" s="22">
        <v>1</v>
      </c>
      <c r="K86" s="22">
        <v>1</v>
      </c>
      <c r="L86" s="22" t="s">
        <v>33</v>
      </c>
    </row>
    <row r="87" spans="1:12" ht="18" customHeight="1" x14ac:dyDescent="0.25">
      <c r="A87" s="22">
        <v>80</v>
      </c>
      <c r="B87" s="69">
        <v>41781</v>
      </c>
      <c r="C87" s="160" t="s">
        <v>64</v>
      </c>
      <c r="D87" s="26" t="s">
        <v>220</v>
      </c>
      <c r="E87" s="22" t="s">
        <v>25</v>
      </c>
      <c r="F87" s="4" t="s">
        <v>221</v>
      </c>
      <c r="G87" s="22" t="s">
        <v>27</v>
      </c>
      <c r="H87" s="22">
        <v>0</v>
      </c>
      <c r="I87" s="22">
        <v>0</v>
      </c>
      <c r="J87" s="22">
        <v>1</v>
      </c>
      <c r="K87" s="22">
        <v>1</v>
      </c>
      <c r="L87" s="22" t="s">
        <v>33</v>
      </c>
    </row>
    <row r="88" spans="1:12" ht="18" customHeight="1" x14ac:dyDescent="0.25">
      <c r="A88" s="22">
        <v>81</v>
      </c>
      <c r="B88" s="69">
        <v>41782</v>
      </c>
      <c r="C88" s="160" t="s">
        <v>200</v>
      </c>
      <c r="D88" s="26" t="s">
        <v>201</v>
      </c>
      <c r="E88" s="22" t="s">
        <v>23</v>
      </c>
      <c r="F88" s="22" t="s">
        <v>202</v>
      </c>
      <c r="G88" s="22" t="s">
        <v>27</v>
      </c>
      <c r="H88" s="22">
        <v>0</v>
      </c>
      <c r="I88" s="22">
        <v>0</v>
      </c>
      <c r="J88" s="22">
        <v>1</v>
      </c>
      <c r="K88" s="22">
        <v>0</v>
      </c>
      <c r="L88" s="22" t="s">
        <v>42</v>
      </c>
    </row>
    <row r="89" spans="1:12" ht="18" customHeight="1" x14ac:dyDescent="0.25">
      <c r="A89" s="22">
        <v>82</v>
      </c>
      <c r="B89" s="69">
        <v>41782</v>
      </c>
      <c r="C89" s="160" t="s">
        <v>64</v>
      </c>
      <c r="D89" s="26" t="s">
        <v>203</v>
      </c>
      <c r="E89" s="22" t="s">
        <v>72</v>
      </c>
      <c r="F89" s="22" t="s">
        <v>202</v>
      </c>
      <c r="G89" s="22" t="s">
        <v>27</v>
      </c>
      <c r="H89" s="22">
        <v>0</v>
      </c>
      <c r="I89" s="22">
        <v>0</v>
      </c>
      <c r="J89" s="22">
        <v>0</v>
      </c>
      <c r="K89" s="22">
        <v>1</v>
      </c>
      <c r="L89" s="22" t="s">
        <v>42</v>
      </c>
    </row>
    <row r="90" spans="1:12" ht="18" customHeight="1" x14ac:dyDescent="0.25">
      <c r="A90" s="22">
        <v>83</v>
      </c>
      <c r="B90" s="69">
        <v>41782</v>
      </c>
      <c r="C90" s="160" t="s">
        <v>39</v>
      </c>
      <c r="D90" s="22" t="s">
        <v>204</v>
      </c>
      <c r="E90" s="22" t="s">
        <v>205</v>
      </c>
      <c r="F90" s="22" t="s">
        <v>206</v>
      </c>
      <c r="G90" s="22" t="s">
        <v>27</v>
      </c>
      <c r="H90" s="22">
        <v>0</v>
      </c>
      <c r="I90" s="22">
        <v>0</v>
      </c>
      <c r="J90" s="22">
        <v>1</v>
      </c>
      <c r="K90" s="22">
        <v>0</v>
      </c>
      <c r="L90" s="22" t="s">
        <v>42</v>
      </c>
    </row>
    <row r="91" spans="1:12" ht="18" customHeight="1" x14ac:dyDescent="0.25">
      <c r="A91" s="22">
        <v>84</v>
      </c>
      <c r="B91" s="69">
        <v>41783</v>
      </c>
      <c r="C91" s="160" t="s">
        <v>207</v>
      </c>
      <c r="D91" s="22" t="s">
        <v>208</v>
      </c>
      <c r="E91" s="22" t="s">
        <v>143</v>
      </c>
      <c r="F91" s="22" t="s">
        <v>209</v>
      </c>
      <c r="G91" s="22" t="s">
        <v>27</v>
      </c>
      <c r="H91" s="22">
        <v>0</v>
      </c>
      <c r="I91" s="22">
        <v>0</v>
      </c>
      <c r="J91" s="22">
        <v>0</v>
      </c>
      <c r="K91" s="22">
        <v>1</v>
      </c>
      <c r="L91" s="22" t="s">
        <v>85</v>
      </c>
    </row>
    <row r="92" spans="1:12" ht="18" customHeight="1" x14ac:dyDescent="0.25">
      <c r="A92" s="22">
        <v>85</v>
      </c>
      <c r="B92" s="69">
        <v>41783</v>
      </c>
      <c r="C92" s="160" t="s">
        <v>182</v>
      </c>
      <c r="D92" s="22" t="s">
        <v>210</v>
      </c>
      <c r="E92" s="22" t="s">
        <v>132</v>
      </c>
      <c r="F92" s="22" t="s">
        <v>211</v>
      </c>
      <c r="G92" s="22" t="s">
        <v>27</v>
      </c>
      <c r="H92" s="22">
        <v>0</v>
      </c>
      <c r="I92" s="22">
        <v>0</v>
      </c>
      <c r="J92" s="22">
        <v>0</v>
      </c>
      <c r="K92" s="22">
        <v>1</v>
      </c>
      <c r="L92" s="22" t="s">
        <v>85</v>
      </c>
    </row>
    <row r="93" spans="1:12" ht="18" customHeight="1" x14ac:dyDescent="0.25">
      <c r="A93" s="22">
        <v>86</v>
      </c>
      <c r="B93" s="69">
        <v>41784</v>
      </c>
      <c r="C93" s="160">
        <v>22.5</v>
      </c>
      <c r="D93" s="22" t="s">
        <v>212</v>
      </c>
      <c r="E93" s="22" t="s">
        <v>23</v>
      </c>
      <c r="F93" s="22" t="s">
        <v>18</v>
      </c>
      <c r="G93" s="22" t="s">
        <v>27</v>
      </c>
      <c r="H93" s="22">
        <v>0</v>
      </c>
      <c r="I93" s="22">
        <v>0</v>
      </c>
      <c r="J93" s="22">
        <v>0</v>
      </c>
      <c r="K93" s="22">
        <v>0</v>
      </c>
      <c r="L93" s="22" t="s">
        <v>54</v>
      </c>
    </row>
    <row r="94" spans="1:12" ht="18" customHeight="1" x14ac:dyDescent="0.25">
      <c r="A94" s="22">
        <v>87</v>
      </c>
      <c r="B94" s="69">
        <v>41784</v>
      </c>
      <c r="C94" s="160" t="s">
        <v>257</v>
      </c>
      <c r="D94" s="22" t="s">
        <v>1226</v>
      </c>
      <c r="E94" s="22" t="s">
        <v>25</v>
      </c>
      <c r="F94" s="4" t="s">
        <v>1227</v>
      </c>
      <c r="G94" s="22" t="s">
        <v>1228</v>
      </c>
      <c r="H94" s="22">
        <v>0</v>
      </c>
      <c r="I94" s="22">
        <v>0</v>
      </c>
      <c r="J94" s="22">
        <v>0</v>
      </c>
      <c r="K94" s="22">
        <v>0</v>
      </c>
      <c r="L94" s="22" t="s">
        <v>54</v>
      </c>
    </row>
    <row r="95" spans="1:12" ht="18" customHeight="1" x14ac:dyDescent="0.25">
      <c r="A95" s="22">
        <v>88</v>
      </c>
      <c r="B95" s="69">
        <v>41785</v>
      </c>
      <c r="C95" s="160" t="s">
        <v>207</v>
      </c>
      <c r="D95" s="22" t="s">
        <v>1229</v>
      </c>
      <c r="E95" s="22" t="s">
        <v>72</v>
      </c>
      <c r="F95" s="22" t="s">
        <v>202</v>
      </c>
      <c r="G95" s="22" t="s">
        <v>27</v>
      </c>
      <c r="H95" s="22">
        <v>0</v>
      </c>
      <c r="I95" s="22">
        <v>0</v>
      </c>
      <c r="J95" s="22">
        <v>1</v>
      </c>
      <c r="K95" s="22">
        <v>1</v>
      </c>
      <c r="L95" s="22" t="s">
        <v>63</v>
      </c>
    </row>
    <row r="96" spans="1:12" ht="18" customHeight="1" x14ac:dyDescent="0.25">
      <c r="A96" s="22">
        <v>89</v>
      </c>
      <c r="B96" s="69">
        <v>41785</v>
      </c>
      <c r="C96" s="160">
        <v>11.38</v>
      </c>
      <c r="D96" s="22" t="s">
        <v>231</v>
      </c>
      <c r="E96" s="22" t="s">
        <v>143</v>
      </c>
      <c r="F96" s="22" t="s">
        <v>18</v>
      </c>
      <c r="G96" s="22" t="s">
        <v>27</v>
      </c>
      <c r="H96" s="22">
        <v>0</v>
      </c>
      <c r="I96" s="22">
        <v>0</v>
      </c>
      <c r="J96" s="22">
        <v>0</v>
      </c>
      <c r="K96" s="22">
        <v>1</v>
      </c>
      <c r="L96" s="22" t="s">
        <v>63</v>
      </c>
    </row>
    <row r="97" spans="1:12" ht="18" customHeight="1" x14ac:dyDescent="0.25">
      <c r="A97" s="22">
        <v>90</v>
      </c>
      <c r="B97" s="162">
        <v>41786</v>
      </c>
      <c r="C97" s="160" t="s">
        <v>232</v>
      </c>
      <c r="D97" s="22" t="s">
        <v>233</v>
      </c>
      <c r="E97" s="22" t="s">
        <v>25</v>
      </c>
      <c r="F97" s="4" t="s">
        <v>66</v>
      </c>
      <c r="G97" s="22" t="s">
        <v>27</v>
      </c>
      <c r="H97" s="22">
        <v>0</v>
      </c>
      <c r="I97" s="22">
        <v>0</v>
      </c>
      <c r="J97" s="22">
        <v>1</v>
      </c>
      <c r="K97" s="22">
        <v>0</v>
      </c>
      <c r="L97" s="22" t="s">
        <v>69</v>
      </c>
    </row>
    <row r="98" spans="1:12" ht="18" customHeight="1" x14ac:dyDescent="0.25">
      <c r="A98" s="22">
        <v>91</v>
      </c>
      <c r="B98" s="162">
        <v>41787</v>
      </c>
      <c r="C98" s="160" t="s">
        <v>234</v>
      </c>
      <c r="D98" s="22" t="s">
        <v>235</v>
      </c>
      <c r="E98" s="22" t="s">
        <v>23</v>
      </c>
      <c r="F98" s="22" t="s">
        <v>18</v>
      </c>
      <c r="G98" s="22" t="s">
        <v>27</v>
      </c>
      <c r="H98" s="22">
        <v>0</v>
      </c>
      <c r="I98" s="22">
        <v>0</v>
      </c>
      <c r="J98" s="22">
        <v>0</v>
      </c>
      <c r="K98" s="22">
        <v>0</v>
      </c>
      <c r="L98" s="22" t="s">
        <v>73</v>
      </c>
    </row>
    <row r="99" spans="1:12" ht="18" customHeight="1" x14ac:dyDescent="0.25">
      <c r="A99" s="22">
        <v>92</v>
      </c>
      <c r="B99" s="69">
        <v>41787</v>
      </c>
      <c r="C99" s="160" t="s">
        <v>236</v>
      </c>
      <c r="D99" s="22" t="s">
        <v>65</v>
      </c>
      <c r="E99" s="22" t="s">
        <v>23</v>
      </c>
      <c r="F99" s="4" t="s">
        <v>176</v>
      </c>
      <c r="G99" s="22" t="s">
        <v>27</v>
      </c>
      <c r="H99" s="22">
        <v>0</v>
      </c>
      <c r="I99" s="22">
        <v>0</v>
      </c>
      <c r="J99" s="22">
        <v>0</v>
      </c>
      <c r="K99" s="22">
        <v>0</v>
      </c>
      <c r="L99" s="22" t="s">
        <v>73</v>
      </c>
    </row>
    <row r="100" spans="1:12" ht="18" customHeight="1" x14ac:dyDescent="0.25">
      <c r="A100" s="22">
        <v>93</v>
      </c>
      <c r="B100" s="69">
        <v>41787</v>
      </c>
      <c r="C100" s="160">
        <v>13.15</v>
      </c>
      <c r="D100" s="22" t="s">
        <v>1230</v>
      </c>
      <c r="E100" s="22" t="s">
        <v>25</v>
      </c>
      <c r="F100" s="4" t="s">
        <v>1231</v>
      </c>
      <c r="G100" s="22" t="s">
        <v>27</v>
      </c>
      <c r="H100" s="22">
        <v>0</v>
      </c>
      <c r="I100" s="22">
        <v>0</v>
      </c>
      <c r="J100" s="22">
        <v>0</v>
      </c>
      <c r="K100" s="22">
        <v>0</v>
      </c>
      <c r="L100" s="22" t="s">
        <v>73</v>
      </c>
    </row>
    <row r="101" spans="1:12" ht="18" customHeight="1" x14ac:dyDescent="0.25">
      <c r="A101" s="22">
        <v>94</v>
      </c>
      <c r="B101" s="69">
        <v>41788</v>
      </c>
      <c r="C101" s="160" t="s">
        <v>1232</v>
      </c>
      <c r="D101" s="22" t="s">
        <v>65</v>
      </c>
      <c r="E101" s="4" t="s">
        <v>1233</v>
      </c>
      <c r="F101" s="22" t="s">
        <v>79</v>
      </c>
      <c r="G101" s="22" t="s">
        <v>19</v>
      </c>
      <c r="H101" s="22">
        <v>0</v>
      </c>
      <c r="I101" s="22">
        <v>0</v>
      </c>
      <c r="J101" s="22">
        <v>1</v>
      </c>
      <c r="K101" s="22">
        <v>0</v>
      </c>
      <c r="L101" s="22" t="s">
        <v>33</v>
      </c>
    </row>
    <row r="102" spans="1:12" ht="18" customHeight="1" x14ac:dyDescent="0.25">
      <c r="A102" s="22">
        <v>95</v>
      </c>
      <c r="B102" s="69">
        <v>41788</v>
      </c>
      <c r="C102" s="160" t="s">
        <v>1234</v>
      </c>
      <c r="D102" s="22" t="s">
        <v>231</v>
      </c>
      <c r="E102" s="22" t="s">
        <v>1235</v>
      </c>
      <c r="F102" s="22" t="s">
        <v>18</v>
      </c>
      <c r="G102" s="22" t="s">
        <v>19</v>
      </c>
      <c r="H102" s="22">
        <v>0</v>
      </c>
      <c r="I102" s="22">
        <v>0</v>
      </c>
      <c r="J102" s="22">
        <v>1</v>
      </c>
      <c r="K102" s="22">
        <v>1</v>
      </c>
      <c r="L102" s="22" t="s">
        <v>33</v>
      </c>
    </row>
    <row r="103" spans="1:12" ht="18" customHeight="1" x14ac:dyDescent="0.25">
      <c r="A103" s="22">
        <v>96</v>
      </c>
      <c r="B103" s="69">
        <v>41788</v>
      </c>
      <c r="C103" s="160" t="s">
        <v>1236</v>
      </c>
      <c r="D103" s="22" t="s">
        <v>1237</v>
      </c>
      <c r="E103" s="22" t="s">
        <v>23</v>
      </c>
      <c r="F103" s="22" t="s">
        <v>18</v>
      </c>
      <c r="G103" s="22" t="s">
        <v>19</v>
      </c>
      <c r="H103" s="22">
        <v>0</v>
      </c>
      <c r="I103" s="22">
        <v>0</v>
      </c>
      <c r="J103" s="22">
        <v>0</v>
      </c>
      <c r="K103" s="22">
        <v>0</v>
      </c>
      <c r="L103" s="22" t="s">
        <v>33</v>
      </c>
    </row>
    <row r="104" spans="1:12" ht="18" customHeight="1" x14ac:dyDescent="0.25">
      <c r="A104" s="22">
        <v>97</v>
      </c>
      <c r="B104" s="69">
        <v>41789</v>
      </c>
      <c r="C104" s="160" t="s">
        <v>237</v>
      </c>
      <c r="D104" s="22" t="s">
        <v>238</v>
      </c>
      <c r="E104" s="22" t="s">
        <v>143</v>
      </c>
      <c r="F104" s="22" t="s">
        <v>18</v>
      </c>
      <c r="G104" s="22" t="s">
        <v>19</v>
      </c>
      <c r="H104" s="22">
        <v>0</v>
      </c>
      <c r="I104" s="22">
        <v>0</v>
      </c>
      <c r="J104" s="22">
        <v>0</v>
      </c>
      <c r="K104" s="22">
        <v>1</v>
      </c>
      <c r="L104" s="22" t="s">
        <v>42</v>
      </c>
    </row>
    <row r="105" spans="1:12" ht="18" customHeight="1" x14ac:dyDescent="0.25">
      <c r="A105" s="22">
        <v>98</v>
      </c>
      <c r="B105" s="69">
        <v>41789</v>
      </c>
      <c r="C105" s="160" t="s">
        <v>57</v>
      </c>
      <c r="D105" s="22" t="s">
        <v>58</v>
      </c>
      <c r="E105" s="22" t="s">
        <v>25</v>
      </c>
      <c r="F105" s="4" t="s">
        <v>59</v>
      </c>
      <c r="G105" s="22" t="s">
        <v>19</v>
      </c>
      <c r="H105" s="22">
        <v>0</v>
      </c>
      <c r="I105" s="22">
        <v>0</v>
      </c>
      <c r="J105" s="22">
        <v>0</v>
      </c>
      <c r="K105" s="22">
        <v>0</v>
      </c>
      <c r="L105" s="22" t="s">
        <v>42</v>
      </c>
    </row>
    <row r="106" spans="1:12" ht="18" customHeight="1" x14ac:dyDescent="0.25">
      <c r="A106" s="22">
        <v>99</v>
      </c>
      <c r="B106" s="69">
        <v>41789</v>
      </c>
      <c r="C106" s="160">
        <v>20.3</v>
      </c>
      <c r="D106" s="26" t="s">
        <v>61</v>
      </c>
      <c r="E106" s="4" t="s">
        <v>62</v>
      </c>
      <c r="F106" s="22" t="s">
        <v>18</v>
      </c>
      <c r="G106" s="22" t="s">
        <v>19</v>
      </c>
      <c r="H106" s="22">
        <v>0</v>
      </c>
      <c r="I106" s="22">
        <v>0</v>
      </c>
      <c r="J106" s="22">
        <v>0</v>
      </c>
      <c r="K106" s="22">
        <v>1</v>
      </c>
      <c r="L106" s="22" t="s">
        <v>42</v>
      </c>
    </row>
    <row r="107" spans="1:12" ht="18" customHeight="1" x14ac:dyDescent="0.25">
      <c r="A107" s="36"/>
      <c r="B107" s="37"/>
      <c r="C107" s="37"/>
      <c r="D107" s="37"/>
      <c r="E107" s="37"/>
      <c r="F107" s="37" t="s">
        <v>4171</v>
      </c>
      <c r="G107" s="109" t="s">
        <v>2</v>
      </c>
      <c r="H107" s="163">
        <f>SUM(H61:H106)</f>
        <v>0</v>
      </c>
      <c r="I107" s="163">
        <f>SUM(I61:I106)</f>
        <v>0</v>
      </c>
      <c r="J107" s="163">
        <f>SUM(J61:J106)</f>
        <v>16</v>
      </c>
      <c r="K107" s="163">
        <f>SUM(K61:K106)</f>
        <v>27</v>
      </c>
      <c r="L107" s="163"/>
    </row>
    <row r="108" spans="1:12" ht="18" customHeight="1" x14ac:dyDescent="0.25">
      <c r="A108" s="22">
        <v>100</v>
      </c>
      <c r="B108" s="69">
        <v>41791</v>
      </c>
      <c r="C108" s="160" t="s">
        <v>64</v>
      </c>
      <c r="D108" s="22" t="s">
        <v>65</v>
      </c>
      <c r="E108" s="22" t="s">
        <v>25</v>
      </c>
      <c r="F108" s="4" t="s">
        <v>66</v>
      </c>
      <c r="G108" s="22" t="s">
        <v>19</v>
      </c>
      <c r="H108" s="22">
        <v>0</v>
      </c>
      <c r="I108" s="22">
        <v>0</v>
      </c>
      <c r="J108" s="22">
        <v>2</v>
      </c>
      <c r="K108" s="22">
        <v>0</v>
      </c>
      <c r="L108" s="22" t="s">
        <v>54</v>
      </c>
    </row>
    <row r="109" spans="1:12" ht="18" customHeight="1" x14ac:dyDescent="0.25">
      <c r="A109" s="22">
        <v>101</v>
      </c>
      <c r="B109" s="69">
        <v>41791</v>
      </c>
      <c r="C109" s="160" t="s">
        <v>157</v>
      </c>
      <c r="D109" s="22" t="s">
        <v>158</v>
      </c>
      <c r="E109" s="22" t="s">
        <v>23</v>
      </c>
      <c r="F109" s="4" t="s">
        <v>66</v>
      </c>
      <c r="G109" s="22" t="s">
        <v>19</v>
      </c>
      <c r="H109" s="22">
        <v>0</v>
      </c>
      <c r="I109" s="22">
        <v>0</v>
      </c>
      <c r="J109" s="22">
        <v>1</v>
      </c>
      <c r="K109" s="22">
        <v>1</v>
      </c>
      <c r="L109" s="22" t="s">
        <v>54</v>
      </c>
    </row>
    <row r="110" spans="1:12" ht="18" customHeight="1" x14ac:dyDescent="0.25">
      <c r="A110" s="22">
        <v>102</v>
      </c>
      <c r="B110" s="69">
        <v>41791</v>
      </c>
      <c r="C110" s="160" t="s">
        <v>67</v>
      </c>
      <c r="D110" s="22" t="s">
        <v>245</v>
      </c>
      <c r="E110" s="22" t="s">
        <v>120</v>
      </c>
      <c r="F110" s="4" t="s">
        <v>121</v>
      </c>
      <c r="G110" s="22" t="s">
        <v>19</v>
      </c>
      <c r="H110" s="22">
        <v>0</v>
      </c>
      <c r="I110" s="22">
        <v>0</v>
      </c>
      <c r="J110" s="22">
        <v>0</v>
      </c>
      <c r="K110" s="22">
        <v>0</v>
      </c>
      <c r="L110" s="22" t="s">
        <v>54</v>
      </c>
    </row>
    <row r="111" spans="1:12" ht="18" customHeight="1" x14ac:dyDescent="0.25">
      <c r="A111" s="22">
        <v>103</v>
      </c>
      <c r="B111" s="69">
        <v>41793</v>
      </c>
      <c r="C111" s="160" t="s">
        <v>182</v>
      </c>
      <c r="D111" s="22" t="s">
        <v>264</v>
      </c>
      <c r="E111" s="22" t="s">
        <v>25</v>
      </c>
      <c r="F111" s="4" t="s">
        <v>265</v>
      </c>
      <c r="G111" s="22" t="s">
        <v>19</v>
      </c>
      <c r="H111" s="22">
        <v>0</v>
      </c>
      <c r="I111" s="22">
        <v>0</v>
      </c>
      <c r="J111" s="22">
        <v>0</v>
      </c>
      <c r="K111" s="22">
        <v>1</v>
      </c>
      <c r="L111" s="22" t="s">
        <v>69</v>
      </c>
    </row>
    <row r="112" spans="1:12" ht="18" customHeight="1" x14ac:dyDescent="0.25">
      <c r="A112" s="22">
        <v>104</v>
      </c>
      <c r="B112" s="69">
        <v>41793</v>
      </c>
      <c r="C112" s="160" t="s">
        <v>270</v>
      </c>
      <c r="D112" s="22" t="s">
        <v>267</v>
      </c>
      <c r="E112" s="22" t="s">
        <v>23</v>
      </c>
      <c r="F112" s="22" t="s">
        <v>202</v>
      </c>
      <c r="G112" s="22" t="s">
        <v>19</v>
      </c>
      <c r="H112" s="22">
        <v>0</v>
      </c>
      <c r="I112" s="22">
        <v>0</v>
      </c>
      <c r="J112" s="22">
        <v>0</v>
      </c>
      <c r="K112" s="22">
        <v>0</v>
      </c>
      <c r="L112" s="22" t="s">
        <v>69</v>
      </c>
    </row>
    <row r="113" spans="1:12" ht="18" customHeight="1" x14ac:dyDescent="0.25">
      <c r="A113" s="22">
        <v>105</v>
      </c>
      <c r="B113" s="69">
        <v>41793</v>
      </c>
      <c r="C113" s="160" t="s">
        <v>271</v>
      </c>
      <c r="D113" s="22" t="s">
        <v>269</v>
      </c>
      <c r="E113" s="22" t="s">
        <v>98</v>
      </c>
      <c r="F113" s="4" t="s">
        <v>247</v>
      </c>
      <c r="G113" s="22" t="s">
        <v>19</v>
      </c>
      <c r="H113" s="22">
        <v>0</v>
      </c>
      <c r="I113" s="22">
        <v>0</v>
      </c>
      <c r="J113" s="22">
        <v>1</v>
      </c>
      <c r="K113" s="22">
        <v>0</v>
      </c>
      <c r="L113" s="22" t="s">
        <v>69</v>
      </c>
    </row>
    <row r="114" spans="1:12" ht="18" customHeight="1" x14ac:dyDescent="0.25">
      <c r="A114" s="22">
        <v>106</v>
      </c>
      <c r="B114" s="69">
        <v>41794</v>
      </c>
      <c r="C114" s="160" t="s">
        <v>246</v>
      </c>
      <c r="D114" s="22" t="s">
        <v>245</v>
      </c>
      <c r="E114" s="22" t="s">
        <v>25</v>
      </c>
      <c r="F114" s="4" t="s">
        <v>247</v>
      </c>
      <c r="G114" s="22" t="s">
        <v>19</v>
      </c>
      <c r="H114" s="22">
        <v>0</v>
      </c>
      <c r="I114" s="22">
        <v>0</v>
      </c>
      <c r="J114" s="22">
        <v>0</v>
      </c>
      <c r="K114" s="22">
        <v>0</v>
      </c>
      <c r="L114" s="22" t="s">
        <v>73</v>
      </c>
    </row>
    <row r="115" spans="1:12" ht="18" customHeight="1" x14ac:dyDescent="0.25">
      <c r="A115" s="22">
        <v>107</v>
      </c>
      <c r="B115" s="69">
        <v>41794</v>
      </c>
      <c r="C115" s="160" t="s">
        <v>157</v>
      </c>
      <c r="D115" s="22" t="s">
        <v>158</v>
      </c>
      <c r="E115" s="22" t="s">
        <v>23</v>
      </c>
      <c r="F115" s="4" t="s">
        <v>66</v>
      </c>
      <c r="G115" s="22" t="s">
        <v>18</v>
      </c>
      <c r="H115" s="22">
        <v>0</v>
      </c>
      <c r="I115" s="22">
        <v>0</v>
      </c>
      <c r="J115" s="22">
        <v>0</v>
      </c>
      <c r="K115" s="22">
        <v>0</v>
      </c>
      <c r="L115" s="22" t="s">
        <v>73</v>
      </c>
    </row>
    <row r="116" spans="1:12" ht="18" customHeight="1" x14ac:dyDescent="0.25">
      <c r="A116" s="22">
        <v>108</v>
      </c>
      <c r="B116" s="69">
        <v>41795</v>
      </c>
      <c r="C116" s="160" t="s">
        <v>248</v>
      </c>
      <c r="D116" s="22" t="s">
        <v>249</v>
      </c>
      <c r="E116" s="22" t="s">
        <v>25</v>
      </c>
      <c r="F116" s="4" t="s">
        <v>250</v>
      </c>
      <c r="G116" s="22" t="s">
        <v>164</v>
      </c>
      <c r="H116" s="22">
        <v>0</v>
      </c>
      <c r="I116" s="22">
        <v>0</v>
      </c>
      <c r="J116" s="22">
        <v>0</v>
      </c>
      <c r="K116" s="22">
        <v>1</v>
      </c>
      <c r="L116" s="22" t="s">
        <v>33</v>
      </c>
    </row>
    <row r="117" spans="1:12" ht="18" customHeight="1" x14ac:dyDescent="0.25">
      <c r="A117" s="22">
        <v>109</v>
      </c>
      <c r="B117" s="69">
        <v>41796</v>
      </c>
      <c r="C117" s="160" t="s">
        <v>251</v>
      </c>
      <c r="D117" s="22" t="s">
        <v>259</v>
      </c>
      <c r="E117" s="22" t="s">
        <v>23</v>
      </c>
      <c r="F117" s="4" t="s">
        <v>260</v>
      </c>
      <c r="G117" s="22" t="s">
        <v>19</v>
      </c>
      <c r="H117" s="22">
        <v>0</v>
      </c>
      <c r="I117" s="22">
        <v>0</v>
      </c>
      <c r="J117" s="22">
        <v>0</v>
      </c>
      <c r="K117" s="22">
        <v>2</v>
      </c>
      <c r="L117" s="22" t="s">
        <v>42</v>
      </c>
    </row>
    <row r="118" spans="1:12" ht="18" customHeight="1" x14ac:dyDescent="0.25">
      <c r="A118" s="22">
        <v>110</v>
      </c>
      <c r="B118" s="69">
        <v>41800</v>
      </c>
      <c r="C118" s="160" t="s">
        <v>215</v>
      </c>
      <c r="D118" s="22" t="s">
        <v>264</v>
      </c>
      <c r="E118" s="22" t="s">
        <v>25</v>
      </c>
      <c r="F118" s="4" t="s">
        <v>265</v>
      </c>
      <c r="G118" s="22" t="s">
        <v>19</v>
      </c>
      <c r="H118" s="22">
        <v>0</v>
      </c>
      <c r="I118" s="22">
        <v>0</v>
      </c>
      <c r="J118" s="22">
        <v>0</v>
      </c>
      <c r="K118" s="22">
        <v>0</v>
      </c>
      <c r="L118" s="22" t="s">
        <v>69</v>
      </c>
    </row>
    <row r="119" spans="1:12" ht="18" customHeight="1" x14ac:dyDescent="0.25">
      <c r="A119" s="22">
        <v>112</v>
      </c>
      <c r="B119" s="69">
        <v>41800</v>
      </c>
      <c r="C119" s="160" t="s">
        <v>266</v>
      </c>
      <c r="D119" s="22" t="s">
        <v>267</v>
      </c>
      <c r="E119" s="22" t="s">
        <v>23</v>
      </c>
      <c r="F119" s="22" t="s">
        <v>202</v>
      </c>
      <c r="G119" s="22" t="s">
        <v>19</v>
      </c>
      <c r="H119" s="22">
        <v>0</v>
      </c>
      <c r="I119" s="22">
        <v>0</v>
      </c>
      <c r="J119" s="22">
        <v>0</v>
      </c>
      <c r="K119" s="22">
        <v>1</v>
      </c>
      <c r="L119" s="22" t="s">
        <v>69</v>
      </c>
    </row>
    <row r="120" spans="1:12" ht="18" customHeight="1" x14ac:dyDescent="0.25">
      <c r="A120" s="22">
        <v>113</v>
      </c>
      <c r="B120" s="69">
        <v>41802</v>
      </c>
      <c r="C120" s="160" t="s">
        <v>268</v>
      </c>
      <c r="D120" s="22" t="s">
        <v>269</v>
      </c>
      <c r="E120" s="22" t="s">
        <v>98</v>
      </c>
      <c r="F120" s="4" t="s">
        <v>247</v>
      </c>
      <c r="G120" s="22" t="s">
        <v>19</v>
      </c>
      <c r="H120" s="22">
        <v>0</v>
      </c>
      <c r="I120" s="22">
        <v>0</v>
      </c>
      <c r="J120" s="22">
        <v>1</v>
      </c>
      <c r="K120" s="22">
        <v>0</v>
      </c>
      <c r="L120" s="22" t="s">
        <v>33</v>
      </c>
    </row>
    <row r="121" spans="1:12" ht="18" customHeight="1" x14ac:dyDescent="0.25">
      <c r="A121" s="22">
        <v>114</v>
      </c>
      <c r="B121" s="69">
        <v>41803</v>
      </c>
      <c r="C121" s="160" t="s">
        <v>261</v>
      </c>
      <c r="D121" s="22" t="s">
        <v>262</v>
      </c>
      <c r="E121" s="22" t="s">
        <v>263</v>
      </c>
      <c r="F121" s="22" t="s">
        <v>18</v>
      </c>
      <c r="G121" s="22" t="s">
        <v>164</v>
      </c>
      <c r="H121" s="22">
        <v>0</v>
      </c>
      <c r="I121" s="22">
        <v>0</v>
      </c>
      <c r="J121" s="22">
        <v>1</v>
      </c>
      <c r="K121" s="22"/>
      <c r="L121" s="22" t="s">
        <v>42</v>
      </c>
    </row>
    <row r="122" spans="1:12" ht="18" customHeight="1" x14ac:dyDescent="0.25">
      <c r="A122" s="22">
        <v>115</v>
      </c>
      <c r="B122" s="69">
        <v>41805</v>
      </c>
      <c r="C122" s="160" t="s">
        <v>254</v>
      </c>
      <c r="D122" s="22" t="s">
        <v>137</v>
      </c>
      <c r="E122" s="22" t="s">
        <v>132</v>
      </c>
      <c r="F122" s="22" t="s">
        <v>211</v>
      </c>
      <c r="G122" s="22" t="s">
        <v>19</v>
      </c>
      <c r="H122" s="22">
        <v>0</v>
      </c>
      <c r="I122" s="22">
        <v>0</v>
      </c>
      <c r="J122" s="22">
        <v>1</v>
      </c>
      <c r="K122" s="22">
        <v>0</v>
      </c>
      <c r="L122" s="22" t="s">
        <v>54</v>
      </c>
    </row>
    <row r="123" spans="1:12" ht="18" customHeight="1" x14ac:dyDescent="0.25">
      <c r="A123" s="22">
        <v>116</v>
      </c>
      <c r="B123" s="162">
        <v>41806</v>
      </c>
      <c r="C123" s="160" t="s">
        <v>275</v>
      </c>
      <c r="D123" s="22" t="s">
        <v>1218</v>
      </c>
      <c r="E123" s="22" t="s">
        <v>23</v>
      </c>
      <c r="F123" s="22" t="s">
        <v>18</v>
      </c>
      <c r="G123" s="22" t="s">
        <v>19</v>
      </c>
      <c r="H123" s="22"/>
      <c r="I123" s="22">
        <v>0</v>
      </c>
      <c r="J123" s="22"/>
      <c r="K123" s="22">
        <v>1</v>
      </c>
      <c r="L123" s="22" t="s">
        <v>63</v>
      </c>
    </row>
    <row r="124" spans="1:12" ht="18" customHeight="1" x14ac:dyDescent="0.25">
      <c r="A124" s="22">
        <v>117</v>
      </c>
      <c r="B124" s="162">
        <v>41807</v>
      </c>
      <c r="C124" s="160">
        <v>14.3</v>
      </c>
      <c r="D124" s="22" t="s">
        <v>16</v>
      </c>
      <c r="E124" s="22" t="s">
        <v>173</v>
      </c>
      <c r="F124" s="22" t="s">
        <v>18</v>
      </c>
      <c r="G124" s="22" t="s">
        <v>27</v>
      </c>
      <c r="H124" s="22">
        <v>0</v>
      </c>
      <c r="I124" s="22">
        <v>0</v>
      </c>
      <c r="J124" s="22">
        <v>1</v>
      </c>
      <c r="K124" s="22">
        <v>0</v>
      </c>
      <c r="L124" s="22" t="s">
        <v>69</v>
      </c>
    </row>
    <row r="125" spans="1:12" ht="18" customHeight="1" x14ac:dyDescent="0.25">
      <c r="A125" s="22">
        <v>118</v>
      </c>
      <c r="B125" s="69">
        <v>41808</v>
      </c>
      <c r="C125" s="160" t="s">
        <v>1238</v>
      </c>
      <c r="D125" s="22" t="s">
        <v>1239</v>
      </c>
      <c r="E125" s="22" t="s">
        <v>72</v>
      </c>
      <c r="F125" s="22" t="s">
        <v>18</v>
      </c>
      <c r="G125" s="22" t="s">
        <v>27</v>
      </c>
      <c r="H125" s="22">
        <v>0</v>
      </c>
      <c r="I125" s="22">
        <v>0</v>
      </c>
      <c r="J125" s="22">
        <v>1</v>
      </c>
      <c r="K125" s="22">
        <v>1</v>
      </c>
      <c r="L125" s="22" t="s">
        <v>73</v>
      </c>
    </row>
    <row r="126" spans="1:12" ht="18" customHeight="1" x14ac:dyDescent="0.25">
      <c r="A126" s="22">
        <v>119</v>
      </c>
      <c r="B126" s="69">
        <v>41810</v>
      </c>
      <c r="C126" s="160" t="s">
        <v>268</v>
      </c>
      <c r="D126" s="22" t="s">
        <v>249</v>
      </c>
      <c r="E126" s="22" t="s">
        <v>25</v>
      </c>
      <c r="F126" s="4" t="s">
        <v>250</v>
      </c>
      <c r="G126" s="22" t="s">
        <v>27</v>
      </c>
      <c r="H126" s="22">
        <v>0</v>
      </c>
      <c r="I126" s="22">
        <v>0</v>
      </c>
      <c r="J126" s="22">
        <v>0</v>
      </c>
      <c r="K126" s="22">
        <v>0</v>
      </c>
      <c r="L126" s="22" t="s">
        <v>42</v>
      </c>
    </row>
    <row r="127" spans="1:12" ht="18" customHeight="1" x14ac:dyDescent="0.25">
      <c r="A127" s="22">
        <v>120</v>
      </c>
      <c r="B127" s="69">
        <v>41812</v>
      </c>
      <c r="C127" s="160" t="s">
        <v>261</v>
      </c>
      <c r="D127" s="22" t="s">
        <v>259</v>
      </c>
      <c r="E127" s="22" t="s">
        <v>23</v>
      </c>
      <c r="F127" s="4" t="s">
        <v>260</v>
      </c>
      <c r="G127" s="22" t="s">
        <v>27</v>
      </c>
      <c r="H127" s="22">
        <v>0</v>
      </c>
      <c r="I127" s="22">
        <v>0</v>
      </c>
      <c r="J127" s="22">
        <v>1</v>
      </c>
      <c r="K127" s="22">
        <v>1</v>
      </c>
      <c r="L127" s="22" t="s">
        <v>54</v>
      </c>
    </row>
    <row r="128" spans="1:12" ht="18" customHeight="1" x14ac:dyDescent="0.25">
      <c r="A128" s="22">
        <v>121</v>
      </c>
      <c r="B128" s="69">
        <v>41813</v>
      </c>
      <c r="C128" s="160" t="s">
        <v>254</v>
      </c>
      <c r="D128" s="22" t="s">
        <v>264</v>
      </c>
      <c r="E128" s="22" t="s">
        <v>25</v>
      </c>
      <c r="F128" s="4" t="s">
        <v>265</v>
      </c>
      <c r="G128" s="22" t="s">
        <v>19</v>
      </c>
      <c r="H128" s="22">
        <v>0</v>
      </c>
      <c r="I128" s="22">
        <v>0</v>
      </c>
      <c r="J128" s="22">
        <v>0</v>
      </c>
      <c r="K128" s="22">
        <v>0</v>
      </c>
      <c r="L128" s="22" t="s">
        <v>63</v>
      </c>
    </row>
    <row r="129" spans="1:12" ht="18" customHeight="1" x14ac:dyDescent="0.25">
      <c r="A129" s="22">
        <v>122</v>
      </c>
      <c r="B129" s="69">
        <v>41813</v>
      </c>
      <c r="C129" s="160" t="s">
        <v>275</v>
      </c>
      <c r="D129" s="22" t="s">
        <v>267</v>
      </c>
      <c r="E129" s="22" t="s">
        <v>23</v>
      </c>
      <c r="F129" s="22" t="s">
        <v>202</v>
      </c>
      <c r="G129" s="22" t="s">
        <v>19</v>
      </c>
      <c r="H129" s="22">
        <v>0</v>
      </c>
      <c r="I129" s="22">
        <v>0</v>
      </c>
      <c r="J129" s="22">
        <v>0</v>
      </c>
      <c r="K129" s="22">
        <v>1</v>
      </c>
      <c r="L129" s="22" t="s">
        <v>63</v>
      </c>
    </row>
    <row r="130" spans="1:12" ht="18" customHeight="1" x14ac:dyDescent="0.25">
      <c r="A130" s="22">
        <v>123</v>
      </c>
      <c r="B130" s="69">
        <v>41814</v>
      </c>
      <c r="C130" s="160">
        <v>1020</v>
      </c>
      <c r="D130" s="22" t="s">
        <v>269</v>
      </c>
      <c r="E130" s="22" t="s">
        <v>98</v>
      </c>
      <c r="F130" s="4" t="s">
        <v>247</v>
      </c>
      <c r="G130" s="22" t="s">
        <v>27</v>
      </c>
      <c r="H130" s="22">
        <v>0</v>
      </c>
      <c r="I130" s="22">
        <v>0</v>
      </c>
      <c r="J130" s="22">
        <v>1</v>
      </c>
      <c r="K130" s="22">
        <v>0</v>
      </c>
      <c r="L130" s="22" t="s">
        <v>69</v>
      </c>
    </row>
    <row r="131" spans="1:12" ht="18" customHeight="1" x14ac:dyDescent="0.25">
      <c r="A131" s="22">
        <v>124</v>
      </c>
      <c r="B131" s="69">
        <v>41814</v>
      </c>
      <c r="C131" s="160">
        <v>9.4499999999999993</v>
      </c>
      <c r="D131" s="22" t="s">
        <v>262</v>
      </c>
      <c r="E131" s="22" t="s">
        <v>263</v>
      </c>
      <c r="F131" s="22" t="s">
        <v>18</v>
      </c>
      <c r="G131" s="22" t="s">
        <v>27</v>
      </c>
      <c r="H131" s="22">
        <v>0</v>
      </c>
      <c r="I131" s="22">
        <v>0</v>
      </c>
      <c r="J131" s="22">
        <v>0</v>
      </c>
      <c r="K131" s="22">
        <v>0</v>
      </c>
      <c r="L131" s="22" t="s">
        <v>69</v>
      </c>
    </row>
    <row r="132" spans="1:12" ht="18" customHeight="1" x14ac:dyDescent="0.25">
      <c r="A132" s="22">
        <v>125</v>
      </c>
      <c r="B132" s="69">
        <v>41818</v>
      </c>
      <c r="C132" s="160" t="s">
        <v>157</v>
      </c>
      <c r="D132" s="22" t="s">
        <v>272</v>
      </c>
      <c r="E132" s="22" t="s">
        <v>23</v>
      </c>
      <c r="F132" s="22" t="s">
        <v>202</v>
      </c>
      <c r="G132" s="22" t="s">
        <v>1219</v>
      </c>
      <c r="H132" s="22">
        <v>0</v>
      </c>
      <c r="I132" s="22">
        <v>0</v>
      </c>
      <c r="J132" s="22">
        <v>1</v>
      </c>
      <c r="K132" s="22">
        <v>0</v>
      </c>
      <c r="L132" s="22" t="s">
        <v>85</v>
      </c>
    </row>
    <row r="133" spans="1:12" ht="18" customHeight="1" x14ac:dyDescent="0.25">
      <c r="A133" s="22">
        <v>126</v>
      </c>
      <c r="B133" s="69">
        <v>41819</v>
      </c>
      <c r="C133" s="160" t="s">
        <v>248</v>
      </c>
      <c r="D133" s="22" t="s">
        <v>240</v>
      </c>
      <c r="E133" s="4" t="s">
        <v>62</v>
      </c>
      <c r="F133" s="4" t="s">
        <v>274</v>
      </c>
      <c r="G133" s="22" t="s">
        <v>19</v>
      </c>
      <c r="H133" s="22">
        <v>0</v>
      </c>
      <c r="I133" s="22">
        <v>0</v>
      </c>
      <c r="J133" s="22">
        <v>0</v>
      </c>
      <c r="K133" s="22">
        <v>0</v>
      </c>
      <c r="L133" s="22" t="s">
        <v>54</v>
      </c>
    </row>
    <row r="134" spans="1:12" ht="18" customHeight="1" x14ac:dyDescent="0.25">
      <c r="A134" s="22">
        <v>127</v>
      </c>
      <c r="B134" s="69">
        <v>41820</v>
      </c>
      <c r="C134" s="160">
        <v>19.45</v>
      </c>
      <c r="D134" s="22" t="s">
        <v>278</v>
      </c>
      <c r="E134" s="22" t="s">
        <v>279</v>
      </c>
      <c r="F134" s="22" t="s">
        <v>18</v>
      </c>
      <c r="G134" s="22" t="s">
        <v>19</v>
      </c>
      <c r="H134" s="22">
        <v>0</v>
      </c>
      <c r="I134" s="22">
        <v>0</v>
      </c>
      <c r="J134" s="22">
        <v>0</v>
      </c>
      <c r="K134" s="22">
        <v>1</v>
      </c>
      <c r="L134" s="22" t="s">
        <v>63</v>
      </c>
    </row>
    <row r="135" spans="1:12" ht="18" customHeight="1" x14ac:dyDescent="0.25">
      <c r="A135" s="22">
        <v>128</v>
      </c>
      <c r="B135" s="69">
        <v>41820</v>
      </c>
      <c r="C135" s="160" t="s">
        <v>15</v>
      </c>
      <c r="D135" s="22" t="s">
        <v>16</v>
      </c>
      <c r="E135" s="4" t="s">
        <v>173</v>
      </c>
      <c r="F135" s="22" t="s">
        <v>18</v>
      </c>
      <c r="G135" s="22" t="s">
        <v>19</v>
      </c>
      <c r="H135" s="22">
        <v>0</v>
      </c>
      <c r="I135" s="22">
        <v>0</v>
      </c>
      <c r="J135" s="22">
        <v>0</v>
      </c>
      <c r="K135" s="22">
        <v>0</v>
      </c>
      <c r="L135" s="22" t="s">
        <v>63</v>
      </c>
    </row>
    <row r="136" spans="1:12" ht="18" customHeight="1" x14ac:dyDescent="0.25">
      <c r="A136" s="22">
        <v>129</v>
      </c>
      <c r="B136" s="69">
        <v>41820</v>
      </c>
      <c r="C136" s="160" t="s">
        <v>21</v>
      </c>
      <c r="D136" s="22" t="s">
        <v>22</v>
      </c>
      <c r="E136" s="22" t="s">
        <v>23</v>
      </c>
      <c r="F136" s="22" t="s">
        <v>18</v>
      </c>
      <c r="G136" s="22" t="s">
        <v>19</v>
      </c>
      <c r="H136" s="22">
        <v>0</v>
      </c>
      <c r="I136" s="22">
        <v>0</v>
      </c>
      <c r="J136" s="22">
        <v>1</v>
      </c>
      <c r="K136" s="22">
        <v>0</v>
      </c>
      <c r="L136" s="22" t="s">
        <v>63</v>
      </c>
    </row>
    <row r="137" spans="1:12" ht="18" customHeight="1" x14ac:dyDescent="0.25">
      <c r="A137" s="36"/>
      <c r="B137" s="37"/>
      <c r="C137" s="37"/>
      <c r="D137" s="37"/>
      <c r="E137" s="37"/>
      <c r="F137" s="37" t="s">
        <v>4172</v>
      </c>
      <c r="G137" s="109" t="s">
        <v>2</v>
      </c>
      <c r="H137" s="163">
        <f>SUM(H108:H136)</f>
        <v>0</v>
      </c>
      <c r="I137" s="163">
        <f>SUM(I108:I136)</f>
        <v>0</v>
      </c>
      <c r="J137" s="163">
        <f>SUM(J108:J136)</f>
        <v>13</v>
      </c>
      <c r="K137" s="163">
        <f>SUM(K108:K136)</f>
        <v>11</v>
      </c>
      <c r="L137" s="163"/>
    </row>
    <row r="138" spans="1:12" ht="18" customHeight="1" x14ac:dyDescent="0.25">
      <c r="A138" s="399" t="s">
        <v>1057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</row>
    <row r="139" spans="1:12" ht="18" customHeight="1" x14ac:dyDescent="0.25">
      <c r="A139" s="9">
        <v>1</v>
      </c>
      <c r="B139" s="166">
        <v>41731</v>
      </c>
      <c r="C139" s="167" t="s">
        <v>1240</v>
      </c>
      <c r="D139" s="22" t="s">
        <v>1241</v>
      </c>
      <c r="E139" s="89" t="s">
        <v>986</v>
      </c>
      <c r="F139" s="9" t="s">
        <v>211</v>
      </c>
      <c r="G139" s="9" t="s">
        <v>1088</v>
      </c>
      <c r="H139" s="9"/>
      <c r="I139" s="9"/>
      <c r="J139" s="9">
        <v>1</v>
      </c>
      <c r="K139" s="168"/>
      <c r="L139" s="9" t="s">
        <v>73</v>
      </c>
    </row>
    <row r="140" spans="1:12" ht="18" customHeight="1" x14ac:dyDescent="0.25">
      <c r="A140" s="9">
        <v>2</v>
      </c>
      <c r="B140" s="166">
        <v>41731</v>
      </c>
      <c r="C140" s="167" t="s">
        <v>1242</v>
      </c>
      <c r="D140" s="22" t="s">
        <v>1241</v>
      </c>
      <c r="E140" s="89" t="s">
        <v>1243</v>
      </c>
      <c r="F140" s="9" t="s">
        <v>917</v>
      </c>
      <c r="G140" s="9" t="s">
        <v>924</v>
      </c>
      <c r="H140" s="9"/>
      <c r="I140" s="9"/>
      <c r="J140" s="9">
        <v>1</v>
      </c>
      <c r="K140" s="168"/>
      <c r="L140" s="9" t="s">
        <v>73</v>
      </c>
    </row>
    <row r="141" spans="1:12" ht="18" customHeight="1" x14ac:dyDescent="0.25">
      <c r="A141" s="9">
        <v>3</v>
      </c>
      <c r="B141" s="166">
        <v>41731</v>
      </c>
      <c r="C141" s="167" t="s">
        <v>1242</v>
      </c>
      <c r="D141" s="22" t="s">
        <v>1244</v>
      </c>
      <c r="E141" s="89" t="s">
        <v>986</v>
      </c>
      <c r="F141" s="9" t="s">
        <v>917</v>
      </c>
      <c r="G141" s="9" t="s">
        <v>924</v>
      </c>
      <c r="H141" s="9"/>
      <c r="I141" s="9"/>
      <c r="J141" s="9"/>
      <c r="K141" s="44">
        <v>1</v>
      </c>
      <c r="L141" s="9" t="s">
        <v>73</v>
      </c>
    </row>
    <row r="142" spans="1:12" ht="18" customHeight="1" x14ac:dyDescent="0.25">
      <c r="A142" s="26">
        <v>4</v>
      </c>
      <c r="B142" s="166">
        <v>41731</v>
      </c>
      <c r="C142" s="167" t="s">
        <v>1242</v>
      </c>
      <c r="D142" s="22" t="s">
        <v>1244</v>
      </c>
      <c r="E142" s="89" t="s">
        <v>1243</v>
      </c>
      <c r="F142" s="9" t="s">
        <v>917</v>
      </c>
      <c r="G142" s="9" t="s">
        <v>924</v>
      </c>
      <c r="H142" s="26"/>
      <c r="I142" s="26"/>
      <c r="J142" s="26">
        <v>1</v>
      </c>
      <c r="K142" s="44"/>
      <c r="L142" s="26" t="s">
        <v>73</v>
      </c>
    </row>
    <row r="143" spans="1:12" ht="18" customHeight="1" x14ac:dyDescent="0.25">
      <c r="A143" s="8">
        <v>5</v>
      </c>
      <c r="B143" s="166">
        <v>41733</v>
      </c>
      <c r="C143" s="167" t="s">
        <v>1245</v>
      </c>
      <c r="D143" s="22" t="s">
        <v>1246</v>
      </c>
      <c r="E143" s="89" t="s">
        <v>986</v>
      </c>
      <c r="F143" s="9" t="s">
        <v>917</v>
      </c>
      <c r="G143" s="9" t="s">
        <v>918</v>
      </c>
      <c r="H143" s="9"/>
      <c r="I143" s="9"/>
      <c r="J143" s="9">
        <v>1</v>
      </c>
      <c r="K143" s="44"/>
      <c r="L143" s="9" t="s">
        <v>42</v>
      </c>
    </row>
    <row r="144" spans="1:12" ht="18" customHeight="1" x14ac:dyDescent="0.25">
      <c r="A144" s="35">
        <v>6</v>
      </c>
      <c r="B144" s="166">
        <v>41733</v>
      </c>
      <c r="C144" s="167" t="s">
        <v>1245</v>
      </c>
      <c r="D144" s="22" t="s">
        <v>1246</v>
      </c>
      <c r="E144" s="89" t="s">
        <v>986</v>
      </c>
      <c r="F144" s="9" t="s">
        <v>917</v>
      </c>
      <c r="G144" s="9" t="s">
        <v>918</v>
      </c>
      <c r="H144" s="26"/>
      <c r="I144" s="26"/>
      <c r="J144" s="26">
        <v>1</v>
      </c>
      <c r="K144" s="44"/>
      <c r="L144" s="26" t="s">
        <v>42</v>
      </c>
    </row>
    <row r="145" spans="1:12" ht="18" customHeight="1" x14ac:dyDescent="0.25">
      <c r="A145" s="35">
        <v>7</v>
      </c>
      <c r="B145" s="166">
        <v>41733</v>
      </c>
      <c r="C145" s="167" t="s">
        <v>1245</v>
      </c>
      <c r="D145" s="22" t="s">
        <v>1246</v>
      </c>
      <c r="E145" s="89" t="s">
        <v>1243</v>
      </c>
      <c r="F145" s="9" t="s">
        <v>917</v>
      </c>
      <c r="G145" s="9" t="s">
        <v>918</v>
      </c>
      <c r="H145" s="26"/>
      <c r="I145" s="26"/>
      <c r="J145" s="26">
        <v>1</v>
      </c>
      <c r="K145" s="44"/>
      <c r="L145" s="26" t="s">
        <v>42</v>
      </c>
    </row>
    <row r="146" spans="1:12" ht="18" customHeight="1" x14ac:dyDescent="0.25">
      <c r="A146" s="169">
        <v>8</v>
      </c>
      <c r="B146" s="166">
        <v>41732</v>
      </c>
      <c r="C146" s="22" t="s">
        <v>1247</v>
      </c>
      <c r="D146" s="22" t="s">
        <v>1248</v>
      </c>
      <c r="E146" s="89" t="s">
        <v>1243</v>
      </c>
      <c r="F146" s="9" t="s">
        <v>917</v>
      </c>
      <c r="G146" s="9" t="s">
        <v>559</v>
      </c>
      <c r="H146" s="22"/>
      <c r="I146" s="22"/>
      <c r="J146" s="26">
        <v>1</v>
      </c>
      <c r="K146" s="44"/>
      <c r="L146" s="22" t="s">
        <v>33</v>
      </c>
    </row>
    <row r="147" spans="1:12" ht="18" customHeight="1" x14ac:dyDescent="0.25">
      <c r="A147" s="169">
        <v>9</v>
      </c>
      <c r="B147" s="166">
        <v>41732</v>
      </c>
      <c r="C147" s="22" t="s">
        <v>1247</v>
      </c>
      <c r="D147" s="22" t="s">
        <v>1248</v>
      </c>
      <c r="E147" s="89" t="s">
        <v>1243</v>
      </c>
      <c r="F147" s="9" t="s">
        <v>917</v>
      </c>
      <c r="G147" s="9" t="s">
        <v>559</v>
      </c>
      <c r="H147" s="22"/>
      <c r="I147" s="22"/>
      <c r="J147" s="26">
        <v>1</v>
      </c>
      <c r="K147" s="44"/>
      <c r="L147" s="22" t="s">
        <v>33</v>
      </c>
    </row>
    <row r="148" spans="1:12" ht="18" customHeight="1" x14ac:dyDescent="0.25">
      <c r="A148" s="9">
        <v>10</v>
      </c>
      <c r="B148" s="166">
        <v>41733</v>
      </c>
      <c r="C148" s="22" t="s">
        <v>1249</v>
      </c>
      <c r="D148" s="22" t="s">
        <v>1250</v>
      </c>
      <c r="E148" s="89" t="s">
        <v>986</v>
      </c>
      <c r="F148" s="9" t="s">
        <v>1251</v>
      </c>
      <c r="G148" s="9" t="s">
        <v>918</v>
      </c>
      <c r="H148" s="22"/>
      <c r="I148" s="22"/>
      <c r="J148" s="26"/>
      <c r="K148" s="44">
        <v>1</v>
      </c>
      <c r="L148" s="22" t="s">
        <v>42</v>
      </c>
    </row>
    <row r="149" spans="1:12" ht="18" customHeight="1" x14ac:dyDescent="0.25">
      <c r="A149" s="9">
        <v>11</v>
      </c>
      <c r="B149" s="166">
        <v>41733</v>
      </c>
      <c r="C149" s="22" t="s">
        <v>1249</v>
      </c>
      <c r="D149" s="22" t="s">
        <v>1250</v>
      </c>
      <c r="E149" s="89" t="s">
        <v>986</v>
      </c>
      <c r="F149" s="9" t="s">
        <v>1064</v>
      </c>
      <c r="G149" s="9" t="s">
        <v>918</v>
      </c>
      <c r="H149" s="22"/>
      <c r="I149" s="22"/>
      <c r="J149" s="26">
        <v>1</v>
      </c>
      <c r="K149" s="44"/>
      <c r="L149" s="22" t="s">
        <v>42</v>
      </c>
    </row>
    <row r="150" spans="1:12" ht="18" customHeight="1" x14ac:dyDescent="0.25">
      <c r="A150" s="9">
        <v>12</v>
      </c>
      <c r="B150" s="166">
        <v>41735</v>
      </c>
      <c r="C150" s="22" t="s">
        <v>1252</v>
      </c>
      <c r="D150" s="22" t="s">
        <v>1253</v>
      </c>
      <c r="E150" s="89" t="s">
        <v>1243</v>
      </c>
      <c r="F150" s="9" t="s">
        <v>917</v>
      </c>
      <c r="G150" s="9" t="s">
        <v>1074</v>
      </c>
      <c r="H150" s="22"/>
      <c r="I150" s="22"/>
      <c r="J150" s="26">
        <v>1</v>
      </c>
      <c r="K150" s="44"/>
      <c r="L150" s="22" t="s">
        <v>54</v>
      </c>
    </row>
    <row r="151" spans="1:12" ht="18" customHeight="1" x14ac:dyDescent="0.25">
      <c r="A151" s="26">
        <v>13</v>
      </c>
      <c r="B151" s="166">
        <v>41735</v>
      </c>
      <c r="C151" s="22" t="s">
        <v>1252</v>
      </c>
      <c r="D151" s="22" t="s">
        <v>1253</v>
      </c>
      <c r="E151" s="89" t="s">
        <v>1243</v>
      </c>
      <c r="F151" s="9" t="s">
        <v>917</v>
      </c>
      <c r="G151" s="9" t="s">
        <v>1074</v>
      </c>
      <c r="H151" s="22"/>
      <c r="I151" s="22"/>
      <c r="J151" s="26">
        <v>1</v>
      </c>
      <c r="K151" s="44"/>
      <c r="L151" s="22" t="s">
        <v>54</v>
      </c>
    </row>
    <row r="152" spans="1:12" ht="18" customHeight="1" x14ac:dyDescent="0.25">
      <c r="A152" s="8">
        <v>14</v>
      </c>
      <c r="B152" s="166">
        <v>41737</v>
      </c>
      <c r="C152" s="22" t="s">
        <v>1254</v>
      </c>
      <c r="D152" s="22" t="s">
        <v>1255</v>
      </c>
      <c r="E152" s="89" t="s">
        <v>986</v>
      </c>
      <c r="F152" s="9" t="s">
        <v>917</v>
      </c>
      <c r="G152" s="9" t="s">
        <v>918</v>
      </c>
      <c r="H152" s="22"/>
      <c r="I152" s="22"/>
      <c r="J152" s="26">
        <v>1</v>
      </c>
      <c r="K152" s="44"/>
      <c r="L152" s="22" t="s">
        <v>69</v>
      </c>
    </row>
    <row r="153" spans="1:12" ht="18" customHeight="1" x14ac:dyDescent="0.25">
      <c r="A153" s="35">
        <v>15</v>
      </c>
      <c r="B153" s="166">
        <v>41737</v>
      </c>
      <c r="C153" s="22" t="s">
        <v>1254</v>
      </c>
      <c r="D153" s="22" t="s">
        <v>1255</v>
      </c>
      <c r="E153" s="89" t="s">
        <v>986</v>
      </c>
      <c r="F153" s="9" t="s">
        <v>917</v>
      </c>
      <c r="G153" s="9" t="s">
        <v>918</v>
      </c>
      <c r="H153" s="22"/>
      <c r="I153" s="22"/>
      <c r="J153" s="26">
        <v>1</v>
      </c>
      <c r="K153" s="44"/>
      <c r="L153" s="22" t="s">
        <v>69</v>
      </c>
    </row>
    <row r="154" spans="1:12" ht="18" customHeight="1" x14ac:dyDescent="0.25">
      <c r="A154" s="35">
        <v>16</v>
      </c>
      <c r="B154" s="166">
        <v>41733</v>
      </c>
      <c r="C154" s="22" t="s">
        <v>1256</v>
      </c>
      <c r="D154" s="22" t="s">
        <v>1257</v>
      </c>
      <c r="E154" s="89" t="s">
        <v>1243</v>
      </c>
      <c r="F154" s="9" t="s">
        <v>1079</v>
      </c>
      <c r="G154" s="9" t="s">
        <v>918</v>
      </c>
      <c r="H154" s="22"/>
      <c r="I154" s="22"/>
      <c r="J154" s="26">
        <v>1</v>
      </c>
      <c r="K154" s="44"/>
      <c r="L154" s="22" t="s">
        <v>42</v>
      </c>
    </row>
    <row r="155" spans="1:12" ht="18" customHeight="1" x14ac:dyDescent="0.25">
      <c r="A155" s="169">
        <v>17</v>
      </c>
      <c r="B155" s="166">
        <v>41733</v>
      </c>
      <c r="C155" s="22" t="s">
        <v>1256</v>
      </c>
      <c r="D155" s="22" t="s">
        <v>1257</v>
      </c>
      <c r="E155" s="89" t="s">
        <v>1243</v>
      </c>
      <c r="F155" s="9" t="s">
        <v>1079</v>
      </c>
      <c r="G155" s="9" t="s">
        <v>918</v>
      </c>
      <c r="H155" s="22"/>
      <c r="I155" s="22"/>
      <c r="J155" s="26">
        <v>1</v>
      </c>
      <c r="K155" s="44"/>
      <c r="L155" s="22" t="s">
        <v>42</v>
      </c>
    </row>
    <row r="156" spans="1:12" ht="18" customHeight="1" x14ac:dyDescent="0.25">
      <c r="A156" s="169">
        <v>18</v>
      </c>
      <c r="B156" s="166">
        <v>41733</v>
      </c>
      <c r="C156" s="22" t="s">
        <v>1258</v>
      </c>
      <c r="D156" s="22" t="s">
        <v>1259</v>
      </c>
      <c r="E156" s="89" t="s">
        <v>986</v>
      </c>
      <c r="F156" s="9" t="s">
        <v>917</v>
      </c>
      <c r="G156" s="9" t="s">
        <v>924</v>
      </c>
      <c r="H156" s="22"/>
      <c r="I156" s="22"/>
      <c r="J156" s="26">
        <v>1</v>
      </c>
      <c r="K156" s="44"/>
      <c r="L156" s="22" t="s">
        <v>42</v>
      </c>
    </row>
    <row r="157" spans="1:12" ht="18" customHeight="1" x14ac:dyDescent="0.25">
      <c r="A157" s="9">
        <v>19</v>
      </c>
      <c r="B157" s="166">
        <v>41733</v>
      </c>
      <c r="C157" s="22" t="s">
        <v>1258</v>
      </c>
      <c r="D157" s="22" t="s">
        <v>1259</v>
      </c>
      <c r="E157" s="89" t="s">
        <v>986</v>
      </c>
      <c r="F157" s="9" t="s">
        <v>917</v>
      </c>
      <c r="G157" s="9" t="s">
        <v>924</v>
      </c>
      <c r="H157" s="22"/>
      <c r="I157" s="22"/>
      <c r="J157" s="26">
        <v>1</v>
      </c>
      <c r="K157" s="44"/>
      <c r="L157" s="22" t="s">
        <v>42</v>
      </c>
    </row>
    <row r="158" spans="1:12" ht="18" customHeight="1" x14ac:dyDescent="0.25">
      <c r="A158" s="9">
        <v>20</v>
      </c>
      <c r="B158" s="166">
        <v>41734</v>
      </c>
      <c r="C158" s="22" t="s">
        <v>1260</v>
      </c>
      <c r="D158" s="22" t="s">
        <v>1261</v>
      </c>
      <c r="E158" s="26" t="s">
        <v>1025</v>
      </c>
      <c r="F158" s="9" t="s">
        <v>1251</v>
      </c>
      <c r="G158" s="9" t="s">
        <v>38</v>
      </c>
      <c r="H158" s="22"/>
      <c r="I158" s="22"/>
      <c r="J158" s="26">
        <v>1</v>
      </c>
      <c r="K158" s="44"/>
      <c r="L158" s="22" t="s">
        <v>85</v>
      </c>
    </row>
    <row r="159" spans="1:12" ht="18" customHeight="1" x14ac:dyDescent="0.25">
      <c r="A159" s="45">
        <v>21</v>
      </c>
      <c r="B159" s="170">
        <v>41744</v>
      </c>
      <c r="C159" s="40" t="s">
        <v>1262</v>
      </c>
      <c r="D159" s="40" t="s">
        <v>1263</v>
      </c>
      <c r="E159" s="171" t="s">
        <v>986</v>
      </c>
      <c r="F159" s="45" t="s">
        <v>1073</v>
      </c>
      <c r="G159" s="45" t="s">
        <v>1074</v>
      </c>
      <c r="H159" s="40"/>
      <c r="I159" s="40"/>
      <c r="J159" s="44"/>
      <c r="K159" s="44">
        <v>1</v>
      </c>
      <c r="L159" s="40" t="s">
        <v>69</v>
      </c>
    </row>
    <row r="160" spans="1:12" ht="18" customHeight="1" x14ac:dyDescent="0.25">
      <c r="A160" s="44">
        <v>22</v>
      </c>
      <c r="B160" s="170">
        <v>41744</v>
      </c>
      <c r="C160" s="40" t="s">
        <v>1262</v>
      </c>
      <c r="D160" s="40" t="s">
        <v>1263</v>
      </c>
      <c r="E160" s="171" t="s">
        <v>986</v>
      </c>
      <c r="F160" s="45" t="s">
        <v>917</v>
      </c>
      <c r="G160" s="45" t="s">
        <v>924</v>
      </c>
      <c r="H160" s="40"/>
      <c r="I160" s="40"/>
      <c r="J160" s="44">
        <v>1</v>
      </c>
      <c r="K160" s="44"/>
      <c r="L160" s="40" t="s">
        <v>69</v>
      </c>
    </row>
    <row r="161" spans="1:12" ht="18" customHeight="1" x14ac:dyDescent="0.25">
      <c r="A161" s="172">
        <v>23</v>
      </c>
      <c r="B161" s="170">
        <v>41744</v>
      </c>
      <c r="C161" s="40" t="s">
        <v>1262</v>
      </c>
      <c r="D161" s="40" t="s">
        <v>1263</v>
      </c>
      <c r="E161" s="171" t="s">
        <v>986</v>
      </c>
      <c r="F161" s="45" t="s">
        <v>211</v>
      </c>
      <c r="G161" s="45" t="s">
        <v>1086</v>
      </c>
      <c r="H161" s="40"/>
      <c r="I161" s="40"/>
      <c r="J161" s="44">
        <v>1</v>
      </c>
      <c r="K161" s="44"/>
      <c r="L161" s="40" t="s">
        <v>69</v>
      </c>
    </row>
    <row r="162" spans="1:12" ht="18" customHeight="1" x14ac:dyDescent="0.25">
      <c r="A162" s="35">
        <v>24</v>
      </c>
      <c r="B162" s="166">
        <v>41736</v>
      </c>
      <c r="C162" s="22" t="s">
        <v>1264</v>
      </c>
      <c r="D162" s="22" t="s">
        <v>1265</v>
      </c>
      <c r="E162" s="89" t="s">
        <v>1243</v>
      </c>
      <c r="F162" s="9" t="s">
        <v>1073</v>
      </c>
      <c r="G162" s="9" t="s">
        <v>1088</v>
      </c>
      <c r="H162" s="22"/>
      <c r="I162" s="22"/>
      <c r="J162" s="26"/>
      <c r="K162" s="44">
        <v>1</v>
      </c>
      <c r="L162" s="22" t="s">
        <v>63</v>
      </c>
    </row>
    <row r="163" spans="1:12" ht="18" customHeight="1" x14ac:dyDescent="0.25">
      <c r="A163" s="35">
        <v>25</v>
      </c>
      <c r="B163" s="166">
        <v>41737</v>
      </c>
      <c r="C163" s="22" t="s">
        <v>1266</v>
      </c>
      <c r="D163" s="22" t="s">
        <v>1267</v>
      </c>
      <c r="E163" s="89" t="s">
        <v>986</v>
      </c>
      <c r="F163" s="9" t="s">
        <v>917</v>
      </c>
      <c r="G163" s="9" t="s">
        <v>217</v>
      </c>
      <c r="H163" s="22"/>
      <c r="I163" s="22"/>
      <c r="J163" s="26"/>
      <c r="K163" s="44">
        <v>1</v>
      </c>
      <c r="L163" s="22" t="s">
        <v>69</v>
      </c>
    </row>
    <row r="164" spans="1:12" ht="18" customHeight="1" x14ac:dyDescent="0.25">
      <c r="A164" s="169">
        <v>26</v>
      </c>
      <c r="B164" s="166">
        <v>41737</v>
      </c>
      <c r="C164" s="22" t="s">
        <v>1266</v>
      </c>
      <c r="D164" s="22" t="s">
        <v>1267</v>
      </c>
      <c r="E164" s="89" t="s">
        <v>986</v>
      </c>
      <c r="F164" s="9" t="s">
        <v>211</v>
      </c>
      <c r="G164" s="9" t="s">
        <v>1086</v>
      </c>
      <c r="H164" s="22"/>
      <c r="I164" s="22"/>
      <c r="J164" s="26">
        <v>1</v>
      </c>
      <c r="K164" s="44"/>
      <c r="L164" s="22" t="s">
        <v>69</v>
      </c>
    </row>
    <row r="165" spans="1:12" ht="18" customHeight="1" x14ac:dyDescent="0.25">
      <c r="A165" s="169">
        <v>27</v>
      </c>
      <c r="B165" s="166">
        <v>41738</v>
      </c>
      <c r="C165" s="22" t="s">
        <v>1268</v>
      </c>
      <c r="D165" s="22" t="s">
        <v>1269</v>
      </c>
      <c r="E165" s="26" t="s">
        <v>1025</v>
      </c>
      <c r="F165" s="9" t="s">
        <v>1064</v>
      </c>
      <c r="G165" s="9" t="s">
        <v>918</v>
      </c>
      <c r="H165" s="22"/>
      <c r="I165" s="22"/>
      <c r="J165" s="26">
        <v>1</v>
      </c>
      <c r="K165" s="44"/>
      <c r="L165" s="22" t="s">
        <v>73</v>
      </c>
    </row>
    <row r="166" spans="1:12" ht="18" customHeight="1" x14ac:dyDescent="0.25">
      <c r="A166" s="9">
        <v>28</v>
      </c>
      <c r="B166" s="166">
        <v>41747</v>
      </c>
      <c r="C166" s="22" t="s">
        <v>1270</v>
      </c>
      <c r="D166" s="22" t="s">
        <v>1271</v>
      </c>
      <c r="E166" s="89" t="s">
        <v>1243</v>
      </c>
      <c r="F166" s="26" t="s">
        <v>296</v>
      </c>
      <c r="G166" s="9" t="s">
        <v>918</v>
      </c>
      <c r="H166" s="22"/>
      <c r="I166" s="22"/>
      <c r="J166" s="26">
        <v>1</v>
      </c>
      <c r="K166" s="44"/>
      <c r="L166" s="22" t="s">
        <v>42</v>
      </c>
    </row>
    <row r="167" spans="1:12" ht="18" customHeight="1" x14ac:dyDescent="0.25">
      <c r="A167" s="45">
        <v>29</v>
      </c>
      <c r="B167" s="170">
        <v>41744</v>
      </c>
      <c r="C167" s="40" t="s">
        <v>1272</v>
      </c>
      <c r="D167" s="40" t="s">
        <v>1273</v>
      </c>
      <c r="E167" s="171" t="s">
        <v>1243</v>
      </c>
      <c r="F167" s="45" t="s">
        <v>1073</v>
      </c>
      <c r="G167" s="45" t="s">
        <v>1074</v>
      </c>
      <c r="H167" s="40"/>
      <c r="I167" s="40"/>
      <c r="J167" s="44"/>
      <c r="K167" s="44">
        <v>1</v>
      </c>
      <c r="L167" s="40" t="s">
        <v>69</v>
      </c>
    </row>
    <row r="168" spans="1:12" ht="18" customHeight="1" x14ac:dyDescent="0.25">
      <c r="A168" s="9">
        <v>30</v>
      </c>
      <c r="B168" s="166">
        <v>41755</v>
      </c>
      <c r="C168" s="22" t="s">
        <v>1262</v>
      </c>
      <c r="D168" s="22" t="s">
        <v>1274</v>
      </c>
      <c r="E168" s="89" t="s">
        <v>1243</v>
      </c>
      <c r="F168" s="9" t="s">
        <v>917</v>
      </c>
      <c r="G168" s="9" t="s">
        <v>559</v>
      </c>
      <c r="H168" s="22"/>
      <c r="I168" s="22"/>
      <c r="J168" s="26">
        <v>1</v>
      </c>
      <c r="K168" s="44"/>
      <c r="L168" s="22" t="s">
        <v>85</v>
      </c>
    </row>
    <row r="169" spans="1:12" ht="18" customHeight="1" x14ac:dyDescent="0.25">
      <c r="A169" s="26">
        <v>31</v>
      </c>
      <c r="B169" s="166">
        <v>41755</v>
      </c>
      <c r="C169" s="22" t="s">
        <v>1275</v>
      </c>
      <c r="D169" s="22" t="s">
        <v>1276</v>
      </c>
      <c r="E169" s="89" t="s">
        <v>1243</v>
      </c>
      <c r="F169" s="9" t="s">
        <v>1093</v>
      </c>
      <c r="G169" s="9" t="s">
        <v>559</v>
      </c>
      <c r="H169" s="22"/>
      <c r="I169" s="22"/>
      <c r="J169" s="26">
        <v>1</v>
      </c>
      <c r="K169" s="44"/>
      <c r="L169" s="22" t="s">
        <v>85</v>
      </c>
    </row>
    <row r="170" spans="1:12" ht="18" customHeight="1" x14ac:dyDescent="0.25">
      <c r="A170" s="8">
        <v>32</v>
      </c>
      <c r="B170" s="166">
        <v>41754</v>
      </c>
      <c r="C170" s="22" t="s">
        <v>1277</v>
      </c>
      <c r="D170" s="22" t="s">
        <v>1278</v>
      </c>
      <c r="E170" s="89" t="s">
        <v>1243</v>
      </c>
      <c r="F170" s="9" t="s">
        <v>1079</v>
      </c>
      <c r="G170" s="9" t="s">
        <v>918</v>
      </c>
      <c r="H170" s="22"/>
      <c r="I170" s="22"/>
      <c r="J170" s="26">
        <v>1</v>
      </c>
      <c r="K170" s="44"/>
      <c r="L170" s="22" t="s">
        <v>42</v>
      </c>
    </row>
    <row r="171" spans="1:12" ht="18" customHeight="1" x14ac:dyDescent="0.25">
      <c r="A171" s="35">
        <v>33</v>
      </c>
      <c r="B171" s="166">
        <v>41756</v>
      </c>
      <c r="C171" s="22" t="s">
        <v>1279</v>
      </c>
      <c r="D171" s="22" t="s">
        <v>1280</v>
      </c>
      <c r="E171" s="89" t="s">
        <v>1243</v>
      </c>
      <c r="F171" s="9" t="s">
        <v>917</v>
      </c>
      <c r="G171" s="9" t="s">
        <v>559</v>
      </c>
      <c r="H171" s="22"/>
      <c r="I171" s="22"/>
      <c r="J171" s="26"/>
      <c r="K171" s="44">
        <v>1</v>
      </c>
      <c r="L171" s="22" t="s">
        <v>54</v>
      </c>
    </row>
    <row r="172" spans="1:12" ht="18" customHeight="1" x14ac:dyDescent="0.25">
      <c r="A172" s="35">
        <v>34</v>
      </c>
      <c r="B172" s="166">
        <v>41740</v>
      </c>
      <c r="C172" s="22" t="s">
        <v>1281</v>
      </c>
      <c r="D172" s="22" t="s">
        <v>1282</v>
      </c>
      <c r="E172" s="89" t="s">
        <v>1243</v>
      </c>
      <c r="F172" s="9" t="s">
        <v>1093</v>
      </c>
      <c r="G172" s="9" t="s">
        <v>559</v>
      </c>
      <c r="H172" s="22"/>
      <c r="I172" s="22"/>
      <c r="J172" s="26">
        <v>1</v>
      </c>
      <c r="K172" s="44"/>
      <c r="L172" s="22" t="s">
        <v>42</v>
      </c>
    </row>
    <row r="173" spans="1:12" ht="18" customHeight="1" x14ac:dyDescent="0.25">
      <c r="A173" s="169">
        <v>35</v>
      </c>
      <c r="B173" s="166">
        <v>41747</v>
      </c>
      <c r="C173" s="22" t="s">
        <v>1270</v>
      </c>
      <c r="D173" s="22" t="s">
        <v>1271</v>
      </c>
      <c r="E173" s="89" t="s">
        <v>1243</v>
      </c>
      <c r="F173" s="9" t="s">
        <v>1097</v>
      </c>
      <c r="G173" s="9" t="s">
        <v>559</v>
      </c>
      <c r="H173" s="22"/>
      <c r="I173" s="22"/>
      <c r="J173" s="26">
        <v>1</v>
      </c>
      <c r="K173" s="44"/>
      <c r="L173" s="22" t="s">
        <v>42</v>
      </c>
    </row>
    <row r="174" spans="1:12" ht="18" customHeight="1" x14ac:dyDescent="0.25">
      <c r="A174" s="169">
        <v>36</v>
      </c>
      <c r="B174" s="166">
        <v>41746</v>
      </c>
      <c r="C174" s="22" t="s">
        <v>1283</v>
      </c>
      <c r="D174" s="22" t="s">
        <v>1284</v>
      </c>
      <c r="E174" s="89" t="s">
        <v>1243</v>
      </c>
      <c r="F174" s="9" t="s">
        <v>1079</v>
      </c>
      <c r="G174" s="9" t="s">
        <v>1080</v>
      </c>
      <c r="H174" s="22"/>
      <c r="I174" s="22"/>
      <c r="J174" s="26">
        <v>1</v>
      </c>
      <c r="K174" s="44"/>
      <c r="L174" s="22" t="s">
        <v>33</v>
      </c>
    </row>
    <row r="175" spans="1:12" ht="18" customHeight="1" x14ac:dyDescent="0.25">
      <c r="A175" s="9">
        <v>37</v>
      </c>
      <c r="B175" s="166">
        <v>41754</v>
      </c>
      <c r="C175" s="22" t="s">
        <v>1285</v>
      </c>
      <c r="D175" s="22" t="s">
        <v>1278</v>
      </c>
      <c r="E175" s="89" t="s">
        <v>1243</v>
      </c>
      <c r="F175" s="9" t="s">
        <v>917</v>
      </c>
      <c r="G175" s="9" t="s">
        <v>918</v>
      </c>
      <c r="H175" s="22"/>
      <c r="I175" s="22"/>
      <c r="J175" s="26">
        <v>1</v>
      </c>
      <c r="K175" s="44"/>
      <c r="L175" s="22" t="s">
        <v>42</v>
      </c>
    </row>
    <row r="176" spans="1:12" ht="18" customHeight="1" x14ac:dyDescent="0.25">
      <c r="A176" s="9">
        <v>38</v>
      </c>
      <c r="B176" s="166">
        <v>41755</v>
      </c>
      <c r="C176" s="22" t="s">
        <v>1262</v>
      </c>
      <c r="D176" s="22" t="s">
        <v>1274</v>
      </c>
      <c r="E176" s="89" t="s">
        <v>1243</v>
      </c>
      <c r="F176" s="9" t="s">
        <v>296</v>
      </c>
      <c r="G176" s="9" t="s">
        <v>918</v>
      </c>
      <c r="H176" s="22"/>
      <c r="I176" s="22"/>
      <c r="J176" s="26">
        <v>1</v>
      </c>
      <c r="K176" s="44"/>
      <c r="L176" s="22" t="s">
        <v>85</v>
      </c>
    </row>
    <row r="177" spans="1:12" ht="18" customHeight="1" x14ac:dyDescent="0.25">
      <c r="A177" s="9">
        <v>39</v>
      </c>
      <c r="B177" s="166">
        <v>41755</v>
      </c>
      <c r="C177" s="22" t="s">
        <v>1262</v>
      </c>
      <c r="D177" s="22" t="s">
        <v>1274</v>
      </c>
      <c r="E177" s="89" t="s">
        <v>1243</v>
      </c>
      <c r="F177" s="9" t="s">
        <v>917</v>
      </c>
      <c r="G177" s="9" t="s">
        <v>559</v>
      </c>
      <c r="H177" s="22"/>
      <c r="I177" s="22"/>
      <c r="J177" s="26">
        <v>1</v>
      </c>
      <c r="K177" s="44"/>
      <c r="L177" s="22" t="s">
        <v>85</v>
      </c>
    </row>
    <row r="178" spans="1:12" ht="18" customHeight="1" x14ac:dyDescent="0.25">
      <c r="A178" s="26">
        <v>40</v>
      </c>
      <c r="B178" s="166">
        <v>41755</v>
      </c>
      <c r="C178" s="22" t="s">
        <v>1262</v>
      </c>
      <c r="D178" s="22" t="s">
        <v>1274</v>
      </c>
      <c r="E178" s="89" t="s">
        <v>1243</v>
      </c>
      <c r="F178" s="9" t="s">
        <v>144</v>
      </c>
      <c r="G178" s="9" t="s">
        <v>918</v>
      </c>
      <c r="H178" s="22"/>
      <c r="I178" s="22"/>
      <c r="J178" s="26"/>
      <c r="K178" s="44">
        <v>1</v>
      </c>
      <c r="L178" s="22" t="s">
        <v>85</v>
      </c>
    </row>
    <row r="179" spans="1:12" ht="18" customHeight="1" x14ac:dyDescent="0.25">
      <c r="A179" s="8">
        <v>41</v>
      </c>
      <c r="B179" s="166">
        <v>41755</v>
      </c>
      <c r="C179" s="22" t="s">
        <v>1262</v>
      </c>
      <c r="D179" s="22" t="s">
        <v>1274</v>
      </c>
      <c r="E179" s="89" t="s">
        <v>1243</v>
      </c>
      <c r="F179" s="9" t="s">
        <v>917</v>
      </c>
      <c r="G179" s="9" t="s">
        <v>924</v>
      </c>
      <c r="H179" s="22"/>
      <c r="I179" s="22"/>
      <c r="J179" s="26"/>
      <c r="K179" s="44">
        <v>1</v>
      </c>
      <c r="L179" s="22" t="s">
        <v>85</v>
      </c>
    </row>
    <row r="180" spans="1:12" ht="18" customHeight="1" x14ac:dyDescent="0.25">
      <c r="A180" s="35">
        <v>42</v>
      </c>
      <c r="B180" s="166">
        <v>41740</v>
      </c>
      <c r="C180" s="22" t="s">
        <v>1281</v>
      </c>
      <c r="D180" s="22" t="s">
        <v>1282</v>
      </c>
      <c r="E180" s="89" t="s">
        <v>1243</v>
      </c>
      <c r="F180" s="9" t="s">
        <v>211</v>
      </c>
      <c r="G180" s="9" t="s">
        <v>1088</v>
      </c>
      <c r="H180" s="22"/>
      <c r="I180" s="22"/>
      <c r="J180" s="26">
        <v>1</v>
      </c>
      <c r="K180" s="44"/>
      <c r="L180" s="22" t="s">
        <v>42</v>
      </c>
    </row>
    <row r="181" spans="1:12" ht="18" customHeight="1" x14ac:dyDescent="0.25">
      <c r="A181" s="35">
        <v>43</v>
      </c>
      <c r="B181" s="166">
        <v>41743</v>
      </c>
      <c r="C181" s="22" t="s">
        <v>1286</v>
      </c>
      <c r="D181" s="22" t="s">
        <v>1287</v>
      </c>
      <c r="E181" s="89" t="s">
        <v>1243</v>
      </c>
      <c r="F181" s="9" t="s">
        <v>917</v>
      </c>
      <c r="G181" s="9" t="s">
        <v>924</v>
      </c>
      <c r="H181" s="22"/>
      <c r="I181" s="22"/>
      <c r="J181" s="26"/>
      <c r="K181" s="44">
        <v>1</v>
      </c>
      <c r="L181" s="22" t="s">
        <v>63</v>
      </c>
    </row>
    <row r="182" spans="1:12" ht="18" customHeight="1" x14ac:dyDescent="0.25">
      <c r="A182" s="169">
        <v>44</v>
      </c>
      <c r="B182" s="166">
        <v>41743</v>
      </c>
      <c r="C182" s="22" t="s">
        <v>1286</v>
      </c>
      <c r="D182" s="22" t="s">
        <v>1287</v>
      </c>
      <c r="E182" s="89" t="s">
        <v>1243</v>
      </c>
      <c r="F182" s="9" t="s">
        <v>296</v>
      </c>
      <c r="G182" s="9" t="s">
        <v>918</v>
      </c>
      <c r="H182" s="22"/>
      <c r="I182" s="22"/>
      <c r="J182" s="26">
        <v>1</v>
      </c>
      <c r="K182" s="44"/>
      <c r="L182" s="22" t="s">
        <v>63</v>
      </c>
    </row>
    <row r="183" spans="1:12" ht="18" customHeight="1" x14ac:dyDescent="0.25">
      <c r="A183" s="173">
        <v>45</v>
      </c>
      <c r="B183" s="170">
        <v>41744</v>
      </c>
      <c r="C183" s="40" t="s">
        <v>1272</v>
      </c>
      <c r="D183" s="40" t="s">
        <v>1273</v>
      </c>
      <c r="E183" s="171" t="s">
        <v>986</v>
      </c>
      <c r="F183" s="45" t="s">
        <v>296</v>
      </c>
      <c r="G183" s="45" t="s">
        <v>918</v>
      </c>
      <c r="H183" s="40"/>
      <c r="I183" s="40"/>
      <c r="J183" s="44">
        <v>1</v>
      </c>
      <c r="K183" s="44"/>
      <c r="L183" s="40" t="s">
        <v>69</v>
      </c>
    </row>
    <row r="184" spans="1:12" ht="18" customHeight="1" x14ac:dyDescent="0.25">
      <c r="A184" s="9">
        <v>46</v>
      </c>
      <c r="B184" s="166">
        <v>41745</v>
      </c>
      <c r="C184" s="22" t="s">
        <v>1288</v>
      </c>
      <c r="D184" s="22" t="s">
        <v>1289</v>
      </c>
      <c r="E184" s="89" t="s">
        <v>986</v>
      </c>
      <c r="F184" s="9" t="s">
        <v>18</v>
      </c>
      <c r="G184" s="9" t="s">
        <v>918</v>
      </c>
      <c r="H184" s="22"/>
      <c r="I184" s="22"/>
      <c r="J184" s="26">
        <v>1</v>
      </c>
      <c r="K184" s="44"/>
      <c r="L184" s="22" t="s">
        <v>73</v>
      </c>
    </row>
    <row r="185" spans="1:12" ht="18" customHeight="1" x14ac:dyDescent="0.25">
      <c r="A185" s="9">
        <v>47</v>
      </c>
      <c r="B185" s="166">
        <v>41745</v>
      </c>
      <c r="C185" s="22" t="s">
        <v>1288</v>
      </c>
      <c r="D185" s="22" t="s">
        <v>1289</v>
      </c>
      <c r="E185" s="89" t="s">
        <v>986</v>
      </c>
      <c r="F185" s="9" t="s">
        <v>1112</v>
      </c>
      <c r="G185" s="9" t="s">
        <v>851</v>
      </c>
      <c r="H185" s="22"/>
      <c r="I185" s="22"/>
      <c r="J185" s="26"/>
      <c r="K185" s="44">
        <v>1</v>
      </c>
      <c r="L185" s="22" t="s">
        <v>73</v>
      </c>
    </row>
    <row r="186" spans="1:12" ht="18" customHeight="1" x14ac:dyDescent="0.25">
      <c r="A186" s="9">
        <v>48</v>
      </c>
      <c r="B186" s="166">
        <v>41746</v>
      </c>
      <c r="C186" s="22" t="s">
        <v>1290</v>
      </c>
      <c r="D186" s="22" t="s">
        <v>1291</v>
      </c>
      <c r="E186" s="89" t="s">
        <v>1243</v>
      </c>
      <c r="F186" s="9" t="s">
        <v>1064</v>
      </c>
      <c r="G186" s="9" t="s">
        <v>38</v>
      </c>
      <c r="H186" s="22"/>
      <c r="I186" s="22"/>
      <c r="J186" s="26">
        <v>1</v>
      </c>
      <c r="K186" s="44"/>
      <c r="L186" s="22" t="s">
        <v>33</v>
      </c>
    </row>
    <row r="187" spans="1:12" ht="18" customHeight="1" x14ac:dyDescent="0.25">
      <c r="A187" s="26">
        <v>49</v>
      </c>
      <c r="B187" s="166">
        <v>41746</v>
      </c>
      <c r="C187" s="22" t="s">
        <v>1290</v>
      </c>
      <c r="D187" s="22" t="s">
        <v>1291</v>
      </c>
      <c r="E187" s="89" t="s">
        <v>1243</v>
      </c>
      <c r="F187" s="9" t="s">
        <v>296</v>
      </c>
      <c r="G187" s="9" t="s">
        <v>918</v>
      </c>
      <c r="H187" s="22"/>
      <c r="I187" s="22"/>
      <c r="J187" s="26">
        <v>1</v>
      </c>
      <c r="K187" s="44"/>
      <c r="L187" s="22" t="s">
        <v>33</v>
      </c>
    </row>
    <row r="188" spans="1:12" ht="18" customHeight="1" x14ac:dyDescent="0.25">
      <c r="A188" s="8">
        <v>50</v>
      </c>
      <c r="B188" s="166">
        <v>41746</v>
      </c>
      <c r="C188" s="22" t="s">
        <v>1283</v>
      </c>
      <c r="D188" s="22" t="s">
        <v>1284</v>
      </c>
      <c r="E188" s="89" t="s">
        <v>1243</v>
      </c>
      <c r="F188" s="9" t="s">
        <v>296</v>
      </c>
      <c r="G188" s="9" t="s">
        <v>918</v>
      </c>
      <c r="H188" s="22"/>
      <c r="I188" s="22"/>
      <c r="J188" s="26">
        <v>1</v>
      </c>
      <c r="K188" s="44"/>
      <c r="L188" s="22" t="s">
        <v>33</v>
      </c>
    </row>
    <row r="189" spans="1:12" ht="18" customHeight="1" x14ac:dyDescent="0.25">
      <c r="A189" s="35">
        <v>51</v>
      </c>
      <c r="B189" s="166">
        <v>41746</v>
      </c>
      <c r="C189" s="22" t="s">
        <v>1292</v>
      </c>
      <c r="D189" s="22" t="s">
        <v>1293</v>
      </c>
      <c r="E189" s="26" t="s">
        <v>1025</v>
      </c>
      <c r="F189" s="9" t="s">
        <v>144</v>
      </c>
      <c r="G189" s="9" t="s">
        <v>918</v>
      </c>
      <c r="H189" s="22"/>
      <c r="I189" s="22"/>
      <c r="J189" s="26"/>
      <c r="K189" s="44">
        <v>1</v>
      </c>
      <c r="L189" s="22" t="s">
        <v>33</v>
      </c>
    </row>
    <row r="190" spans="1:12" ht="18" customHeight="1" x14ac:dyDescent="0.25">
      <c r="A190" s="35">
        <v>52</v>
      </c>
      <c r="B190" s="166">
        <v>41747</v>
      </c>
      <c r="C190" s="22" t="s">
        <v>1294</v>
      </c>
      <c r="D190" s="22" t="s">
        <v>1295</v>
      </c>
      <c r="E190" s="89" t="s">
        <v>1243</v>
      </c>
      <c r="F190" s="9" t="s">
        <v>18</v>
      </c>
      <c r="G190" s="9" t="s">
        <v>918</v>
      </c>
      <c r="H190" s="22"/>
      <c r="I190" s="22"/>
      <c r="J190" s="26">
        <v>1</v>
      </c>
      <c r="K190" s="44"/>
      <c r="L190" s="22" t="s">
        <v>42</v>
      </c>
    </row>
    <row r="191" spans="1:12" ht="18" customHeight="1" x14ac:dyDescent="0.25">
      <c r="A191" s="169">
        <v>53</v>
      </c>
      <c r="B191" s="166">
        <v>41747</v>
      </c>
      <c r="C191" s="22" t="s">
        <v>1294</v>
      </c>
      <c r="D191" s="22" t="s">
        <v>1295</v>
      </c>
      <c r="E191" s="89" t="s">
        <v>1243</v>
      </c>
      <c r="F191" s="9" t="s">
        <v>18</v>
      </c>
      <c r="G191" s="9" t="s">
        <v>851</v>
      </c>
      <c r="H191" s="22"/>
      <c r="I191" s="22"/>
      <c r="J191" s="26">
        <v>1</v>
      </c>
      <c r="K191" s="44"/>
      <c r="L191" s="22" t="s">
        <v>42</v>
      </c>
    </row>
    <row r="192" spans="1:12" ht="18" customHeight="1" x14ac:dyDescent="0.25">
      <c r="A192" s="169">
        <v>54</v>
      </c>
      <c r="B192" s="166">
        <v>41747</v>
      </c>
      <c r="C192" s="22" t="s">
        <v>1296</v>
      </c>
      <c r="D192" s="22" t="s">
        <v>1297</v>
      </c>
      <c r="E192" s="89" t="s">
        <v>1243</v>
      </c>
      <c r="F192" s="9" t="s">
        <v>917</v>
      </c>
      <c r="G192" s="9" t="s">
        <v>559</v>
      </c>
      <c r="H192" s="22"/>
      <c r="I192" s="22"/>
      <c r="J192" s="26">
        <v>1</v>
      </c>
      <c r="K192" s="44"/>
      <c r="L192" s="22" t="s">
        <v>42</v>
      </c>
    </row>
    <row r="193" spans="1:12" ht="18" customHeight="1" x14ac:dyDescent="0.25">
      <c r="A193" s="9">
        <v>55</v>
      </c>
      <c r="B193" s="166">
        <v>41747</v>
      </c>
      <c r="C193" s="22" t="s">
        <v>1296</v>
      </c>
      <c r="D193" s="22" t="s">
        <v>1297</v>
      </c>
      <c r="E193" s="89" t="s">
        <v>1243</v>
      </c>
      <c r="F193" s="9" t="s">
        <v>917</v>
      </c>
      <c r="G193" s="9" t="s">
        <v>559</v>
      </c>
      <c r="H193" s="22"/>
      <c r="I193" s="22"/>
      <c r="J193" s="26">
        <v>1</v>
      </c>
      <c r="K193" s="44"/>
      <c r="L193" s="22" t="s">
        <v>42</v>
      </c>
    </row>
    <row r="194" spans="1:12" ht="18" customHeight="1" x14ac:dyDescent="0.25">
      <c r="A194" s="9">
        <v>56</v>
      </c>
      <c r="B194" s="166">
        <v>41749</v>
      </c>
      <c r="C194" s="22" t="s">
        <v>1242</v>
      </c>
      <c r="D194" s="22" t="s">
        <v>1298</v>
      </c>
      <c r="E194" s="26" t="s">
        <v>1025</v>
      </c>
      <c r="F194" s="9" t="s">
        <v>917</v>
      </c>
      <c r="G194" s="9" t="s">
        <v>559</v>
      </c>
      <c r="H194" s="22"/>
      <c r="I194" s="22"/>
      <c r="J194" s="26">
        <v>1</v>
      </c>
      <c r="K194" s="44"/>
      <c r="L194" s="22" t="s">
        <v>54</v>
      </c>
    </row>
    <row r="195" spans="1:12" ht="18" customHeight="1" x14ac:dyDescent="0.25">
      <c r="A195" s="9">
        <v>57</v>
      </c>
      <c r="B195" s="166">
        <v>41749</v>
      </c>
      <c r="C195" s="22" t="s">
        <v>1299</v>
      </c>
      <c r="D195" s="22" t="s">
        <v>1300</v>
      </c>
      <c r="E195" s="89" t="s">
        <v>1243</v>
      </c>
      <c r="F195" s="9" t="s">
        <v>917</v>
      </c>
      <c r="G195" s="9" t="s">
        <v>559</v>
      </c>
      <c r="H195" s="22"/>
      <c r="I195" s="22"/>
      <c r="J195" s="26">
        <v>1</v>
      </c>
      <c r="K195" s="44"/>
      <c r="L195" s="22" t="s">
        <v>54</v>
      </c>
    </row>
    <row r="196" spans="1:12" ht="18" customHeight="1" x14ac:dyDescent="0.25">
      <c r="A196" s="26">
        <v>58</v>
      </c>
      <c r="B196" s="166">
        <v>41749</v>
      </c>
      <c r="C196" s="22" t="s">
        <v>1299</v>
      </c>
      <c r="D196" s="22" t="s">
        <v>1300</v>
      </c>
      <c r="E196" s="89" t="s">
        <v>1243</v>
      </c>
      <c r="F196" s="9" t="s">
        <v>917</v>
      </c>
      <c r="G196" s="9" t="s">
        <v>918</v>
      </c>
      <c r="H196" s="22"/>
      <c r="I196" s="22"/>
      <c r="J196" s="26">
        <v>1</v>
      </c>
      <c r="K196" s="44"/>
      <c r="L196" s="22" t="s">
        <v>54</v>
      </c>
    </row>
    <row r="197" spans="1:12" ht="18" customHeight="1" x14ac:dyDescent="0.25">
      <c r="A197" s="8">
        <v>59</v>
      </c>
      <c r="B197" s="166">
        <v>41751</v>
      </c>
      <c r="C197" s="22" t="s">
        <v>1256</v>
      </c>
      <c r="D197" s="22" t="s">
        <v>1301</v>
      </c>
      <c r="E197" s="89" t="s">
        <v>1243</v>
      </c>
      <c r="F197" s="9" t="s">
        <v>1302</v>
      </c>
      <c r="G197" s="9" t="s">
        <v>918</v>
      </c>
      <c r="H197" s="22"/>
      <c r="I197" s="22"/>
      <c r="J197" s="26">
        <v>1</v>
      </c>
      <c r="K197" s="44"/>
      <c r="L197" s="22" t="s">
        <v>69</v>
      </c>
    </row>
    <row r="198" spans="1:12" ht="18" customHeight="1" x14ac:dyDescent="0.25">
      <c r="A198" s="35">
        <v>60</v>
      </c>
      <c r="B198" s="166">
        <v>41751</v>
      </c>
      <c r="C198" s="22" t="s">
        <v>1256</v>
      </c>
      <c r="D198" s="22" t="s">
        <v>1301</v>
      </c>
      <c r="E198" s="89" t="s">
        <v>1243</v>
      </c>
      <c r="F198" s="9" t="s">
        <v>917</v>
      </c>
      <c r="G198" s="9" t="s">
        <v>559</v>
      </c>
      <c r="H198" s="22"/>
      <c r="I198" s="22"/>
      <c r="J198" s="26"/>
      <c r="K198" s="44">
        <v>1</v>
      </c>
      <c r="L198" s="22" t="s">
        <v>69</v>
      </c>
    </row>
    <row r="199" spans="1:12" ht="18" customHeight="1" x14ac:dyDescent="0.25">
      <c r="A199" s="35">
        <v>61</v>
      </c>
      <c r="B199" s="166">
        <v>41753</v>
      </c>
      <c r="C199" s="22" t="s">
        <v>1303</v>
      </c>
      <c r="D199" s="22" t="s">
        <v>1304</v>
      </c>
      <c r="E199" s="89" t="s">
        <v>1243</v>
      </c>
      <c r="F199" s="9" t="s">
        <v>917</v>
      </c>
      <c r="G199" s="9" t="s">
        <v>559</v>
      </c>
      <c r="H199" s="22"/>
      <c r="I199" s="22"/>
      <c r="J199" s="26">
        <v>1</v>
      </c>
      <c r="K199" s="44"/>
      <c r="L199" s="22" t="s">
        <v>33</v>
      </c>
    </row>
    <row r="200" spans="1:12" ht="18" customHeight="1" x14ac:dyDescent="0.25">
      <c r="A200" s="169">
        <v>62</v>
      </c>
      <c r="B200" s="166">
        <v>41753</v>
      </c>
      <c r="C200" s="22" t="s">
        <v>1303</v>
      </c>
      <c r="D200" s="22" t="s">
        <v>1304</v>
      </c>
      <c r="E200" s="89" t="s">
        <v>1243</v>
      </c>
      <c r="F200" s="9" t="s">
        <v>18</v>
      </c>
      <c r="G200" s="9" t="s">
        <v>851</v>
      </c>
      <c r="H200" s="22"/>
      <c r="I200" s="22"/>
      <c r="J200" s="26">
        <v>1</v>
      </c>
      <c r="K200" s="44"/>
      <c r="L200" s="22" t="s">
        <v>33</v>
      </c>
    </row>
    <row r="201" spans="1:12" ht="18" customHeight="1" x14ac:dyDescent="0.25">
      <c r="A201" s="169">
        <v>63</v>
      </c>
      <c r="B201" s="166">
        <v>41753</v>
      </c>
      <c r="C201" s="22" t="s">
        <v>1303</v>
      </c>
      <c r="D201" s="22" t="s">
        <v>1304</v>
      </c>
      <c r="E201" s="89" t="s">
        <v>1243</v>
      </c>
      <c r="F201" s="9" t="s">
        <v>917</v>
      </c>
      <c r="G201" s="9" t="s">
        <v>918</v>
      </c>
      <c r="H201" s="22"/>
      <c r="I201" s="22"/>
      <c r="J201" s="26">
        <v>1</v>
      </c>
      <c r="K201" s="44"/>
      <c r="L201" s="22" t="s">
        <v>33</v>
      </c>
    </row>
    <row r="202" spans="1:12" ht="18" customHeight="1" x14ac:dyDescent="0.25">
      <c r="A202" s="9">
        <v>64</v>
      </c>
      <c r="B202" s="166">
        <v>41754</v>
      </c>
      <c r="C202" s="22" t="s">
        <v>1305</v>
      </c>
      <c r="D202" s="22" t="s">
        <v>1306</v>
      </c>
      <c r="E202" s="26" t="s">
        <v>1025</v>
      </c>
      <c r="F202" s="9" t="s">
        <v>296</v>
      </c>
      <c r="G202" s="9" t="s">
        <v>918</v>
      </c>
      <c r="H202" s="22"/>
      <c r="I202" s="22"/>
      <c r="J202" s="26">
        <v>1</v>
      </c>
      <c r="K202" s="44"/>
      <c r="L202" s="22" t="s">
        <v>42</v>
      </c>
    </row>
    <row r="203" spans="1:12" ht="18" customHeight="1" x14ac:dyDescent="0.25">
      <c r="A203" s="9">
        <v>65</v>
      </c>
      <c r="B203" s="166">
        <v>41755</v>
      </c>
      <c r="C203" s="22" t="s">
        <v>1275</v>
      </c>
      <c r="D203" s="22" t="s">
        <v>1276</v>
      </c>
      <c r="E203" s="89" t="s">
        <v>1243</v>
      </c>
      <c r="F203" s="9" t="s">
        <v>917</v>
      </c>
      <c r="G203" s="9" t="s">
        <v>918</v>
      </c>
      <c r="H203" s="22"/>
      <c r="I203" s="22"/>
      <c r="J203" s="26">
        <v>1</v>
      </c>
      <c r="K203" s="44"/>
      <c r="L203" s="22" t="s">
        <v>85</v>
      </c>
    </row>
    <row r="204" spans="1:12" ht="18" customHeight="1" x14ac:dyDescent="0.25">
      <c r="A204" s="9">
        <v>66</v>
      </c>
      <c r="B204" s="166">
        <v>41756</v>
      </c>
      <c r="C204" s="22" t="s">
        <v>1307</v>
      </c>
      <c r="D204" s="22" t="s">
        <v>1308</v>
      </c>
      <c r="E204" s="89" t="s">
        <v>1243</v>
      </c>
      <c r="F204" s="9" t="s">
        <v>917</v>
      </c>
      <c r="G204" s="9" t="s">
        <v>559</v>
      </c>
      <c r="H204" s="22"/>
      <c r="I204" s="22"/>
      <c r="J204" s="26"/>
      <c r="K204" s="44">
        <v>1</v>
      </c>
      <c r="L204" s="22" t="s">
        <v>54</v>
      </c>
    </row>
    <row r="205" spans="1:12" ht="18" customHeight="1" x14ac:dyDescent="0.25">
      <c r="A205" s="26">
        <v>67</v>
      </c>
      <c r="B205" s="166">
        <v>41756</v>
      </c>
      <c r="C205" s="22" t="s">
        <v>1307</v>
      </c>
      <c r="D205" s="22" t="s">
        <v>1308</v>
      </c>
      <c r="E205" s="89" t="s">
        <v>1243</v>
      </c>
      <c r="F205" s="9" t="s">
        <v>917</v>
      </c>
      <c r="G205" s="9" t="s">
        <v>918</v>
      </c>
      <c r="H205" s="22"/>
      <c r="I205" s="22"/>
      <c r="J205" s="26"/>
      <c r="K205" s="44">
        <v>1</v>
      </c>
      <c r="L205" s="22" t="s">
        <v>54</v>
      </c>
    </row>
    <row r="206" spans="1:12" ht="18" customHeight="1" x14ac:dyDescent="0.25">
      <c r="A206" s="8">
        <v>68</v>
      </c>
      <c r="B206" s="166">
        <v>41756</v>
      </c>
      <c r="C206" s="22" t="s">
        <v>1279</v>
      </c>
      <c r="D206" s="22" t="s">
        <v>1280</v>
      </c>
      <c r="E206" s="89" t="s">
        <v>1243</v>
      </c>
      <c r="F206" s="9" t="s">
        <v>917</v>
      </c>
      <c r="G206" s="9" t="s">
        <v>559</v>
      </c>
      <c r="H206" s="22"/>
      <c r="I206" s="22"/>
      <c r="J206" s="26">
        <v>1</v>
      </c>
      <c r="K206" s="44"/>
      <c r="L206" s="22" t="s">
        <v>54</v>
      </c>
    </row>
    <row r="207" spans="1:12" ht="18" customHeight="1" x14ac:dyDescent="0.25">
      <c r="A207" s="35">
        <v>69</v>
      </c>
      <c r="B207" s="166">
        <v>41758</v>
      </c>
      <c r="C207" s="22" t="s">
        <v>1309</v>
      </c>
      <c r="D207" s="22" t="s">
        <v>1310</v>
      </c>
      <c r="E207" s="26" t="s">
        <v>1025</v>
      </c>
      <c r="F207" s="9" t="s">
        <v>296</v>
      </c>
      <c r="G207" s="9" t="s">
        <v>918</v>
      </c>
      <c r="H207" s="22"/>
      <c r="I207" s="22"/>
      <c r="J207" s="26">
        <v>1</v>
      </c>
      <c r="K207" s="44"/>
      <c r="L207" s="22" t="s">
        <v>69</v>
      </c>
    </row>
    <row r="208" spans="1:12" ht="18" customHeight="1" x14ac:dyDescent="0.25">
      <c r="A208" s="35">
        <v>70</v>
      </c>
      <c r="B208" s="166">
        <v>41759</v>
      </c>
      <c r="C208" s="22" t="s">
        <v>1311</v>
      </c>
      <c r="D208" s="22" t="s">
        <v>1312</v>
      </c>
      <c r="E208" s="26" t="s">
        <v>1025</v>
      </c>
      <c r="F208" s="9" t="s">
        <v>296</v>
      </c>
      <c r="G208" s="9" t="s">
        <v>918</v>
      </c>
      <c r="H208" s="22"/>
      <c r="I208" s="22"/>
      <c r="J208" s="26">
        <v>1</v>
      </c>
      <c r="K208" s="44"/>
      <c r="L208" s="22" t="s">
        <v>73</v>
      </c>
    </row>
    <row r="209" spans="1:12" ht="18" customHeight="1" x14ac:dyDescent="0.25">
      <c r="A209" s="169">
        <v>71</v>
      </c>
      <c r="B209" s="166">
        <v>41759</v>
      </c>
      <c r="C209" s="22" t="s">
        <v>1272</v>
      </c>
      <c r="D209" s="22" t="s">
        <v>1313</v>
      </c>
      <c r="E209" s="89" t="s">
        <v>1243</v>
      </c>
      <c r="F209" s="9" t="s">
        <v>917</v>
      </c>
      <c r="G209" s="9" t="s">
        <v>559</v>
      </c>
      <c r="H209" s="22"/>
      <c r="I209" s="22"/>
      <c r="J209" s="26">
        <v>1</v>
      </c>
      <c r="K209" s="44"/>
      <c r="L209" s="22" t="s">
        <v>73</v>
      </c>
    </row>
    <row r="210" spans="1:12" ht="18" customHeight="1" x14ac:dyDescent="0.25">
      <c r="A210" s="169">
        <v>72</v>
      </c>
      <c r="B210" s="166">
        <v>41759</v>
      </c>
      <c r="C210" s="22" t="s">
        <v>1272</v>
      </c>
      <c r="D210" s="22" t="s">
        <v>1313</v>
      </c>
      <c r="E210" s="89" t="s">
        <v>1243</v>
      </c>
      <c r="F210" s="9" t="s">
        <v>917</v>
      </c>
      <c r="G210" s="9" t="s">
        <v>559</v>
      </c>
      <c r="H210" s="22"/>
      <c r="I210" s="22"/>
      <c r="J210" s="26">
        <v>1</v>
      </c>
      <c r="K210" s="44"/>
      <c r="L210" s="22" t="s">
        <v>73</v>
      </c>
    </row>
    <row r="211" spans="1:12" ht="18" customHeight="1" x14ac:dyDescent="0.25">
      <c r="A211" s="45">
        <v>73</v>
      </c>
      <c r="B211" s="170">
        <v>41759</v>
      </c>
      <c r="C211" s="40" t="s">
        <v>1272</v>
      </c>
      <c r="D211" s="40" t="s">
        <v>1313</v>
      </c>
      <c r="E211" s="171" t="s">
        <v>1243</v>
      </c>
      <c r="F211" s="45" t="s">
        <v>917</v>
      </c>
      <c r="G211" s="45" t="s">
        <v>559</v>
      </c>
      <c r="H211" s="40"/>
      <c r="I211" s="40"/>
      <c r="J211" s="44"/>
      <c r="K211" s="44">
        <v>1</v>
      </c>
      <c r="L211" s="40" t="s">
        <v>73</v>
      </c>
    </row>
    <row r="212" spans="1:12" ht="18" customHeight="1" x14ac:dyDescent="0.25">
      <c r="A212" s="36"/>
      <c r="B212" s="37"/>
      <c r="C212" s="37"/>
      <c r="D212" s="37"/>
      <c r="E212" s="37"/>
      <c r="F212" s="37" t="s">
        <v>4170</v>
      </c>
      <c r="G212" s="109" t="s">
        <v>1057</v>
      </c>
      <c r="H212" s="163">
        <f>SUM(H139:H211)</f>
        <v>0</v>
      </c>
      <c r="I212" s="163">
        <f>SUM(I139:I211)</f>
        <v>0</v>
      </c>
      <c r="J212" s="163">
        <f>SUM(J139:J211)</f>
        <v>57</v>
      </c>
      <c r="K212" s="163">
        <f>SUM(K139:K211)</f>
        <v>16</v>
      </c>
      <c r="L212" s="163"/>
    </row>
    <row r="213" spans="1:12" ht="18" customHeight="1" x14ac:dyDescent="0.25">
      <c r="A213" s="9">
        <v>74</v>
      </c>
      <c r="B213" s="174">
        <v>41760</v>
      </c>
      <c r="C213" s="155" t="s">
        <v>1314</v>
      </c>
      <c r="D213" s="22" t="s">
        <v>1315</v>
      </c>
      <c r="E213" s="171" t="s">
        <v>1243</v>
      </c>
      <c r="F213" s="9" t="s">
        <v>917</v>
      </c>
      <c r="G213" s="9" t="s">
        <v>924</v>
      </c>
      <c r="H213" s="22"/>
      <c r="I213" s="22"/>
      <c r="J213" s="26"/>
      <c r="K213" s="44">
        <v>1</v>
      </c>
      <c r="L213" s="22" t="s">
        <v>33</v>
      </c>
    </row>
    <row r="214" spans="1:12" ht="18" customHeight="1" x14ac:dyDescent="0.25">
      <c r="A214" s="9">
        <v>75</v>
      </c>
      <c r="B214" s="174">
        <v>41760</v>
      </c>
      <c r="C214" s="155" t="s">
        <v>1314</v>
      </c>
      <c r="D214" s="22" t="s">
        <v>1315</v>
      </c>
      <c r="E214" s="171" t="s">
        <v>1243</v>
      </c>
      <c r="F214" s="9" t="s">
        <v>917</v>
      </c>
      <c r="G214" s="9" t="s">
        <v>924</v>
      </c>
      <c r="H214" s="22"/>
      <c r="I214" s="22"/>
      <c r="J214" s="26"/>
      <c r="K214" s="44">
        <v>1</v>
      </c>
      <c r="L214" s="22" t="s">
        <v>33</v>
      </c>
    </row>
    <row r="215" spans="1:12" ht="18" customHeight="1" x14ac:dyDescent="0.25">
      <c r="A215" s="26">
        <v>76</v>
      </c>
      <c r="B215" s="174">
        <v>41760</v>
      </c>
      <c r="C215" s="155" t="s">
        <v>1316</v>
      </c>
      <c r="D215" s="22" t="s">
        <v>1317</v>
      </c>
      <c r="E215" s="26" t="s">
        <v>1025</v>
      </c>
      <c r="F215" s="9" t="s">
        <v>296</v>
      </c>
      <c r="G215" s="9" t="s">
        <v>918</v>
      </c>
      <c r="H215" s="22"/>
      <c r="I215" s="22"/>
      <c r="J215" s="26">
        <v>1</v>
      </c>
      <c r="K215" s="44"/>
      <c r="L215" s="22" t="s">
        <v>33</v>
      </c>
    </row>
    <row r="216" spans="1:12" ht="18" customHeight="1" x14ac:dyDescent="0.25">
      <c r="A216" s="8">
        <v>77</v>
      </c>
      <c r="B216" s="174">
        <v>41761</v>
      </c>
      <c r="C216" s="155" t="s">
        <v>1309</v>
      </c>
      <c r="D216" s="22" t="s">
        <v>1318</v>
      </c>
      <c r="E216" s="26" t="s">
        <v>1243</v>
      </c>
      <c r="F216" s="9" t="s">
        <v>1083</v>
      </c>
      <c r="G216" s="9" t="s">
        <v>918</v>
      </c>
      <c r="H216" s="22"/>
      <c r="I216" s="22"/>
      <c r="J216" s="26"/>
      <c r="K216" s="44">
        <v>1</v>
      </c>
      <c r="L216" s="22" t="s">
        <v>42</v>
      </c>
    </row>
    <row r="217" spans="1:12" ht="18" customHeight="1" x14ac:dyDescent="0.25">
      <c r="A217" s="35">
        <v>78</v>
      </c>
      <c r="B217" s="174">
        <v>41761</v>
      </c>
      <c r="C217" s="155" t="s">
        <v>1309</v>
      </c>
      <c r="D217" s="22" t="s">
        <v>1318</v>
      </c>
      <c r="E217" s="26" t="s">
        <v>1243</v>
      </c>
      <c r="F217" s="9" t="s">
        <v>917</v>
      </c>
      <c r="G217" s="9" t="s">
        <v>924</v>
      </c>
      <c r="H217" s="22"/>
      <c r="I217" s="22"/>
      <c r="J217" s="26">
        <v>1</v>
      </c>
      <c r="K217" s="44"/>
      <c r="L217" s="22" t="s">
        <v>42</v>
      </c>
    </row>
    <row r="218" spans="1:12" ht="18" customHeight="1" x14ac:dyDescent="0.25">
      <c r="A218" s="35">
        <v>79</v>
      </c>
      <c r="B218" s="174">
        <v>41761</v>
      </c>
      <c r="C218" s="155" t="s">
        <v>1319</v>
      </c>
      <c r="D218" s="22" t="s">
        <v>1320</v>
      </c>
      <c r="E218" s="26" t="s">
        <v>1025</v>
      </c>
      <c r="F218" s="9" t="s">
        <v>296</v>
      </c>
      <c r="G218" s="9" t="s">
        <v>918</v>
      </c>
      <c r="H218" s="22"/>
      <c r="I218" s="22"/>
      <c r="J218" s="26">
        <v>1</v>
      </c>
      <c r="K218" s="44"/>
      <c r="L218" s="22" t="s">
        <v>42</v>
      </c>
    </row>
    <row r="219" spans="1:12" ht="18" customHeight="1" x14ac:dyDescent="0.25">
      <c r="A219" s="169">
        <v>80</v>
      </c>
      <c r="B219" s="174">
        <v>41761</v>
      </c>
      <c r="C219" s="155" t="s">
        <v>1319</v>
      </c>
      <c r="D219" s="22" t="s">
        <v>1320</v>
      </c>
      <c r="E219" s="26" t="s">
        <v>1025</v>
      </c>
      <c r="F219" s="9" t="s">
        <v>296</v>
      </c>
      <c r="G219" s="9" t="s">
        <v>918</v>
      </c>
      <c r="H219" s="22"/>
      <c r="I219" s="22"/>
      <c r="J219" s="26">
        <v>1</v>
      </c>
      <c r="K219" s="44"/>
      <c r="L219" s="22" t="s">
        <v>42</v>
      </c>
    </row>
    <row r="220" spans="1:12" ht="18" customHeight="1" x14ac:dyDescent="0.25">
      <c r="A220" s="169">
        <v>81</v>
      </c>
      <c r="B220" s="174">
        <v>41762</v>
      </c>
      <c r="C220" s="155" t="s">
        <v>1321</v>
      </c>
      <c r="D220" s="22" t="s">
        <v>1322</v>
      </c>
      <c r="E220" s="26" t="s">
        <v>1025</v>
      </c>
      <c r="F220" s="9" t="s">
        <v>296</v>
      </c>
      <c r="G220" s="9" t="s">
        <v>918</v>
      </c>
      <c r="H220" s="22"/>
      <c r="I220" s="22"/>
      <c r="J220" s="26">
        <v>1</v>
      </c>
      <c r="K220" s="44"/>
      <c r="L220" s="22" t="s">
        <v>85</v>
      </c>
    </row>
    <row r="221" spans="1:12" ht="18" customHeight="1" x14ac:dyDescent="0.25">
      <c r="A221" s="9">
        <v>82</v>
      </c>
      <c r="B221" s="174">
        <v>41762</v>
      </c>
      <c r="C221" s="155" t="s">
        <v>1321</v>
      </c>
      <c r="D221" s="22" t="s">
        <v>1322</v>
      </c>
      <c r="E221" s="26" t="s">
        <v>1025</v>
      </c>
      <c r="F221" s="9" t="s">
        <v>296</v>
      </c>
      <c r="G221" s="9" t="s">
        <v>918</v>
      </c>
      <c r="H221" s="22"/>
      <c r="I221" s="22"/>
      <c r="J221" s="26">
        <v>1</v>
      </c>
      <c r="K221" s="44"/>
      <c r="L221" s="22" t="s">
        <v>85</v>
      </c>
    </row>
    <row r="222" spans="1:12" ht="18" customHeight="1" x14ac:dyDescent="0.25">
      <c r="A222" s="9">
        <v>83</v>
      </c>
      <c r="B222" s="174">
        <v>41763</v>
      </c>
      <c r="C222" s="155" t="s">
        <v>1323</v>
      </c>
      <c r="D222" s="22" t="s">
        <v>1324</v>
      </c>
      <c r="E222" s="26" t="s">
        <v>1025</v>
      </c>
      <c r="F222" s="9" t="s">
        <v>296</v>
      </c>
      <c r="G222" s="9" t="s">
        <v>918</v>
      </c>
      <c r="H222" s="22"/>
      <c r="I222" s="22"/>
      <c r="J222" s="26"/>
      <c r="K222" s="44">
        <v>1</v>
      </c>
      <c r="L222" s="22" t="s">
        <v>54</v>
      </c>
    </row>
    <row r="223" spans="1:12" ht="18" customHeight="1" x14ac:dyDescent="0.25">
      <c r="A223" s="9">
        <v>84</v>
      </c>
      <c r="B223" s="174">
        <v>41763</v>
      </c>
      <c r="C223" s="155" t="s">
        <v>1325</v>
      </c>
      <c r="D223" s="22" t="s">
        <v>1326</v>
      </c>
      <c r="E223" s="26" t="s">
        <v>1025</v>
      </c>
      <c r="F223" s="9" t="s">
        <v>296</v>
      </c>
      <c r="G223" s="9" t="s">
        <v>918</v>
      </c>
      <c r="H223" s="22"/>
      <c r="I223" s="22"/>
      <c r="J223" s="26">
        <v>1</v>
      </c>
      <c r="K223" s="44"/>
      <c r="L223" s="22" t="s">
        <v>54</v>
      </c>
    </row>
    <row r="224" spans="1:12" ht="18" customHeight="1" x14ac:dyDescent="0.25">
      <c r="A224" s="26">
        <v>85</v>
      </c>
      <c r="B224" s="174">
        <v>41773</v>
      </c>
      <c r="C224" s="155" t="s">
        <v>1327</v>
      </c>
      <c r="D224" s="22" t="s">
        <v>1328</v>
      </c>
      <c r="E224" s="26" t="s">
        <v>1243</v>
      </c>
      <c r="F224" s="9" t="s">
        <v>917</v>
      </c>
      <c r="G224" s="9" t="s">
        <v>924</v>
      </c>
      <c r="H224" s="22"/>
      <c r="I224" s="22"/>
      <c r="J224" s="26">
        <v>1</v>
      </c>
      <c r="K224" s="44"/>
      <c r="L224" s="22" t="s">
        <v>73</v>
      </c>
    </row>
    <row r="225" spans="1:12" ht="18" customHeight="1" x14ac:dyDescent="0.25">
      <c r="A225" s="8">
        <v>86</v>
      </c>
      <c r="B225" s="174">
        <v>41773</v>
      </c>
      <c r="C225" s="155" t="s">
        <v>1327</v>
      </c>
      <c r="D225" s="22" t="s">
        <v>1328</v>
      </c>
      <c r="E225" s="26" t="s">
        <v>1243</v>
      </c>
      <c r="F225" s="9" t="s">
        <v>1073</v>
      </c>
      <c r="G225" s="9" t="s">
        <v>1074</v>
      </c>
      <c r="H225" s="22"/>
      <c r="I225" s="22"/>
      <c r="J225" s="26">
        <v>1</v>
      </c>
      <c r="K225" s="44"/>
      <c r="L225" s="22" t="s">
        <v>73</v>
      </c>
    </row>
    <row r="226" spans="1:12" ht="18" customHeight="1" x14ac:dyDescent="0.25">
      <c r="A226" s="35">
        <v>87</v>
      </c>
      <c r="B226" s="174">
        <v>41773</v>
      </c>
      <c r="C226" s="155" t="s">
        <v>1327</v>
      </c>
      <c r="D226" s="22" t="s">
        <v>1328</v>
      </c>
      <c r="E226" s="26" t="s">
        <v>1243</v>
      </c>
      <c r="F226" s="9" t="s">
        <v>211</v>
      </c>
      <c r="G226" s="9" t="s">
        <v>1074</v>
      </c>
      <c r="H226" s="22"/>
      <c r="I226" s="22"/>
      <c r="J226" s="26">
        <v>1</v>
      </c>
      <c r="K226" s="44"/>
      <c r="L226" s="22" t="s">
        <v>73</v>
      </c>
    </row>
    <row r="227" spans="1:12" ht="18" customHeight="1" x14ac:dyDescent="0.25">
      <c r="A227" s="35">
        <v>88</v>
      </c>
      <c r="B227" s="174">
        <v>41764</v>
      </c>
      <c r="C227" s="155" t="s">
        <v>1329</v>
      </c>
      <c r="D227" s="22" t="s">
        <v>1330</v>
      </c>
      <c r="E227" s="26" t="s">
        <v>986</v>
      </c>
      <c r="F227" s="9" t="s">
        <v>917</v>
      </c>
      <c r="G227" s="9" t="s">
        <v>924</v>
      </c>
      <c r="H227" s="22"/>
      <c r="I227" s="22"/>
      <c r="J227" s="26">
        <v>1</v>
      </c>
      <c r="K227" s="44"/>
      <c r="L227" s="22" t="s">
        <v>63</v>
      </c>
    </row>
    <row r="228" spans="1:12" ht="18" customHeight="1" x14ac:dyDescent="0.25">
      <c r="A228" s="169">
        <v>89</v>
      </c>
      <c r="B228" s="174">
        <v>41764</v>
      </c>
      <c r="C228" s="155" t="s">
        <v>1329</v>
      </c>
      <c r="D228" s="22" t="s">
        <v>1330</v>
      </c>
      <c r="E228" s="26" t="s">
        <v>986</v>
      </c>
      <c r="F228" s="9" t="s">
        <v>917</v>
      </c>
      <c r="G228" s="9" t="s">
        <v>918</v>
      </c>
      <c r="H228" s="22"/>
      <c r="I228" s="22"/>
      <c r="J228" s="26"/>
      <c r="K228" s="44">
        <v>1</v>
      </c>
      <c r="L228" s="22" t="s">
        <v>63</v>
      </c>
    </row>
    <row r="229" spans="1:12" ht="18" customHeight="1" x14ac:dyDescent="0.25">
      <c r="A229" s="169">
        <v>90</v>
      </c>
      <c r="B229" s="174">
        <v>41764</v>
      </c>
      <c r="C229" s="155" t="s">
        <v>1331</v>
      </c>
      <c r="D229" s="22" t="s">
        <v>1332</v>
      </c>
      <c r="E229" s="26" t="s">
        <v>1243</v>
      </c>
      <c r="F229" s="9" t="s">
        <v>1073</v>
      </c>
      <c r="G229" s="9" t="s">
        <v>1088</v>
      </c>
      <c r="H229" s="22"/>
      <c r="I229" s="22"/>
      <c r="J229" s="26">
        <v>1</v>
      </c>
      <c r="K229" s="44"/>
      <c r="L229" s="22" t="s">
        <v>63</v>
      </c>
    </row>
    <row r="230" spans="1:12" ht="18" customHeight="1" x14ac:dyDescent="0.25">
      <c r="A230" s="9">
        <v>91</v>
      </c>
      <c r="B230" s="174">
        <v>41764</v>
      </c>
      <c r="C230" s="155" t="s">
        <v>1331</v>
      </c>
      <c r="D230" s="22" t="s">
        <v>1332</v>
      </c>
      <c r="E230" s="26" t="s">
        <v>1243</v>
      </c>
      <c r="F230" s="9" t="s">
        <v>211</v>
      </c>
      <c r="G230" s="9" t="s">
        <v>1088</v>
      </c>
      <c r="H230" s="22"/>
      <c r="I230" s="22"/>
      <c r="J230" s="26">
        <v>1</v>
      </c>
      <c r="K230" s="44"/>
      <c r="L230" s="22" t="s">
        <v>63</v>
      </c>
    </row>
    <row r="231" spans="1:12" ht="18" customHeight="1" x14ac:dyDescent="0.25">
      <c r="A231" s="9">
        <v>92</v>
      </c>
      <c r="B231" s="174">
        <v>41764</v>
      </c>
      <c r="C231" s="155" t="s">
        <v>1279</v>
      </c>
      <c r="D231" s="22" t="s">
        <v>1333</v>
      </c>
      <c r="E231" s="26" t="s">
        <v>1243</v>
      </c>
      <c r="F231" s="9" t="s">
        <v>917</v>
      </c>
      <c r="G231" s="9" t="s">
        <v>918</v>
      </c>
      <c r="H231" s="22"/>
      <c r="I231" s="22"/>
      <c r="J231" s="26">
        <v>1</v>
      </c>
      <c r="K231" s="44"/>
      <c r="L231" s="22" t="s">
        <v>63</v>
      </c>
    </row>
    <row r="232" spans="1:12" ht="18" customHeight="1" x14ac:dyDescent="0.25">
      <c r="A232" s="9">
        <v>93</v>
      </c>
      <c r="B232" s="174">
        <v>41764</v>
      </c>
      <c r="C232" s="155" t="s">
        <v>1334</v>
      </c>
      <c r="D232" s="22" t="s">
        <v>1333</v>
      </c>
      <c r="E232" s="26" t="s">
        <v>1243</v>
      </c>
      <c r="F232" s="9" t="s">
        <v>917</v>
      </c>
      <c r="G232" s="9" t="s">
        <v>924</v>
      </c>
      <c r="H232" s="22"/>
      <c r="I232" s="22"/>
      <c r="J232" s="26">
        <v>1</v>
      </c>
      <c r="K232" s="44"/>
      <c r="L232" s="22" t="s">
        <v>63</v>
      </c>
    </row>
    <row r="233" spans="1:12" ht="18" customHeight="1" x14ac:dyDescent="0.25">
      <c r="A233" s="26">
        <v>94</v>
      </c>
      <c r="B233" s="174">
        <v>41764</v>
      </c>
      <c r="C233" s="155" t="s">
        <v>1279</v>
      </c>
      <c r="D233" s="22" t="s">
        <v>1333</v>
      </c>
      <c r="E233" s="26" t="s">
        <v>1243</v>
      </c>
      <c r="F233" s="26" t="s">
        <v>917</v>
      </c>
      <c r="G233" s="26" t="s">
        <v>918</v>
      </c>
      <c r="H233" s="22"/>
      <c r="I233" s="22"/>
      <c r="J233" s="26"/>
      <c r="K233" s="44">
        <v>1</v>
      </c>
      <c r="L233" s="22" t="s">
        <v>63</v>
      </c>
    </row>
    <row r="234" spans="1:12" ht="18" customHeight="1" x14ac:dyDescent="0.25">
      <c r="A234" s="8">
        <v>95</v>
      </c>
      <c r="B234" s="174">
        <v>41764</v>
      </c>
      <c r="C234" s="155" t="s">
        <v>1279</v>
      </c>
      <c r="D234" s="22" t="s">
        <v>1333</v>
      </c>
      <c r="E234" s="26" t="s">
        <v>1243</v>
      </c>
      <c r="F234" s="26" t="s">
        <v>917</v>
      </c>
      <c r="G234" s="26" t="s">
        <v>918</v>
      </c>
      <c r="H234" s="22"/>
      <c r="I234" s="22"/>
      <c r="J234" s="26">
        <v>1</v>
      </c>
      <c r="K234" s="44"/>
      <c r="L234" s="22" t="s">
        <v>63</v>
      </c>
    </row>
    <row r="235" spans="1:12" ht="18" customHeight="1" x14ac:dyDescent="0.25">
      <c r="A235" s="35">
        <v>96</v>
      </c>
      <c r="B235" s="174">
        <v>41764</v>
      </c>
      <c r="C235" s="155" t="s">
        <v>1309</v>
      </c>
      <c r="D235" s="22" t="s">
        <v>1335</v>
      </c>
      <c r="E235" s="26" t="s">
        <v>986</v>
      </c>
      <c r="F235" s="26" t="s">
        <v>917</v>
      </c>
      <c r="G235" s="26" t="s">
        <v>918</v>
      </c>
      <c r="H235" s="22"/>
      <c r="I235" s="22"/>
      <c r="J235" s="26">
        <v>1</v>
      </c>
      <c r="K235" s="44"/>
      <c r="L235" s="22" t="s">
        <v>63</v>
      </c>
    </row>
    <row r="236" spans="1:12" ht="18" customHeight="1" x14ac:dyDescent="0.25">
      <c r="A236" s="35">
        <v>97</v>
      </c>
      <c r="B236" s="174">
        <v>41764</v>
      </c>
      <c r="C236" s="155" t="s">
        <v>1309</v>
      </c>
      <c r="D236" s="22" t="s">
        <v>1335</v>
      </c>
      <c r="E236" s="26" t="s">
        <v>986</v>
      </c>
      <c r="F236" s="26" t="s">
        <v>917</v>
      </c>
      <c r="G236" s="26" t="s">
        <v>918</v>
      </c>
      <c r="H236" s="22"/>
      <c r="I236" s="22"/>
      <c r="J236" s="26">
        <v>1</v>
      </c>
      <c r="K236" s="44"/>
      <c r="L236" s="22" t="s">
        <v>63</v>
      </c>
    </row>
    <row r="237" spans="1:12" ht="18" customHeight="1" x14ac:dyDescent="0.25">
      <c r="A237" s="169">
        <v>98</v>
      </c>
      <c r="B237" s="174">
        <v>41765</v>
      </c>
      <c r="C237" s="155" t="s">
        <v>1336</v>
      </c>
      <c r="D237" s="22" t="s">
        <v>1337</v>
      </c>
      <c r="E237" s="26" t="s">
        <v>986</v>
      </c>
      <c r="F237" s="26" t="s">
        <v>917</v>
      </c>
      <c r="G237" s="26" t="s">
        <v>924</v>
      </c>
      <c r="H237" s="22"/>
      <c r="I237" s="22"/>
      <c r="J237" s="26">
        <v>1</v>
      </c>
      <c r="K237" s="44"/>
      <c r="L237" s="22" t="s">
        <v>69</v>
      </c>
    </row>
    <row r="238" spans="1:12" ht="18" customHeight="1" x14ac:dyDescent="0.25">
      <c r="A238" s="169">
        <v>99</v>
      </c>
      <c r="B238" s="174">
        <v>41765</v>
      </c>
      <c r="C238" s="155" t="s">
        <v>1336</v>
      </c>
      <c r="D238" s="22" t="s">
        <v>1337</v>
      </c>
      <c r="E238" s="26" t="s">
        <v>986</v>
      </c>
      <c r="F238" s="26" t="s">
        <v>917</v>
      </c>
      <c r="G238" s="26" t="s">
        <v>924</v>
      </c>
      <c r="H238" s="22"/>
      <c r="I238" s="22"/>
      <c r="J238" s="26">
        <v>1</v>
      </c>
      <c r="K238" s="44"/>
      <c r="L238" s="22" t="s">
        <v>69</v>
      </c>
    </row>
    <row r="239" spans="1:12" ht="18" customHeight="1" x14ac:dyDescent="0.25">
      <c r="A239" s="9">
        <v>100</v>
      </c>
      <c r="B239" s="174">
        <v>41765</v>
      </c>
      <c r="C239" s="155" t="s">
        <v>1338</v>
      </c>
      <c r="D239" s="22" t="s">
        <v>1339</v>
      </c>
      <c r="E239" s="26" t="s">
        <v>986</v>
      </c>
      <c r="F239" s="26" t="s">
        <v>917</v>
      </c>
      <c r="G239" s="26" t="s">
        <v>924</v>
      </c>
      <c r="H239" s="22"/>
      <c r="I239" s="22"/>
      <c r="J239" s="26"/>
      <c r="K239" s="44">
        <v>1</v>
      </c>
      <c r="L239" s="22" t="s">
        <v>69</v>
      </c>
    </row>
    <row r="240" spans="1:12" ht="18" customHeight="1" x14ac:dyDescent="0.25">
      <c r="A240" s="9">
        <v>101</v>
      </c>
      <c r="B240" s="174">
        <v>41765</v>
      </c>
      <c r="C240" s="155" t="s">
        <v>1338</v>
      </c>
      <c r="D240" s="22" t="s">
        <v>1339</v>
      </c>
      <c r="E240" s="26" t="s">
        <v>986</v>
      </c>
      <c r="F240" s="26" t="s">
        <v>917</v>
      </c>
      <c r="G240" s="26" t="s">
        <v>924</v>
      </c>
      <c r="H240" s="22"/>
      <c r="I240" s="22"/>
      <c r="J240" s="26"/>
      <c r="K240" s="44">
        <v>1</v>
      </c>
      <c r="L240" s="22" t="s">
        <v>69</v>
      </c>
    </row>
    <row r="241" spans="1:12" ht="18" customHeight="1" x14ac:dyDescent="0.25">
      <c r="A241" s="9">
        <v>102</v>
      </c>
      <c r="B241" s="174">
        <v>41765</v>
      </c>
      <c r="C241" s="155" t="s">
        <v>1340</v>
      </c>
      <c r="D241" s="22" t="s">
        <v>1341</v>
      </c>
      <c r="E241" s="26" t="s">
        <v>1243</v>
      </c>
      <c r="F241" s="26" t="s">
        <v>1073</v>
      </c>
      <c r="G241" s="26" t="s">
        <v>1088</v>
      </c>
      <c r="H241" s="22"/>
      <c r="I241" s="22"/>
      <c r="J241" s="26">
        <v>1</v>
      </c>
      <c r="K241" s="44"/>
      <c r="L241" s="22" t="s">
        <v>69</v>
      </c>
    </row>
    <row r="242" spans="1:12" ht="18" customHeight="1" x14ac:dyDescent="0.25">
      <c r="A242" s="26">
        <v>103</v>
      </c>
      <c r="B242" s="174">
        <v>41765</v>
      </c>
      <c r="C242" s="155" t="s">
        <v>1340</v>
      </c>
      <c r="D242" s="22" t="s">
        <v>1341</v>
      </c>
      <c r="E242" s="26" t="s">
        <v>1243</v>
      </c>
      <c r="F242" s="26" t="s">
        <v>211</v>
      </c>
      <c r="G242" s="26" t="s">
        <v>1088</v>
      </c>
      <c r="H242" s="22"/>
      <c r="I242" s="22"/>
      <c r="J242" s="26">
        <v>1</v>
      </c>
      <c r="K242" s="44"/>
      <c r="L242" s="22" t="s">
        <v>69</v>
      </c>
    </row>
    <row r="243" spans="1:12" ht="18" customHeight="1" x14ac:dyDescent="0.25">
      <c r="A243" s="8">
        <v>104</v>
      </c>
      <c r="B243" s="174">
        <v>41765</v>
      </c>
      <c r="C243" s="155" t="s">
        <v>1342</v>
      </c>
      <c r="D243" s="22" t="s">
        <v>1343</v>
      </c>
      <c r="E243" s="26" t="s">
        <v>1243</v>
      </c>
      <c r="F243" s="26" t="s">
        <v>1251</v>
      </c>
      <c r="G243" s="26" t="s">
        <v>918</v>
      </c>
      <c r="H243" s="22"/>
      <c r="I243" s="22"/>
      <c r="J243" s="26">
        <v>1</v>
      </c>
      <c r="K243" s="44"/>
      <c r="L243" s="22" t="s">
        <v>69</v>
      </c>
    </row>
    <row r="244" spans="1:12" ht="18" customHeight="1" x14ac:dyDescent="0.25">
      <c r="A244" s="35">
        <v>105</v>
      </c>
      <c r="B244" s="174">
        <v>41781</v>
      </c>
      <c r="C244" s="155" t="s">
        <v>1344</v>
      </c>
      <c r="D244" s="22" t="s">
        <v>1345</v>
      </c>
      <c r="E244" s="26" t="s">
        <v>1243</v>
      </c>
      <c r="F244" s="26" t="s">
        <v>917</v>
      </c>
      <c r="G244" s="26" t="s">
        <v>918</v>
      </c>
      <c r="H244" s="22"/>
      <c r="I244" s="22"/>
      <c r="J244" s="26"/>
      <c r="K244" s="44">
        <v>1</v>
      </c>
      <c r="L244" s="22" t="s">
        <v>33</v>
      </c>
    </row>
    <row r="245" spans="1:12" ht="18" customHeight="1" x14ac:dyDescent="0.25">
      <c r="A245" s="35">
        <v>106</v>
      </c>
      <c r="B245" s="174">
        <v>41781</v>
      </c>
      <c r="C245" s="155" t="s">
        <v>1264</v>
      </c>
      <c r="D245" s="22" t="s">
        <v>1346</v>
      </c>
      <c r="E245" s="26" t="s">
        <v>1025</v>
      </c>
      <c r="F245" s="26" t="s">
        <v>1251</v>
      </c>
      <c r="G245" s="26" t="s">
        <v>918</v>
      </c>
      <c r="H245" s="22"/>
      <c r="I245" s="22"/>
      <c r="J245" s="26">
        <v>1</v>
      </c>
      <c r="K245" s="44"/>
      <c r="L245" s="22" t="s">
        <v>33</v>
      </c>
    </row>
    <row r="246" spans="1:12" ht="18" customHeight="1" x14ac:dyDescent="0.25">
      <c r="A246" s="169">
        <v>107</v>
      </c>
      <c r="B246" s="174">
        <v>41768</v>
      </c>
      <c r="C246" s="155" t="s">
        <v>1347</v>
      </c>
      <c r="D246" s="22" t="s">
        <v>1348</v>
      </c>
      <c r="E246" s="26" t="s">
        <v>1243</v>
      </c>
      <c r="F246" s="26" t="s">
        <v>917</v>
      </c>
      <c r="G246" s="26" t="s">
        <v>924</v>
      </c>
      <c r="H246" s="22"/>
      <c r="I246" s="22"/>
      <c r="J246" s="26"/>
      <c r="K246" s="44">
        <v>1</v>
      </c>
      <c r="L246" s="22" t="s">
        <v>42</v>
      </c>
    </row>
    <row r="247" spans="1:12" ht="18" customHeight="1" x14ac:dyDescent="0.25">
      <c r="A247" s="169">
        <v>108</v>
      </c>
      <c r="B247" s="174">
        <v>41768</v>
      </c>
      <c r="C247" s="155" t="s">
        <v>1347</v>
      </c>
      <c r="D247" s="22" t="s">
        <v>1348</v>
      </c>
      <c r="E247" s="26" t="s">
        <v>1243</v>
      </c>
      <c r="F247" s="26" t="s">
        <v>917</v>
      </c>
      <c r="G247" s="26" t="s">
        <v>924</v>
      </c>
      <c r="H247" s="22"/>
      <c r="I247" s="22"/>
      <c r="J247" s="26">
        <v>1</v>
      </c>
      <c r="K247" s="44"/>
      <c r="L247" s="22" t="s">
        <v>42</v>
      </c>
    </row>
    <row r="248" spans="1:12" ht="18" customHeight="1" x14ac:dyDescent="0.25">
      <c r="A248" s="9">
        <v>109</v>
      </c>
      <c r="B248" s="174">
        <v>41781</v>
      </c>
      <c r="C248" s="155" t="s">
        <v>1349</v>
      </c>
      <c r="D248" s="22" t="s">
        <v>1350</v>
      </c>
      <c r="E248" s="26" t="s">
        <v>1243</v>
      </c>
      <c r="F248" s="26" t="s">
        <v>917</v>
      </c>
      <c r="G248" s="26" t="s">
        <v>924</v>
      </c>
      <c r="H248" s="22"/>
      <c r="I248" s="22"/>
      <c r="J248" s="26"/>
      <c r="K248" s="44">
        <v>1</v>
      </c>
      <c r="L248" s="22" t="s">
        <v>33</v>
      </c>
    </row>
    <row r="249" spans="1:12" ht="18" customHeight="1" x14ac:dyDescent="0.25">
      <c r="A249" s="9">
        <v>110</v>
      </c>
      <c r="B249" s="174">
        <v>41780</v>
      </c>
      <c r="C249" s="155" t="s">
        <v>1340</v>
      </c>
      <c r="D249" s="22" t="s">
        <v>1351</v>
      </c>
      <c r="E249" s="26" t="s">
        <v>1243</v>
      </c>
      <c r="F249" s="26" t="s">
        <v>917</v>
      </c>
      <c r="G249" s="26" t="s">
        <v>924</v>
      </c>
      <c r="H249" s="22"/>
      <c r="I249" s="22"/>
      <c r="J249" s="26">
        <v>1</v>
      </c>
      <c r="K249" s="44"/>
      <c r="L249" s="22" t="s">
        <v>73</v>
      </c>
    </row>
    <row r="250" spans="1:12" ht="18" customHeight="1" x14ac:dyDescent="0.25">
      <c r="A250" s="9">
        <v>111</v>
      </c>
      <c r="B250" s="174">
        <v>41779</v>
      </c>
      <c r="C250" s="155" t="s">
        <v>1352</v>
      </c>
      <c r="D250" s="22" t="s">
        <v>1353</v>
      </c>
      <c r="E250" s="26" t="s">
        <v>1243</v>
      </c>
      <c r="F250" s="26" t="s">
        <v>917</v>
      </c>
      <c r="G250" s="26" t="s">
        <v>924</v>
      </c>
      <c r="H250" s="22"/>
      <c r="I250" s="22"/>
      <c r="J250" s="26">
        <v>1</v>
      </c>
      <c r="K250" s="44"/>
      <c r="L250" s="22" t="s">
        <v>69</v>
      </c>
    </row>
    <row r="251" spans="1:12" ht="18" customHeight="1" x14ac:dyDescent="0.25">
      <c r="A251" s="26">
        <v>112</v>
      </c>
      <c r="B251" s="174">
        <v>41778</v>
      </c>
      <c r="C251" s="155" t="s">
        <v>1354</v>
      </c>
      <c r="D251" s="22" t="s">
        <v>1355</v>
      </c>
      <c r="E251" s="26" t="s">
        <v>986</v>
      </c>
      <c r="F251" s="26" t="s">
        <v>917</v>
      </c>
      <c r="G251" s="26" t="s">
        <v>918</v>
      </c>
      <c r="H251" s="22"/>
      <c r="I251" s="22"/>
      <c r="J251" s="26">
        <v>1</v>
      </c>
      <c r="K251" s="44"/>
      <c r="L251" s="22" t="s">
        <v>63</v>
      </c>
    </row>
    <row r="252" spans="1:12" ht="18" customHeight="1" x14ac:dyDescent="0.25">
      <c r="A252" s="8">
        <v>113</v>
      </c>
      <c r="B252" s="174">
        <v>41778</v>
      </c>
      <c r="C252" s="155" t="s">
        <v>1356</v>
      </c>
      <c r="D252" s="22" t="s">
        <v>1357</v>
      </c>
      <c r="E252" s="26" t="s">
        <v>986</v>
      </c>
      <c r="F252" s="26" t="s">
        <v>917</v>
      </c>
      <c r="G252" s="26" t="s">
        <v>918</v>
      </c>
      <c r="H252" s="22"/>
      <c r="I252" s="22"/>
      <c r="J252" s="26">
        <v>1</v>
      </c>
      <c r="K252" s="44"/>
      <c r="L252" s="22" t="s">
        <v>63</v>
      </c>
    </row>
    <row r="253" spans="1:12" ht="18" customHeight="1" x14ac:dyDescent="0.25">
      <c r="A253" s="35">
        <v>114</v>
      </c>
      <c r="B253" s="174">
        <v>41779</v>
      </c>
      <c r="C253" s="155" t="s">
        <v>1349</v>
      </c>
      <c r="D253" s="22" t="s">
        <v>1358</v>
      </c>
      <c r="E253" s="26" t="s">
        <v>1243</v>
      </c>
      <c r="F253" s="26" t="s">
        <v>1251</v>
      </c>
      <c r="G253" s="26" t="s">
        <v>918</v>
      </c>
      <c r="H253" s="22"/>
      <c r="I253" s="22"/>
      <c r="J253" s="26">
        <v>1</v>
      </c>
      <c r="K253" s="44"/>
      <c r="L253" s="22" t="s">
        <v>69</v>
      </c>
    </row>
    <row r="254" spans="1:12" ht="18" customHeight="1" x14ac:dyDescent="0.25">
      <c r="A254" s="35">
        <v>115</v>
      </c>
      <c r="B254" s="174">
        <v>41766</v>
      </c>
      <c r="C254" s="155" t="s">
        <v>1240</v>
      </c>
      <c r="D254" s="22" t="s">
        <v>1359</v>
      </c>
      <c r="E254" s="26" t="s">
        <v>986</v>
      </c>
      <c r="F254" s="26" t="s">
        <v>917</v>
      </c>
      <c r="G254" s="26" t="s">
        <v>918</v>
      </c>
      <c r="H254" s="22"/>
      <c r="I254" s="22"/>
      <c r="J254" s="26"/>
      <c r="K254" s="44">
        <v>1</v>
      </c>
      <c r="L254" s="22" t="s">
        <v>73</v>
      </c>
    </row>
    <row r="255" spans="1:12" ht="18" customHeight="1" x14ac:dyDescent="0.25">
      <c r="A255" s="169">
        <v>116</v>
      </c>
      <c r="B255" s="174">
        <v>41774</v>
      </c>
      <c r="C255" s="155" t="s">
        <v>1360</v>
      </c>
      <c r="D255" s="22" t="s">
        <v>1361</v>
      </c>
      <c r="E255" s="26" t="s">
        <v>1243</v>
      </c>
      <c r="F255" s="26" t="s">
        <v>917</v>
      </c>
      <c r="G255" s="9" t="s">
        <v>1080</v>
      </c>
      <c r="H255" s="22"/>
      <c r="I255" s="22"/>
      <c r="J255" s="26">
        <v>1</v>
      </c>
      <c r="K255" s="44"/>
      <c r="L255" s="22" t="s">
        <v>33</v>
      </c>
    </row>
    <row r="256" spans="1:12" ht="18" customHeight="1" x14ac:dyDescent="0.25">
      <c r="A256" s="169">
        <v>117</v>
      </c>
      <c r="B256" s="174">
        <v>41774</v>
      </c>
      <c r="C256" s="155" t="s">
        <v>1360</v>
      </c>
      <c r="D256" s="22" t="s">
        <v>1361</v>
      </c>
      <c r="E256" s="26" t="s">
        <v>1243</v>
      </c>
      <c r="F256" s="26" t="s">
        <v>917</v>
      </c>
      <c r="G256" s="9" t="s">
        <v>1080</v>
      </c>
      <c r="H256" s="22"/>
      <c r="I256" s="22"/>
      <c r="J256" s="26">
        <v>1</v>
      </c>
      <c r="K256" s="44"/>
      <c r="L256" s="22" t="s">
        <v>33</v>
      </c>
    </row>
    <row r="257" spans="1:12" ht="18" customHeight="1" x14ac:dyDescent="0.25">
      <c r="A257" s="9">
        <v>118</v>
      </c>
      <c r="B257" s="174">
        <v>41781</v>
      </c>
      <c r="C257" s="155" t="s">
        <v>1360</v>
      </c>
      <c r="D257" s="22" t="s">
        <v>1350</v>
      </c>
      <c r="E257" s="26" t="s">
        <v>1243</v>
      </c>
      <c r="F257" s="26" t="s">
        <v>917</v>
      </c>
      <c r="G257" s="9" t="s">
        <v>1080</v>
      </c>
      <c r="H257" s="22"/>
      <c r="I257" s="22"/>
      <c r="J257" s="26"/>
      <c r="K257" s="44">
        <v>1</v>
      </c>
      <c r="L257" s="22" t="s">
        <v>33</v>
      </c>
    </row>
    <row r="258" spans="1:12" ht="18" customHeight="1" x14ac:dyDescent="0.25">
      <c r="A258" s="9">
        <v>119</v>
      </c>
      <c r="B258" s="174">
        <v>41781</v>
      </c>
      <c r="C258" s="155" t="s">
        <v>1360</v>
      </c>
      <c r="D258" s="22" t="s">
        <v>1350</v>
      </c>
      <c r="E258" s="26" t="s">
        <v>1243</v>
      </c>
      <c r="F258" s="26" t="s">
        <v>917</v>
      </c>
      <c r="G258" s="9" t="s">
        <v>1080</v>
      </c>
      <c r="H258" s="22"/>
      <c r="I258" s="22"/>
      <c r="J258" s="26">
        <v>1</v>
      </c>
      <c r="K258" s="44"/>
      <c r="L258" s="22" t="s">
        <v>33</v>
      </c>
    </row>
    <row r="259" spans="1:12" ht="18" customHeight="1" x14ac:dyDescent="0.25">
      <c r="A259" s="9">
        <v>120</v>
      </c>
      <c r="B259" s="174">
        <v>41783</v>
      </c>
      <c r="C259" s="155" t="s">
        <v>1362</v>
      </c>
      <c r="D259" s="22" t="s">
        <v>1363</v>
      </c>
      <c r="E259" s="26" t="s">
        <v>1243</v>
      </c>
      <c r="F259" s="26" t="s">
        <v>917</v>
      </c>
      <c r="G259" s="26" t="s">
        <v>924</v>
      </c>
      <c r="H259" s="22"/>
      <c r="I259" s="22"/>
      <c r="J259" s="26"/>
      <c r="K259" s="44">
        <v>1</v>
      </c>
      <c r="L259" s="22" t="s">
        <v>85</v>
      </c>
    </row>
    <row r="260" spans="1:12" ht="18" customHeight="1" x14ac:dyDescent="0.25">
      <c r="A260" s="26">
        <v>121</v>
      </c>
      <c r="B260" s="174">
        <v>41783</v>
      </c>
      <c r="C260" s="155" t="s">
        <v>1362</v>
      </c>
      <c r="D260" s="22" t="s">
        <v>1363</v>
      </c>
      <c r="E260" s="26" t="s">
        <v>1243</v>
      </c>
      <c r="F260" s="26" t="s">
        <v>917</v>
      </c>
      <c r="G260" s="26" t="s">
        <v>924</v>
      </c>
      <c r="H260" s="22"/>
      <c r="I260" s="22"/>
      <c r="J260" s="26">
        <v>1</v>
      </c>
      <c r="K260" s="44"/>
      <c r="L260" s="22" t="s">
        <v>85</v>
      </c>
    </row>
    <row r="261" spans="1:12" ht="18" customHeight="1" x14ac:dyDescent="0.25">
      <c r="A261" s="8">
        <v>122</v>
      </c>
      <c r="B261" s="174">
        <v>41766</v>
      </c>
      <c r="C261" s="155" t="s">
        <v>1240</v>
      </c>
      <c r="D261" s="22" t="s">
        <v>1359</v>
      </c>
      <c r="E261" s="26" t="s">
        <v>986</v>
      </c>
      <c r="F261" s="26" t="s">
        <v>917</v>
      </c>
      <c r="G261" s="26" t="s">
        <v>918</v>
      </c>
      <c r="H261" s="22"/>
      <c r="I261" s="22"/>
      <c r="J261" s="26"/>
      <c r="K261" s="44">
        <v>1</v>
      </c>
      <c r="L261" s="22" t="s">
        <v>73</v>
      </c>
    </row>
    <row r="262" spans="1:12" ht="18" customHeight="1" x14ac:dyDescent="0.25">
      <c r="A262" s="35">
        <v>123</v>
      </c>
      <c r="B262" s="174">
        <v>41767</v>
      </c>
      <c r="C262" s="155" t="s">
        <v>1347</v>
      </c>
      <c r="D262" s="22" t="s">
        <v>1364</v>
      </c>
      <c r="E262" s="26" t="s">
        <v>1243</v>
      </c>
      <c r="F262" s="26" t="s">
        <v>917</v>
      </c>
      <c r="G262" s="9" t="s">
        <v>1080</v>
      </c>
      <c r="H262" s="22"/>
      <c r="I262" s="22"/>
      <c r="J262" s="26">
        <v>1</v>
      </c>
      <c r="K262" s="44"/>
      <c r="L262" s="22" t="s">
        <v>33</v>
      </c>
    </row>
    <row r="263" spans="1:12" ht="18" customHeight="1" x14ac:dyDescent="0.25">
      <c r="A263" s="35">
        <v>124</v>
      </c>
      <c r="B263" s="174">
        <v>41767</v>
      </c>
      <c r="C263" s="155" t="s">
        <v>1347</v>
      </c>
      <c r="D263" s="22" t="s">
        <v>1364</v>
      </c>
      <c r="E263" s="26" t="s">
        <v>1243</v>
      </c>
      <c r="F263" s="26" t="s">
        <v>917</v>
      </c>
      <c r="G263" s="9" t="s">
        <v>1080</v>
      </c>
      <c r="H263" s="22"/>
      <c r="I263" s="22"/>
      <c r="J263" s="26">
        <v>1</v>
      </c>
      <c r="K263" s="44"/>
      <c r="L263" s="22" t="s">
        <v>33</v>
      </c>
    </row>
    <row r="264" spans="1:12" ht="18" customHeight="1" x14ac:dyDescent="0.25">
      <c r="A264" s="169">
        <v>125</v>
      </c>
      <c r="B264" s="174">
        <v>41767</v>
      </c>
      <c r="C264" s="155" t="s">
        <v>1365</v>
      </c>
      <c r="D264" s="22" t="s">
        <v>1366</v>
      </c>
      <c r="E264" s="26" t="s">
        <v>986</v>
      </c>
      <c r="F264" s="26" t="s">
        <v>917</v>
      </c>
      <c r="G264" s="26" t="s">
        <v>924</v>
      </c>
      <c r="H264" s="22"/>
      <c r="I264" s="22"/>
      <c r="J264" s="26"/>
      <c r="K264" s="44">
        <v>1</v>
      </c>
      <c r="L264" s="22" t="s">
        <v>33</v>
      </c>
    </row>
    <row r="265" spans="1:12" ht="18" customHeight="1" x14ac:dyDescent="0.25">
      <c r="A265" s="169">
        <v>126</v>
      </c>
      <c r="B265" s="174">
        <v>41767</v>
      </c>
      <c r="C265" s="155" t="s">
        <v>1365</v>
      </c>
      <c r="D265" s="22" t="s">
        <v>1366</v>
      </c>
      <c r="E265" s="26" t="s">
        <v>986</v>
      </c>
      <c r="F265" s="26" t="s">
        <v>917</v>
      </c>
      <c r="G265" s="26" t="s">
        <v>924</v>
      </c>
      <c r="H265" s="22"/>
      <c r="I265" s="22"/>
      <c r="J265" s="26">
        <v>1</v>
      </c>
      <c r="K265" s="44"/>
      <c r="L265" s="22" t="s">
        <v>33</v>
      </c>
    </row>
    <row r="266" spans="1:12" ht="18" customHeight="1" x14ac:dyDescent="0.25">
      <c r="A266" s="9">
        <v>127</v>
      </c>
      <c r="B266" s="174">
        <v>41767</v>
      </c>
      <c r="C266" s="155" t="s">
        <v>1365</v>
      </c>
      <c r="D266" s="22" t="s">
        <v>1367</v>
      </c>
      <c r="E266" s="26" t="s">
        <v>986</v>
      </c>
      <c r="F266" s="26" t="s">
        <v>917</v>
      </c>
      <c r="G266" s="9" t="s">
        <v>1080</v>
      </c>
      <c r="H266" s="22"/>
      <c r="I266" s="22"/>
      <c r="J266" s="26"/>
      <c r="K266" s="44">
        <v>1</v>
      </c>
      <c r="L266" s="22" t="s">
        <v>33</v>
      </c>
    </row>
    <row r="267" spans="1:12" ht="18" customHeight="1" x14ac:dyDescent="0.25">
      <c r="A267" s="9">
        <v>128</v>
      </c>
      <c r="B267" s="174">
        <v>41767</v>
      </c>
      <c r="C267" s="155" t="s">
        <v>1368</v>
      </c>
      <c r="D267" s="22" t="s">
        <v>1369</v>
      </c>
      <c r="E267" s="26" t="s">
        <v>986</v>
      </c>
      <c r="F267" s="26" t="s">
        <v>211</v>
      </c>
      <c r="G267" s="26" t="s">
        <v>924</v>
      </c>
      <c r="H267" s="22"/>
      <c r="I267" s="22"/>
      <c r="J267" s="26">
        <v>1</v>
      </c>
      <c r="K267" s="44"/>
      <c r="L267" s="22" t="s">
        <v>33</v>
      </c>
    </row>
    <row r="268" spans="1:12" ht="18" customHeight="1" x14ac:dyDescent="0.25">
      <c r="A268" s="9">
        <v>129</v>
      </c>
      <c r="B268" s="174">
        <v>41767</v>
      </c>
      <c r="C268" s="155" t="s">
        <v>1368</v>
      </c>
      <c r="D268" s="22" t="s">
        <v>1369</v>
      </c>
      <c r="E268" s="26" t="s">
        <v>986</v>
      </c>
      <c r="F268" s="26" t="s">
        <v>1370</v>
      </c>
      <c r="G268" s="26" t="s">
        <v>924</v>
      </c>
      <c r="H268" s="22"/>
      <c r="I268" s="22"/>
      <c r="J268" s="26"/>
      <c r="K268" s="44">
        <v>1</v>
      </c>
      <c r="L268" s="22" t="s">
        <v>33</v>
      </c>
    </row>
    <row r="269" spans="1:12" ht="18" customHeight="1" x14ac:dyDescent="0.25">
      <c r="A269" s="26">
        <v>130</v>
      </c>
      <c r="B269" s="174">
        <v>41769</v>
      </c>
      <c r="C269" s="155" t="s">
        <v>1264</v>
      </c>
      <c r="D269" s="22" t="s">
        <v>1371</v>
      </c>
      <c r="E269" s="26" t="s">
        <v>986</v>
      </c>
      <c r="F269" s="26" t="s">
        <v>917</v>
      </c>
      <c r="G269" s="26" t="s">
        <v>924</v>
      </c>
      <c r="H269" s="22"/>
      <c r="I269" s="22"/>
      <c r="J269" s="26">
        <v>1</v>
      </c>
      <c r="K269" s="44"/>
      <c r="L269" s="22" t="s">
        <v>85</v>
      </c>
    </row>
    <row r="270" spans="1:12" ht="18" customHeight="1" x14ac:dyDescent="0.25">
      <c r="A270" s="8">
        <v>131</v>
      </c>
      <c r="B270" s="174">
        <v>41769</v>
      </c>
      <c r="C270" s="155" t="s">
        <v>1264</v>
      </c>
      <c r="D270" s="22" t="s">
        <v>1371</v>
      </c>
      <c r="E270" s="26" t="s">
        <v>986</v>
      </c>
      <c r="F270" s="175" t="s">
        <v>917</v>
      </c>
      <c r="G270" s="26" t="s">
        <v>924</v>
      </c>
      <c r="H270" s="22"/>
      <c r="I270" s="22"/>
      <c r="J270" s="26">
        <v>1</v>
      </c>
      <c r="K270" s="44"/>
      <c r="L270" s="22" t="s">
        <v>85</v>
      </c>
    </row>
    <row r="271" spans="1:12" ht="18" customHeight="1" x14ac:dyDescent="0.25">
      <c r="A271" s="35">
        <v>132</v>
      </c>
      <c r="B271" s="174">
        <v>41770</v>
      </c>
      <c r="C271" s="155" t="s">
        <v>1372</v>
      </c>
      <c r="D271" s="22" t="s">
        <v>1317</v>
      </c>
      <c r="E271" s="26" t="s">
        <v>986</v>
      </c>
      <c r="F271" s="26" t="s">
        <v>917</v>
      </c>
      <c r="G271" s="26" t="s">
        <v>924</v>
      </c>
      <c r="H271" s="22"/>
      <c r="I271" s="22"/>
      <c r="J271" s="26">
        <v>1</v>
      </c>
      <c r="K271" s="44"/>
      <c r="L271" s="22" t="s">
        <v>54</v>
      </c>
    </row>
    <row r="272" spans="1:12" ht="18" customHeight="1" x14ac:dyDescent="0.25">
      <c r="A272" s="35">
        <v>133</v>
      </c>
      <c r="B272" s="174">
        <v>41771</v>
      </c>
      <c r="C272" s="155" t="s">
        <v>1372</v>
      </c>
      <c r="D272" s="22" t="s">
        <v>1317</v>
      </c>
      <c r="E272" s="26" t="s">
        <v>986</v>
      </c>
      <c r="F272" s="26" t="s">
        <v>917</v>
      </c>
      <c r="G272" s="26" t="s">
        <v>924</v>
      </c>
      <c r="H272" s="22"/>
      <c r="I272" s="22"/>
      <c r="J272" s="26">
        <v>1</v>
      </c>
      <c r="K272" s="44"/>
      <c r="L272" s="22" t="s">
        <v>63</v>
      </c>
    </row>
    <row r="273" spans="1:12" ht="18" customHeight="1" x14ac:dyDescent="0.25">
      <c r="A273" s="169">
        <v>134</v>
      </c>
      <c r="B273" s="174">
        <v>41771</v>
      </c>
      <c r="C273" s="155" t="s">
        <v>1338</v>
      </c>
      <c r="D273" s="22" t="s">
        <v>1373</v>
      </c>
      <c r="E273" s="26" t="s">
        <v>986</v>
      </c>
      <c r="F273" s="26" t="s">
        <v>917</v>
      </c>
      <c r="G273" s="26" t="s">
        <v>924</v>
      </c>
      <c r="H273" s="22"/>
      <c r="I273" s="22"/>
      <c r="J273" s="26">
        <v>1</v>
      </c>
      <c r="K273" s="44"/>
      <c r="L273" s="22" t="s">
        <v>63</v>
      </c>
    </row>
    <row r="274" spans="1:12" ht="18" customHeight="1" x14ac:dyDescent="0.25">
      <c r="A274" s="169">
        <v>135</v>
      </c>
      <c r="B274" s="174">
        <v>41771</v>
      </c>
      <c r="C274" s="155" t="s">
        <v>1338</v>
      </c>
      <c r="D274" s="22" t="s">
        <v>1373</v>
      </c>
      <c r="E274" s="26" t="s">
        <v>986</v>
      </c>
      <c r="F274" s="26" t="s">
        <v>917</v>
      </c>
      <c r="G274" s="26" t="s">
        <v>924</v>
      </c>
      <c r="H274" s="22"/>
      <c r="I274" s="22"/>
      <c r="J274" s="26">
        <v>1</v>
      </c>
      <c r="K274" s="44"/>
      <c r="L274" s="22" t="s">
        <v>63</v>
      </c>
    </row>
    <row r="275" spans="1:12" ht="18" customHeight="1" x14ac:dyDescent="0.25">
      <c r="A275" s="9">
        <v>136</v>
      </c>
      <c r="B275" s="174">
        <v>41787</v>
      </c>
      <c r="C275" s="155" t="s">
        <v>1374</v>
      </c>
      <c r="D275" s="22" t="s">
        <v>1375</v>
      </c>
      <c r="E275" s="26" t="s">
        <v>1243</v>
      </c>
      <c r="F275" s="26" t="s">
        <v>211</v>
      </c>
      <c r="G275" s="9" t="s">
        <v>1080</v>
      </c>
      <c r="H275" s="22"/>
      <c r="I275" s="22"/>
      <c r="J275" s="26">
        <v>1</v>
      </c>
      <c r="K275" s="44"/>
      <c r="L275" s="22" t="s">
        <v>73</v>
      </c>
    </row>
    <row r="276" spans="1:12" ht="18" customHeight="1" x14ac:dyDescent="0.25">
      <c r="A276" s="9">
        <v>137</v>
      </c>
      <c r="B276" s="174">
        <v>41787</v>
      </c>
      <c r="C276" s="155" t="s">
        <v>1374</v>
      </c>
      <c r="D276" s="22" t="s">
        <v>1375</v>
      </c>
      <c r="E276" s="26" t="s">
        <v>1243</v>
      </c>
      <c r="F276" s="26" t="s">
        <v>1073</v>
      </c>
      <c r="G276" s="9" t="s">
        <v>1080</v>
      </c>
      <c r="H276" s="22"/>
      <c r="I276" s="22"/>
      <c r="J276" s="26">
        <v>1</v>
      </c>
      <c r="K276" s="44"/>
      <c r="L276" s="22" t="s">
        <v>73</v>
      </c>
    </row>
    <row r="277" spans="1:12" ht="18" customHeight="1" x14ac:dyDescent="0.25">
      <c r="A277" s="9">
        <v>138</v>
      </c>
      <c r="B277" s="174">
        <v>41773</v>
      </c>
      <c r="C277" s="155" t="s">
        <v>1376</v>
      </c>
      <c r="D277" s="22" t="s">
        <v>1377</v>
      </c>
      <c r="E277" s="26" t="s">
        <v>1243</v>
      </c>
      <c r="F277" s="26" t="s">
        <v>211</v>
      </c>
      <c r="G277" s="9" t="s">
        <v>1080</v>
      </c>
      <c r="H277" s="22"/>
      <c r="I277" s="22"/>
      <c r="J277" s="26">
        <v>1</v>
      </c>
      <c r="K277" s="44"/>
      <c r="L277" s="22" t="s">
        <v>73</v>
      </c>
    </row>
    <row r="278" spans="1:12" ht="18" customHeight="1" x14ac:dyDescent="0.25">
      <c r="A278" s="26">
        <v>139</v>
      </c>
      <c r="B278" s="174">
        <v>41773</v>
      </c>
      <c r="C278" s="155" t="s">
        <v>1376</v>
      </c>
      <c r="D278" s="22" t="s">
        <v>1377</v>
      </c>
      <c r="E278" s="26" t="s">
        <v>1243</v>
      </c>
      <c r="F278" s="26" t="s">
        <v>917</v>
      </c>
      <c r="G278" s="9" t="s">
        <v>1080</v>
      </c>
      <c r="H278" s="22"/>
      <c r="I278" s="22"/>
      <c r="J278" s="26">
        <v>1</v>
      </c>
      <c r="K278" s="44"/>
      <c r="L278" s="22" t="s">
        <v>73</v>
      </c>
    </row>
    <row r="279" spans="1:12" ht="18" customHeight="1" x14ac:dyDescent="0.25">
      <c r="A279" s="8">
        <v>140</v>
      </c>
      <c r="B279" s="174">
        <v>41774</v>
      </c>
      <c r="C279" s="155" t="s">
        <v>1360</v>
      </c>
      <c r="D279" s="22" t="s">
        <v>1361</v>
      </c>
      <c r="E279" s="26" t="s">
        <v>1243</v>
      </c>
      <c r="F279" s="26" t="s">
        <v>917</v>
      </c>
      <c r="G279" s="9" t="s">
        <v>1080</v>
      </c>
      <c r="H279" s="22"/>
      <c r="I279" s="22"/>
      <c r="J279" s="26">
        <v>1</v>
      </c>
      <c r="K279" s="44"/>
      <c r="L279" s="22" t="s">
        <v>33</v>
      </c>
    </row>
    <row r="280" spans="1:12" ht="18" customHeight="1" x14ac:dyDescent="0.25">
      <c r="A280" s="35">
        <v>141</v>
      </c>
      <c r="B280" s="174">
        <v>41774</v>
      </c>
      <c r="C280" s="155" t="s">
        <v>1378</v>
      </c>
      <c r="D280" s="22" t="s">
        <v>1379</v>
      </c>
      <c r="E280" s="26" t="s">
        <v>986</v>
      </c>
      <c r="F280" s="26" t="s">
        <v>211</v>
      </c>
      <c r="G280" s="9" t="s">
        <v>924</v>
      </c>
      <c r="H280" s="22"/>
      <c r="I280" s="22"/>
      <c r="J280" s="26"/>
      <c r="K280" s="44">
        <v>1</v>
      </c>
      <c r="L280" s="22" t="s">
        <v>33</v>
      </c>
    </row>
    <row r="281" spans="1:12" ht="18" customHeight="1" x14ac:dyDescent="0.25">
      <c r="A281" s="35">
        <v>142</v>
      </c>
      <c r="B281" s="174">
        <v>41774</v>
      </c>
      <c r="C281" s="155" t="s">
        <v>1378</v>
      </c>
      <c r="D281" s="22" t="s">
        <v>1379</v>
      </c>
      <c r="E281" s="26" t="s">
        <v>986</v>
      </c>
      <c r="F281" s="26" t="s">
        <v>211</v>
      </c>
      <c r="G281" s="9" t="s">
        <v>924</v>
      </c>
      <c r="H281" s="22"/>
      <c r="I281" s="22"/>
      <c r="J281" s="26">
        <v>1</v>
      </c>
      <c r="K281" s="44"/>
      <c r="L281" s="22" t="s">
        <v>33</v>
      </c>
    </row>
    <row r="282" spans="1:12" ht="18" customHeight="1" x14ac:dyDescent="0.25">
      <c r="A282" s="169">
        <v>143</v>
      </c>
      <c r="B282" s="174">
        <v>41775</v>
      </c>
      <c r="C282" s="155" t="s">
        <v>1380</v>
      </c>
      <c r="D282" s="22" t="s">
        <v>1381</v>
      </c>
      <c r="E282" s="26" t="s">
        <v>1243</v>
      </c>
      <c r="F282" s="26" t="s">
        <v>917</v>
      </c>
      <c r="G282" s="9" t="s">
        <v>1080</v>
      </c>
      <c r="H282" s="22"/>
      <c r="I282" s="22"/>
      <c r="J282" s="26">
        <v>1</v>
      </c>
      <c r="K282" s="44"/>
      <c r="L282" s="22" t="s">
        <v>42</v>
      </c>
    </row>
    <row r="283" spans="1:12" ht="18" customHeight="1" x14ac:dyDescent="0.25">
      <c r="A283" s="169">
        <v>144</v>
      </c>
      <c r="B283" s="174">
        <v>41776</v>
      </c>
      <c r="C283" s="155" t="s">
        <v>1382</v>
      </c>
      <c r="D283" s="22" t="s">
        <v>1383</v>
      </c>
      <c r="E283" s="26" t="s">
        <v>1243</v>
      </c>
      <c r="F283" s="26" t="s">
        <v>211</v>
      </c>
      <c r="G283" s="9" t="s">
        <v>1080</v>
      </c>
      <c r="H283" s="22"/>
      <c r="I283" s="22"/>
      <c r="J283" s="26">
        <v>1</v>
      </c>
      <c r="K283" s="44"/>
      <c r="L283" s="22" t="s">
        <v>85</v>
      </c>
    </row>
    <row r="284" spans="1:12" ht="18" customHeight="1" x14ac:dyDescent="0.25">
      <c r="A284" s="9">
        <v>145</v>
      </c>
      <c r="B284" s="174">
        <v>41776</v>
      </c>
      <c r="C284" s="155" t="s">
        <v>1382</v>
      </c>
      <c r="D284" s="22" t="s">
        <v>1383</v>
      </c>
      <c r="E284" s="26" t="s">
        <v>1243</v>
      </c>
      <c r="F284" s="26" t="s">
        <v>917</v>
      </c>
      <c r="G284" s="9" t="s">
        <v>1080</v>
      </c>
      <c r="H284" s="22"/>
      <c r="I284" s="22"/>
      <c r="J284" s="26">
        <v>1</v>
      </c>
      <c r="K284" s="44"/>
      <c r="L284" s="22" t="s">
        <v>85</v>
      </c>
    </row>
    <row r="285" spans="1:12" ht="18" customHeight="1" x14ac:dyDescent="0.25">
      <c r="A285" s="9">
        <v>146</v>
      </c>
      <c r="B285" s="174">
        <v>41776</v>
      </c>
      <c r="C285" s="155" t="s">
        <v>1262</v>
      </c>
      <c r="D285" s="22" t="s">
        <v>1384</v>
      </c>
      <c r="E285" s="26" t="s">
        <v>986</v>
      </c>
      <c r="F285" s="26" t="s">
        <v>917</v>
      </c>
      <c r="G285" s="26" t="s">
        <v>924</v>
      </c>
      <c r="H285" s="22"/>
      <c r="I285" s="22"/>
      <c r="J285" s="26">
        <v>1</v>
      </c>
      <c r="K285" s="44"/>
      <c r="L285" s="22" t="s">
        <v>85</v>
      </c>
    </row>
    <row r="286" spans="1:12" ht="18" customHeight="1" x14ac:dyDescent="0.25">
      <c r="A286" s="9">
        <v>147</v>
      </c>
      <c r="B286" s="174">
        <v>41776</v>
      </c>
      <c r="C286" s="155" t="s">
        <v>1262</v>
      </c>
      <c r="D286" s="22" t="s">
        <v>1384</v>
      </c>
      <c r="E286" s="26" t="s">
        <v>986</v>
      </c>
      <c r="F286" s="26" t="s">
        <v>917</v>
      </c>
      <c r="G286" s="26" t="s">
        <v>918</v>
      </c>
      <c r="H286" s="22"/>
      <c r="I286" s="22"/>
      <c r="J286" s="26">
        <v>1</v>
      </c>
      <c r="K286" s="44"/>
      <c r="L286" s="22" t="s">
        <v>85</v>
      </c>
    </row>
    <row r="287" spans="1:12" ht="18" customHeight="1" x14ac:dyDescent="0.25">
      <c r="A287" s="26">
        <v>148</v>
      </c>
      <c r="B287" s="174">
        <v>41776</v>
      </c>
      <c r="C287" s="155" t="s">
        <v>1385</v>
      </c>
      <c r="D287" s="22" t="s">
        <v>1386</v>
      </c>
      <c r="E287" s="26" t="s">
        <v>1243</v>
      </c>
      <c r="F287" s="26" t="s">
        <v>1251</v>
      </c>
      <c r="G287" s="26" t="s">
        <v>918</v>
      </c>
      <c r="H287" s="22"/>
      <c r="I287" s="22"/>
      <c r="J287" s="26"/>
      <c r="K287" s="44">
        <v>1</v>
      </c>
      <c r="L287" s="22" t="s">
        <v>85</v>
      </c>
    </row>
    <row r="288" spans="1:12" ht="18" customHeight="1" x14ac:dyDescent="0.25">
      <c r="A288" s="8">
        <v>149</v>
      </c>
      <c r="B288" s="174">
        <v>41778</v>
      </c>
      <c r="C288" s="155" t="s">
        <v>1387</v>
      </c>
      <c r="D288" s="22" t="s">
        <v>1388</v>
      </c>
      <c r="E288" s="26" t="s">
        <v>986</v>
      </c>
      <c r="F288" s="26" t="s">
        <v>917</v>
      </c>
      <c r="G288" s="26" t="s">
        <v>918</v>
      </c>
      <c r="H288" s="22"/>
      <c r="I288" s="22"/>
      <c r="J288" s="26">
        <v>1</v>
      </c>
      <c r="K288" s="44"/>
      <c r="L288" s="22" t="s">
        <v>63</v>
      </c>
    </row>
    <row r="289" spans="1:12" ht="18" customHeight="1" x14ac:dyDescent="0.25">
      <c r="A289" s="35">
        <v>150</v>
      </c>
      <c r="B289" s="174">
        <v>41778</v>
      </c>
      <c r="C289" s="155" t="s">
        <v>1387</v>
      </c>
      <c r="D289" s="22" t="s">
        <v>1388</v>
      </c>
      <c r="E289" s="26" t="s">
        <v>986</v>
      </c>
      <c r="F289" s="26" t="s">
        <v>917</v>
      </c>
      <c r="G289" s="26" t="s">
        <v>918</v>
      </c>
      <c r="H289" s="22"/>
      <c r="I289" s="22"/>
      <c r="J289" s="26">
        <v>1</v>
      </c>
      <c r="K289" s="44"/>
      <c r="L289" s="22" t="s">
        <v>63</v>
      </c>
    </row>
    <row r="290" spans="1:12" ht="18" customHeight="1" x14ac:dyDescent="0.25">
      <c r="A290" s="35">
        <v>151</v>
      </c>
      <c r="B290" s="174">
        <v>41778</v>
      </c>
      <c r="C290" s="155" t="s">
        <v>1389</v>
      </c>
      <c r="D290" s="22" t="s">
        <v>1357</v>
      </c>
      <c r="E290" s="26" t="s">
        <v>986</v>
      </c>
      <c r="F290" s="26" t="s">
        <v>211</v>
      </c>
      <c r="G290" s="26" t="s">
        <v>924</v>
      </c>
      <c r="H290" s="22"/>
      <c r="I290" s="22"/>
      <c r="J290" s="26">
        <v>1</v>
      </c>
      <c r="K290" s="44"/>
      <c r="L290" s="22" t="s">
        <v>63</v>
      </c>
    </row>
    <row r="291" spans="1:12" ht="18" customHeight="1" x14ac:dyDescent="0.25">
      <c r="A291" s="169">
        <v>152</v>
      </c>
      <c r="B291" s="174">
        <v>41778</v>
      </c>
      <c r="C291" s="155" t="s">
        <v>1354</v>
      </c>
      <c r="D291" s="22" t="s">
        <v>1355</v>
      </c>
      <c r="E291" s="26" t="s">
        <v>986</v>
      </c>
      <c r="F291" s="26" t="s">
        <v>211</v>
      </c>
      <c r="G291" s="26" t="s">
        <v>918</v>
      </c>
      <c r="H291" s="22"/>
      <c r="I291" s="22"/>
      <c r="J291" s="26"/>
      <c r="K291" s="44">
        <v>1</v>
      </c>
      <c r="L291" s="22" t="s">
        <v>63</v>
      </c>
    </row>
    <row r="292" spans="1:12" ht="18" customHeight="1" x14ac:dyDescent="0.25">
      <c r="A292" s="169">
        <v>153</v>
      </c>
      <c r="B292" s="174">
        <v>41779</v>
      </c>
      <c r="C292" s="155" t="s">
        <v>1352</v>
      </c>
      <c r="D292" s="22" t="s">
        <v>1353</v>
      </c>
      <c r="E292" s="26" t="s">
        <v>1243</v>
      </c>
      <c r="F292" s="26" t="s">
        <v>917</v>
      </c>
      <c r="G292" s="9" t="s">
        <v>1080</v>
      </c>
      <c r="H292" s="22"/>
      <c r="I292" s="22"/>
      <c r="J292" s="26">
        <v>1</v>
      </c>
      <c r="K292" s="44"/>
      <c r="L292" s="22" t="s">
        <v>69</v>
      </c>
    </row>
    <row r="293" spans="1:12" ht="18" customHeight="1" x14ac:dyDescent="0.25">
      <c r="A293" s="9">
        <v>154</v>
      </c>
      <c r="B293" s="174">
        <v>41779</v>
      </c>
      <c r="C293" s="155" t="s">
        <v>1349</v>
      </c>
      <c r="D293" s="22" t="s">
        <v>1358</v>
      </c>
      <c r="E293" s="26" t="s">
        <v>1243</v>
      </c>
      <c r="F293" s="26" t="s">
        <v>917</v>
      </c>
      <c r="G293" s="9" t="s">
        <v>1080</v>
      </c>
      <c r="H293" s="22"/>
      <c r="I293" s="22"/>
      <c r="J293" s="26">
        <v>1</v>
      </c>
      <c r="K293" s="44"/>
      <c r="L293" s="22" t="s">
        <v>69</v>
      </c>
    </row>
    <row r="294" spans="1:12" ht="18" customHeight="1" x14ac:dyDescent="0.25">
      <c r="A294" s="9">
        <v>155</v>
      </c>
      <c r="B294" s="174">
        <v>41778</v>
      </c>
      <c r="C294" s="155" t="s">
        <v>1390</v>
      </c>
      <c r="D294" s="22" t="s">
        <v>1391</v>
      </c>
      <c r="E294" s="26" t="s">
        <v>986</v>
      </c>
      <c r="F294" s="26" t="s">
        <v>917</v>
      </c>
      <c r="G294" s="26" t="s">
        <v>918</v>
      </c>
      <c r="H294" s="22"/>
      <c r="I294" s="22"/>
      <c r="J294" s="26">
        <v>1</v>
      </c>
      <c r="K294" s="44"/>
      <c r="L294" s="22" t="s">
        <v>63</v>
      </c>
    </row>
    <row r="295" spans="1:12" ht="18" customHeight="1" x14ac:dyDescent="0.25">
      <c r="A295" s="9">
        <v>156</v>
      </c>
      <c r="B295" s="174">
        <v>41778</v>
      </c>
      <c r="C295" s="155" t="s">
        <v>1390</v>
      </c>
      <c r="D295" s="22" t="s">
        <v>1391</v>
      </c>
      <c r="E295" s="26" t="s">
        <v>986</v>
      </c>
      <c r="F295" s="26" t="s">
        <v>917</v>
      </c>
      <c r="G295" s="26" t="s">
        <v>924</v>
      </c>
      <c r="H295" s="22"/>
      <c r="I295" s="22"/>
      <c r="J295" s="26"/>
      <c r="K295" s="44">
        <v>1</v>
      </c>
      <c r="L295" s="22" t="s">
        <v>63</v>
      </c>
    </row>
    <row r="296" spans="1:12" ht="18" customHeight="1" x14ac:dyDescent="0.25">
      <c r="A296" s="26">
        <v>157</v>
      </c>
      <c r="B296" s="174">
        <v>41780</v>
      </c>
      <c r="C296" s="155" t="s">
        <v>1340</v>
      </c>
      <c r="D296" s="22" t="s">
        <v>1351</v>
      </c>
      <c r="E296" s="26" t="s">
        <v>1243</v>
      </c>
      <c r="F296" s="26" t="s">
        <v>211</v>
      </c>
      <c r="G296" s="9" t="s">
        <v>1080</v>
      </c>
      <c r="H296" s="22"/>
      <c r="I296" s="22"/>
      <c r="J296" s="26"/>
      <c r="K296" s="44">
        <v>1</v>
      </c>
      <c r="L296" s="22" t="s">
        <v>73</v>
      </c>
    </row>
    <row r="297" spans="1:12" ht="18" customHeight="1" x14ac:dyDescent="0.25">
      <c r="A297" s="8">
        <v>158</v>
      </c>
      <c r="B297" s="174">
        <v>41781</v>
      </c>
      <c r="C297" s="155" t="s">
        <v>1352</v>
      </c>
      <c r="D297" s="22" t="s">
        <v>1392</v>
      </c>
      <c r="E297" s="26" t="s">
        <v>1243</v>
      </c>
      <c r="F297" s="26" t="s">
        <v>211</v>
      </c>
      <c r="G297" s="9" t="s">
        <v>1080</v>
      </c>
      <c r="H297" s="22"/>
      <c r="I297" s="22"/>
      <c r="J297" s="26">
        <v>1</v>
      </c>
      <c r="K297" s="44">
        <v>1</v>
      </c>
      <c r="L297" s="22" t="s">
        <v>33</v>
      </c>
    </row>
    <row r="298" spans="1:12" ht="18" customHeight="1" x14ac:dyDescent="0.25">
      <c r="A298" s="35">
        <v>159</v>
      </c>
      <c r="B298" s="174">
        <v>41781</v>
      </c>
      <c r="C298" s="155" t="s">
        <v>1352</v>
      </c>
      <c r="D298" s="22" t="s">
        <v>1392</v>
      </c>
      <c r="E298" s="26" t="s">
        <v>1243</v>
      </c>
      <c r="F298" s="26" t="s">
        <v>211</v>
      </c>
      <c r="G298" s="9" t="s">
        <v>1080</v>
      </c>
      <c r="H298" s="22"/>
      <c r="I298" s="22"/>
      <c r="J298" s="26">
        <v>1</v>
      </c>
      <c r="K298" s="44"/>
      <c r="L298" s="22" t="s">
        <v>33</v>
      </c>
    </row>
    <row r="299" spans="1:12" ht="18" customHeight="1" x14ac:dyDescent="0.25">
      <c r="A299" s="35">
        <v>160</v>
      </c>
      <c r="B299" s="174">
        <v>41781</v>
      </c>
      <c r="C299" s="155" t="s">
        <v>1352</v>
      </c>
      <c r="D299" s="22" t="s">
        <v>1392</v>
      </c>
      <c r="E299" s="26" t="s">
        <v>1243</v>
      </c>
      <c r="F299" s="26" t="s">
        <v>211</v>
      </c>
      <c r="G299" s="9" t="s">
        <v>1080</v>
      </c>
      <c r="H299" s="22"/>
      <c r="I299" s="22"/>
      <c r="J299" s="26">
        <v>1</v>
      </c>
      <c r="K299" s="44"/>
      <c r="L299" s="22" t="s">
        <v>33</v>
      </c>
    </row>
    <row r="300" spans="1:12" ht="18" customHeight="1" x14ac:dyDescent="0.25">
      <c r="A300" s="169">
        <v>161</v>
      </c>
      <c r="B300" s="174">
        <v>41781</v>
      </c>
      <c r="C300" s="155" t="s">
        <v>1344</v>
      </c>
      <c r="D300" s="22" t="s">
        <v>1345</v>
      </c>
      <c r="E300" s="26" t="s">
        <v>986</v>
      </c>
      <c r="F300" s="26" t="s">
        <v>917</v>
      </c>
      <c r="G300" s="26" t="s">
        <v>918</v>
      </c>
      <c r="H300" s="22"/>
      <c r="I300" s="22"/>
      <c r="J300" s="26"/>
      <c r="K300" s="44">
        <v>1</v>
      </c>
      <c r="L300" s="22" t="s">
        <v>33</v>
      </c>
    </row>
    <row r="301" spans="1:12" ht="18" customHeight="1" x14ac:dyDescent="0.25">
      <c r="A301" s="169">
        <v>162</v>
      </c>
      <c r="B301" s="174">
        <v>41783</v>
      </c>
      <c r="C301" s="155" t="s">
        <v>1393</v>
      </c>
      <c r="D301" s="22" t="s">
        <v>1394</v>
      </c>
      <c r="E301" s="26" t="s">
        <v>1243</v>
      </c>
      <c r="F301" s="26" t="s">
        <v>917</v>
      </c>
      <c r="G301" s="9" t="s">
        <v>1080</v>
      </c>
      <c r="H301" s="22"/>
      <c r="I301" s="22"/>
      <c r="J301" s="26">
        <v>1</v>
      </c>
      <c r="K301" s="44"/>
      <c r="L301" s="22" t="s">
        <v>85</v>
      </c>
    </row>
    <row r="302" spans="1:12" ht="18" customHeight="1" x14ac:dyDescent="0.25">
      <c r="A302" s="9">
        <v>163</v>
      </c>
      <c r="B302" s="174">
        <v>41783</v>
      </c>
      <c r="C302" s="155" t="s">
        <v>1393</v>
      </c>
      <c r="D302" s="22" t="s">
        <v>1394</v>
      </c>
      <c r="E302" s="26" t="s">
        <v>1243</v>
      </c>
      <c r="F302" s="26" t="s">
        <v>917</v>
      </c>
      <c r="G302" s="9" t="s">
        <v>1080</v>
      </c>
      <c r="H302" s="22"/>
      <c r="I302" s="22"/>
      <c r="J302" s="26">
        <v>1</v>
      </c>
      <c r="K302" s="44"/>
      <c r="L302" s="22" t="s">
        <v>85</v>
      </c>
    </row>
    <row r="303" spans="1:12" ht="18" customHeight="1" x14ac:dyDescent="0.25">
      <c r="A303" s="9">
        <v>164</v>
      </c>
      <c r="B303" s="174">
        <v>41783</v>
      </c>
      <c r="C303" s="155" t="s">
        <v>1393</v>
      </c>
      <c r="D303" s="22" t="s">
        <v>1394</v>
      </c>
      <c r="E303" s="26" t="s">
        <v>1243</v>
      </c>
      <c r="F303" s="26" t="s">
        <v>917</v>
      </c>
      <c r="G303" s="9" t="s">
        <v>1080</v>
      </c>
      <c r="H303" s="22"/>
      <c r="I303" s="22"/>
      <c r="J303" s="26">
        <v>1</v>
      </c>
      <c r="K303" s="44"/>
      <c r="L303" s="22" t="s">
        <v>85</v>
      </c>
    </row>
    <row r="304" spans="1:12" ht="18" customHeight="1" x14ac:dyDescent="0.25">
      <c r="A304" s="9">
        <v>165</v>
      </c>
      <c r="B304" s="174">
        <v>41784</v>
      </c>
      <c r="C304" s="155" t="s">
        <v>1395</v>
      </c>
      <c r="D304" s="22" t="s">
        <v>1396</v>
      </c>
      <c r="E304" s="26" t="s">
        <v>1243</v>
      </c>
      <c r="F304" s="26" t="s">
        <v>211</v>
      </c>
      <c r="G304" s="9" t="s">
        <v>1080</v>
      </c>
      <c r="H304" s="22"/>
      <c r="I304" s="22"/>
      <c r="J304" s="26"/>
      <c r="K304" s="44">
        <v>1</v>
      </c>
      <c r="L304" s="22" t="s">
        <v>54</v>
      </c>
    </row>
    <row r="305" spans="1:12" ht="18" customHeight="1" x14ac:dyDescent="0.25">
      <c r="A305" s="26">
        <v>166</v>
      </c>
      <c r="B305" s="174">
        <v>41785</v>
      </c>
      <c r="C305" s="155" t="s">
        <v>1397</v>
      </c>
      <c r="D305" s="22" t="s">
        <v>1398</v>
      </c>
      <c r="E305" s="26" t="s">
        <v>1243</v>
      </c>
      <c r="F305" s="26" t="s">
        <v>917</v>
      </c>
      <c r="G305" s="9" t="s">
        <v>1080</v>
      </c>
      <c r="H305" s="22"/>
      <c r="I305" s="22"/>
      <c r="J305" s="26"/>
      <c r="K305" s="44"/>
      <c r="L305" s="22" t="s">
        <v>63</v>
      </c>
    </row>
    <row r="306" spans="1:12" ht="18" customHeight="1" x14ac:dyDescent="0.25">
      <c r="A306" s="8">
        <v>167</v>
      </c>
      <c r="B306" s="174">
        <v>41788</v>
      </c>
      <c r="C306" s="155" t="s">
        <v>1292</v>
      </c>
      <c r="D306" s="22" t="s">
        <v>1399</v>
      </c>
      <c r="E306" s="26" t="s">
        <v>986</v>
      </c>
      <c r="F306" s="26" t="s">
        <v>917</v>
      </c>
      <c r="G306" s="26" t="s">
        <v>918</v>
      </c>
      <c r="H306" s="22"/>
      <c r="I306" s="22"/>
      <c r="J306" s="26">
        <v>1</v>
      </c>
      <c r="K306" s="44"/>
      <c r="L306" s="22" t="s">
        <v>33</v>
      </c>
    </row>
    <row r="307" spans="1:12" ht="18" customHeight="1" x14ac:dyDescent="0.25">
      <c r="A307" s="35">
        <v>168</v>
      </c>
      <c r="B307" s="174">
        <v>41783</v>
      </c>
      <c r="C307" s="155" t="s">
        <v>1393</v>
      </c>
      <c r="D307" s="22" t="s">
        <v>1394</v>
      </c>
      <c r="E307" s="26" t="s">
        <v>1243</v>
      </c>
      <c r="F307" s="26" t="s">
        <v>211</v>
      </c>
      <c r="G307" s="9" t="s">
        <v>1080</v>
      </c>
      <c r="H307" s="22"/>
      <c r="I307" s="22"/>
      <c r="J307" s="26"/>
      <c r="K307" s="44">
        <v>1</v>
      </c>
      <c r="L307" s="22" t="s">
        <v>85</v>
      </c>
    </row>
    <row r="308" spans="1:12" ht="18" customHeight="1" x14ac:dyDescent="0.25">
      <c r="A308" s="35">
        <v>169</v>
      </c>
      <c r="B308" s="174">
        <v>41783</v>
      </c>
      <c r="C308" s="155" t="s">
        <v>1344</v>
      </c>
      <c r="D308" s="22" t="s">
        <v>1400</v>
      </c>
      <c r="E308" s="26" t="s">
        <v>1243</v>
      </c>
      <c r="F308" s="26" t="s">
        <v>917</v>
      </c>
      <c r="G308" s="9" t="s">
        <v>1080</v>
      </c>
      <c r="H308" s="22"/>
      <c r="I308" s="22"/>
      <c r="J308" s="26"/>
      <c r="K308" s="44">
        <v>1</v>
      </c>
      <c r="L308" s="22" t="s">
        <v>85</v>
      </c>
    </row>
    <row r="309" spans="1:12" ht="18" customHeight="1" x14ac:dyDescent="0.25">
      <c r="A309" s="169">
        <v>170</v>
      </c>
      <c r="B309" s="174">
        <v>41786</v>
      </c>
      <c r="C309" s="155" t="s">
        <v>1260</v>
      </c>
      <c r="D309" s="22" t="s">
        <v>1401</v>
      </c>
      <c r="E309" s="26" t="s">
        <v>1243</v>
      </c>
      <c r="F309" s="26" t="s">
        <v>917</v>
      </c>
      <c r="G309" s="9" t="s">
        <v>1080</v>
      </c>
      <c r="H309" s="22"/>
      <c r="I309" s="22"/>
      <c r="J309" s="26"/>
      <c r="K309" s="44">
        <v>1</v>
      </c>
      <c r="L309" s="22" t="s">
        <v>69</v>
      </c>
    </row>
    <row r="310" spans="1:12" ht="18" customHeight="1" x14ac:dyDescent="0.25">
      <c r="A310" s="169">
        <v>171</v>
      </c>
      <c r="B310" s="174">
        <v>41783</v>
      </c>
      <c r="C310" s="155" t="s">
        <v>1393</v>
      </c>
      <c r="D310" s="22" t="s">
        <v>1394</v>
      </c>
      <c r="E310" s="26" t="s">
        <v>1243</v>
      </c>
      <c r="F310" s="26" t="s">
        <v>211</v>
      </c>
      <c r="G310" s="9" t="s">
        <v>1080</v>
      </c>
      <c r="H310" s="22"/>
      <c r="I310" s="22"/>
      <c r="J310" s="26">
        <v>1</v>
      </c>
      <c r="K310" s="44"/>
      <c r="L310" s="22" t="s">
        <v>85</v>
      </c>
    </row>
    <row r="311" spans="1:12" ht="18" customHeight="1" x14ac:dyDescent="0.25">
      <c r="A311" s="9">
        <v>172</v>
      </c>
      <c r="B311" s="174">
        <v>41783</v>
      </c>
      <c r="C311" s="155" t="s">
        <v>1344</v>
      </c>
      <c r="D311" s="22" t="s">
        <v>1400</v>
      </c>
      <c r="E311" s="26" t="s">
        <v>1243</v>
      </c>
      <c r="F311" s="26" t="s">
        <v>917</v>
      </c>
      <c r="G311" s="9" t="s">
        <v>1080</v>
      </c>
      <c r="H311" s="22"/>
      <c r="I311" s="22"/>
      <c r="J311" s="26">
        <v>1</v>
      </c>
      <c r="K311" s="44"/>
      <c r="L311" s="22" t="s">
        <v>85</v>
      </c>
    </row>
    <row r="312" spans="1:12" ht="18" customHeight="1" x14ac:dyDescent="0.25">
      <c r="A312" s="9">
        <v>173</v>
      </c>
      <c r="B312" s="174">
        <v>41784</v>
      </c>
      <c r="C312" s="155" t="s">
        <v>1395</v>
      </c>
      <c r="D312" s="22" t="s">
        <v>1396</v>
      </c>
      <c r="E312" s="26" t="s">
        <v>1243</v>
      </c>
      <c r="F312" s="26" t="s">
        <v>917</v>
      </c>
      <c r="G312" s="9" t="s">
        <v>1080</v>
      </c>
      <c r="H312" s="22"/>
      <c r="I312" s="22"/>
      <c r="J312" s="26">
        <v>1</v>
      </c>
      <c r="K312" s="44"/>
      <c r="L312" s="22" t="s">
        <v>54</v>
      </c>
    </row>
    <row r="313" spans="1:12" ht="18" customHeight="1" x14ac:dyDescent="0.25">
      <c r="A313" s="9">
        <v>174</v>
      </c>
      <c r="B313" s="174">
        <v>41784</v>
      </c>
      <c r="C313" s="155" t="s">
        <v>1395</v>
      </c>
      <c r="D313" s="22" t="s">
        <v>1396</v>
      </c>
      <c r="E313" s="26" t="s">
        <v>1243</v>
      </c>
      <c r="F313" s="26" t="s">
        <v>917</v>
      </c>
      <c r="G313" s="9" t="s">
        <v>1080</v>
      </c>
      <c r="H313" s="22"/>
      <c r="I313" s="22"/>
      <c r="J313" s="26"/>
      <c r="K313" s="44">
        <v>1</v>
      </c>
      <c r="L313" s="22" t="s">
        <v>54</v>
      </c>
    </row>
    <row r="314" spans="1:12" ht="18" customHeight="1" x14ac:dyDescent="0.25">
      <c r="A314" s="26">
        <v>175</v>
      </c>
      <c r="B314" s="174">
        <v>41784</v>
      </c>
      <c r="C314" s="155" t="s">
        <v>1395</v>
      </c>
      <c r="D314" s="22" t="s">
        <v>1396</v>
      </c>
      <c r="E314" s="26" t="s">
        <v>1243</v>
      </c>
      <c r="F314" s="26" t="s">
        <v>917</v>
      </c>
      <c r="G314" s="9" t="s">
        <v>1080</v>
      </c>
      <c r="H314" s="22"/>
      <c r="I314" s="22"/>
      <c r="J314" s="26">
        <v>1</v>
      </c>
      <c r="K314" s="44"/>
      <c r="L314" s="22" t="s">
        <v>54</v>
      </c>
    </row>
    <row r="315" spans="1:12" ht="18" customHeight="1" x14ac:dyDescent="0.25">
      <c r="A315" s="8">
        <v>176</v>
      </c>
      <c r="B315" s="174">
        <v>41784</v>
      </c>
      <c r="C315" s="155" t="s">
        <v>1395</v>
      </c>
      <c r="D315" s="22" t="s">
        <v>1396</v>
      </c>
      <c r="E315" s="26" t="s">
        <v>1243</v>
      </c>
      <c r="F315" s="26" t="s">
        <v>917</v>
      </c>
      <c r="G315" s="9" t="s">
        <v>1080</v>
      </c>
      <c r="H315" s="22"/>
      <c r="I315" s="22"/>
      <c r="J315" s="26">
        <v>1</v>
      </c>
      <c r="K315" s="44"/>
      <c r="L315" s="22" t="s">
        <v>54</v>
      </c>
    </row>
    <row r="316" spans="1:12" ht="18" customHeight="1" x14ac:dyDescent="0.25">
      <c r="A316" s="35">
        <v>177</v>
      </c>
      <c r="B316" s="174">
        <v>41785</v>
      </c>
      <c r="C316" s="155" t="s">
        <v>1397</v>
      </c>
      <c r="D316" s="22" t="s">
        <v>1398</v>
      </c>
      <c r="E316" s="26" t="s">
        <v>1243</v>
      </c>
      <c r="F316" s="26" t="s">
        <v>1073</v>
      </c>
      <c r="G316" s="9" t="s">
        <v>1080</v>
      </c>
      <c r="H316" s="22"/>
      <c r="I316" s="22"/>
      <c r="J316" s="26">
        <v>1</v>
      </c>
      <c r="K316" s="44"/>
      <c r="L316" s="22" t="s">
        <v>63</v>
      </c>
    </row>
    <row r="317" spans="1:12" ht="18" customHeight="1" x14ac:dyDescent="0.25">
      <c r="A317" s="35">
        <v>178</v>
      </c>
      <c r="B317" s="174">
        <v>41785</v>
      </c>
      <c r="C317" s="155" t="s">
        <v>1397</v>
      </c>
      <c r="D317" s="22" t="s">
        <v>1398</v>
      </c>
      <c r="E317" s="26" t="s">
        <v>1243</v>
      </c>
      <c r="F317" s="26" t="s">
        <v>211</v>
      </c>
      <c r="G317" s="9" t="s">
        <v>1080</v>
      </c>
      <c r="H317" s="22"/>
      <c r="I317" s="22"/>
      <c r="J317" s="26">
        <v>1</v>
      </c>
      <c r="K317" s="44"/>
      <c r="L317" s="22" t="s">
        <v>63</v>
      </c>
    </row>
    <row r="318" spans="1:12" ht="18" customHeight="1" x14ac:dyDescent="0.25">
      <c r="A318" s="169">
        <v>179</v>
      </c>
      <c r="B318" s="174">
        <v>41785</v>
      </c>
      <c r="C318" s="155" t="s">
        <v>1402</v>
      </c>
      <c r="D318" s="22" t="s">
        <v>1403</v>
      </c>
      <c r="E318" s="26" t="s">
        <v>1243</v>
      </c>
      <c r="F318" s="26" t="s">
        <v>917</v>
      </c>
      <c r="G318" s="9" t="s">
        <v>1080</v>
      </c>
      <c r="H318" s="22"/>
      <c r="I318" s="22"/>
      <c r="J318" s="26">
        <v>1</v>
      </c>
      <c r="K318" s="44"/>
      <c r="L318" s="22" t="s">
        <v>63</v>
      </c>
    </row>
    <row r="319" spans="1:12" ht="18" customHeight="1" x14ac:dyDescent="0.25">
      <c r="A319" s="169">
        <v>180</v>
      </c>
      <c r="B319" s="174">
        <v>41785</v>
      </c>
      <c r="C319" s="155" t="s">
        <v>1402</v>
      </c>
      <c r="D319" s="22" t="s">
        <v>1403</v>
      </c>
      <c r="E319" s="26" t="s">
        <v>1243</v>
      </c>
      <c r="F319" s="26" t="s">
        <v>917</v>
      </c>
      <c r="G319" s="9" t="s">
        <v>1080</v>
      </c>
      <c r="H319" s="22"/>
      <c r="I319" s="22"/>
      <c r="J319" s="26">
        <v>1</v>
      </c>
      <c r="K319" s="44"/>
      <c r="L319" s="22" t="s">
        <v>63</v>
      </c>
    </row>
    <row r="320" spans="1:12" ht="18" customHeight="1" x14ac:dyDescent="0.25">
      <c r="A320" s="9">
        <v>181</v>
      </c>
      <c r="B320" s="174">
        <v>41785</v>
      </c>
      <c r="C320" s="155" t="s">
        <v>1402</v>
      </c>
      <c r="D320" s="22" t="s">
        <v>1403</v>
      </c>
      <c r="E320" s="26" t="s">
        <v>1243</v>
      </c>
      <c r="F320" s="26" t="s">
        <v>917</v>
      </c>
      <c r="G320" s="9" t="s">
        <v>1080</v>
      </c>
      <c r="H320" s="22"/>
      <c r="I320" s="22"/>
      <c r="J320" s="26"/>
      <c r="K320" s="44">
        <v>1</v>
      </c>
      <c r="L320" s="22" t="s">
        <v>63</v>
      </c>
    </row>
    <row r="321" spans="1:12" ht="18" customHeight="1" x14ac:dyDescent="0.25">
      <c r="A321" s="9">
        <v>182</v>
      </c>
      <c r="B321" s="174">
        <v>41785</v>
      </c>
      <c r="C321" s="155" t="s">
        <v>1402</v>
      </c>
      <c r="D321" s="22" t="s">
        <v>1403</v>
      </c>
      <c r="E321" s="26" t="s">
        <v>1243</v>
      </c>
      <c r="F321" s="26" t="s">
        <v>917</v>
      </c>
      <c r="G321" s="9" t="s">
        <v>1080</v>
      </c>
      <c r="H321" s="22"/>
      <c r="I321" s="22"/>
      <c r="J321" s="26"/>
      <c r="K321" s="44">
        <v>1</v>
      </c>
      <c r="L321" s="22" t="s">
        <v>63</v>
      </c>
    </row>
    <row r="322" spans="1:12" ht="18" customHeight="1" x14ac:dyDescent="0.25">
      <c r="A322" s="9">
        <v>183</v>
      </c>
      <c r="B322" s="174">
        <v>41785</v>
      </c>
      <c r="C322" s="155" t="s">
        <v>1402</v>
      </c>
      <c r="D322" s="22" t="s">
        <v>1403</v>
      </c>
      <c r="E322" s="26" t="s">
        <v>1243</v>
      </c>
      <c r="F322" s="26" t="s">
        <v>917</v>
      </c>
      <c r="G322" s="9" t="s">
        <v>1080</v>
      </c>
      <c r="H322" s="22"/>
      <c r="I322" s="22"/>
      <c r="J322" s="26">
        <v>1</v>
      </c>
      <c r="K322" s="44"/>
      <c r="L322" s="22" t="s">
        <v>63</v>
      </c>
    </row>
    <row r="323" spans="1:12" ht="18" customHeight="1" x14ac:dyDescent="0.25">
      <c r="A323" s="26">
        <v>184</v>
      </c>
      <c r="B323" s="174">
        <v>41785</v>
      </c>
      <c r="C323" s="155" t="s">
        <v>1404</v>
      </c>
      <c r="D323" s="22" t="s">
        <v>1405</v>
      </c>
      <c r="E323" s="26" t="s">
        <v>1243</v>
      </c>
      <c r="F323" s="26" t="s">
        <v>211</v>
      </c>
      <c r="G323" s="9" t="s">
        <v>1080</v>
      </c>
      <c r="H323" s="22"/>
      <c r="I323" s="22"/>
      <c r="J323" s="26">
        <v>1</v>
      </c>
      <c r="K323" s="44"/>
      <c r="L323" s="22" t="s">
        <v>63</v>
      </c>
    </row>
    <row r="324" spans="1:12" ht="18" customHeight="1" x14ac:dyDescent="0.25">
      <c r="A324" s="8">
        <v>185</v>
      </c>
      <c r="B324" s="174">
        <v>41786</v>
      </c>
      <c r="C324" s="155" t="s">
        <v>1404</v>
      </c>
      <c r="D324" s="22" t="s">
        <v>1405</v>
      </c>
      <c r="E324" s="26" t="s">
        <v>1243</v>
      </c>
      <c r="F324" s="26" t="s">
        <v>917</v>
      </c>
      <c r="G324" s="9" t="s">
        <v>1080</v>
      </c>
      <c r="H324" s="22"/>
      <c r="I324" s="22"/>
      <c r="J324" s="26">
        <v>1</v>
      </c>
      <c r="K324" s="44"/>
      <c r="L324" s="22" t="s">
        <v>69</v>
      </c>
    </row>
    <row r="325" spans="1:12" ht="18" customHeight="1" x14ac:dyDescent="0.25">
      <c r="A325" s="35">
        <v>186</v>
      </c>
      <c r="B325" s="174">
        <v>41786</v>
      </c>
      <c r="C325" s="155" t="s">
        <v>1406</v>
      </c>
      <c r="D325" s="22" t="s">
        <v>1407</v>
      </c>
      <c r="E325" s="26" t="s">
        <v>1243</v>
      </c>
      <c r="F325" s="26" t="s">
        <v>211</v>
      </c>
      <c r="G325" s="26" t="s">
        <v>918</v>
      </c>
      <c r="H325" s="22"/>
      <c r="I325" s="22"/>
      <c r="J325" s="26"/>
      <c r="K325" s="44">
        <v>1</v>
      </c>
      <c r="L325" s="22" t="s">
        <v>69</v>
      </c>
    </row>
    <row r="326" spans="1:12" ht="18" customHeight="1" x14ac:dyDescent="0.25">
      <c r="A326" s="35">
        <v>187</v>
      </c>
      <c r="B326" s="174">
        <v>41786</v>
      </c>
      <c r="C326" s="155" t="s">
        <v>1408</v>
      </c>
      <c r="D326" s="22" t="s">
        <v>1407</v>
      </c>
      <c r="E326" s="26" t="s">
        <v>1243</v>
      </c>
      <c r="F326" s="26" t="s">
        <v>211</v>
      </c>
      <c r="G326" s="26" t="s">
        <v>918</v>
      </c>
      <c r="H326" s="22"/>
      <c r="I326" s="22"/>
      <c r="J326" s="26"/>
      <c r="K326" s="44">
        <v>1</v>
      </c>
      <c r="L326" s="22" t="s">
        <v>69</v>
      </c>
    </row>
    <row r="327" spans="1:12" ht="18" customHeight="1" x14ac:dyDescent="0.25">
      <c r="A327" s="169">
        <v>188</v>
      </c>
      <c r="B327" s="174">
        <v>41786</v>
      </c>
      <c r="C327" s="155" t="s">
        <v>1260</v>
      </c>
      <c r="D327" s="22" t="s">
        <v>1401</v>
      </c>
      <c r="E327" s="26" t="s">
        <v>1243</v>
      </c>
      <c r="F327" s="26" t="s">
        <v>917</v>
      </c>
      <c r="G327" s="9" t="s">
        <v>1080</v>
      </c>
      <c r="H327" s="22"/>
      <c r="I327" s="22"/>
      <c r="J327" s="26">
        <v>1</v>
      </c>
      <c r="K327" s="44"/>
      <c r="L327" s="22" t="s">
        <v>69</v>
      </c>
    </row>
    <row r="328" spans="1:12" ht="18" customHeight="1" x14ac:dyDescent="0.25">
      <c r="A328" s="169">
        <v>189</v>
      </c>
      <c r="B328" s="174">
        <v>41788</v>
      </c>
      <c r="C328" s="155" t="s">
        <v>1307</v>
      </c>
      <c r="D328" s="22" t="s">
        <v>1409</v>
      </c>
      <c r="E328" s="26" t="s">
        <v>986</v>
      </c>
      <c r="F328" s="26" t="s">
        <v>1251</v>
      </c>
      <c r="G328" s="26" t="s">
        <v>918</v>
      </c>
      <c r="H328" s="22"/>
      <c r="I328" s="22"/>
      <c r="J328" s="26">
        <v>1</v>
      </c>
      <c r="K328" s="44"/>
      <c r="L328" s="22" t="s">
        <v>33</v>
      </c>
    </row>
    <row r="329" spans="1:12" ht="18" customHeight="1" x14ac:dyDescent="0.25">
      <c r="A329" s="9">
        <v>190</v>
      </c>
      <c r="B329" s="174">
        <v>41788</v>
      </c>
      <c r="C329" s="155" t="s">
        <v>1307</v>
      </c>
      <c r="D329" s="22" t="s">
        <v>1409</v>
      </c>
      <c r="E329" s="26" t="s">
        <v>986</v>
      </c>
      <c r="F329" s="26" t="s">
        <v>917</v>
      </c>
      <c r="G329" s="26" t="s">
        <v>918</v>
      </c>
      <c r="H329" s="22"/>
      <c r="I329" s="22"/>
      <c r="J329" s="26">
        <v>1</v>
      </c>
      <c r="K329" s="44"/>
      <c r="L329" s="22" t="s">
        <v>33</v>
      </c>
    </row>
    <row r="330" spans="1:12" ht="18" customHeight="1" x14ac:dyDescent="0.25">
      <c r="A330" s="9">
        <v>191</v>
      </c>
      <c r="B330" s="174">
        <v>41788</v>
      </c>
      <c r="C330" s="155" t="s">
        <v>1292</v>
      </c>
      <c r="D330" s="22" t="s">
        <v>1399</v>
      </c>
      <c r="E330" s="26" t="s">
        <v>986</v>
      </c>
      <c r="F330" s="26" t="s">
        <v>917</v>
      </c>
      <c r="G330" s="26" t="s">
        <v>924</v>
      </c>
      <c r="H330" s="22"/>
      <c r="I330" s="22"/>
      <c r="J330" s="26"/>
      <c r="K330" s="44">
        <v>1</v>
      </c>
      <c r="L330" s="22" t="s">
        <v>33</v>
      </c>
    </row>
    <row r="331" spans="1:12" ht="18" customHeight="1" x14ac:dyDescent="0.25">
      <c r="A331" s="9">
        <v>192</v>
      </c>
      <c r="B331" s="174">
        <v>41789</v>
      </c>
      <c r="C331" s="155" t="s">
        <v>1410</v>
      </c>
      <c r="D331" s="22" t="s">
        <v>1411</v>
      </c>
      <c r="E331" s="26" t="s">
        <v>1243</v>
      </c>
      <c r="F331" s="26" t="s">
        <v>1073</v>
      </c>
      <c r="G331" s="26" t="s">
        <v>1088</v>
      </c>
      <c r="H331" s="22"/>
      <c r="I331" s="22"/>
      <c r="J331" s="26">
        <v>1</v>
      </c>
      <c r="K331" s="44"/>
      <c r="L331" s="22" t="s">
        <v>42</v>
      </c>
    </row>
    <row r="332" spans="1:12" ht="18" customHeight="1" x14ac:dyDescent="0.25">
      <c r="A332" s="44">
        <v>193</v>
      </c>
      <c r="B332" s="176">
        <v>41789</v>
      </c>
      <c r="C332" s="177" t="s">
        <v>1410</v>
      </c>
      <c r="D332" s="40" t="s">
        <v>1411</v>
      </c>
      <c r="E332" s="44" t="s">
        <v>1243</v>
      </c>
      <c r="F332" s="44" t="s">
        <v>1073</v>
      </c>
      <c r="G332" s="44" t="s">
        <v>1074</v>
      </c>
      <c r="H332" s="40"/>
      <c r="I332" s="40"/>
      <c r="J332" s="44">
        <v>1</v>
      </c>
      <c r="K332" s="44"/>
      <c r="L332" s="40" t="s">
        <v>42</v>
      </c>
    </row>
    <row r="333" spans="1:12" ht="18" customHeight="1" x14ac:dyDescent="0.25">
      <c r="A333" s="36"/>
      <c r="B333" s="37"/>
      <c r="C333" s="37"/>
      <c r="D333" s="37"/>
      <c r="E333" s="37"/>
      <c r="F333" s="37" t="s">
        <v>4171</v>
      </c>
      <c r="G333" s="109" t="s">
        <v>1057</v>
      </c>
      <c r="H333" s="163">
        <f>SUM(H213:H332)</f>
        <v>0</v>
      </c>
      <c r="I333" s="163">
        <f>SUM(I213:I332)</f>
        <v>0</v>
      </c>
      <c r="J333" s="163">
        <f>SUM(J213:J332)</f>
        <v>85</v>
      </c>
      <c r="K333" s="163">
        <f>SUM(K213:K332)</f>
        <v>35</v>
      </c>
      <c r="L333" s="163"/>
    </row>
    <row r="334" spans="1:12" ht="18" customHeight="1" x14ac:dyDescent="0.25">
      <c r="A334" s="8">
        <v>194</v>
      </c>
      <c r="B334" s="174">
        <v>41791</v>
      </c>
      <c r="C334" s="155" t="s">
        <v>1412</v>
      </c>
      <c r="D334" s="22" t="s">
        <v>1413</v>
      </c>
      <c r="E334" s="26" t="s">
        <v>1243</v>
      </c>
      <c r="F334" s="26" t="s">
        <v>917</v>
      </c>
      <c r="G334" s="26" t="s">
        <v>918</v>
      </c>
      <c r="H334" s="22"/>
      <c r="I334" s="22"/>
      <c r="J334" s="26"/>
      <c r="K334" s="44">
        <v>1</v>
      </c>
      <c r="L334" s="22" t="s">
        <v>54</v>
      </c>
    </row>
    <row r="335" spans="1:12" ht="18" customHeight="1" x14ac:dyDescent="0.25">
      <c r="A335" s="35">
        <v>195</v>
      </c>
      <c r="B335" s="174">
        <v>41791</v>
      </c>
      <c r="C335" s="155" t="s">
        <v>1316</v>
      </c>
      <c r="D335" s="22" t="s">
        <v>1413</v>
      </c>
      <c r="E335" s="26" t="s">
        <v>1243</v>
      </c>
      <c r="F335" s="26" t="s">
        <v>917</v>
      </c>
      <c r="G335" s="26" t="s">
        <v>924</v>
      </c>
      <c r="H335" s="22"/>
      <c r="I335" s="22"/>
      <c r="J335" s="26"/>
      <c r="K335" s="44">
        <v>1</v>
      </c>
      <c r="L335" s="22" t="s">
        <v>54</v>
      </c>
    </row>
    <row r="336" spans="1:12" ht="18" customHeight="1" x14ac:dyDescent="0.25">
      <c r="A336" s="35">
        <v>196</v>
      </c>
      <c r="B336" s="174">
        <v>41791</v>
      </c>
      <c r="C336" s="155" t="s">
        <v>1316</v>
      </c>
      <c r="D336" s="22" t="s">
        <v>1413</v>
      </c>
      <c r="E336" s="26" t="s">
        <v>1243</v>
      </c>
      <c r="F336" s="26" t="s">
        <v>917</v>
      </c>
      <c r="G336" s="26" t="s">
        <v>918</v>
      </c>
      <c r="H336" s="22"/>
      <c r="I336" s="22"/>
      <c r="J336" s="26">
        <v>1</v>
      </c>
      <c r="K336" s="44"/>
      <c r="L336" s="22" t="s">
        <v>54</v>
      </c>
    </row>
    <row r="337" spans="1:12" ht="18" customHeight="1" x14ac:dyDescent="0.25">
      <c r="A337" s="169">
        <v>197</v>
      </c>
      <c r="B337" s="174">
        <v>41791</v>
      </c>
      <c r="C337" s="155" t="s">
        <v>1316</v>
      </c>
      <c r="D337" s="22" t="s">
        <v>1413</v>
      </c>
      <c r="E337" s="26" t="s">
        <v>1243</v>
      </c>
      <c r="F337" s="26" t="s">
        <v>917</v>
      </c>
      <c r="G337" s="26" t="s">
        <v>924</v>
      </c>
      <c r="H337" s="22"/>
      <c r="I337" s="22"/>
      <c r="J337" s="26">
        <v>1</v>
      </c>
      <c r="K337" s="44"/>
      <c r="L337" s="22" t="s">
        <v>54</v>
      </c>
    </row>
    <row r="338" spans="1:12" ht="18" customHeight="1" x14ac:dyDescent="0.25">
      <c r="A338" s="169">
        <v>198</v>
      </c>
      <c r="B338" s="174">
        <v>41793</v>
      </c>
      <c r="C338" s="155" t="s">
        <v>1256</v>
      </c>
      <c r="D338" s="22" t="s">
        <v>1383</v>
      </c>
      <c r="E338" s="26" t="s">
        <v>1243</v>
      </c>
      <c r="F338" s="26" t="s">
        <v>1251</v>
      </c>
      <c r="G338" s="26" t="s">
        <v>924</v>
      </c>
      <c r="H338" s="22"/>
      <c r="I338" s="22"/>
      <c r="J338" s="26">
        <v>1</v>
      </c>
      <c r="K338" s="44"/>
      <c r="L338" s="22" t="s">
        <v>69</v>
      </c>
    </row>
    <row r="339" spans="1:12" ht="18" customHeight="1" x14ac:dyDescent="0.25">
      <c r="A339" s="9">
        <v>199</v>
      </c>
      <c r="B339" s="174">
        <v>41794</v>
      </c>
      <c r="C339" s="155" t="s">
        <v>1414</v>
      </c>
      <c r="D339" s="22" t="s">
        <v>1415</v>
      </c>
      <c r="E339" s="26" t="s">
        <v>1243</v>
      </c>
      <c r="F339" s="26" t="s">
        <v>1251</v>
      </c>
      <c r="G339" s="26" t="s">
        <v>918</v>
      </c>
      <c r="H339" s="22"/>
      <c r="I339" s="22"/>
      <c r="J339" s="26"/>
      <c r="K339" s="44">
        <v>1</v>
      </c>
      <c r="L339" s="22" t="s">
        <v>73</v>
      </c>
    </row>
    <row r="340" spans="1:12" ht="18" customHeight="1" x14ac:dyDescent="0.25">
      <c r="A340" s="9">
        <v>200</v>
      </c>
      <c r="B340" s="174">
        <v>41794</v>
      </c>
      <c r="C340" s="155" t="s">
        <v>1414</v>
      </c>
      <c r="D340" s="22" t="s">
        <v>1415</v>
      </c>
      <c r="E340" s="26" t="s">
        <v>1243</v>
      </c>
      <c r="F340" s="26" t="s">
        <v>1251</v>
      </c>
      <c r="G340" s="26" t="s">
        <v>924</v>
      </c>
      <c r="H340" s="22"/>
      <c r="I340" s="22"/>
      <c r="J340" s="26"/>
      <c r="K340" s="44">
        <v>1</v>
      </c>
      <c r="L340" s="22" t="s">
        <v>73</v>
      </c>
    </row>
    <row r="341" spans="1:12" ht="18" customHeight="1" x14ac:dyDescent="0.25">
      <c r="A341" s="9">
        <v>201</v>
      </c>
      <c r="B341" s="174">
        <v>41794</v>
      </c>
      <c r="C341" s="155" t="s">
        <v>1414</v>
      </c>
      <c r="D341" s="22" t="s">
        <v>1415</v>
      </c>
      <c r="E341" s="26" t="s">
        <v>1243</v>
      </c>
      <c r="F341" s="26" t="s">
        <v>1251</v>
      </c>
      <c r="G341" s="26" t="s">
        <v>918</v>
      </c>
      <c r="H341" s="22"/>
      <c r="I341" s="22"/>
      <c r="J341" s="26">
        <v>1</v>
      </c>
      <c r="K341" s="44"/>
      <c r="L341" s="22" t="s">
        <v>73</v>
      </c>
    </row>
    <row r="342" spans="1:12" ht="18" customHeight="1" x14ac:dyDescent="0.25">
      <c r="A342" s="26">
        <v>202</v>
      </c>
      <c r="B342" s="174">
        <v>41793</v>
      </c>
      <c r="C342" s="155" t="s">
        <v>1416</v>
      </c>
      <c r="D342" s="22" t="s">
        <v>1417</v>
      </c>
      <c r="E342" s="26" t="s">
        <v>986</v>
      </c>
      <c r="F342" s="26" t="s">
        <v>917</v>
      </c>
      <c r="G342" s="26" t="s">
        <v>918</v>
      </c>
      <c r="H342" s="22"/>
      <c r="I342" s="22"/>
      <c r="J342" s="26"/>
      <c r="K342" s="44">
        <v>1</v>
      </c>
      <c r="L342" s="22" t="s">
        <v>69</v>
      </c>
    </row>
    <row r="343" spans="1:12" ht="18" customHeight="1" x14ac:dyDescent="0.25">
      <c r="A343" s="8">
        <v>203</v>
      </c>
      <c r="B343" s="174">
        <v>41793</v>
      </c>
      <c r="C343" s="155" t="s">
        <v>1416</v>
      </c>
      <c r="D343" s="22" t="s">
        <v>1417</v>
      </c>
      <c r="E343" s="26" t="s">
        <v>986</v>
      </c>
      <c r="F343" s="26" t="s">
        <v>917</v>
      </c>
      <c r="G343" s="26" t="s">
        <v>918</v>
      </c>
      <c r="H343" s="22"/>
      <c r="I343" s="22"/>
      <c r="J343" s="26">
        <v>1</v>
      </c>
      <c r="K343" s="44"/>
      <c r="L343" s="22" t="s">
        <v>69</v>
      </c>
    </row>
    <row r="344" spans="1:12" ht="18" customHeight="1" x14ac:dyDescent="0.25">
      <c r="A344" s="169">
        <v>206</v>
      </c>
      <c r="B344" s="174">
        <v>41795</v>
      </c>
      <c r="C344" s="155" t="s">
        <v>1418</v>
      </c>
      <c r="D344" s="22" t="s">
        <v>1419</v>
      </c>
      <c r="E344" s="26" t="s">
        <v>1243</v>
      </c>
      <c r="F344" s="26" t="s">
        <v>1251</v>
      </c>
      <c r="G344" s="26" t="s">
        <v>918</v>
      </c>
      <c r="H344" s="22"/>
      <c r="I344" s="22"/>
      <c r="J344" s="26"/>
      <c r="K344" s="44">
        <v>1</v>
      </c>
      <c r="L344" s="22" t="s">
        <v>33</v>
      </c>
    </row>
    <row r="345" spans="1:12" ht="18" customHeight="1" x14ac:dyDescent="0.25">
      <c r="A345" s="169">
        <v>207</v>
      </c>
      <c r="B345" s="174">
        <v>41795</v>
      </c>
      <c r="C345" s="155" t="s">
        <v>1418</v>
      </c>
      <c r="D345" s="22" t="s">
        <v>1419</v>
      </c>
      <c r="E345" s="26" t="s">
        <v>1243</v>
      </c>
      <c r="F345" s="26" t="s">
        <v>1251</v>
      </c>
      <c r="G345" s="26" t="s">
        <v>918</v>
      </c>
      <c r="H345" s="22"/>
      <c r="I345" s="22"/>
      <c r="J345" s="26">
        <v>1</v>
      </c>
      <c r="K345" s="44"/>
      <c r="L345" s="22" t="s">
        <v>33</v>
      </c>
    </row>
    <row r="346" spans="1:12" ht="18" customHeight="1" x14ac:dyDescent="0.25">
      <c r="A346" s="9">
        <v>208</v>
      </c>
      <c r="B346" s="174">
        <v>41798</v>
      </c>
      <c r="C346" s="155" t="s">
        <v>1420</v>
      </c>
      <c r="D346" s="22" t="s">
        <v>1421</v>
      </c>
      <c r="E346" s="26" t="s">
        <v>986</v>
      </c>
      <c r="F346" s="26" t="s">
        <v>917</v>
      </c>
      <c r="G346" s="26" t="s">
        <v>924</v>
      </c>
      <c r="H346" s="22"/>
      <c r="I346" s="22"/>
      <c r="J346" s="26"/>
      <c r="K346" s="44">
        <v>1</v>
      </c>
      <c r="L346" s="22" t="s">
        <v>54</v>
      </c>
    </row>
    <row r="347" spans="1:12" ht="18" customHeight="1" x14ac:dyDescent="0.25">
      <c r="A347" s="9">
        <v>209</v>
      </c>
      <c r="B347" s="174">
        <v>41798</v>
      </c>
      <c r="C347" s="155" t="s">
        <v>1420</v>
      </c>
      <c r="D347" s="22" t="s">
        <v>1421</v>
      </c>
      <c r="E347" s="26" t="s">
        <v>986</v>
      </c>
      <c r="F347" s="26" t="s">
        <v>917</v>
      </c>
      <c r="G347" s="26" t="s">
        <v>924</v>
      </c>
      <c r="H347" s="22"/>
      <c r="I347" s="22"/>
      <c r="J347" s="26">
        <v>1</v>
      </c>
      <c r="K347" s="44"/>
      <c r="L347" s="22" t="s">
        <v>54</v>
      </c>
    </row>
    <row r="348" spans="1:12" ht="18" customHeight="1" x14ac:dyDescent="0.25">
      <c r="A348" s="9">
        <v>210</v>
      </c>
      <c r="B348" s="174">
        <v>41798</v>
      </c>
      <c r="C348" s="155" t="s">
        <v>1422</v>
      </c>
      <c r="D348" s="22" t="s">
        <v>1423</v>
      </c>
      <c r="E348" s="26" t="s">
        <v>1243</v>
      </c>
      <c r="F348" s="26" t="s">
        <v>917</v>
      </c>
      <c r="G348" s="26" t="s">
        <v>924</v>
      </c>
      <c r="H348" s="22"/>
      <c r="I348" s="22"/>
      <c r="J348" s="26">
        <v>1</v>
      </c>
      <c r="K348" s="44"/>
      <c r="L348" s="22" t="s">
        <v>54</v>
      </c>
    </row>
    <row r="349" spans="1:12" ht="18" customHeight="1" x14ac:dyDescent="0.25">
      <c r="A349" s="26">
        <v>211</v>
      </c>
      <c r="B349" s="174">
        <v>41794</v>
      </c>
      <c r="C349" s="155" t="s">
        <v>1252</v>
      </c>
      <c r="D349" s="22" t="s">
        <v>1424</v>
      </c>
      <c r="E349" s="26" t="s">
        <v>1243</v>
      </c>
      <c r="F349" s="26" t="s">
        <v>1251</v>
      </c>
      <c r="G349" s="26" t="s">
        <v>918</v>
      </c>
      <c r="H349" s="22"/>
      <c r="I349" s="22"/>
      <c r="J349" s="26">
        <v>1</v>
      </c>
      <c r="K349" s="44"/>
      <c r="L349" s="22" t="s">
        <v>73</v>
      </c>
    </row>
    <row r="350" spans="1:12" ht="18" customHeight="1" x14ac:dyDescent="0.25">
      <c r="A350" s="8">
        <v>212</v>
      </c>
      <c r="B350" s="174">
        <v>41796</v>
      </c>
      <c r="C350" s="155" t="s">
        <v>1425</v>
      </c>
      <c r="D350" s="22" t="s">
        <v>1426</v>
      </c>
      <c r="E350" s="26" t="s">
        <v>1243</v>
      </c>
      <c r="F350" s="26" t="s">
        <v>917</v>
      </c>
      <c r="G350" s="26" t="s">
        <v>924</v>
      </c>
      <c r="H350" s="22"/>
      <c r="I350" s="22"/>
      <c r="J350" s="26"/>
      <c r="K350" s="44">
        <v>1</v>
      </c>
      <c r="L350" s="22" t="s">
        <v>42</v>
      </c>
    </row>
    <row r="351" spans="1:12" ht="18" customHeight="1" x14ac:dyDescent="0.25">
      <c r="A351" s="35">
        <v>213</v>
      </c>
      <c r="B351" s="174">
        <v>41796</v>
      </c>
      <c r="C351" s="155" t="s">
        <v>1425</v>
      </c>
      <c r="D351" s="22" t="s">
        <v>1426</v>
      </c>
      <c r="E351" s="26" t="s">
        <v>1243</v>
      </c>
      <c r="F351" s="26" t="s">
        <v>917</v>
      </c>
      <c r="G351" s="26" t="s">
        <v>924</v>
      </c>
      <c r="H351" s="22"/>
      <c r="I351" s="22"/>
      <c r="J351" s="26"/>
      <c r="K351" s="44">
        <v>1</v>
      </c>
      <c r="L351" s="22" t="s">
        <v>42</v>
      </c>
    </row>
    <row r="352" spans="1:12" ht="18" customHeight="1" x14ac:dyDescent="0.25">
      <c r="A352" s="35">
        <v>214</v>
      </c>
      <c r="B352" s="174">
        <v>41796</v>
      </c>
      <c r="C352" s="155" t="s">
        <v>1425</v>
      </c>
      <c r="D352" s="22" t="s">
        <v>1426</v>
      </c>
      <c r="E352" s="26" t="s">
        <v>1243</v>
      </c>
      <c r="F352" s="26" t="s">
        <v>917</v>
      </c>
      <c r="G352" s="26" t="s">
        <v>924</v>
      </c>
      <c r="H352" s="22"/>
      <c r="I352" s="22"/>
      <c r="J352" s="26">
        <v>1</v>
      </c>
      <c r="K352" s="44"/>
      <c r="L352" s="22" t="s">
        <v>42</v>
      </c>
    </row>
    <row r="353" spans="1:12" ht="18" customHeight="1" x14ac:dyDescent="0.25">
      <c r="A353" s="9">
        <v>218</v>
      </c>
      <c r="B353" s="174">
        <v>41799</v>
      </c>
      <c r="C353" s="155" t="s">
        <v>1427</v>
      </c>
      <c r="D353" s="22" t="s">
        <v>1428</v>
      </c>
      <c r="E353" s="26" t="s">
        <v>1243</v>
      </c>
      <c r="F353" s="26" t="s">
        <v>1251</v>
      </c>
      <c r="G353" s="26" t="s">
        <v>918</v>
      </c>
      <c r="H353" s="22"/>
      <c r="I353" s="22"/>
      <c r="J353" s="26">
        <v>1</v>
      </c>
      <c r="K353" s="44"/>
      <c r="L353" s="22" t="s">
        <v>63</v>
      </c>
    </row>
    <row r="354" spans="1:12" ht="18" customHeight="1" x14ac:dyDescent="0.25">
      <c r="A354" s="26">
        <v>220</v>
      </c>
      <c r="B354" s="174">
        <v>41810</v>
      </c>
      <c r="C354" s="155" t="s">
        <v>1429</v>
      </c>
      <c r="D354" s="22" t="s">
        <v>1430</v>
      </c>
      <c r="E354" s="26" t="s">
        <v>1243</v>
      </c>
      <c r="F354" s="26" t="s">
        <v>917</v>
      </c>
      <c r="G354" s="26" t="s">
        <v>924</v>
      </c>
      <c r="H354" s="22"/>
      <c r="I354" s="22"/>
      <c r="J354" s="26">
        <v>1</v>
      </c>
      <c r="K354" s="44"/>
      <c r="L354" s="22" t="s">
        <v>42</v>
      </c>
    </row>
    <row r="355" spans="1:12" ht="18" customHeight="1" x14ac:dyDescent="0.25">
      <c r="A355" s="8">
        <v>221</v>
      </c>
      <c r="B355" s="174">
        <v>41810</v>
      </c>
      <c r="C355" s="155" t="s">
        <v>1429</v>
      </c>
      <c r="D355" s="22" t="s">
        <v>1430</v>
      </c>
      <c r="E355" s="26" t="s">
        <v>1243</v>
      </c>
      <c r="F355" s="26" t="s">
        <v>917</v>
      </c>
      <c r="G355" s="26" t="s">
        <v>924</v>
      </c>
      <c r="H355" s="22"/>
      <c r="I355" s="22"/>
      <c r="J355" s="26">
        <v>1</v>
      </c>
      <c r="K355" s="44"/>
      <c r="L355" s="22" t="s">
        <v>42</v>
      </c>
    </row>
    <row r="356" spans="1:12" ht="18" customHeight="1" x14ac:dyDescent="0.25">
      <c r="A356" s="35">
        <v>222</v>
      </c>
      <c r="B356" s="174">
        <v>41810</v>
      </c>
      <c r="C356" s="155" t="s">
        <v>1429</v>
      </c>
      <c r="D356" s="22" t="s">
        <v>1430</v>
      </c>
      <c r="E356" s="26" t="s">
        <v>1243</v>
      </c>
      <c r="F356" s="26" t="s">
        <v>917</v>
      </c>
      <c r="G356" s="26" t="s">
        <v>924</v>
      </c>
      <c r="H356" s="22"/>
      <c r="I356" s="22"/>
      <c r="J356" s="26"/>
      <c r="K356" s="44">
        <v>1</v>
      </c>
      <c r="L356" s="22" t="s">
        <v>42</v>
      </c>
    </row>
    <row r="357" spans="1:12" ht="18" customHeight="1" x14ac:dyDescent="0.25">
      <c r="A357" s="169">
        <v>225</v>
      </c>
      <c r="B357" s="174">
        <v>41801</v>
      </c>
      <c r="C357" s="155" t="s">
        <v>1431</v>
      </c>
      <c r="D357" s="22" t="s">
        <v>1432</v>
      </c>
      <c r="E357" s="26" t="s">
        <v>1243</v>
      </c>
      <c r="F357" s="26" t="s">
        <v>917</v>
      </c>
      <c r="G357" s="26" t="s">
        <v>924</v>
      </c>
      <c r="H357" s="22"/>
      <c r="I357" s="22"/>
      <c r="J357" s="26"/>
      <c r="K357" s="44">
        <v>1</v>
      </c>
      <c r="L357" s="22" t="s">
        <v>73</v>
      </c>
    </row>
    <row r="358" spans="1:12" ht="18" customHeight="1" x14ac:dyDescent="0.25">
      <c r="A358" s="8">
        <v>230</v>
      </c>
      <c r="B358" s="174">
        <v>41820</v>
      </c>
      <c r="C358" s="155" t="s">
        <v>1433</v>
      </c>
      <c r="D358" s="22" t="s">
        <v>1434</v>
      </c>
      <c r="E358" s="26" t="s">
        <v>1243</v>
      </c>
      <c r="F358" s="26" t="s">
        <v>1251</v>
      </c>
      <c r="G358" s="26" t="s">
        <v>918</v>
      </c>
      <c r="H358" s="22"/>
      <c r="I358" s="22"/>
      <c r="J358" s="26"/>
      <c r="K358" s="44">
        <v>1</v>
      </c>
      <c r="L358" s="22" t="s">
        <v>63</v>
      </c>
    </row>
    <row r="359" spans="1:12" ht="18" customHeight="1" x14ac:dyDescent="0.25">
      <c r="A359" s="35">
        <v>231</v>
      </c>
      <c r="B359" s="174">
        <v>41804</v>
      </c>
      <c r="C359" s="155" t="s">
        <v>1435</v>
      </c>
      <c r="D359" s="22" t="s">
        <v>1436</v>
      </c>
      <c r="E359" s="26" t="s">
        <v>1243</v>
      </c>
      <c r="F359" s="26" t="s">
        <v>1251</v>
      </c>
      <c r="G359" s="26" t="s">
        <v>918</v>
      </c>
      <c r="H359" s="22"/>
      <c r="I359" s="22"/>
      <c r="J359" s="26">
        <v>1</v>
      </c>
      <c r="K359" s="44"/>
      <c r="L359" s="22" t="s">
        <v>85</v>
      </c>
    </row>
    <row r="360" spans="1:12" ht="18" customHeight="1" x14ac:dyDescent="0.25">
      <c r="A360" s="35">
        <v>232</v>
      </c>
      <c r="B360" s="174">
        <v>41814</v>
      </c>
      <c r="C360" s="155" t="s">
        <v>1309</v>
      </c>
      <c r="D360" s="22" t="s">
        <v>1383</v>
      </c>
      <c r="E360" s="26" t="s">
        <v>1243</v>
      </c>
      <c r="F360" s="26" t="s">
        <v>917</v>
      </c>
      <c r="G360" s="26" t="s">
        <v>924</v>
      </c>
      <c r="H360" s="22"/>
      <c r="I360" s="22"/>
      <c r="J360" s="26">
        <v>1</v>
      </c>
      <c r="K360" s="44"/>
      <c r="L360" s="22" t="s">
        <v>69</v>
      </c>
    </row>
    <row r="361" spans="1:12" ht="18" customHeight="1" x14ac:dyDescent="0.25">
      <c r="A361" s="169">
        <v>233</v>
      </c>
      <c r="B361" s="174">
        <v>41814</v>
      </c>
      <c r="C361" s="155" t="s">
        <v>1309</v>
      </c>
      <c r="D361" s="22" t="s">
        <v>1383</v>
      </c>
      <c r="E361" s="26" t="s">
        <v>1243</v>
      </c>
      <c r="F361" s="26" t="s">
        <v>917</v>
      </c>
      <c r="G361" s="26" t="s">
        <v>924</v>
      </c>
      <c r="H361" s="22"/>
      <c r="I361" s="22"/>
      <c r="J361" s="26">
        <v>1</v>
      </c>
      <c r="K361" s="44"/>
      <c r="L361" s="22" t="s">
        <v>69</v>
      </c>
    </row>
    <row r="362" spans="1:12" ht="18" customHeight="1" x14ac:dyDescent="0.25">
      <c r="A362" s="169">
        <v>234</v>
      </c>
      <c r="B362" s="174">
        <v>41814</v>
      </c>
      <c r="C362" s="155" t="s">
        <v>1437</v>
      </c>
      <c r="D362" s="22" t="s">
        <v>1383</v>
      </c>
      <c r="E362" s="26" t="s">
        <v>1243</v>
      </c>
      <c r="F362" s="26" t="s">
        <v>917</v>
      </c>
      <c r="G362" s="26" t="s">
        <v>924</v>
      </c>
      <c r="H362" s="22"/>
      <c r="I362" s="22"/>
      <c r="J362" s="26">
        <v>1</v>
      </c>
      <c r="K362" s="44"/>
      <c r="L362" s="22" t="s">
        <v>69</v>
      </c>
    </row>
    <row r="363" spans="1:12" ht="18" customHeight="1" x14ac:dyDescent="0.25">
      <c r="A363" s="8">
        <v>239</v>
      </c>
      <c r="B363" s="174">
        <v>41804</v>
      </c>
      <c r="C363" s="155" t="s">
        <v>1435</v>
      </c>
      <c r="D363" s="22" t="s">
        <v>1436</v>
      </c>
      <c r="E363" s="26" t="s">
        <v>1243</v>
      </c>
      <c r="F363" s="26" t="s">
        <v>1251</v>
      </c>
      <c r="G363" s="26" t="s">
        <v>918</v>
      </c>
      <c r="H363" s="22"/>
      <c r="I363" s="22"/>
      <c r="J363" s="26"/>
      <c r="K363" s="44">
        <v>1</v>
      </c>
      <c r="L363" s="22" t="s">
        <v>85</v>
      </c>
    </row>
    <row r="364" spans="1:12" ht="18" customHeight="1" x14ac:dyDescent="0.25">
      <c r="A364" s="35">
        <v>240</v>
      </c>
      <c r="B364" s="174">
        <v>41801</v>
      </c>
      <c r="C364" s="155" t="s">
        <v>1438</v>
      </c>
      <c r="D364" s="22" t="s">
        <v>1439</v>
      </c>
      <c r="E364" s="26" t="s">
        <v>1243</v>
      </c>
      <c r="F364" s="26" t="s">
        <v>917</v>
      </c>
      <c r="G364" s="26" t="s">
        <v>924</v>
      </c>
      <c r="H364" s="22"/>
      <c r="I364" s="22"/>
      <c r="J364" s="26">
        <v>1</v>
      </c>
      <c r="K364" s="44"/>
      <c r="L364" s="22" t="s">
        <v>73</v>
      </c>
    </row>
    <row r="365" spans="1:12" ht="18" customHeight="1" x14ac:dyDescent="0.25">
      <c r="A365" s="35">
        <v>241</v>
      </c>
      <c r="B365" s="174">
        <v>41801</v>
      </c>
      <c r="C365" s="155" t="s">
        <v>1438</v>
      </c>
      <c r="D365" s="22" t="s">
        <v>1439</v>
      </c>
      <c r="E365" s="26" t="s">
        <v>1243</v>
      </c>
      <c r="F365" s="26" t="s">
        <v>917</v>
      </c>
      <c r="G365" s="26" t="s">
        <v>924</v>
      </c>
      <c r="H365" s="22"/>
      <c r="I365" s="22"/>
      <c r="J365" s="26">
        <v>1</v>
      </c>
      <c r="K365" s="44"/>
      <c r="L365" s="22" t="s">
        <v>73</v>
      </c>
    </row>
    <row r="366" spans="1:12" ht="18" customHeight="1" x14ac:dyDescent="0.25">
      <c r="A366" s="169">
        <v>242</v>
      </c>
      <c r="B366" s="174">
        <v>41800</v>
      </c>
      <c r="C366" s="155" t="s">
        <v>1256</v>
      </c>
      <c r="D366" s="22" t="s">
        <v>1440</v>
      </c>
      <c r="E366" s="26" t="s">
        <v>1243</v>
      </c>
      <c r="F366" s="26" t="s">
        <v>917</v>
      </c>
      <c r="G366" s="26" t="s">
        <v>924</v>
      </c>
      <c r="H366" s="22"/>
      <c r="I366" s="22"/>
      <c r="J366" s="26">
        <v>1</v>
      </c>
      <c r="K366" s="44"/>
      <c r="L366" s="22" t="s">
        <v>69</v>
      </c>
    </row>
    <row r="367" spans="1:12" ht="18" customHeight="1" x14ac:dyDescent="0.25">
      <c r="A367" s="169">
        <v>243</v>
      </c>
      <c r="B367" s="174">
        <v>41800</v>
      </c>
      <c r="C367" s="155" t="s">
        <v>1256</v>
      </c>
      <c r="D367" s="22" t="s">
        <v>1440</v>
      </c>
      <c r="E367" s="26" t="s">
        <v>1243</v>
      </c>
      <c r="F367" s="26" t="s">
        <v>917</v>
      </c>
      <c r="G367" s="26" t="s">
        <v>924</v>
      </c>
      <c r="H367" s="22"/>
      <c r="I367" s="22"/>
      <c r="J367" s="26">
        <v>1</v>
      </c>
      <c r="K367" s="44"/>
      <c r="L367" s="22" t="s">
        <v>69</v>
      </c>
    </row>
    <row r="368" spans="1:12" ht="18" customHeight="1" x14ac:dyDescent="0.25">
      <c r="A368" s="9">
        <v>244</v>
      </c>
      <c r="B368" s="174">
        <v>41800</v>
      </c>
      <c r="C368" s="155" t="s">
        <v>1256</v>
      </c>
      <c r="D368" s="22" t="s">
        <v>1440</v>
      </c>
      <c r="E368" s="26" t="s">
        <v>1243</v>
      </c>
      <c r="F368" s="26" t="s">
        <v>917</v>
      </c>
      <c r="G368" s="26" t="s">
        <v>924</v>
      </c>
      <c r="H368" s="22"/>
      <c r="I368" s="22"/>
      <c r="J368" s="26">
        <v>1</v>
      </c>
      <c r="K368" s="44"/>
      <c r="L368" s="22" t="s">
        <v>69</v>
      </c>
    </row>
    <row r="369" spans="1:12" ht="18" customHeight="1" x14ac:dyDescent="0.25">
      <c r="A369" s="9">
        <v>245</v>
      </c>
      <c r="B369" s="174">
        <v>41800</v>
      </c>
      <c r="C369" s="155" t="s">
        <v>1256</v>
      </c>
      <c r="D369" s="22" t="s">
        <v>1440</v>
      </c>
      <c r="E369" s="26" t="s">
        <v>1243</v>
      </c>
      <c r="F369" s="26" t="s">
        <v>917</v>
      </c>
      <c r="G369" s="26" t="s">
        <v>924</v>
      </c>
      <c r="H369" s="22"/>
      <c r="I369" s="22"/>
      <c r="J369" s="26"/>
      <c r="K369" s="44">
        <v>1</v>
      </c>
      <c r="L369" s="22" t="s">
        <v>69</v>
      </c>
    </row>
    <row r="370" spans="1:12" ht="18" customHeight="1" x14ac:dyDescent="0.25">
      <c r="A370" s="35">
        <v>250</v>
      </c>
      <c r="B370" s="174">
        <v>41801</v>
      </c>
      <c r="C370" s="155" t="s">
        <v>1441</v>
      </c>
      <c r="D370" s="22" t="s">
        <v>1442</v>
      </c>
      <c r="E370" s="26" t="s">
        <v>986</v>
      </c>
      <c r="F370" s="26" t="s">
        <v>917</v>
      </c>
      <c r="G370" s="26" t="s">
        <v>924</v>
      </c>
      <c r="H370" s="22"/>
      <c r="I370" s="22"/>
      <c r="J370" s="26">
        <v>1</v>
      </c>
      <c r="K370" s="44"/>
      <c r="L370" s="22" t="s">
        <v>73</v>
      </c>
    </row>
    <row r="371" spans="1:12" ht="18" customHeight="1" x14ac:dyDescent="0.25">
      <c r="A371" s="169">
        <v>251</v>
      </c>
      <c r="B371" s="174">
        <v>41801</v>
      </c>
      <c r="C371" s="155" t="s">
        <v>1441</v>
      </c>
      <c r="D371" s="22" t="s">
        <v>1442</v>
      </c>
      <c r="E371" s="26" t="s">
        <v>986</v>
      </c>
      <c r="F371" s="26" t="s">
        <v>917</v>
      </c>
      <c r="G371" s="26" t="s">
        <v>924</v>
      </c>
      <c r="H371" s="22"/>
      <c r="I371" s="22"/>
      <c r="J371" s="26">
        <v>1</v>
      </c>
      <c r="K371" s="44"/>
      <c r="L371" s="22" t="s">
        <v>73</v>
      </c>
    </row>
    <row r="372" spans="1:12" ht="18" customHeight="1" x14ac:dyDescent="0.25">
      <c r="A372" s="169">
        <v>252</v>
      </c>
      <c r="B372" s="174">
        <v>41801</v>
      </c>
      <c r="C372" s="155" t="s">
        <v>1431</v>
      </c>
      <c r="D372" s="22" t="s">
        <v>1432</v>
      </c>
      <c r="E372" s="26" t="s">
        <v>1243</v>
      </c>
      <c r="F372" s="26" t="s">
        <v>917</v>
      </c>
      <c r="G372" s="26" t="s">
        <v>924</v>
      </c>
      <c r="H372" s="22"/>
      <c r="I372" s="22"/>
      <c r="J372" s="26">
        <v>1</v>
      </c>
      <c r="K372" s="44"/>
      <c r="L372" s="22" t="s">
        <v>73</v>
      </c>
    </row>
    <row r="373" spans="1:12" ht="18" customHeight="1" x14ac:dyDescent="0.25">
      <c r="A373" s="9">
        <v>253</v>
      </c>
      <c r="B373" s="174">
        <v>41801</v>
      </c>
      <c r="C373" s="155" t="s">
        <v>1431</v>
      </c>
      <c r="D373" s="22" t="s">
        <v>1432</v>
      </c>
      <c r="E373" s="26" t="s">
        <v>1243</v>
      </c>
      <c r="F373" s="26" t="s">
        <v>917</v>
      </c>
      <c r="G373" s="26" t="s">
        <v>924</v>
      </c>
      <c r="H373" s="22"/>
      <c r="I373" s="22"/>
      <c r="J373" s="26">
        <v>1</v>
      </c>
      <c r="K373" s="44"/>
      <c r="L373" s="22" t="s">
        <v>73</v>
      </c>
    </row>
    <row r="374" spans="1:12" ht="18" customHeight="1" x14ac:dyDescent="0.25">
      <c r="A374" s="9">
        <v>254</v>
      </c>
      <c r="B374" s="174">
        <v>41801</v>
      </c>
      <c r="C374" s="155" t="s">
        <v>1431</v>
      </c>
      <c r="D374" s="22" t="s">
        <v>1432</v>
      </c>
      <c r="E374" s="26" t="s">
        <v>1243</v>
      </c>
      <c r="F374" s="26" t="s">
        <v>917</v>
      </c>
      <c r="G374" s="26" t="s">
        <v>924</v>
      </c>
      <c r="H374" s="22"/>
      <c r="I374" s="22"/>
      <c r="J374" s="26">
        <v>1</v>
      </c>
      <c r="K374" s="44"/>
      <c r="L374" s="22" t="s">
        <v>73</v>
      </c>
    </row>
    <row r="375" spans="1:12" ht="18" customHeight="1" x14ac:dyDescent="0.25">
      <c r="A375" s="9">
        <v>255</v>
      </c>
      <c r="B375" s="174">
        <v>41801</v>
      </c>
      <c r="C375" s="155" t="s">
        <v>1431</v>
      </c>
      <c r="D375" s="22" t="s">
        <v>1432</v>
      </c>
      <c r="E375" s="26" t="s">
        <v>1243</v>
      </c>
      <c r="F375" s="26" t="s">
        <v>917</v>
      </c>
      <c r="G375" s="26" t="s">
        <v>924</v>
      </c>
      <c r="H375" s="22"/>
      <c r="I375" s="22"/>
      <c r="J375" s="26">
        <v>1</v>
      </c>
      <c r="K375" s="44"/>
      <c r="L375" s="22" t="s">
        <v>73</v>
      </c>
    </row>
    <row r="376" spans="1:12" ht="18" customHeight="1" x14ac:dyDescent="0.25">
      <c r="A376" s="9">
        <v>256</v>
      </c>
      <c r="B376" s="35" t="s">
        <v>1443</v>
      </c>
      <c r="C376" s="35" t="s">
        <v>1444</v>
      </c>
      <c r="D376" s="131" t="s">
        <v>1445</v>
      </c>
      <c r="E376" s="24" t="s">
        <v>1243</v>
      </c>
      <c r="F376" s="24" t="s">
        <v>1446</v>
      </c>
      <c r="G376" s="24" t="s">
        <v>918</v>
      </c>
      <c r="H376" s="22"/>
      <c r="I376" s="22"/>
      <c r="J376" s="26">
        <v>1</v>
      </c>
      <c r="K376" s="44"/>
      <c r="L376" s="131" t="s">
        <v>33</v>
      </c>
    </row>
    <row r="377" spans="1:12" ht="18" customHeight="1" x14ac:dyDescent="0.25">
      <c r="A377" s="9">
        <v>257</v>
      </c>
      <c r="B377" s="178">
        <v>41809</v>
      </c>
      <c r="C377" s="35" t="s">
        <v>1447</v>
      </c>
      <c r="D377" s="131" t="s">
        <v>1448</v>
      </c>
      <c r="E377" s="24" t="s">
        <v>1243</v>
      </c>
      <c r="F377" s="24" t="s">
        <v>917</v>
      </c>
      <c r="G377" s="24" t="s">
        <v>918</v>
      </c>
      <c r="H377" s="22"/>
      <c r="I377" s="22"/>
      <c r="J377" s="26"/>
      <c r="K377" s="44">
        <v>2</v>
      </c>
      <c r="L377" s="131" t="s">
        <v>33</v>
      </c>
    </row>
    <row r="378" spans="1:12" ht="18" customHeight="1" x14ac:dyDescent="0.25">
      <c r="A378" s="9">
        <v>258</v>
      </c>
      <c r="B378" s="178">
        <v>41810</v>
      </c>
      <c r="C378" s="35" t="s">
        <v>1449</v>
      </c>
      <c r="D378" s="131" t="s">
        <v>1450</v>
      </c>
      <c r="E378" s="24" t="s">
        <v>1025</v>
      </c>
      <c r="F378" s="24" t="s">
        <v>1302</v>
      </c>
      <c r="G378" s="24" t="s">
        <v>918</v>
      </c>
      <c r="H378" s="22"/>
      <c r="I378" s="22"/>
      <c r="J378" s="26">
        <v>1</v>
      </c>
      <c r="K378" s="44"/>
      <c r="L378" s="131" t="s">
        <v>42</v>
      </c>
    </row>
    <row r="379" spans="1:12" ht="18" customHeight="1" x14ac:dyDescent="0.25">
      <c r="A379" s="9">
        <v>259</v>
      </c>
      <c r="B379" s="178">
        <v>41811</v>
      </c>
      <c r="C379" s="35" t="s">
        <v>1451</v>
      </c>
      <c r="D379" s="131" t="s">
        <v>1452</v>
      </c>
      <c r="E379" s="24" t="s">
        <v>1243</v>
      </c>
      <c r="F379" s="24" t="s">
        <v>917</v>
      </c>
      <c r="G379" s="24" t="s">
        <v>918</v>
      </c>
      <c r="H379" s="22"/>
      <c r="I379" s="22"/>
      <c r="J379" s="26"/>
      <c r="K379" s="44">
        <v>1</v>
      </c>
      <c r="L379" s="131" t="s">
        <v>85</v>
      </c>
    </row>
    <row r="380" spans="1:12" ht="18" customHeight="1" x14ac:dyDescent="0.25">
      <c r="A380" s="9">
        <v>260</v>
      </c>
      <c r="B380" s="178">
        <v>41811</v>
      </c>
      <c r="C380" s="35" t="s">
        <v>1453</v>
      </c>
      <c r="D380" s="131" t="s">
        <v>1454</v>
      </c>
      <c r="E380" s="24" t="s">
        <v>1243</v>
      </c>
      <c r="F380" s="24" t="s">
        <v>917</v>
      </c>
      <c r="G380" s="24" t="s">
        <v>918</v>
      </c>
      <c r="H380" s="22"/>
      <c r="I380" s="22"/>
      <c r="J380" s="26">
        <v>1</v>
      </c>
      <c r="K380" s="44"/>
      <c r="L380" s="131" t="s">
        <v>85</v>
      </c>
    </row>
    <row r="381" spans="1:12" ht="18" customHeight="1" x14ac:dyDescent="0.25">
      <c r="A381" s="9">
        <v>261</v>
      </c>
      <c r="B381" s="178">
        <v>41811</v>
      </c>
      <c r="C381" s="35" t="s">
        <v>1455</v>
      </c>
      <c r="D381" s="131" t="s">
        <v>1456</v>
      </c>
      <c r="E381" s="24" t="s">
        <v>1243</v>
      </c>
      <c r="F381" s="24" t="s">
        <v>1446</v>
      </c>
      <c r="G381" s="24" t="s">
        <v>918</v>
      </c>
      <c r="H381" s="22"/>
      <c r="I381" s="22"/>
      <c r="J381" s="26">
        <v>1</v>
      </c>
      <c r="K381" s="44"/>
      <c r="L381" s="131" t="s">
        <v>85</v>
      </c>
    </row>
    <row r="382" spans="1:12" ht="18" customHeight="1" x14ac:dyDescent="0.25">
      <c r="A382" s="9">
        <v>262</v>
      </c>
      <c r="B382" s="178">
        <v>41812</v>
      </c>
      <c r="C382" s="35" t="s">
        <v>1457</v>
      </c>
      <c r="D382" s="131" t="s">
        <v>1458</v>
      </c>
      <c r="E382" s="24" t="s">
        <v>1243</v>
      </c>
      <c r="F382" s="24" t="s">
        <v>917</v>
      </c>
      <c r="G382" s="24" t="s">
        <v>1088</v>
      </c>
      <c r="H382" s="22"/>
      <c r="I382" s="22"/>
      <c r="J382" s="26">
        <v>2</v>
      </c>
      <c r="K382" s="44"/>
      <c r="L382" s="26" t="s">
        <v>54</v>
      </c>
    </row>
    <row r="383" spans="1:12" ht="18" customHeight="1" x14ac:dyDescent="0.25">
      <c r="A383" s="9">
        <v>263</v>
      </c>
      <c r="B383" s="178">
        <v>41812</v>
      </c>
      <c r="C383" s="35" t="s">
        <v>1459</v>
      </c>
      <c r="D383" s="131" t="s">
        <v>1460</v>
      </c>
      <c r="E383" s="24" t="s">
        <v>1243</v>
      </c>
      <c r="F383" s="24" t="s">
        <v>1302</v>
      </c>
      <c r="G383" s="24" t="s">
        <v>918</v>
      </c>
      <c r="H383" s="22"/>
      <c r="I383" s="22"/>
      <c r="J383" s="26">
        <v>1</v>
      </c>
      <c r="K383" s="44"/>
      <c r="L383" s="26" t="s">
        <v>54</v>
      </c>
    </row>
    <row r="384" spans="1:12" ht="18" customHeight="1" x14ac:dyDescent="0.25">
      <c r="A384" s="9">
        <v>264</v>
      </c>
      <c r="B384" s="178">
        <v>41812</v>
      </c>
      <c r="C384" s="35" t="s">
        <v>1461</v>
      </c>
      <c r="D384" s="131" t="s">
        <v>1462</v>
      </c>
      <c r="E384" s="24" t="s">
        <v>1243</v>
      </c>
      <c r="F384" s="24" t="s">
        <v>932</v>
      </c>
      <c r="G384" s="24" t="s">
        <v>217</v>
      </c>
      <c r="H384" s="22"/>
      <c r="I384" s="22"/>
      <c r="J384" s="26">
        <v>2</v>
      </c>
      <c r="K384" s="44">
        <v>1</v>
      </c>
      <c r="L384" s="26" t="s">
        <v>54</v>
      </c>
    </row>
    <row r="385" spans="1:15" ht="18" customHeight="1" x14ac:dyDescent="0.25">
      <c r="A385" s="9">
        <v>265</v>
      </c>
      <c r="B385" s="178">
        <v>41812</v>
      </c>
      <c r="C385" s="35" t="s">
        <v>1463</v>
      </c>
      <c r="D385" s="131" t="s">
        <v>1464</v>
      </c>
      <c r="E385" s="24" t="s">
        <v>1243</v>
      </c>
      <c r="F385" s="24" t="s">
        <v>1465</v>
      </c>
      <c r="G385" s="24" t="s">
        <v>918</v>
      </c>
      <c r="H385" s="22"/>
      <c r="I385" s="22"/>
      <c r="J385" s="26">
        <v>1</v>
      </c>
      <c r="K385" s="44"/>
      <c r="L385" s="26" t="s">
        <v>54</v>
      </c>
    </row>
    <row r="386" spans="1:15" ht="18" customHeight="1" x14ac:dyDescent="0.25">
      <c r="A386" s="9">
        <v>266</v>
      </c>
      <c r="B386" s="178">
        <v>41812</v>
      </c>
      <c r="C386" s="179" t="s">
        <v>1466</v>
      </c>
      <c r="D386" s="131" t="s">
        <v>1467</v>
      </c>
      <c r="E386" s="24" t="s">
        <v>1243</v>
      </c>
      <c r="F386" s="24" t="s">
        <v>1468</v>
      </c>
      <c r="G386" s="24" t="s">
        <v>918</v>
      </c>
      <c r="H386" s="22"/>
      <c r="I386" s="22"/>
      <c r="J386" s="26">
        <v>1</v>
      </c>
      <c r="K386" s="44">
        <v>1</v>
      </c>
      <c r="L386" s="26" t="s">
        <v>54</v>
      </c>
    </row>
    <row r="387" spans="1:15" ht="18" customHeight="1" x14ac:dyDescent="0.25">
      <c r="A387" s="9">
        <v>267</v>
      </c>
      <c r="B387" s="178">
        <v>41905</v>
      </c>
      <c r="C387" s="35" t="s">
        <v>1469</v>
      </c>
      <c r="D387" s="131" t="s">
        <v>1448</v>
      </c>
      <c r="E387" s="24" t="s">
        <v>1243</v>
      </c>
      <c r="F387" s="24" t="s">
        <v>1470</v>
      </c>
      <c r="G387" s="24" t="s">
        <v>918</v>
      </c>
      <c r="H387" s="22"/>
      <c r="I387" s="22"/>
      <c r="J387" s="26">
        <v>1</v>
      </c>
      <c r="K387" s="44"/>
      <c r="L387" s="26" t="s">
        <v>63</v>
      </c>
    </row>
    <row r="388" spans="1:15" ht="18" customHeight="1" x14ac:dyDescent="0.25">
      <c r="A388" s="9">
        <v>268</v>
      </c>
      <c r="B388" s="178">
        <v>41905</v>
      </c>
      <c r="C388" s="35" t="s">
        <v>1387</v>
      </c>
      <c r="D388" s="131" t="s">
        <v>1448</v>
      </c>
      <c r="E388" s="24" t="s">
        <v>1243</v>
      </c>
      <c r="F388" s="24" t="s">
        <v>1302</v>
      </c>
      <c r="G388" s="24" t="s">
        <v>918</v>
      </c>
      <c r="H388" s="22"/>
      <c r="I388" s="22"/>
      <c r="J388" s="26"/>
      <c r="K388" s="44">
        <v>1</v>
      </c>
      <c r="L388" s="26" t="s">
        <v>63</v>
      </c>
    </row>
    <row r="389" spans="1:15" ht="18" customHeight="1" x14ac:dyDescent="0.25">
      <c r="A389" s="9">
        <v>269</v>
      </c>
      <c r="B389" s="178">
        <v>41905</v>
      </c>
      <c r="C389" s="35" t="s">
        <v>1471</v>
      </c>
      <c r="D389" s="131" t="s">
        <v>1472</v>
      </c>
      <c r="E389" s="24" t="s">
        <v>1243</v>
      </c>
      <c r="F389" s="24" t="s">
        <v>1473</v>
      </c>
      <c r="G389" s="24" t="s">
        <v>1088</v>
      </c>
      <c r="H389" s="22"/>
      <c r="I389" s="22"/>
      <c r="J389" s="26">
        <v>1</v>
      </c>
      <c r="K389" s="44"/>
      <c r="L389" s="26" t="s">
        <v>63</v>
      </c>
    </row>
    <row r="390" spans="1:15" ht="18" customHeight="1" x14ac:dyDescent="0.25">
      <c r="A390" s="9">
        <v>270</v>
      </c>
      <c r="B390" s="178">
        <v>41905</v>
      </c>
      <c r="C390" s="35" t="s">
        <v>1254</v>
      </c>
      <c r="D390" s="131" t="s">
        <v>1448</v>
      </c>
      <c r="E390" s="24" t="s">
        <v>1243</v>
      </c>
      <c r="F390" s="24" t="s">
        <v>917</v>
      </c>
      <c r="G390" s="24" t="s">
        <v>1088</v>
      </c>
      <c r="H390" s="22"/>
      <c r="I390" s="22"/>
      <c r="J390" s="26">
        <v>1</v>
      </c>
      <c r="K390" s="44"/>
      <c r="L390" s="26" t="s">
        <v>63</v>
      </c>
    </row>
    <row r="391" spans="1:15" ht="18" customHeight="1" x14ac:dyDescent="0.25">
      <c r="A391" s="9">
        <v>271</v>
      </c>
      <c r="B391" s="178">
        <v>41815</v>
      </c>
      <c r="C391" s="35" t="s">
        <v>1329</v>
      </c>
      <c r="D391" s="131" t="s">
        <v>1474</v>
      </c>
      <c r="E391" s="24" t="s">
        <v>1243</v>
      </c>
      <c r="F391" s="24" t="s">
        <v>1302</v>
      </c>
      <c r="G391" s="24" t="s">
        <v>918</v>
      </c>
      <c r="H391" s="22"/>
      <c r="I391" s="22"/>
      <c r="J391" s="26"/>
      <c r="K391" s="44">
        <v>1</v>
      </c>
      <c r="L391" s="26" t="s">
        <v>73</v>
      </c>
    </row>
    <row r="392" spans="1:15" ht="18" customHeight="1" x14ac:dyDescent="0.25">
      <c r="A392" s="9">
        <v>272</v>
      </c>
      <c r="B392" s="178">
        <v>41816</v>
      </c>
      <c r="C392" s="35" t="s">
        <v>1475</v>
      </c>
      <c r="D392" s="131" t="s">
        <v>1476</v>
      </c>
      <c r="E392" s="24" t="s">
        <v>1243</v>
      </c>
      <c r="F392" s="24" t="s">
        <v>1302</v>
      </c>
      <c r="G392" s="24" t="s">
        <v>918</v>
      </c>
      <c r="H392" s="22"/>
      <c r="I392" s="22"/>
      <c r="J392" s="26">
        <v>1</v>
      </c>
      <c r="K392" s="44"/>
      <c r="L392" s="26" t="s">
        <v>33</v>
      </c>
    </row>
    <row r="393" spans="1:15" ht="18" customHeight="1" x14ac:dyDescent="0.25">
      <c r="A393" s="9">
        <v>273</v>
      </c>
      <c r="B393" s="178">
        <v>41816</v>
      </c>
      <c r="C393" s="35" t="s">
        <v>1477</v>
      </c>
      <c r="D393" s="131" t="s">
        <v>1478</v>
      </c>
      <c r="E393" s="24" t="s">
        <v>1243</v>
      </c>
      <c r="F393" s="24" t="s">
        <v>1178</v>
      </c>
      <c r="G393" s="24" t="s">
        <v>918</v>
      </c>
      <c r="H393" s="22"/>
      <c r="I393" s="22"/>
      <c r="J393" s="26">
        <v>1</v>
      </c>
      <c r="K393" s="44"/>
      <c r="L393" s="26" t="s">
        <v>33</v>
      </c>
    </row>
    <row r="394" spans="1:15" ht="18" customHeight="1" x14ac:dyDescent="0.25">
      <c r="A394" s="9">
        <v>274</v>
      </c>
      <c r="B394" s="178">
        <v>41817</v>
      </c>
      <c r="C394" s="35" t="s">
        <v>1479</v>
      </c>
      <c r="D394" s="131" t="s">
        <v>1480</v>
      </c>
      <c r="E394" s="24" t="s">
        <v>1243</v>
      </c>
      <c r="F394" s="24" t="s">
        <v>949</v>
      </c>
      <c r="G394" s="24" t="s">
        <v>918</v>
      </c>
      <c r="H394" s="22"/>
      <c r="I394" s="22"/>
      <c r="J394" s="26">
        <v>1</v>
      </c>
      <c r="K394" s="44"/>
      <c r="L394" s="26" t="s">
        <v>42</v>
      </c>
    </row>
    <row r="395" spans="1:15" ht="18" customHeight="1" x14ac:dyDescent="0.25">
      <c r="A395" s="9">
        <v>275</v>
      </c>
      <c r="B395" s="178">
        <v>41817</v>
      </c>
      <c r="C395" s="35" t="s">
        <v>1481</v>
      </c>
      <c r="D395" s="131" t="s">
        <v>1482</v>
      </c>
      <c r="E395" s="24" t="s">
        <v>1243</v>
      </c>
      <c r="F395" s="24" t="s">
        <v>1483</v>
      </c>
      <c r="G395" s="24" t="s">
        <v>1088</v>
      </c>
      <c r="H395" s="22"/>
      <c r="I395" s="22"/>
      <c r="J395" s="26">
        <v>2</v>
      </c>
      <c r="K395" s="44"/>
      <c r="L395" s="26" t="s">
        <v>42</v>
      </c>
    </row>
    <row r="396" spans="1:15" ht="19.5" customHeight="1" x14ac:dyDescent="0.25">
      <c r="A396" s="9">
        <v>276</v>
      </c>
      <c r="B396" s="178">
        <v>41820</v>
      </c>
      <c r="C396" s="35" t="s">
        <v>1453</v>
      </c>
      <c r="D396" s="131" t="s">
        <v>1484</v>
      </c>
      <c r="E396" s="24" t="s">
        <v>1243</v>
      </c>
      <c r="F396" s="24" t="s">
        <v>1483</v>
      </c>
      <c r="G396" s="24" t="s">
        <v>918</v>
      </c>
      <c r="H396" s="22"/>
      <c r="I396" s="22"/>
      <c r="J396" s="26"/>
      <c r="K396" s="44">
        <v>1</v>
      </c>
      <c r="L396" s="26" t="s">
        <v>63</v>
      </c>
    </row>
    <row r="397" spans="1:15" ht="19.5" customHeight="1" x14ac:dyDescent="0.25">
      <c r="A397" s="36"/>
      <c r="B397" s="37"/>
      <c r="C397" s="37"/>
      <c r="D397" s="37"/>
      <c r="E397" s="37"/>
      <c r="F397" s="37" t="s">
        <v>4172</v>
      </c>
      <c r="G397" s="109" t="s">
        <v>1057</v>
      </c>
      <c r="H397" s="163">
        <f>SUM(H334:H396)</f>
        <v>0</v>
      </c>
      <c r="I397" s="163">
        <f>SUM(I334:I396)</f>
        <v>0</v>
      </c>
      <c r="J397" s="163">
        <f>SUM(J334:J396)</f>
        <v>47</v>
      </c>
      <c r="K397" s="163">
        <f>SUM(K334:K396)</f>
        <v>22</v>
      </c>
      <c r="L397" s="163"/>
    </row>
    <row r="398" spans="1:15" ht="17.25" customHeight="1" x14ac:dyDescent="0.25">
      <c r="A398" s="400" t="s">
        <v>282</v>
      </c>
      <c r="B398" s="400"/>
      <c r="C398" s="400"/>
      <c r="D398" s="400"/>
      <c r="E398" s="400"/>
      <c r="F398" s="400"/>
      <c r="G398" s="400"/>
      <c r="H398" s="400"/>
      <c r="I398" s="400"/>
      <c r="J398" s="400"/>
      <c r="K398" s="400"/>
      <c r="L398" s="400"/>
      <c r="N398" s="180"/>
      <c r="O398" s="180"/>
    </row>
    <row r="399" spans="1:15" ht="18" customHeight="1" x14ac:dyDescent="0.25">
      <c r="A399" s="4">
        <v>1</v>
      </c>
      <c r="B399" s="181">
        <v>41730</v>
      </c>
      <c r="C399" s="167">
        <v>0.40972222222222227</v>
      </c>
      <c r="D399" s="4" t="s">
        <v>361</v>
      </c>
      <c r="E399" s="60" t="s">
        <v>1485</v>
      </c>
      <c r="F399" s="4" t="s">
        <v>344</v>
      </c>
      <c r="G399" s="4" t="s">
        <v>344</v>
      </c>
      <c r="H399" s="4"/>
      <c r="I399" s="4"/>
      <c r="J399" s="4"/>
      <c r="K399" s="4">
        <v>1</v>
      </c>
      <c r="L399" s="182"/>
      <c r="N399" s="180"/>
      <c r="O399" s="180"/>
    </row>
    <row r="400" spans="1:15" ht="18" customHeight="1" x14ac:dyDescent="0.25">
      <c r="A400" s="4">
        <v>2</v>
      </c>
      <c r="B400" s="181">
        <v>41730</v>
      </c>
      <c r="C400" s="167">
        <v>0.4513888888888889</v>
      </c>
      <c r="D400" s="4" t="s">
        <v>1486</v>
      </c>
      <c r="E400" s="4" t="s">
        <v>1487</v>
      </c>
      <c r="F400" s="4" t="s">
        <v>290</v>
      </c>
      <c r="G400" s="4" t="s">
        <v>290</v>
      </c>
      <c r="H400" s="4"/>
      <c r="I400" s="4"/>
      <c r="J400" s="4">
        <v>1</v>
      </c>
      <c r="K400" s="4"/>
      <c r="L400" s="182"/>
      <c r="N400" s="180"/>
      <c r="O400" s="180"/>
    </row>
    <row r="401" spans="1:15" ht="18" customHeight="1" x14ac:dyDescent="0.25">
      <c r="A401" s="4">
        <v>3</v>
      </c>
      <c r="B401" s="181">
        <v>41730</v>
      </c>
      <c r="C401" s="167">
        <v>0.71875</v>
      </c>
      <c r="D401" s="4" t="s">
        <v>1488</v>
      </c>
      <c r="E401" s="4" t="s">
        <v>1487</v>
      </c>
      <c r="F401" s="4" t="s">
        <v>294</v>
      </c>
      <c r="G401" s="4" t="s">
        <v>294</v>
      </c>
      <c r="H401" s="4"/>
      <c r="I401" s="4"/>
      <c r="J401" s="4"/>
      <c r="K401" s="4">
        <v>1</v>
      </c>
      <c r="L401" s="182"/>
      <c r="N401" s="180"/>
      <c r="O401" s="180"/>
    </row>
    <row r="402" spans="1:15" ht="18" customHeight="1" x14ac:dyDescent="0.25">
      <c r="A402" s="4">
        <v>4</v>
      </c>
      <c r="B402" s="181">
        <v>41730</v>
      </c>
      <c r="C402" s="167">
        <v>0.76041666666666663</v>
      </c>
      <c r="D402" s="4" t="s">
        <v>1489</v>
      </c>
      <c r="E402" s="4" t="s">
        <v>1490</v>
      </c>
      <c r="F402" s="4" t="s">
        <v>1491</v>
      </c>
      <c r="G402" s="4" t="s">
        <v>1491</v>
      </c>
      <c r="H402" s="4"/>
      <c r="I402" s="4"/>
      <c r="J402" s="4">
        <v>1</v>
      </c>
      <c r="K402" s="4">
        <v>1</v>
      </c>
      <c r="L402" s="182"/>
      <c r="N402" s="180"/>
      <c r="O402" s="180"/>
    </row>
    <row r="403" spans="1:15" ht="18" customHeight="1" x14ac:dyDescent="0.25">
      <c r="A403" s="4">
        <v>5</v>
      </c>
      <c r="B403" s="181">
        <v>41731</v>
      </c>
      <c r="C403" s="167">
        <v>0.93055555555555547</v>
      </c>
      <c r="D403" s="4" t="s">
        <v>1492</v>
      </c>
      <c r="E403" s="4" t="s">
        <v>1487</v>
      </c>
      <c r="F403" s="4" t="s">
        <v>1493</v>
      </c>
      <c r="G403" s="4" t="s">
        <v>1493</v>
      </c>
      <c r="H403" s="4"/>
      <c r="I403" s="4"/>
      <c r="J403" s="4">
        <v>1</v>
      </c>
      <c r="K403" s="4"/>
      <c r="L403" s="182"/>
      <c r="N403" s="180"/>
      <c r="O403" s="180"/>
    </row>
    <row r="404" spans="1:15" ht="18" customHeight="1" x14ac:dyDescent="0.25">
      <c r="A404" s="4">
        <v>6</v>
      </c>
      <c r="B404" s="181">
        <v>41734</v>
      </c>
      <c r="C404" s="167">
        <v>0.59722222222222221</v>
      </c>
      <c r="D404" s="4" t="s">
        <v>374</v>
      </c>
      <c r="E404" s="4" t="s">
        <v>1490</v>
      </c>
      <c r="F404" s="4" t="s">
        <v>323</v>
      </c>
      <c r="G404" s="4" t="s">
        <v>323</v>
      </c>
      <c r="H404" s="4"/>
      <c r="I404" s="4"/>
      <c r="J404" s="4"/>
      <c r="K404" s="4"/>
      <c r="L404" s="182"/>
      <c r="N404" s="180"/>
      <c r="O404" s="180"/>
    </row>
    <row r="405" spans="1:15" ht="18" customHeight="1" x14ac:dyDescent="0.25">
      <c r="A405" s="4">
        <v>7</v>
      </c>
      <c r="B405" s="181">
        <v>41736</v>
      </c>
      <c r="C405" s="167">
        <v>0.29166666666666669</v>
      </c>
      <c r="D405" s="4" t="s">
        <v>1494</v>
      </c>
      <c r="E405" s="4" t="s">
        <v>1487</v>
      </c>
      <c r="F405" s="4" t="s">
        <v>339</v>
      </c>
      <c r="G405" s="4" t="s">
        <v>339</v>
      </c>
      <c r="H405" s="4"/>
      <c r="I405" s="4"/>
      <c r="J405" s="4">
        <v>1</v>
      </c>
      <c r="K405" s="4"/>
      <c r="L405" s="182"/>
      <c r="N405" s="180"/>
      <c r="O405" s="180"/>
    </row>
    <row r="406" spans="1:15" ht="18" customHeight="1" x14ac:dyDescent="0.25">
      <c r="A406" s="4">
        <v>8</v>
      </c>
      <c r="B406" s="181">
        <v>41737</v>
      </c>
      <c r="C406" s="167">
        <v>0.67708333333333337</v>
      </c>
      <c r="D406" s="4" t="s">
        <v>1495</v>
      </c>
      <c r="E406" s="4" t="s">
        <v>721</v>
      </c>
      <c r="F406" s="4" t="s">
        <v>1496</v>
      </c>
      <c r="G406" s="4" t="s">
        <v>1496</v>
      </c>
      <c r="H406" s="4"/>
      <c r="I406" s="4"/>
      <c r="J406" s="4">
        <v>1</v>
      </c>
      <c r="K406" s="4"/>
      <c r="L406" s="182"/>
      <c r="N406" s="180"/>
      <c r="O406" s="180"/>
    </row>
    <row r="407" spans="1:15" ht="18" customHeight="1" x14ac:dyDescent="0.25">
      <c r="A407" s="4">
        <v>9</v>
      </c>
      <c r="B407" s="181">
        <v>41738</v>
      </c>
      <c r="C407" s="167">
        <v>0.75</v>
      </c>
      <c r="D407" s="4" t="s">
        <v>1497</v>
      </c>
      <c r="E407" s="4" t="s">
        <v>1487</v>
      </c>
      <c r="F407" s="4" t="s">
        <v>309</v>
      </c>
      <c r="G407" s="4" t="s">
        <v>309</v>
      </c>
      <c r="H407" s="4"/>
      <c r="I407" s="4"/>
      <c r="J407" s="4">
        <v>1</v>
      </c>
      <c r="K407" s="4">
        <v>1</v>
      </c>
      <c r="L407" s="182"/>
      <c r="N407" s="180"/>
      <c r="O407" s="180"/>
    </row>
    <row r="408" spans="1:15" ht="18" customHeight="1" x14ac:dyDescent="0.25">
      <c r="A408" s="4">
        <v>10</v>
      </c>
      <c r="B408" s="181">
        <v>41739</v>
      </c>
      <c r="C408" s="167">
        <v>0.85763888888888884</v>
      </c>
      <c r="D408" s="4" t="s">
        <v>352</v>
      </c>
      <c r="E408" s="4" t="s">
        <v>1498</v>
      </c>
      <c r="F408" s="4" t="s">
        <v>18</v>
      </c>
      <c r="G408" s="4" t="s">
        <v>18</v>
      </c>
      <c r="H408" s="4"/>
      <c r="I408" s="4"/>
      <c r="J408" s="4"/>
      <c r="K408" s="4">
        <v>1</v>
      </c>
      <c r="L408" s="182"/>
      <c r="N408" s="180"/>
      <c r="O408" s="180"/>
    </row>
    <row r="409" spans="1:15" ht="18" customHeight="1" x14ac:dyDescent="0.25">
      <c r="A409" s="4">
        <v>11</v>
      </c>
      <c r="B409" s="181">
        <v>41740</v>
      </c>
      <c r="C409" s="167">
        <v>0.52083333333333337</v>
      </c>
      <c r="D409" s="4" t="s">
        <v>1499</v>
      </c>
      <c r="E409" s="4" t="s">
        <v>1487</v>
      </c>
      <c r="F409" s="4" t="s">
        <v>296</v>
      </c>
      <c r="G409" s="4" t="s">
        <v>296</v>
      </c>
      <c r="H409" s="4"/>
      <c r="I409" s="4"/>
      <c r="J409" s="4">
        <v>1</v>
      </c>
      <c r="K409" s="4"/>
      <c r="L409" s="182"/>
      <c r="N409" s="180"/>
      <c r="O409" s="180"/>
    </row>
    <row r="410" spans="1:15" ht="18" customHeight="1" x14ac:dyDescent="0.25">
      <c r="A410" s="4">
        <v>12</v>
      </c>
      <c r="B410" s="181">
        <v>41740</v>
      </c>
      <c r="C410" s="167">
        <v>0.4375</v>
      </c>
      <c r="D410" s="4" t="s">
        <v>378</v>
      </c>
      <c r="E410" s="4" t="s">
        <v>1490</v>
      </c>
      <c r="F410" s="4" t="s">
        <v>344</v>
      </c>
      <c r="G410" s="4" t="s">
        <v>344</v>
      </c>
      <c r="H410" s="4"/>
      <c r="I410" s="4"/>
      <c r="J410" s="4">
        <v>1</v>
      </c>
      <c r="K410" s="4"/>
      <c r="L410" s="182"/>
      <c r="N410" s="180"/>
      <c r="O410" s="180"/>
    </row>
    <row r="411" spans="1:15" ht="18" customHeight="1" x14ac:dyDescent="0.25">
      <c r="A411" s="4">
        <v>13</v>
      </c>
      <c r="B411" s="181">
        <v>41741</v>
      </c>
      <c r="C411" s="167">
        <v>0.38541666666666669</v>
      </c>
      <c r="D411" s="4" t="s">
        <v>1500</v>
      </c>
      <c r="E411" s="4" t="s">
        <v>1498</v>
      </c>
      <c r="F411" s="4" t="s">
        <v>18</v>
      </c>
      <c r="G411" s="4" t="s">
        <v>18</v>
      </c>
      <c r="H411" s="4"/>
      <c r="I411" s="4"/>
      <c r="J411" s="4"/>
      <c r="K411" s="4">
        <v>1</v>
      </c>
      <c r="L411" s="182"/>
      <c r="N411" s="180"/>
      <c r="O411" s="180"/>
    </row>
    <row r="412" spans="1:15" ht="18" customHeight="1" x14ac:dyDescent="0.25">
      <c r="A412" s="4">
        <v>14</v>
      </c>
      <c r="B412" s="181">
        <v>41742</v>
      </c>
      <c r="C412" s="167">
        <v>0.89236111111111116</v>
      </c>
      <c r="D412" s="4" t="s">
        <v>311</v>
      </c>
      <c r="E412" s="4" t="s">
        <v>1490</v>
      </c>
      <c r="F412" s="4" t="s">
        <v>1501</v>
      </c>
      <c r="G412" s="4" t="s">
        <v>1501</v>
      </c>
      <c r="H412" s="4"/>
      <c r="I412" s="4"/>
      <c r="J412" s="4">
        <v>1</v>
      </c>
      <c r="K412" s="4"/>
      <c r="L412" s="182"/>
      <c r="N412" s="180"/>
      <c r="O412" s="180"/>
    </row>
    <row r="413" spans="1:15" ht="18" customHeight="1" x14ac:dyDescent="0.25">
      <c r="A413" s="4">
        <v>15</v>
      </c>
      <c r="B413" s="181">
        <v>41743</v>
      </c>
      <c r="C413" s="167">
        <v>0.8125</v>
      </c>
      <c r="D413" s="4" t="s">
        <v>1502</v>
      </c>
      <c r="E413" s="4" t="s">
        <v>1490</v>
      </c>
      <c r="F413" s="4" t="s">
        <v>309</v>
      </c>
      <c r="G413" s="4" t="s">
        <v>309</v>
      </c>
      <c r="H413" s="4"/>
      <c r="I413" s="4"/>
      <c r="J413" s="4">
        <v>1</v>
      </c>
      <c r="K413" s="4"/>
      <c r="L413" s="182"/>
      <c r="N413" s="180"/>
      <c r="O413" s="180"/>
    </row>
    <row r="414" spans="1:15" ht="18" customHeight="1" x14ac:dyDescent="0.25">
      <c r="A414" s="4">
        <v>16</v>
      </c>
      <c r="B414" s="181">
        <v>41744</v>
      </c>
      <c r="C414" s="167">
        <v>0.44097222222222227</v>
      </c>
      <c r="D414" s="4" t="s">
        <v>291</v>
      </c>
      <c r="E414" s="4" t="s">
        <v>1498</v>
      </c>
      <c r="F414" s="4" t="s">
        <v>288</v>
      </c>
      <c r="G414" s="4" t="s">
        <v>288</v>
      </c>
      <c r="H414" s="4"/>
      <c r="I414" s="4"/>
      <c r="J414" s="4"/>
      <c r="K414" s="4">
        <v>1</v>
      </c>
      <c r="L414" s="182"/>
      <c r="N414" s="180"/>
      <c r="O414" s="180"/>
    </row>
    <row r="415" spans="1:15" ht="18" customHeight="1" x14ac:dyDescent="0.25">
      <c r="A415" s="4">
        <v>17</v>
      </c>
      <c r="B415" s="181">
        <v>41746</v>
      </c>
      <c r="C415" s="167">
        <v>0.49305555555555558</v>
      </c>
      <c r="D415" s="4" t="s">
        <v>1503</v>
      </c>
      <c r="E415" s="4" t="s">
        <v>1487</v>
      </c>
      <c r="F415" s="4" t="s">
        <v>296</v>
      </c>
      <c r="G415" s="4" t="s">
        <v>296</v>
      </c>
      <c r="H415" s="4"/>
      <c r="I415" s="4"/>
      <c r="J415" s="4"/>
      <c r="K415" s="4">
        <v>1</v>
      </c>
      <c r="L415" s="182"/>
      <c r="N415" s="180"/>
      <c r="O415" s="180"/>
    </row>
    <row r="416" spans="1:15" ht="18" customHeight="1" x14ac:dyDescent="0.25">
      <c r="A416" s="4">
        <v>18</v>
      </c>
      <c r="B416" s="181">
        <v>41750</v>
      </c>
      <c r="C416" s="167">
        <v>0.81597222222222221</v>
      </c>
      <c r="D416" s="4" t="s">
        <v>1504</v>
      </c>
      <c r="E416" s="4" t="s">
        <v>1498</v>
      </c>
      <c r="F416" s="4" t="s">
        <v>706</v>
      </c>
      <c r="G416" s="4" t="s">
        <v>706</v>
      </c>
      <c r="H416" s="4"/>
      <c r="I416" s="4"/>
      <c r="J416" s="4">
        <v>1</v>
      </c>
      <c r="K416" s="4"/>
      <c r="L416" s="182"/>
      <c r="N416" s="180"/>
      <c r="O416" s="180"/>
    </row>
    <row r="417" spans="1:15" ht="18" customHeight="1" x14ac:dyDescent="0.25">
      <c r="A417" s="4">
        <v>19</v>
      </c>
      <c r="B417" s="181">
        <v>41751</v>
      </c>
      <c r="C417" s="167">
        <v>0.79166666666666663</v>
      </c>
      <c r="D417" s="4" t="s">
        <v>360</v>
      </c>
      <c r="E417" s="4" t="s">
        <v>1490</v>
      </c>
      <c r="F417" s="4" t="s">
        <v>363</v>
      </c>
      <c r="G417" s="4" t="s">
        <v>363</v>
      </c>
      <c r="H417" s="4"/>
      <c r="I417" s="4"/>
      <c r="J417" s="4">
        <v>1</v>
      </c>
      <c r="K417" s="4">
        <v>1</v>
      </c>
      <c r="L417" s="182"/>
      <c r="N417" s="180"/>
      <c r="O417" s="180"/>
    </row>
    <row r="418" spans="1:15" ht="18" customHeight="1" x14ac:dyDescent="0.25">
      <c r="A418" s="4">
        <v>20</v>
      </c>
      <c r="B418" s="181">
        <v>41752</v>
      </c>
      <c r="C418" s="167">
        <v>0.44444444444444442</v>
      </c>
      <c r="D418" s="4" t="s">
        <v>283</v>
      </c>
      <c r="E418" s="4" t="s">
        <v>1498</v>
      </c>
      <c r="F418" s="4" t="s">
        <v>296</v>
      </c>
      <c r="G418" s="4" t="s">
        <v>296</v>
      </c>
      <c r="H418" s="4"/>
      <c r="I418" s="4"/>
      <c r="J418" s="4"/>
      <c r="K418" s="4">
        <v>1</v>
      </c>
      <c r="L418" s="182"/>
      <c r="N418" s="180"/>
      <c r="O418" s="180"/>
    </row>
    <row r="419" spans="1:15" ht="18" customHeight="1" x14ac:dyDescent="0.25">
      <c r="A419" s="4">
        <v>21</v>
      </c>
      <c r="B419" s="181">
        <v>41753</v>
      </c>
      <c r="C419" s="167">
        <v>0.69444444444444453</v>
      </c>
      <c r="D419" s="4" t="s">
        <v>1505</v>
      </c>
      <c r="E419" s="4" t="s">
        <v>1498</v>
      </c>
      <c r="F419" s="4" t="s">
        <v>18</v>
      </c>
      <c r="G419" s="4" t="s">
        <v>18</v>
      </c>
      <c r="H419" s="4"/>
      <c r="I419" s="4"/>
      <c r="J419" s="4">
        <v>1</v>
      </c>
      <c r="K419" s="4"/>
      <c r="L419" s="182"/>
      <c r="N419" s="180"/>
      <c r="O419" s="180"/>
    </row>
    <row r="420" spans="1:15" ht="18" customHeight="1" x14ac:dyDescent="0.25">
      <c r="A420" s="4">
        <v>22</v>
      </c>
      <c r="B420" s="181">
        <v>41754</v>
      </c>
      <c r="C420" s="167">
        <v>0.77083333333333337</v>
      </c>
      <c r="D420" s="4" t="s">
        <v>377</v>
      </c>
      <c r="E420" s="4" t="s">
        <v>1490</v>
      </c>
      <c r="F420" s="4" t="s">
        <v>224</v>
      </c>
      <c r="G420" s="4" t="s">
        <v>224</v>
      </c>
      <c r="H420" s="4"/>
      <c r="I420" s="4"/>
      <c r="J420" s="4"/>
      <c r="K420" s="4"/>
      <c r="L420" s="182"/>
      <c r="N420" s="180"/>
      <c r="O420" s="180"/>
    </row>
    <row r="421" spans="1:15" ht="18" customHeight="1" x14ac:dyDescent="0.25">
      <c r="A421" s="4">
        <v>23</v>
      </c>
      <c r="B421" s="181">
        <v>41755</v>
      </c>
      <c r="C421" s="167">
        <v>0.59722222222222221</v>
      </c>
      <c r="D421" s="4" t="s">
        <v>322</v>
      </c>
      <c r="E421" s="4" t="s">
        <v>1498</v>
      </c>
      <c r="F421" s="4" t="s">
        <v>18</v>
      </c>
      <c r="G421" s="4" t="s">
        <v>18</v>
      </c>
      <c r="H421" s="4"/>
      <c r="I421" s="4"/>
      <c r="J421" s="4">
        <v>1</v>
      </c>
      <c r="K421" s="4"/>
      <c r="L421" s="182"/>
      <c r="N421" s="180"/>
      <c r="O421" s="180"/>
    </row>
    <row r="422" spans="1:15" ht="18" customHeight="1" x14ac:dyDescent="0.25">
      <c r="A422" s="4">
        <v>24</v>
      </c>
      <c r="B422" s="181">
        <v>41756</v>
      </c>
      <c r="C422" s="167">
        <v>0.9375</v>
      </c>
      <c r="D422" s="4" t="s">
        <v>378</v>
      </c>
      <c r="E422" s="4" t="s">
        <v>1498</v>
      </c>
      <c r="F422" s="4" t="s">
        <v>296</v>
      </c>
      <c r="G422" s="4" t="s">
        <v>296</v>
      </c>
      <c r="H422" s="4"/>
      <c r="I422" s="4"/>
      <c r="J422" s="4">
        <v>1</v>
      </c>
      <c r="K422" s="4"/>
      <c r="L422" s="182"/>
      <c r="N422" s="180"/>
      <c r="O422" s="180"/>
    </row>
    <row r="423" spans="1:15" ht="18" customHeight="1" x14ac:dyDescent="0.25">
      <c r="A423" s="4">
        <v>25</v>
      </c>
      <c r="B423" s="181">
        <v>41757</v>
      </c>
      <c r="C423" s="167">
        <v>0.76041666666666663</v>
      </c>
      <c r="D423" s="4" t="s">
        <v>1506</v>
      </c>
      <c r="E423" s="4" t="s">
        <v>1487</v>
      </c>
      <c r="F423" s="4" t="s">
        <v>1507</v>
      </c>
      <c r="G423" s="4" t="s">
        <v>1507</v>
      </c>
      <c r="H423" s="4"/>
      <c r="I423" s="4"/>
      <c r="J423" s="4">
        <v>1</v>
      </c>
      <c r="K423" s="4"/>
      <c r="L423" s="182"/>
      <c r="N423" s="180"/>
      <c r="O423" s="180"/>
    </row>
    <row r="424" spans="1:15" ht="18" customHeight="1" x14ac:dyDescent="0.25">
      <c r="A424" s="4">
        <v>26</v>
      </c>
      <c r="B424" s="181">
        <v>41758</v>
      </c>
      <c r="C424" s="167">
        <v>0.59722222222222221</v>
      </c>
      <c r="D424" s="4" t="s">
        <v>311</v>
      </c>
      <c r="E424" s="4" t="s">
        <v>1490</v>
      </c>
      <c r="F424" s="4" t="s">
        <v>330</v>
      </c>
      <c r="G424" s="4" t="s">
        <v>330</v>
      </c>
      <c r="H424" s="4"/>
      <c r="I424" s="4"/>
      <c r="J424" s="4">
        <v>1</v>
      </c>
      <c r="K424" s="4"/>
      <c r="L424" s="182"/>
      <c r="N424" s="180"/>
      <c r="O424" s="180"/>
    </row>
    <row r="425" spans="1:15" ht="18" customHeight="1" x14ac:dyDescent="0.25">
      <c r="A425" s="4">
        <v>27</v>
      </c>
      <c r="B425" s="181">
        <v>41758</v>
      </c>
      <c r="C425" s="167">
        <v>0.65972222222222221</v>
      </c>
      <c r="D425" s="4" t="s">
        <v>1508</v>
      </c>
      <c r="E425" s="4" t="s">
        <v>1487</v>
      </c>
      <c r="F425" s="4" t="s">
        <v>18</v>
      </c>
      <c r="G425" s="4" t="s">
        <v>18</v>
      </c>
      <c r="H425" s="4"/>
      <c r="I425" s="4"/>
      <c r="J425" s="4"/>
      <c r="K425" s="4"/>
      <c r="L425" s="182"/>
      <c r="N425" s="180"/>
      <c r="O425" s="180"/>
    </row>
    <row r="426" spans="1:15" ht="18" customHeight="1" x14ac:dyDescent="0.25">
      <c r="A426" s="4">
        <v>28</v>
      </c>
      <c r="B426" s="181">
        <v>41758</v>
      </c>
      <c r="C426" s="167">
        <v>0.88194444444444453</v>
      </c>
      <c r="D426" s="4" t="s">
        <v>1509</v>
      </c>
      <c r="E426" s="4" t="s">
        <v>1487</v>
      </c>
      <c r="F426" s="4" t="s">
        <v>18</v>
      </c>
      <c r="G426" s="4" t="s">
        <v>18</v>
      </c>
      <c r="H426" s="4"/>
      <c r="I426" s="4"/>
      <c r="J426" s="4">
        <v>1</v>
      </c>
      <c r="K426" s="4">
        <v>1</v>
      </c>
      <c r="L426" s="182"/>
      <c r="N426" s="180"/>
      <c r="O426" s="180"/>
    </row>
    <row r="427" spans="1:15" ht="18" customHeight="1" x14ac:dyDescent="0.25">
      <c r="A427" s="36"/>
      <c r="B427" s="37"/>
      <c r="C427" s="37"/>
      <c r="D427" s="37"/>
      <c r="E427" s="37"/>
      <c r="F427" s="37" t="s">
        <v>4170</v>
      </c>
      <c r="G427" s="109" t="s">
        <v>282</v>
      </c>
      <c r="H427" s="163">
        <f>SUM(H399:H426)</f>
        <v>0</v>
      </c>
      <c r="I427" s="163">
        <f>SUM(I399:I426)</f>
        <v>0</v>
      </c>
      <c r="J427" s="163">
        <f>SUM(J399:J426)</f>
        <v>18</v>
      </c>
      <c r="K427" s="163">
        <f>SUM(K399:K426)</f>
        <v>11</v>
      </c>
      <c r="L427" s="163"/>
      <c r="N427" s="180"/>
      <c r="O427" s="180"/>
    </row>
    <row r="428" spans="1:15" ht="18" customHeight="1" x14ac:dyDescent="0.25">
      <c r="A428" s="4">
        <v>29</v>
      </c>
      <c r="B428" s="181">
        <v>41763</v>
      </c>
      <c r="C428" s="167">
        <v>0.69097222222222221</v>
      </c>
      <c r="D428" s="4" t="s">
        <v>1510</v>
      </c>
      <c r="E428" s="4" t="s">
        <v>1487</v>
      </c>
      <c r="F428" s="4" t="s">
        <v>1511</v>
      </c>
      <c r="G428" s="4" t="s">
        <v>1511</v>
      </c>
      <c r="H428" s="4"/>
      <c r="I428" s="4"/>
      <c r="J428" s="4">
        <v>1</v>
      </c>
      <c r="K428" s="4"/>
      <c r="L428" s="182"/>
      <c r="N428" s="180"/>
      <c r="O428" s="180"/>
    </row>
    <row r="429" spans="1:15" ht="18" customHeight="1" x14ac:dyDescent="0.25">
      <c r="A429" s="4">
        <v>30</v>
      </c>
      <c r="B429" s="181">
        <v>41775</v>
      </c>
      <c r="C429" s="167">
        <v>0.625</v>
      </c>
      <c r="D429" s="4" t="s">
        <v>291</v>
      </c>
      <c r="E429" s="4" t="s">
        <v>721</v>
      </c>
      <c r="F429" s="4" t="s">
        <v>340</v>
      </c>
      <c r="G429" s="4" t="s">
        <v>340</v>
      </c>
      <c r="H429" s="4"/>
      <c r="I429" s="4"/>
      <c r="J429" s="4">
        <v>1</v>
      </c>
      <c r="K429" s="4"/>
      <c r="L429" s="182"/>
      <c r="N429" s="180"/>
      <c r="O429" s="180"/>
    </row>
    <row r="430" spans="1:15" ht="18" customHeight="1" x14ac:dyDescent="0.25">
      <c r="A430" s="4">
        <v>31</v>
      </c>
      <c r="B430" s="181">
        <v>41775</v>
      </c>
      <c r="C430" s="167">
        <v>0.88194444444444453</v>
      </c>
      <c r="D430" s="4" t="s">
        <v>341</v>
      </c>
      <c r="E430" s="4" t="s">
        <v>1498</v>
      </c>
      <c r="F430" s="4" t="s">
        <v>317</v>
      </c>
      <c r="G430" s="4" t="s">
        <v>317</v>
      </c>
      <c r="H430" s="4"/>
      <c r="I430" s="4"/>
      <c r="J430" s="4"/>
      <c r="K430" s="4">
        <v>1</v>
      </c>
      <c r="L430" s="182"/>
      <c r="N430" s="180"/>
      <c r="O430" s="180"/>
    </row>
    <row r="431" spans="1:15" ht="18" customHeight="1" x14ac:dyDescent="0.25">
      <c r="A431" s="4">
        <v>32</v>
      </c>
      <c r="B431" s="181">
        <v>41776</v>
      </c>
      <c r="C431" s="167">
        <v>0.28819444444444448</v>
      </c>
      <c r="D431" s="4" t="s">
        <v>310</v>
      </c>
      <c r="E431" s="4" t="s">
        <v>1487</v>
      </c>
      <c r="F431" s="4" t="s">
        <v>18</v>
      </c>
      <c r="G431" s="4" t="s">
        <v>18</v>
      </c>
      <c r="H431" s="4"/>
      <c r="I431" s="4"/>
      <c r="J431" s="4">
        <v>1</v>
      </c>
      <c r="K431" s="4"/>
      <c r="L431" s="182"/>
      <c r="N431" s="180"/>
      <c r="O431" s="180"/>
    </row>
    <row r="432" spans="1:15" ht="18" customHeight="1" x14ac:dyDescent="0.25">
      <c r="A432" s="4">
        <v>33</v>
      </c>
      <c r="B432" s="181">
        <v>41776</v>
      </c>
      <c r="C432" s="167">
        <v>0.75347222222222221</v>
      </c>
      <c r="D432" s="4" t="s">
        <v>343</v>
      </c>
      <c r="E432" s="4" t="s">
        <v>1487</v>
      </c>
      <c r="F432" s="4" t="s">
        <v>344</v>
      </c>
      <c r="G432" s="4" t="s">
        <v>344</v>
      </c>
      <c r="H432" s="4"/>
      <c r="I432" s="4"/>
      <c r="J432" s="4">
        <v>1</v>
      </c>
      <c r="K432" s="4">
        <v>1</v>
      </c>
      <c r="L432" s="182"/>
      <c r="N432" s="180"/>
      <c r="O432" s="180"/>
    </row>
    <row r="433" spans="1:15" ht="18" customHeight="1" x14ac:dyDescent="0.25">
      <c r="A433" s="4">
        <v>34</v>
      </c>
      <c r="B433" s="181">
        <v>41777</v>
      </c>
      <c r="C433" s="167">
        <v>6.25E-2</v>
      </c>
      <c r="D433" s="4" t="s">
        <v>283</v>
      </c>
      <c r="E433" s="4" t="s">
        <v>1487</v>
      </c>
      <c r="F433" s="4" t="s">
        <v>296</v>
      </c>
      <c r="G433" s="4" t="s">
        <v>296</v>
      </c>
      <c r="H433" s="4"/>
      <c r="I433" s="4"/>
      <c r="J433" s="4">
        <v>1</v>
      </c>
      <c r="K433" s="4"/>
      <c r="L433" s="182"/>
      <c r="N433" s="180"/>
      <c r="O433" s="180"/>
    </row>
    <row r="434" spans="1:15" ht="18" customHeight="1" x14ac:dyDescent="0.25">
      <c r="A434" s="4">
        <v>35</v>
      </c>
      <c r="B434" s="181">
        <v>41779</v>
      </c>
      <c r="C434" s="167">
        <v>0.375</v>
      </c>
      <c r="D434" s="4" t="s">
        <v>345</v>
      </c>
      <c r="E434" s="4" t="s">
        <v>1487</v>
      </c>
      <c r="F434" s="4" t="s">
        <v>337</v>
      </c>
      <c r="G434" s="4" t="s">
        <v>337</v>
      </c>
      <c r="H434" s="4"/>
      <c r="I434" s="4"/>
      <c r="J434" s="4">
        <v>1</v>
      </c>
      <c r="K434" s="4"/>
      <c r="L434" s="182"/>
      <c r="N434" s="180"/>
      <c r="O434" s="180"/>
    </row>
    <row r="435" spans="1:15" ht="18" customHeight="1" x14ac:dyDescent="0.25">
      <c r="A435" s="4">
        <v>36</v>
      </c>
      <c r="B435" s="181">
        <v>41781</v>
      </c>
      <c r="C435" s="167">
        <v>3.4722222222222224E-2</v>
      </c>
      <c r="D435" s="4" t="s">
        <v>346</v>
      </c>
      <c r="E435" s="4" t="s">
        <v>1490</v>
      </c>
      <c r="F435" s="4" t="s">
        <v>296</v>
      </c>
      <c r="G435" s="4" t="s">
        <v>296</v>
      </c>
      <c r="H435" s="4"/>
      <c r="I435" s="4"/>
      <c r="J435" s="4">
        <v>1</v>
      </c>
      <c r="K435" s="4"/>
      <c r="L435" s="182"/>
      <c r="N435" s="180"/>
      <c r="O435" s="180"/>
    </row>
    <row r="436" spans="1:15" ht="18" customHeight="1" x14ac:dyDescent="0.25">
      <c r="A436" s="4">
        <v>37</v>
      </c>
      <c r="B436" s="181">
        <v>41781</v>
      </c>
      <c r="C436" s="167">
        <v>0.63888888888888895</v>
      </c>
      <c r="D436" s="4" t="s">
        <v>347</v>
      </c>
      <c r="E436" s="4" t="s">
        <v>1487</v>
      </c>
      <c r="F436" s="4" t="s">
        <v>337</v>
      </c>
      <c r="G436" s="4" t="s">
        <v>337</v>
      </c>
      <c r="H436" s="4"/>
      <c r="I436" s="4"/>
      <c r="J436" s="4">
        <v>1</v>
      </c>
      <c r="K436" s="4"/>
      <c r="L436" s="182"/>
      <c r="N436" s="180"/>
      <c r="O436" s="180"/>
    </row>
    <row r="437" spans="1:15" ht="18" customHeight="1" x14ac:dyDescent="0.25">
      <c r="A437" s="4">
        <v>28</v>
      </c>
      <c r="B437" s="181">
        <v>41782</v>
      </c>
      <c r="C437" s="167">
        <v>0.38194444444444442</v>
      </c>
      <c r="D437" s="4" t="s">
        <v>291</v>
      </c>
      <c r="E437" s="4" t="s">
        <v>1490</v>
      </c>
      <c r="F437" s="4" t="s">
        <v>348</v>
      </c>
      <c r="G437" s="4" t="s">
        <v>348</v>
      </c>
      <c r="H437" s="4"/>
      <c r="I437" s="4"/>
      <c r="J437" s="4"/>
      <c r="K437" s="4"/>
      <c r="L437" s="182"/>
      <c r="N437" s="180"/>
      <c r="O437" s="180"/>
    </row>
    <row r="438" spans="1:15" ht="18" customHeight="1" x14ac:dyDescent="0.25">
      <c r="A438" s="4">
        <v>39</v>
      </c>
      <c r="B438" s="181">
        <v>41782</v>
      </c>
      <c r="C438" s="167">
        <v>0.98472222222222217</v>
      </c>
      <c r="D438" s="4" t="s">
        <v>349</v>
      </c>
      <c r="E438" s="4" t="s">
        <v>1498</v>
      </c>
      <c r="F438" s="4" t="s">
        <v>230</v>
      </c>
      <c r="G438" s="4" t="s">
        <v>230</v>
      </c>
      <c r="H438" s="4"/>
      <c r="I438" s="4"/>
      <c r="J438" s="4">
        <v>1</v>
      </c>
      <c r="K438" s="4"/>
      <c r="L438" s="182"/>
      <c r="N438" s="180"/>
      <c r="O438" s="180"/>
    </row>
    <row r="439" spans="1:15" ht="18" customHeight="1" x14ac:dyDescent="0.25">
      <c r="A439" s="4">
        <v>40</v>
      </c>
      <c r="B439" s="181">
        <v>41783</v>
      </c>
      <c r="C439" s="167">
        <v>0.73263888888888884</v>
      </c>
      <c r="D439" s="4" t="s">
        <v>350</v>
      </c>
      <c r="E439" s="4" t="s">
        <v>1490</v>
      </c>
      <c r="F439" s="4" t="s">
        <v>305</v>
      </c>
      <c r="G439" s="4" t="s">
        <v>305</v>
      </c>
      <c r="H439" s="4"/>
      <c r="I439" s="4"/>
      <c r="J439" s="4"/>
      <c r="K439" s="4">
        <v>1</v>
      </c>
      <c r="L439" s="182"/>
      <c r="N439" s="180"/>
      <c r="O439" s="180"/>
    </row>
    <row r="440" spans="1:15" ht="18" customHeight="1" x14ac:dyDescent="0.25">
      <c r="A440" s="4">
        <v>41</v>
      </c>
      <c r="B440" s="181">
        <v>41783</v>
      </c>
      <c r="C440" s="167">
        <v>0.86458333333333337</v>
      </c>
      <c r="D440" s="4" t="s">
        <v>283</v>
      </c>
      <c r="E440" s="4" t="s">
        <v>1490</v>
      </c>
      <c r="F440" s="4" t="s">
        <v>344</v>
      </c>
      <c r="G440" s="4" t="s">
        <v>344</v>
      </c>
      <c r="H440" s="4"/>
      <c r="I440" s="4"/>
      <c r="J440" s="4">
        <v>1</v>
      </c>
      <c r="K440" s="4"/>
      <c r="L440" s="182"/>
      <c r="N440" s="180"/>
      <c r="O440" s="180"/>
    </row>
    <row r="441" spans="1:15" ht="18" customHeight="1" x14ac:dyDescent="0.25">
      <c r="A441" s="4">
        <v>42</v>
      </c>
      <c r="B441" s="181">
        <v>41784</v>
      </c>
      <c r="C441" s="167">
        <v>6.25E-2</v>
      </c>
      <c r="D441" s="4" t="s">
        <v>311</v>
      </c>
      <c r="E441" s="4" t="s">
        <v>1490</v>
      </c>
      <c r="F441" s="4" t="s">
        <v>351</v>
      </c>
      <c r="G441" s="4" t="s">
        <v>351</v>
      </c>
      <c r="H441" s="4"/>
      <c r="I441" s="4"/>
      <c r="J441" s="4">
        <v>1</v>
      </c>
      <c r="K441" s="4"/>
      <c r="L441" s="182"/>
      <c r="N441" s="180"/>
      <c r="O441" s="180"/>
    </row>
    <row r="442" spans="1:15" ht="18" customHeight="1" x14ac:dyDescent="0.25">
      <c r="A442" s="4">
        <v>43</v>
      </c>
      <c r="B442" s="181">
        <v>41787</v>
      </c>
      <c r="C442" s="167">
        <v>0.65763888888888888</v>
      </c>
      <c r="D442" s="4" t="s">
        <v>352</v>
      </c>
      <c r="E442" s="4" t="s">
        <v>1490</v>
      </c>
      <c r="F442" s="4" t="s">
        <v>335</v>
      </c>
      <c r="G442" s="4" t="s">
        <v>335</v>
      </c>
      <c r="H442" s="4"/>
      <c r="I442" s="4"/>
      <c r="J442" s="4">
        <v>1</v>
      </c>
      <c r="K442" s="4"/>
      <c r="L442" s="182"/>
      <c r="N442" s="180"/>
      <c r="O442" s="180"/>
    </row>
    <row r="443" spans="1:15" ht="18" customHeight="1" x14ac:dyDescent="0.25">
      <c r="A443" s="4">
        <v>44</v>
      </c>
      <c r="B443" s="181">
        <v>41787</v>
      </c>
      <c r="C443" s="167">
        <v>0.66666666666666663</v>
      </c>
      <c r="D443" s="4" t="s">
        <v>353</v>
      </c>
      <c r="E443" s="4" t="s">
        <v>1487</v>
      </c>
      <c r="F443" s="4" t="s">
        <v>354</v>
      </c>
      <c r="G443" s="4" t="s">
        <v>354</v>
      </c>
      <c r="H443" s="4"/>
      <c r="I443" s="4"/>
      <c r="J443" s="4">
        <v>1</v>
      </c>
      <c r="K443" s="4"/>
      <c r="L443" s="182"/>
      <c r="N443" s="180"/>
      <c r="O443" s="180"/>
    </row>
    <row r="444" spans="1:15" ht="18" customHeight="1" x14ac:dyDescent="0.25">
      <c r="A444" s="36"/>
      <c r="B444" s="37"/>
      <c r="C444" s="37"/>
      <c r="D444" s="37"/>
      <c r="E444" s="37"/>
      <c r="F444" s="37" t="s">
        <v>4171</v>
      </c>
      <c r="G444" s="109" t="s">
        <v>282</v>
      </c>
      <c r="H444" s="163">
        <f>SUM(H428:H443)</f>
        <v>0</v>
      </c>
      <c r="I444" s="163">
        <f>SUM(I428:I443)</f>
        <v>0</v>
      </c>
      <c r="J444" s="163">
        <f>SUM(J428:J443)</f>
        <v>13</v>
      </c>
      <c r="K444" s="163">
        <f>SUM(K428:K443)</f>
        <v>3</v>
      </c>
      <c r="L444" s="163"/>
      <c r="N444" s="180"/>
      <c r="O444" s="180"/>
    </row>
    <row r="445" spans="1:15" ht="18" customHeight="1" x14ac:dyDescent="0.25">
      <c r="A445" s="4">
        <v>45</v>
      </c>
      <c r="B445" s="181">
        <v>41792</v>
      </c>
      <c r="C445" s="167">
        <v>0.70138888888888884</v>
      </c>
      <c r="D445" s="4" t="s">
        <v>355</v>
      </c>
      <c r="E445" s="4" t="s">
        <v>1487</v>
      </c>
      <c r="F445" s="4" t="s">
        <v>356</v>
      </c>
      <c r="G445" s="4" t="s">
        <v>356</v>
      </c>
      <c r="H445" s="4"/>
      <c r="I445" s="4"/>
      <c r="J445" s="4"/>
      <c r="K445" s="4"/>
      <c r="L445" s="182"/>
      <c r="N445" s="180"/>
      <c r="O445" s="180"/>
    </row>
    <row r="446" spans="1:15" ht="18" customHeight="1" x14ac:dyDescent="0.25">
      <c r="A446" s="4">
        <v>46</v>
      </c>
      <c r="B446" s="181">
        <v>41792</v>
      </c>
      <c r="C446" s="167">
        <v>0.83333333333333337</v>
      </c>
      <c r="D446" s="4" t="s">
        <v>357</v>
      </c>
      <c r="E446" s="4" t="s">
        <v>1487</v>
      </c>
      <c r="F446" s="4" t="s">
        <v>296</v>
      </c>
      <c r="G446" s="4" t="s">
        <v>296</v>
      </c>
      <c r="H446" s="4"/>
      <c r="I446" s="4"/>
      <c r="J446" s="4">
        <v>1</v>
      </c>
      <c r="K446" s="4"/>
      <c r="L446" s="182"/>
      <c r="N446" s="180"/>
      <c r="O446" s="180"/>
    </row>
    <row r="447" spans="1:15" ht="18" customHeight="1" x14ac:dyDescent="0.25">
      <c r="A447" s="4">
        <v>47</v>
      </c>
      <c r="B447" s="181">
        <v>41793</v>
      </c>
      <c r="C447" s="167">
        <v>0.56597222222222221</v>
      </c>
      <c r="D447" s="4" t="s">
        <v>358</v>
      </c>
      <c r="E447" s="4" t="s">
        <v>1490</v>
      </c>
      <c r="F447" s="4" t="s">
        <v>18</v>
      </c>
      <c r="G447" s="4" t="s">
        <v>18</v>
      </c>
      <c r="H447" s="4"/>
      <c r="I447" s="4"/>
      <c r="J447" s="4"/>
      <c r="K447" s="4"/>
      <c r="L447" s="182"/>
      <c r="N447" s="180"/>
      <c r="O447" s="180"/>
    </row>
    <row r="448" spans="1:15" ht="18" customHeight="1" x14ac:dyDescent="0.25">
      <c r="A448" s="4">
        <v>48</v>
      </c>
      <c r="B448" s="181">
        <v>41795</v>
      </c>
      <c r="C448" s="167">
        <v>0.375</v>
      </c>
      <c r="D448" s="4" t="s">
        <v>359</v>
      </c>
      <c r="E448" s="4" t="s">
        <v>1487</v>
      </c>
      <c r="F448" s="4" t="s">
        <v>335</v>
      </c>
      <c r="G448" s="4" t="s">
        <v>335</v>
      </c>
      <c r="H448" s="4"/>
      <c r="I448" s="4"/>
      <c r="J448" s="4">
        <v>1</v>
      </c>
      <c r="K448" s="4"/>
      <c r="L448" s="182"/>
      <c r="N448" s="180"/>
      <c r="O448" s="180"/>
    </row>
    <row r="449" spans="1:15" ht="18" customHeight="1" x14ac:dyDescent="0.25">
      <c r="A449" s="4">
        <v>49</v>
      </c>
      <c r="B449" s="181">
        <v>41797</v>
      </c>
      <c r="C449" s="167">
        <v>0.58333333333333337</v>
      </c>
      <c r="D449" s="4" t="s">
        <v>360</v>
      </c>
      <c r="E449" s="4" t="s">
        <v>1487</v>
      </c>
      <c r="F449" s="4" t="s">
        <v>354</v>
      </c>
      <c r="G449" s="4" t="s">
        <v>354</v>
      </c>
      <c r="H449" s="4"/>
      <c r="I449" s="4"/>
      <c r="J449" s="4">
        <v>1</v>
      </c>
      <c r="K449" s="4"/>
      <c r="L449" s="182"/>
      <c r="N449" s="180"/>
      <c r="O449" s="180"/>
    </row>
    <row r="450" spans="1:15" ht="18" customHeight="1" x14ac:dyDescent="0.25">
      <c r="A450" s="4">
        <v>50</v>
      </c>
      <c r="B450" s="181">
        <v>41799</v>
      </c>
      <c r="C450" s="167">
        <v>0.51041666666666663</v>
      </c>
      <c r="D450" s="4" t="s">
        <v>361</v>
      </c>
      <c r="E450" s="4" t="s">
        <v>1487</v>
      </c>
      <c r="F450" s="4" t="s">
        <v>335</v>
      </c>
      <c r="G450" s="4" t="s">
        <v>335</v>
      </c>
      <c r="H450" s="4"/>
      <c r="I450" s="4"/>
      <c r="J450" s="4">
        <v>1</v>
      </c>
      <c r="K450" s="4"/>
      <c r="L450" s="182"/>
      <c r="N450" s="180"/>
      <c r="O450" s="180"/>
    </row>
    <row r="451" spans="1:15" ht="18" customHeight="1" x14ac:dyDescent="0.25">
      <c r="A451" s="4">
        <v>51</v>
      </c>
      <c r="B451" s="181">
        <v>41801</v>
      </c>
      <c r="C451" s="167">
        <v>0.40972222222222227</v>
      </c>
      <c r="D451" s="4" t="s">
        <v>362</v>
      </c>
      <c r="E451" s="4" t="s">
        <v>1487</v>
      </c>
      <c r="F451" s="4" t="s">
        <v>363</v>
      </c>
      <c r="G451" s="4" t="s">
        <v>363</v>
      </c>
      <c r="H451" s="4"/>
      <c r="I451" s="4"/>
      <c r="J451" s="4"/>
      <c r="K451" s="4">
        <v>1</v>
      </c>
      <c r="L451" s="182"/>
      <c r="N451" s="180"/>
      <c r="O451" s="180"/>
    </row>
    <row r="452" spans="1:15" ht="18" customHeight="1" x14ac:dyDescent="0.25">
      <c r="A452" s="4">
        <v>52</v>
      </c>
      <c r="B452" s="181">
        <v>41801</v>
      </c>
      <c r="C452" s="167">
        <v>0.77083333333333337</v>
      </c>
      <c r="D452" s="4" t="s">
        <v>364</v>
      </c>
      <c r="E452" s="4" t="s">
        <v>1490</v>
      </c>
      <c r="F452" s="4" t="s">
        <v>328</v>
      </c>
      <c r="G452" s="4" t="s">
        <v>328</v>
      </c>
      <c r="H452" s="4"/>
      <c r="I452" s="4"/>
      <c r="J452" s="4"/>
      <c r="K452" s="4"/>
      <c r="L452" s="182"/>
      <c r="N452" s="180"/>
      <c r="O452" s="180"/>
    </row>
    <row r="453" spans="1:15" ht="18" customHeight="1" x14ac:dyDescent="0.25">
      <c r="A453" s="4">
        <v>53</v>
      </c>
      <c r="B453" s="181">
        <v>41801</v>
      </c>
      <c r="C453" s="167">
        <v>0.83333333333333337</v>
      </c>
      <c r="D453" s="4" t="s">
        <v>365</v>
      </c>
      <c r="E453" s="4" t="s">
        <v>1512</v>
      </c>
      <c r="F453" s="4" t="s">
        <v>323</v>
      </c>
      <c r="G453" s="4" t="s">
        <v>323</v>
      </c>
      <c r="H453" s="4"/>
      <c r="I453" s="4"/>
      <c r="J453" s="4"/>
      <c r="K453" s="4"/>
      <c r="L453" s="182"/>
      <c r="N453" s="180"/>
      <c r="O453" s="180"/>
    </row>
    <row r="454" spans="1:15" ht="18" customHeight="1" x14ac:dyDescent="0.25">
      <c r="A454" s="4">
        <v>54</v>
      </c>
      <c r="B454" s="181">
        <v>41802</v>
      </c>
      <c r="C454" s="167">
        <v>0.91666666666666663</v>
      </c>
      <c r="D454" s="4" t="s">
        <v>366</v>
      </c>
      <c r="E454" s="4" t="s">
        <v>1498</v>
      </c>
      <c r="F454" s="4" t="s">
        <v>18</v>
      </c>
      <c r="G454" s="4" t="s">
        <v>18</v>
      </c>
      <c r="H454" s="4"/>
      <c r="I454" s="4"/>
      <c r="J454" s="4"/>
      <c r="K454" s="4">
        <v>1</v>
      </c>
      <c r="L454" s="182"/>
      <c r="N454" s="180"/>
      <c r="O454" s="180"/>
    </row>
    <row r="455" spans="1:15" ht="18" customHeight="1" x14ac:dyDescent="0.25">
      <c r="A455" s="4">
        <v>55</v>
      </c>
      <c r="B455" s="181">
        <v>41804</v>
      </c>
      <c r="C455" s="167">
        <v>0.63888888888888895</v>
      </c>
      <c r="D455" s="4" t="s">
        <v>367</v>
      </c>
      <c r="E455" s="4" t="s">
        <v>1487</v>
      </c>
      <c r="F455" s="4" t="s">
        <v>368</v>
      </c>
      <c r="G455" s="4" t="s">
        <v>368</v>
      </c>
      <c r="H455" s="4"/>
      <c r="I455" s="4"/>
      <c r="J455" s="4">
        <v>1</v>
      </c>
      <c r="K455" s="4"/>
      <c r="L455" s="182"/>
      <c r="N455" s="180"/>
      <c r="O455" s="180"/>
    </row>
    <row r="456" spans="1:15" ht="18" customHeight="1" x14ac:dyDescent="0.25">
      <c r="A456" s="4">
        <v>56</v>
      </c>
      <c r="B456" s="181">
        <v>41805</v>
      </c>
      <c r="C456" s="167">
        <v>0.625</v>
      </c>
      <c r="D456" s="4" t="s">
        <v>369</v>
      </c>
      <c r="E456" s="4" t="s">
        <v>721</v>
      </c>
      <c r="F456" s="4" t="s">
        <v>370</v>
      </c>
      <c r="G456" s="4" t="s">
        <v>370</v>
      </c>
      <c r="H456" s="4"/>
      <c r="I456" s="4"/>
      <c r="J456" s="4">
        <v>1</v>
      </c>
      <c r="K456" s="4"/>
      <c r="L456" s="182"/>
      <c r="N456" s="180"/>
      <c r="O456" s="180"/>
    </row>
    <row r="457" spans="1:15" ht="18" customHeight="1" x14ac:dyDescent="0.25">
      <c r="A457" s="4">
        <v>57</v>
      </c>
      <c r="B457" s="181">
        <v>41806</v>
      </c>
      <c r="C457" s="167">
        <v>0.53472222222222221</v>
      </c>
      <c r="D457" s="4" t="s">
        <v>345</v>
      </c>
      <c r="E457" s="4" t="s">
        <v>1487</v>
      </c>
      <c r="F457" s="4" t="s">
        <v>371</v>
      </c>
      <c r="G457" s="4" t="s">
        <v>371</v>
      </c>
      <c r="H457" s="4"/>
      <c r="I457" s="4"/>
      <c r="J457" s="4"/>
      <c r="K457" s="4"/>
      <c r="L457" s="182"/>
      <c r="N457" s="180"/>
      <c r="O457" s="180"/>
    </row>
    <row r="458" spans="1:15" ht="18" customHeight="1" x14ac:dyDescent="0.25">
      <c r="A458" s="4">
        <v>58</v>
      </c>
      <c r="B458" s="181">
        <v>41807</v>
      </c>
      <c r="C458" s="167">
        <v>0.54166666666666663</v>
      </c>
      <c r="D458" s="4" t="s">
        <v>372</v>
      </c>
      <c r="E458" s="4" t="s">
        <v>1487</v>
      </c>
      <c r="F458" s="4" t="s">
        <v>296</v>
      </c>
      <c r="G458" s="4" t="s">
        <v>296</v>
      </c>
      <c r="H458" s="4"/>
      <c r="I458" s="4"/>
      <c r="J458" s="4"/>
      <c r="K458" s="4"/>
      <c r="L458" s="182"/>
      <c r="N458" s="180"/>
      <c r="O458" s="180"/>
    </row>
    <row r="459" spans="1:15" ht="18" customHeight="1" x14ac:dyDescent="0.25">
      <c r="A459" s="4">
        <v>59</v>
      </c>
      <c r="B459" s="181">
        <v>41809</v>
      </c>
      <c r="C459" s="167">
        <v>0.31597222222222221</v>
      </c>
      <c r="D459" s="4" t="s">
        <v>361</v>
      </c>
      <c r="E459" s="4" t="s">
        <v>1487</v>
      </c>
      <c r="F459" s="4" t="s">
        <v>344</v>
      </c>
      <c r="G459" s="4" t="s">
        <v>344</v>
      </c>
      <c r="H459" s="4">
        <v>1</v>
      </c>
      <c r="I459" s="4"/>
      <c r="J459" s="4"/>
      <c r="K459" s="4"/>
      <c r="L459" s="182"/>
      <c r="N459" s="180"/>
      <c r="O459" s="180"/>
    </row>
    <row r="460" spans="1:15" ht="18" customHeight="1" x14ac:dyDescent="0.25">
      <c r="A460" s="4">
        <v>60</v>
      </c>
      <c r="B460" s="181">
        <v>41809</v>
      </c>
      <c r="C460" s="167">
        <v>0.3125</v>
      </c>
      <c r="D460" s="4" t="s">
        <v>373</v>
      </c>
      <c r="E460" s="4" t="s">
        <v>1490</v>
      </c>
      <c r="F460" s="4" t="s">
        <v>368</v>
      </c>
      <c r="G460" s="4" t="s">
        <v>368</v>
      </c>
      <c r="H460" s="4"/>
      <c r="I460" s="4"/>
      <c r="J460" s="4"/>
      <c r="K460" s="4">
        <v>1</v>
      </c>
      <c r="L460" s="182"/>
      <c r="N460" s="180"/>
      <c r="O460" s="180"/>
    </row>
    <row r="461" spans="1:15" ht="18" customHeight="1" x14ac:dyDescent="0.25">
      <c r="A461" s="4">
        <v>61</v>
      </c>
      <c r="B461" s="181">
        <v>41812</v>
      </c>
      <c r="C461" s="167">
        <v>0.3263888888888889</v>
      </c>
      <c r="D461" s="4" t="s">
        <v>374</v>
      </c>
      <c r="E461" s="4" t="s">
        <v>1498</v>
      </c>
      <c r="F461" s="4" t="s">
        <v>18</v>
      </c>
      <c r="G461" s="4" t="s">
        <v>18</v>
      </c>
      <c r="H461" s="4"/>
      <c r="I461" s="4"/>
      <c r="J461" s="4">
        <v>1</v>
      </c>
      <c r="K461" s="4"/>
      <c r="L461" s="182"/>
      <c r="N461" s="180"/>
      <c r="O461" s="180"/>
    </row>
    <row r="462" spans="1:15" ht="18" customHeight="1" x14ac:dyDescent="0.25">
      <c r="A462" s="4">
        <v>62</v>
      </c>
      <c r="B462" s="181">
        <v>41812</v>
      </c>
      <c r="C462" s="167">
        <v>0.51388888888888895</v>
      </c>
      <c r="D462" s="4" t="s">
        <v>375</v>
      </c>
      <c r="E462" s="4" t="s">
        <v>1487</v>
      </c>
      <c r="F462" s="4" t="s">
        <v>337</v>
      </c>
      <c r="G462" s="4" t="s">
        <v>337</v>
      </c>
      <c r="H462" s="4"/>
      <c r="I462" s="4"/>
      <c r="J462" s="4">
        <v>1</v>
      </c>
      <c r="K462" s="4"/>
      <c r="L462" s="182"/>
      <c r="N462" s="180"/>
      <c r="O462" s="180"/>
    </row>
    <row r="463" spans="1:15" ht="18" customHeight="1" x14ac:dyDescent="0.25">
      <c r="A463" s="4">
        <v>63</v>
      </c>
      <c r="B463" s="181">
        <v>41813</v>
      </c>
      <c r="C463" s="167">
        <v>0.3888888888888889</v>
      </c>
      <c r="D463" s="4" t="s">
        <v>377</v>
      </c>
      <c r="E463" s="4" t="s">
        <v>1487</v>
      </c>
      <c r="F463" s="4" t="s">
        <v>337</v>
      </c>
      <c r="G463" s="4" t="s">
        <v>337</v>
      </c>
      <c r="H463" s="4"/>
      <c r="I463" s="4"/>
      <c r="J463" s="4">
        <v>1</v>
      </c>
      <c r="K463" s="4"/>
      <c r="L463" s="182"/>
      <c r="N463" s="180"/>
      <c r="O463" s="180"/>
    </row>
    <row r="464" spans="1:15" ht="18" customHeight="1" x14ac:dyDescent="0.25">
      <c r="A464" s="4">
        <v>64</v>
      </c>
      <c r="B464" s="181">
        <v>41815</v>
      </c>
      <c r="C464" s="167">
        <v>0.4375</v>
      </c>
      <c r="D464" s="4" t="s">
        <v>378</v>
      </c>
      <c r="E464" s="4" t="s">
        <v>1498</v>
      </c>
      <c r="F464" s="4" t="s">
        <v>296</v>
      </c>
      <c r="G464" s="4" t="s">
        <v>296</v>
      </c>
      <c r="H464" s="4"/>
      <c r="I464" s="4"/>
      <c r="J464" s="4"/>
      <c r="K464" s="4">
        <v>1</v>
      </c>
      <c r="L464" s="182"/>
      <c r="N464" s="180"/>
      <c r="O464" s="180"/>
    </row>
    <row r="465" spans="1:15" ht="18" customHeight="1" x14ac:dyDescent="0.25">
      <c r="A465" s="4">
        <v>65</v>
      </c>
      <c r="B465" s="181">
        <v>41816</v>
      </c>
      <c r="C465" s="167">
        <v>0.875</v>
      </c>
      <c r="D465" s="4" t="s">
        <v>379</v>
      </c>
      <c r="E465" s="4" t="s">
        <v>1490</v>
      </c>
      <c r="F465" s="4" t="s">
        <v>18</v>
      </c>
      <c r="G465" s="4" t="s">
        <v>18</v>
      </c>
      <c r="H465" s="4"/>
      <c r="I465" s="4"/>
      <c r="J465" s="4"/>
      <c r="K465" s="4">
        <v>1</v>
      </c>
      <c r="L465" s="182"/>
      <c r="N465" s="180"/>
      <c r="O465" s="180"/>
    </row>
    <row r="466" spans="1:15" ht="18" customHeight="1" x14ac:dyDescent="0.25">
      <c r="A466" s="4">
        <v>66</v>
      </c>
      <c r="B466" s="181">
        <v>41816</v>
      </c>
      <c r="C466" s="167">
        <v>0.35416666666666669</v>
      </c>
      <c r="D466" s="4" t="s">
        <v>364</v>
      </c>
      <c r="E466" s="4" t="s">
        <v>721</v>
      </c>
      <c r="F466" s="4" t="s">
        <v>370</v>
      </c>
      <c r="G466" s="4" t="s">
        <v>370</v>
      </c>
      <c r="H466" s="4"/>
      <c r="I466" s="4"/>
      <c r="J466" s="4">
        <v>1</v>
      </c>
      <c r="K466" s="4"/>
      <c r="L466" s="182"/>
      <c r="N466" s="180"/>
      <c r="O466" s="180"/>
    </row>
    <row r="467" spans="1:15" ht="18" customHeight="1" x14ac:dyDescent="0.25">
      <c r="A467" s="4">
        <v>67</v>
      </c>
      <c r="B467" s="181">
        <v>41818</v>
      </c>
      <c r="C467" s="167">
        <v>0.59722222222222221</v>
      </c>
      <c r="D467" s="4" t="s">
        <v>283</v>
      </c>
      <c r="E467" s="4" t="s">
        <v>1487</v>
      </c>
      <c r="F467" s="4" t="s">
        <v>368</v>
      </c>
      <c r="G467" s="4" t="s">
        <v>368</v>
      </c>
      <c r="H467" s="4"/>
      <c r="I467" s="4"/>
      <c r="J467" s="4">
        <v>1</v>
      </c>
      <c r="K467" s="4"/>
      <c r="L467" s="182"/>
      <c r="N467" s="180"/>
      <c r="O467" s="180"/>
    </row>
    <row r="468" spans="1:15" ht="18" customHeight="1" x14ac:dyDescent="0.25">
      <c r="A468" s="4">
        <v>68</v>
      </c>
      <c r="B468" s="181">
        <v>41819</v>
      </c>
      <c r="C468" s="167">
        <v>0.74305555555555547</v>
      </c>
      <c r="D468" s="4" t="s">
        <v>380</v>
      </c>
      <c r="E468" s="4" t="s">
        <v>1490</v>
      </c>
      <c r="F468" s="4" t="s">
        <v>381</v>
      </c>
      <c r="G468" s="4" t="s">
        <v>381</v>
      </c>
      <c r="H468" s="4"/>
      <c r="I468" s="4"/>
      <c r="J468" s="4">
        <v>1</v>
      </c>
      <c r="K468" s="4">
        <v>1</v>
      </c>
      <c r="L468" s="182"/>
    </row>
    <row r="469" spans="1:15" ht="18" customHeight="1" x14ac:dyDescent="0.25">
      <c r="A469" s="36"/>
      <c r="B469" s="37"/>
      <c r="C469" s="37"/>
      <c r="D469" s="37"/>
      <c r="E469" s="37"/>
      <c r="F469" s="37" t="s">
        <v>4172</v>
      </c>
      <c r="G469" s="109" t="s">
        <v>282</v>
      </c>
      <c r="H469" s="163">
        <f>SUM(H445:H468)</f>
        <v>1</v>
      </c>
      <c r="I469" s="163">
        <f>SUM(I445:I468)</f>
        <v>0</v>
      </c>
      <c r="J469" s="163">
        <f>SUM(J445:J468)</f>
        <v>12</v>
      </c>
      <c r="K469" s="163">
        <f>SUM(K445:K468)</f>
        <v>6</v>
      </c>
      <c r="L469" s="163"/>
    </row>
    <row r="470" spans="1:15" ht="18" customHeight="1" x14ac:dyDescent="0.25">
      <c r="A470" s="394" t="s">
        <v>594</v>
      </c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182"/>
    </row>
    <row r="471" spans="1:15" ht="18" customHeight="1" x14ac:dyDescent="0.25">
      <c r="A471" s="9">
        <v>1</v>
      </c>
      <c r="B471" s="78">
        <v>41730</v>
      </c>
      <c r="C471" s="47">
        <v>9.1999999999999993</v>
      </c>
      <c r="D471" s="9" t="s">
        <v>1513</v>
      </c>
      <c r="E471" s="9" t="s">
        <v>390</v>
      </c>
      <c r="F471" s="80" t="s">
        <v>1178</v>
      </c>
      <c r="G471" s="9" t="s">
        <v>953</v>
      </c>
      <c r="H471" s="9"/>
      <c r="I471" s="9"/>
      <c r="J471" s="9">
        <v>1</v>
      </c>
      <c r="K471" s="9"/>
      <c r="L471" s="79" t="s">
        <v>411</v>
      </c>
    </row>
    <row r="472" spans="1:15" ht="18" customHeight="1" x14ac:dyDescent="0.25">
      <c r="A472" s="9">
        <v>2</v>
      </c>
      <c r="B472" s="78">
        <v>41730</v>
      </c>
      <c r="C472" s="47">
        <v>13.1</v>
      </c>
      <c r="D472" s="9" t="s">
        <v>1514</v>
      </c>
      <c r="E472" s="9" t="s">
        <v>118</v>
      </c>
      <c r="F472" s="80" t="s">
        <v>967</v>
      </c>
      <c r="G472" s="71" t="s">
        <v>526</v>
      </c>
      <c r="H472" s="9"/>
      <c r="I472" s="9"/>
      <c r="J472" s="9"/>
      <c r="K472" s="9">
        <v>1</v>
      </c>
      <c r="L472" s="79" t="s">
        <v>411</v>
      </c>
    </row>
    <row r="473" spans="1:15" ht="18" customHeight="1" x14ac:dyDescent="0.25">
      <c r="A473" s="9">
        <v>3</v>
      </c>
      <c r="B473" s="78">
        <v>41746</v>
      </c>
      <c r="C473" s="47">
        <v>10</v>
      </c>
      <c r="D473" s="9" t="s">
        <v>1515</v>
      </c>
      <c r="E473" s="9" t="s">
        <v>118</v>
      </c>
      <c r="F473" s="80" t="s">
        <v>1178</v>
      </c>
      <c r="G473" s="71" t="s">
        <v>526</v>
      </c>
      <c r="H473" s="9"/>
      <c r="I473" s="9"/>
      <c r="J473" s="9"/>
      <c r="K473" s="9"/>
      <c r="L473" s="79" t="s">
        <v>386</v>
      </c>
    </row>
    <row r="474" spans="1:15" ht="18" customHeight="1" x14ac:dyDescent="0.25">
      <c r="A474" s="9">
        <v>4</v>
      </c>
      <c r="B474" s="78">
        <v>41749</v>
      </c>
      <c r="C474" s="47">
        <v>1</v>
      </c>
      <c r="D474" s="9" t="s">
        <v>1516</v>
      </c>
      <c r="E474" s="9" t="s">
        <v>118</v>
      </c>
      <c r="F474" s="80" t="s">
        <v>987</v>
      </c>
      <c r="G474" s="71" t="s">
        <v>526</v>
      </c>
      <c r="H474" s="9"/>
      <c r="I474" s="9"/>
      <c r="J474" s="9"/>
      <c r="K474" s="9"/>
      <c r="L474" s="79" t="s">
        <v>392</v>
      </c>
    </row>
    <row r="475" spans="1:15" ht="18" customHeight="1" x14ac:dyDescent="0.25">
      <c r="A475" s="9">
        <v>5</v>
      </c>
      <c r="B475" s="78">
        <v>41752</v>
      </c>
      <c r="C475" s="47">
        <v>13.45</v>
      </c>
      <c r="D475" s="9" t="s">
        <v>1517</v>
      </c>
      <c r="E475" s="9" t="s">
        <v>390</v>
      </c>
      <c r="F475" s="80" t="s">
        <v>967</v>
      </c>
      <c r="G475" s="71" t="s">
        <v>526</v>
      </c>
      <c r="H475" s="9"/>
      <c r="I475" s="9"/>
      <c r="J475" s="9"/>
      <c r="K475" s="9">
        <v>1</v>
      </c>
      <c r="L475" s="79" t="s">
        <v>384</v>
      </c>
    </row>
    <row r="476" spans="1:15" ht="18" customHeight="1" x14ac:dyDescent="0.25">
      <c r="A476" s="9">
        <v>6</v>
      </c>
      <c r="B476" s="78">
        <v>41753</v>
      </c>
      <c r="C476" s="47">
        <v>13.45</v>
      </c>
      <c r="D476" s="9" t="s">
        <v>1518</v>
      </c>
      <c r="E476" s="9" t="s">
        <v>390</v>
      </c>
      <c r="F476" s="80" t="s">
        <v>949</v>
      </c>
      <c r="G476" s="71" t="s">
        <v>953</v>
      </c>
      <c r="H476" s="9"/>
      <c r="I476" s="9"/>
      <c r="J476" s="9">
        <v>2</v>
      </c>
      <c r="K476" s="9">
        <v>3</v>
      </c>
      <c r="L476" s="79" t="s">
        <v>386</v>
      </c>
    </row>
    <row r="477" spans="1:15" ht="18" customHeight="1" x14ac:dyDescent="0.25">
      <c r="A477" s="9">
        <v>7</v>
      </c>
      <c r="B477" s="78">
        <v>41754</v>
      </c>
      <c r="C477" s="47">
        <v>13.45</v>
      </c>
      <c r="D477" s="9" t="s">
        <v>1519</v>
      </c>
      <c r="E477" s="9" t="s">
        <v>390</v>
      </c>
      <c r="F477" s="80" t="s">
        <v>1178</v>
      </c>
      <c r="G477" s="71" t="s">
        <v>526</v>
      </c>
      <c r="H477" s="9"/>
      <c r="I477" s="9"/>
      <c r="J477" s="9">
        <v>1</v>
      </c>
      <c r="K477" s="9"/>
      <c r="L477" s="79" t="s">
        <v>388</v>
      </c>
    </row>
    <row r="478" spans="1:15" ht="18" customHeight="1" x14ac:dyDescent="0.25">
      <c r="A478" s="9">
        <v>8</v>
      </c>
      <c r="B478" s="78">
        <v>41755</v>
      </c>
      <c r="C478" s="47">
        <v>5.25</v>
      </c>
      <c r="D478" s="9" t="s">
        <v>1520</v>
      </c>
      <c r="E478" s="9" t="s">
        <v>118</v>
      </c>
      <c r="F478" s="80" t="s">
        <v>949</v>
      </c>
      <c r="G478" s="71" t="s">
        <v>526</v>
      </c>
      <c r="H478" s="9"/>
      <c r="I478" s="9"/>
      <c r="J478" s="9">
        <v>1</v>
      </c>
      <c r="K478" s="9"/>
      <c r="L478" s="79" t="s">
        <v>411</v>
      </c>
    </row>
    <row r="479" spans="1:15" ht="18" customHeight="1" x14ac:dyDescent="0.25">
      <c r="A479" s="9">
        <v>9</v>
      </c>
      <c r="B479" s="78">
        <v>41755</v>
      </c>
      <c r="C479" s="47">
        <v>17.3</v>
      </c>
      <c r="D479" s="9" t="s">
        <v>1521</v>
      </c>
      <c r="E479" s="9" t="s">
        <v>390</v>
      </c>
      <c r="F479" s="80" t="s">
        <v>1522</v>
      </c>
      <c r="G479" s="71" t="s">
        <v>953</v>
      </c>
      <c r="H479" s="9"/>
      <c r="I479" s="9"/>
      <c r="J479" s="9"/>
      <c r="K479" s="9">
        <v>1</v>
      </c>
      <c r="L479" s="79" t="s">
        <v>411</v>
      </c>
    </row>
    <row r="480" spans="1:15" ht="18" customHeight="1" x14ac:dyDescent="0.25">
      <c r="A480" s="9">
        <v>10</v>
      </c>
      <c r="B480" s="78">
        <v>41757</v>
      </c>
      <c r="C480" s="47">
        <v>14</v>
      </c>
      <c r="D480" s="9" t="s">
        <v>1523</v>
      </c>
      <c r="E480" s="9" t="s">
        <v>118</v>
      </c>
      <c r="F480" s="80" t="s">
        <v>1524</v>
      </c>
      <c r="G480" s="71" t="s">
        <v>526</v>
      </c>
      <c r="H480" s="9"/>
      <c r="I480" s="9"/>
      <c r="J480" s="9">
        <v>1</v>
      </c>
      <c r="K480" s="9"/>
      <c r="L480" s="79" t="s">
        <v>384</v>
      </c>
    </row>
    <row r="481" spans="1:12" ht="18" customHeight="1" x14ac:dyDescent="0.25">
      <c r="A481" s="9">
        <v>11</v>
      </c>
      <c r="B481" s="78">
        <v>41757</v>
      </c>
      <c r="C481" s="47">
        <v>19.3</v>
      </c>
      <c r="D481" s="9" t="s">
        <v>1525</v>
      </c>
      <c r="E481" s="9" t="s">
        <v>390</v>
      </c>
      <c r="F481" s="80" t="s">
        <v>967</v>
      </c>
      <c r="G481" s="71" t="s">
        <v>526</v>
      </c>
      <c r="H481" s="9"/>
      <c r="I481" s="9"/>
      <c r="J481" s="9">
        <v>1</v>
      </c>
      <c r="K481" s="9"/>
      <c r="L481" s="79" t="s">
        <v>384</v>
      </c>
    </row>
    <row r="482" spans="1:12" ht="18" customHeight="1" x14ac:dyDescent="0.25">
      <c r="A482" s="36"/>
      <c r="B482" s="37"/>
      <c r="C482" s="37"/>
      <c r="D482" s="37"/>
      <c r="E482" s="37"/>
      <c r="F482" s="37" t="s">
        <v>4170</v>
      </c>
      <c r="G482" s="109" t="s">
        <v>594</v>
      </c>
      <c r="H482" s="163">
        <f>SUM(H471:H481)</f>
        <v>0</v>
      </c>
      <c r="I482" s="163">
        <f>SUM(I471:I481)</f>
        <v>0</v>
      </c>
      <c r="J482" s="163">
        <f>SUM(J471:J481)</f>
        <v>7</v>
      </c>
      <c r="K482" s="163">
        <f>SUM(K471:K481)</f>
        <v>6</v>
      </c>
      <c r="L482" s="163"/>
    </row>
    <row r="483" spans="1:12" ht="18" customHeight="1" x14ac:dyDescent="0.25">
      <c r="A483" s="9">
        <v>12</v>
      </c>
      <c r="B483" s="78">
        <v>41761</v>
      </c>
      <c r="C483" s="47">
        <v>11.4</v>
      </c>
      <c r="D483" s="9" t="s">
        <v>1526</v>
      </c>
      <c r="E483" s="9" t="s">
        <v>390</v>
      </c>
      <c r="F483" s="80" t="s">
        <v>1178</v>
      </c>
      <c r="G483" s="71" t="s">
        <v>953</v>
      </c>
      <c r="H483" s="9"/>
      <c r="I483" s="9"/>
      <c r="J483" s="9">
        <v>1</v>
      </c>
      <c r="K483" s="9">
        <v>4</v>
      </c>
      <c r="L483" s="79" t="s">
        <v>388</v>
      </c>
    </row>
    <row r="484" spans="1:12" ht="18" customHeight="1" x14ac:dyDescent="0.25">
      <c r="A484" s="9">
        <v>13</v>
      </c>
      <c r="B484" s="78">
        <v>41762</v>
      </c>
      <c r="C484" s="47">
        <v>22.15</v>
      </c>
      <c r="D484" s="9" t="s">
        <v>1517</v>
      </c>
      <c r="E484" s="9" t="s">
        <v>118</v>
      </c>
      <c r="F484" s="80" t="s">
        <v>967</v>
      </c>
      <c r="G484" s="71" t="s">
        <v>526</v>
      </c>
      <c r="H484" s="9">
        <v>1</v>
      </c>
      <c r="I484" s="9"/>
      <c r="J484" s="9">
        <v>1</v>
      </c>
      <c r="K484" s="9"/>
      <c r="L484" s="79" t="s">
        <v>414</v>
      </c>
    </row>
    <row r="485" spans="1:12" ht="18" customHeight="1" x14ac:dyDescent="0.25">
      <c r="A485" s="9">
        <v>14</v>
      </c>
      <c r="B485" s="78">
        <v>41763</v>
      </c>
      <c r="C485" s="47">
        <v>19</v>
      </c>
      <c r="D485" s="9" t="s">
        <v>1527</v>
      </c>
      <c r="E485" s="9" t="s">
        <v>1528</v>
      </c>
      <c r="F485" s="80" t="s">
        <v>949</v>
      </c>
      <c r="G485" s="71" t="s">
        <v>953</v>
      </c>
      <c r="H485" s="9"/>
      <c r="I485" s="9"/>
      <c r="J485" s="9"/>
      <c r="K485" s="9"/>
      <c r="L485" s="79" t="s">
        <v>392</v>
      </c>
    </row>
    <row r="486" spans="1:12" ht="18" customHeight="1" x14ac:dyDescent="0.25">
      <c r="A486" s="9">
        <v>15</v>
      </c>
      <c r="B486" s="78">
        <v>41765</v>
      </c>
      <c r="C486" s="47">
        <v>11.25</v>
      </c>
      <c r="D486" s="9" t="s">
        <v>1527</v>
      </c>
      <c r="E486" s="9" t="s">
        <v>1528</v>
      </c>
      <c r="F486" s="80" t="s">
        <v>1529</v>
      </c>
      <c r="G486" s="71" t="s">
        <v>526</v>
      </c>
      <c r="H486" s="9"/>
      <c r="I486" s="9"/>
      <c r="J486" s="9">
        <v>1</v>
      </c>
      <c r="K486" s="9"/>
      <c r="L486" s="79" t="s">
        <v>411</v>
      </c>
    </row>
    <row r="487" spans="1:12" ht="18" customHeight="1" x14ac:dyDescent="0.25">
      <c r="A487" s="9">
        <v>16</v>
      </c>
      <c r="B487" s="78">
        <v>41766</v>
      </c>
      <c r="C487" s="47">
        <v>17.3</v>
      </c>
      <c r="D487" s="9" t="s">
        <v>1530</v>
      </c>
      <c r="E487" s="9" t="s">
        <v>390</v>
      </c>
      <c r="F487" s="80" t="s">
        <v>1178</v>
      </c>
      <c r="G487" s="71" t="s">
        <v>526</v>
      </c>
      <c r="H487" s="9"/>
      <c r="I487" s="9"/>
      <c r="J487" s="9">
        <v>1</v>
      </c>
      <c r="K487" s="9"/>
      <c r="L487" s="79" t="s">
        <v>384</v>
      </c>
    </row>
    <row r="488" spans="1:12" ht="18" customHeight="1" x14ac:dyDescent="0.25">
      <c r="A488" s="9">
        <v>17</v>
      </c>
      <c r="B488" s="78">
        <v>41769</v>
      </c>
      <c r="C488" s="47">
        <v>17.149999999999999</v>
      </c>
      <c r="D488" s="9" t="s">
        <v>1531</v>
      </c>
      <c r="E488" s="9" t="s">
        <v>390</v>
      </c>
      <c r="F488" s="80" t="s">
        <v>1532</v>
      </c>
      <c r="G488" s="71" t="s">
        <v>526</v>
      </c>
      <c r="H488" s="9"/>
      <c r="I488" s="9"/>
      <c r="J488" s="9">
        <v>1</v>
      </c>
      <c r="K488" s="9"/>
      <c r="L488" s="79" t="s">
        <v>414</v>
      </c>
    </row>
    <row r="489" spans="1:12" ht="18" customHeight="1" x14ac:dyDescent="0.25">
      <c r="A489" s="9">
        <v>18</v>
      </c>
      <c r="B489" s="78">
        <v>41772</v>
      </c>
      <c r="C489" s="47">
        <v>9.35</v>
      </c>
      <c r="D489" s="9" t="s">
        <v>1533</v>
      </c>
      <c r="E489" s="9" t="s">
        <v>390</v>
      </c>
      <c r="F489" s="80" t="s">
        <v>967</v>
      </c>
      <c r="G489" s="71" t="s">
        <v>953</v>
      </c>
      <c r="H489" s="9"/>
      <c r="I489" s="9"/>
      <c r="J489" s="9">
        <v>1</v>
      </c>
      <c r="K489" s="9"/>
      <c r="L489" s="79" t="s">
        <v>411</v>
      </c>
    </row>
    <row r="490" spans="1:12" ht="18" customHeight="1" x14ac:dyDescent="0.25">
      <c r="A490" s="9">
        <v>19</v>
      </c>
      <c r="B490" s="78">
        <v>41788</v>
      </c>
      <c r="C490" s="47">
        <v>13.3</v>
      </c>
      <c r="D490" s="9" t="s">
        <v>1534</v>
      </c>
      <c r="E490" s="9" t="s">
        <v>390</v>
      </c>
      <c r="F490" s="80" t="s">
        <v>1532</v>
      </c>
      <c r="G490" s="71" t="s">
        <v>526</v>
      </c>
      <c r="H490" s="9"/>
      <c r="I490" s="9"/>
      <c r="J490" s="9"/>
      <c r="K490" s="9">
        <v>1</v>
      </c>
      <c r="L490" s="79" t="s">
        <v>386</v>
      </c>
    </row>
    <row r="491" spans="1:12" ht="18" customHeight="1" x14ac:dyDescent="0.25">
      <c r="A491" s="36"/>
      <c r="B491" s="37"/>
      <c r="C491" s="37"/>
      <c r="D491" s="37"/>
      <c r="E491" s="37"/>
      <c r="F491" s="37" t="s">
        <v>4171</v>
      </c>
      <c r="G491" s="109" t="s">
        <v>594</v>
      </c>
      <c r="H491" s="163">
        <f>SUM(H483:H490)</f>
        <v>1</v>
      </c>
      <c r="I491" s="163">
        <f>SUM(I483:I490)</f>
        <v>0</v>
      </c>
      <c r="J491" s="163">
        <f>SUM(J483:J490)</f>
        <v>6</v>
      </c>
      <c r="K491" s="163">
        <f>SUM(K483:K490)</f>
        <v>5</v>
      </c>
      <c r="L491" s="163"/>
    </row>
    <row r="492" spans="1:12" ht="18" customHeight="1" x14ac:dyDescent="0.25">
      <c r="A492" s="9">
        <v>20</v>
      </c>
      <c r="B492" s="78">
        <v>41792</v>
      </c>
      <c r="C492" s="47">
        <v>7</v>
      </c>
      <c r="D492" s="9" t="s">
        <v>1535</v>
      </c>
      <c r="E492" s="9" t="s">
        <v>390</v>
      </c>
      <c r="F492" s="80" t="s">
        <v>961</v>
      </c>
      <c r="G492" s="71" t="s">
        <v>953</v>
      </c>
      <c r="H492" s="9"/>
      <c r="I492" s="9"/>
      <c r="J492" s="9">
        <v>1</v>
      </c>
      <c r="K492" s="9"/>
      <c r="L492" s="79" t="s">
        <v>418</v>
      </c>
    </row>
    <row r="493" spans="1:12" ht="18" customHeight="1" x14ac:dyDescent="0.25">
      <c r="A493" s="9">
        <v>21</v>
      </c>
      <c r="B493" s="78">
        <v>41794</v>
      </c>
      <c r="C493" s="47">
        <v>22.3</v>
      </c>
      <c r="D493" s="9" t="s">
        <v>1521</v>
      </c>
      <c r="E493" s="9" t="s">
        <v>1528</v>
      </c>
      <c r="F493" s="80" t="s">
        <v>1532</v>
      </c>
      <c r="G493" s="71" t="s">
        <v>526</v>
      </c>
      <c r="H493" s="9"/>
      <c r="I493" s="9"/>
      <c r="J493" s="9"/>
      <c r="K493" s="9">
        <v>1</v>
      </c>
      <c r="L493" s="79" t="s">
        <v>384</v>
      </c>
    </row>
    <row r="494" spans="1:12" ht="18" customHeight="1" x14ac:dyDescent="0.25">
      <c r="A494" s="9">
        <v>22</v>
      </c>
      <c r="B494" s="78">
        <v>41798</v>
      </c>
      <c r="C494" s="47">
        <v>11.15</v>
      </c>
      <c r="D494" s="9" t="s">
        <v>1536</v>
      </c>
      <c r="E494" s="9" t="s">
        <v>118</v>
      </c>
      <c r="F494" s="80" t="s">
        <v>987</v>
      </c>
      <c r="G494" s="71" t="s">
        <v>526</v>
      </c>
      <c r="H494" s="9"/>
      <c r="I494" s="9"/>
      <c r="J494" s="9">
        <v>1</v>
      </c>
      <c r="K494" s="9"/>
      <c r="L494" s="79" t="s">
        <v>392</v>
      </c>
    </row>
    <row r="495" spans="1:12" ht="18" customHeight="1" x14ac:dyDescent="0.25">
      <c r="A495" s="9">
        <v>23</v>
      </c>
      <c r="B495" s="78">
        <v>41805</v>
      </c>
      <c r="C495" s="47">
        <v>4.3</v>
      </c>
      <c r="D495" s="9" t="s">
        <v>1537</v>
      </c>
      <c r="E495" s="9" t="s">
        <v>390</v>
      </c>
      <c r="F495" s="80" t="s">
        <v>1178</v>
      </c>
      <c r="G495" s="71" t="s">
        <v>526</v>
      </c>
      <c r="H495" s="9"/>
      <c r="I495" s="9"/>
      <c r="J495" s="9"/>
      <c r="K495" s="9"/>
      <c r="L495" s="79" t="s">
        <v>392</v>
      </c>
    </row>
    <row r="496" spans="1:12" ht="18" customHeight="1" x14ac:dyDescent="0.25">
      <c r="A496" s="9">
        <v>24</v>
      </c>
      <c r="B496" s="78">
        <v>41806</v>
      </c>
      <c r="C496" s="47">
        <v>11.3</v>
      </c>
      <c r="D496" s="9" t="s">
        <v>1538</v>
      </c>
      <c r="E496" s="9" t="s">
        <v>390</v>
      </c>
      <c r="F496" s="80" t="s">
        <v>1532</v>
      </c>
      <c r="G496" s="71" t="s">
        <v>526</v>
      </c>
      <c r="H496" s="9"/>
      <c r="I496" s="9"/>
      <c r="J496" s="9">
        <v>1</v>
      </c>
      <c r="K496" s="9"/>
      <c r="L496" s="79" t="s">
        <v>418</v>
      </c>
    </row>
    <row r="497" spans="1:12" ht="18" customHeight="1" x14ac:dyDescent="0.25">
      <c r="A497" s="9">
        <v>25</v>
      </c>
      <c r="B497" s="78">
        <v>41807</v>
      </c>
      <c r="C497" s="47">
        <v>7.2</v>
      </c>
      <c r="D497" s="9" t="s">
        <v>1539</v>
      </c>
      <c r="E497" s="9" t="s">
        <v>390</v>
      </c>
      <c r="F497" s="80" t="s">
        <v>816</v>
      </c>
      <c r="G497" s="71" t="s">
        <v>953</v>
      </c>
      <c r="H497" s="9">
        <v>1</v>
      </c>
      <c r="I497" s="9"/>
      <c r="J497" s="9">
        <v>14</v>
      </c>
      <c r="K497" s="9">
        <v>6</v>
      </c>
      <c r="L497" s="79" t="s">
        <v>411</v>
      </c>
    </row>
    <row r="498" spans="1:12" ht="18" customHeight="1" x14ac:dyDescent="0.25">
      <c r="A498" s="9">
        <v>26</v>
      </c>
      <c r="B498" s="78">
        <v>41812</v>
      </c>
      <c r="C498" s="47">
        <v>13.4</v>
      </c>
      <c r="D498" s="9" t="s">
        <v>1540</v>
      </c>
      <c r="E498" s="9" t="s">
        <v>118</v>
      </c>
      <c r="F498" s="80" t="s">
        <v>987</v>
      </c>
      <c r="G498" s="71" t="s">
        <v>526</v>
      </c>
      <c r="H498" s="9"/>
      <c r="I498" s="9"/>
      <c r="J498" s="9">
        <v>1</v>
      </c>
      <c r="K498" s="9"/>
      <c r="L498" s="79" t="s">
        <v>392</v>
      </c>
    </row>
    <row r="499" spans="1:12" ht="18" customHeight="1" x14ac:dyDescent="0.25">
      <c r="A499" s="9">
        <v>27</v>
      </c>
      <c r="B499" s="78">
        <v>41817</v>
      </c>
      <c r="C499" s="47">
        <v>19.350000000000001</v>
      </c>
      <c r="D499" s="9" t="s">
        <v>1541</v>
      </c>
      <c r="E499" s="9" t="s">
        <v>390</v>
      </c>
      <c r="F499" s="80" t="s">
        <v>816</v>
      </c>
      <c r="G499" s="71" t="s">
        <v>953</v>
      </c>
      <c r="H499" s="9"/>
      <c r="I499" s="9"/>
      <c r="J499" s="9"/>
      <c r="K499" s="9">
        <v>1</v>
      </c>
      <c r="L499" s="79" t="s">
        <v>388</v>
      </c>
    </row>
    <row r="500" spans="1:12" ht="22.5" customHeight="1" x14ac:dyDescent="0.25">
      <c r="A500" s="9">
        <v>28</v>
      </c>
      <c r="B500" s="78">
        <v>41768</v>
      </c>
      <c r="C500" s="47">
        <v>19.149999999999999</v>
      </c>
      <c r="D500" s="9" t="s">
        <v>1542</v>
      </c>
      <c r="E500" s="9" t="s">
        <v>390</v>
      </c>
      <c r="F500" s="80" t="s">
        <v>949</v>
      </c>
      <c r="G500" s="71" t="s">
        <v>526</v>
      </c>
      <c r="H500" s="9"/>
      <c r="I500" s="9"/>
      <c r="J500" s="9"/>
      <c r="K500" s="9">
        <v>1</v>
      </c>
      <c r="L500" s="79" t="s">
        <v>392</v>
      </c>
    </row>
    <row r="501" spans="1:12" ht="22.5" customHeight="1" x14ac:dyDescent="0.25">
      <c r="A501" s="36"/>
      <c r="B501" s="37"/>
      <c r="C501" s="37"/>
      <c r="D501" s="37"/>
      <c r="E501" s="37"/>
      <c r="F501" s="37" t="s">
        <v>4172</v>
      </c>
      <c r="G501" s="109" t="s">
        <v>594</v>
      </c>
      <c r="H501" s="163">
        <f>SUM(H492:H500)</f>
        <v>1</v>
      </c>
      <c r="I501" s="163">
        <f>SUM(I492:I500)</f>
        <v>0</v>
      </c>
      <c r="J501" s="163">
        <f>SUM(J492:J500)</f>
        <v>18</v>
      </c>
      <c r="K501" s="163">
        <f>SUM(K492:K500)</f>
        <v>9</v>
      </c>
      <c r="L501" s="163"/>
    </row>
    <row r="502" spans="1:12" ht="18" customHeight="1" x14ac:dyDescent="0.25">
      <c r="A502" s="394" t="s">
        <v>1155</v>
      </c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</row>
    <row r="503" spans="1:12" ht="18" customHeight="1" x14ac:dyDescent="0.25">
      <c r="A503" s="9">
        <v>1</v>
      </c>
      <c r="B503" s="69">
        <v>41738</v>
      </c>
      <c r="C503" s="183" t="s">
        <v>1543</v>
      </c>
      <c r="D503" s="9" t="s">
        <v>1544</v>
      </c>
      <c r="E503" s="9" t="s">
        <v>1157</v>
      </c>
      <c r="F503" s="4" t="s">
        <v>1545</v>
      </c>
      <c r="G503" s="9" t="s">
        <v>526</v>
      </c>
      <c r="H503" s="9">
        <v>0</v>
      </c>
      <c r="I503" s="9">
        <v>0</v>
      </c>
      <c r="J503" s="9">
        <v>0</v>
      </c>
      <c r="K503" s="9">
        <v>0</v>
      </c>
      <c r="L503" s="9" t="s">
        <v>384</v>
      </c>
    </row>
    <row r="504" spans="1:12" ht="18" customHeight="1" x14ac:dyDescent="0.25">
      <c r="A504" s="9">
        <v>2</v>
      </c>
      <c r="B504" s="69">
        <v>41745</v>
      </c>
      <c r="C504" s="183" t="s">
        <v>1546</v>
      </c>
      <c r="D504" s="9" t="s">
        <v>1547</v>
      </c>
      <c r="E504" s="9" t="s">
        <v>1157</v>
      </c>
      <c r="F504" s="4" t="s">
        <v>949</v>
      </c>
      <c r="G504" s="9" t="s">
        <v>526</v>
      </c>
      <c r="H504" s="9">
        <v>0</v>
      </c>
      <c r="I504" s="9">
        <v>0</v>
      </c>
      <c r="J504" s="9">
        <v>0</v>
      </c>
      <c r="K504" s="9">
        <v>0</v>
      </c>
      <c r="L504" s="9" t="s">
        <v>384</v>
      </c>
    </row>
    <row r="505" spans="1:12" ht="18" customHeight="1" x14ac:dyDescent="0.25">
      <c r="A505" s="9">
        <v>3</v>
      </c>
      <c r="B505" s="69">
        <v>41753</v>
      </c>
      <c r="C505" s="70" t="s">
        <v>1548</v>
      </c>
      <c r="D505" s="9" t="s">
        <v>1549</v>
      </c>
      <c r="E505" s="9" t="s">
        <v>1550</v>
      </c>
      <c r="F505" s="4" t="s">
        <v>949</v>
      </c>
      <c r="G505" s="9" t="s">
        <v>526</v>
      </c>
      <c r="H505" s="9">
        <v>0</v>
      </c>
      <c r="I505" s="9">
        <v>0</v>
      </c>
      <c r="J505" s="9">
        <v>1</v>
      </c>
      <c r="K505" s="9">
        <v>0</v>
      </c>
      <c r="L505" s="9" t="s">
        <v>386</v>
      </c>
    </row>
    <row r="506" spans="1:12" ht="18" customHeight="1" x14ac:dyDescent="0.25">
      <c r="A506" s="36"/>
      <c r="B506" s="37"/>
      <c r="C506" s="37"/>
      <c r="D506" s="37"/>
      <c r="E506" s="37"/>
      <c r="F506" s="37" t="s">
        <v>4170</v>
      </c>
      <c r="G506" s="109" t="s">
        <v>1155</v>
      </c>
      <c r="H506" s="163">
        <f>SUM(H503:H505)</f>
        <v>0</v>
      </c>
      <c r="I506" s="163">
        <f>SUM(I503:I505)</f>
        <v>0</v>
      </c>
      <c r="J506" s="163">
        <f>SUM(J503:J505)</f>
        <v>1</v>
      </c>
      <c r="K506" s="163">
        <f>SUM(K503:K505)</f>
        <v>0</v>
      </c>
      <c r="L506" s="163"/>
    </row>
    <row r="507" spans="1:12" ht="18" customHeight="1" x14ac:dyDescent="0.25">
      <c r="A507" s="9">
        <v>4</v>
      </c>
      <c r="B507" s="102">
        <v>41766</v>
      </c>
      <c r="C507" s="22" t="s">
        <v>1551</v>
      </c>
      <c r="D507" s="4" t="s">
        <v>1552</v>
      </c>
      <c r="E507" s="4" t="s">
        <v>1550</v>
      </c>
      <c r="F507" s="12" t="s">
        <v>949</v>
      </c>
      <c r="G507" s="9" t="s">
        <v>526</v>
      </c>
      <c r="H507" s="26">
        <v>0</v>
      </c>
      <c r="I507" s="26">
        <v>0</v>
      </c>
      <c r="J507" s="26">
        <v>1</v>
      </c>
      <c r="K507" s="26">
        <v>0</v>
      </c>
      <c r="L507" s="26" t="s">
        <v>384</v>
      </c>
    </row>
    <row r="508" spans="1:12" ht="18" customHeight="1" x14ac:dyDescent="0.25">
      <c r="A508" s="22">
        <v>5</v>
      </c>
      <c r="B508" s="19" t="s">
        <v>1553</v>
      </c>
      <c r="C508" s="70" t="s">
        <v>1554</v>
      </c>
      <c r="D508" s="9" t="s">
        <v>1555</v>
      </c>
      <c r="E508" s="9" t="s">
        <v>1182</v>
      </c>
      <c r="F508" s="4" t="s">
        <v>1556</v>
      </c>
      <c r="G508" s="9" t="s">
        <v>953</v>
      </c>
      <c r="H508" s="9"/>
      <c r="I508" s="9"/>
      <c r="J508" s="9">
        <v>1</v>
      </c>
      <c r="K508" s="9"/>
      <c r="L508" s="9" t="s">
        <v>411</v>
      </c>
    </row>
    <row r="509" spans="1:12" ht="18" customHeight="1" x14ac:dyDescent="0.25">
      <c r="A509" s="22">
        <v>6</v>
      </c>
      <c r="B509" s="102">
        <v>41773</v>
      </c>
      <c r="C509" s="22" t="s">
        <v>1557</v>
      </c>
      <c r="D509" s="22" t="s">
        <v>1558</v>
      </c>
      <c r="E509" s="22" t="s">
        <v>1157</v>
      </c>
      <c r="F509" s="12" t="s">
        <v>949</v>
      </c>
      <c r="G509" s="9" t="s">
        <v>526</v>
      </c>
      <c r="H509" s="26">
        <v>0</v>
      </c>
      <c r="I509" s="26">
        <v>0</v>
      </c>
      <c r="J509" s="26">
        <v>0</v>
      </c>
      <c r="K509" s="26">
        <v>0</v>
      </c>
      <c r="L509" s="26" t="s">
        <v>384</v>
      </c>
    </row>
    <row r="510" spans="1:12" ht="18" customHeight="1" x14ac:dyDescent="0.25">
      <c r="A510" s="22">
        <v>7</v>
      </c>
      <c r="B510" s="102">
        <v>41777</v>
      </c>
      <c r="C510" s="22" t="s">
        <v>1559</v>
      </c>
      <c r="D510" s="22" t="s">
        <v>1552</v>
      </c>
      <c r="E510" s="22" t="s">
        <v>1150</v>
      </c>
      <c r="F510" s="12" t="s">
        <v>949</v>
      </c>
      <c r="G510" s="9" t="s">
        <v>526</v>
      </c>
      <c r="H510" s="26">
        <v>0</v>
      </c>
      <c r="I510" s="26">
        <v>0</v>
      </c>
      <c r="J510" s="26">
        <v>0</v>
      </c>
      <c r="K510" s="26">
        <v>0</v>
      </c>
      <c r="L510" s="26" t="s">
        <v>392</v>
      </c>
    </row>
    <row r="511" spans="1:12" ht="18" customHeight="1" x14ac:dyDescent="0.25">
      <c r="A511" s="22">
        <v>8</v>
      </c>
      <c r="B511" s="22" t="s">
        <v>1560</v>
      </c>
      <c r="C511" s="22" t="s">
        <v>1561</v>
      </c>
      <c r="D511" s="22" t="s">
        <v>1562</v>
      </c>
      <c r="E511" s="22" t="s">
        <v>1157</v>
      </c>
      <c r="F511" s="12" t="s">
        <v>949</v>
      </c>
      <c r="G511" s="9" t="s">
        <v>526</v>
      </c>
      <c r="H511" s="26">
        <v>0</v>
      </c>
      <c r="I511" s="26">
        <v>0</v>
      </c>
      <c r="J511" s="26">
        <v>0</v>
      </c>
      <c r="K511" s="26">
        <v>0</v>
      </c>
      <c r="L511" s="26" t="s">
        <v>384</v>
      </c>
    </row>
    <row r="512" spans="1:12" ht="18" customHeight="1" x14ac:dyDescent="0.25">
      <c r="A512" s="22">
        <v>9</v>
      </c>
      <c r="B512" s="102">
        <v>41781</v>
      </c>
      <c r="C512" s="22" t="s">
        <v>1563</v>
      </c>
      <c r="D512" s="22" t="s">
        <v>1564</v>
      </c>
      <c r="E512" s="22" t="s">
        <v>1157</v>
      </c>
      <c r="F512" s="12" t="s">
        <v>949</v>
      </c>
      <c r="G512" s="9" t="s">
        <v>526</v>
      </c>
      <c r="H512" s="26">
        <v>0</v>
      </c>
      <c r="I512" s="26">
        <v>0</v>
      </c>
      <c r="J512" s="26">
        <v>0</v>
      </c>
      <c r="K512" s="26">
        <v>0</v>
      </c>
      <c r="L512" s="26" t="s">
        <v>386</v>
      </c>
    </row>
    <row r="513" spans="1:13" ht="18" customHeight="1" x14ac:dyDescent="0.25">
      <c r="A513" s="36"/>
      <c r="B513" s="37"/>
      <c r="C513" s="37"/>
      <c r="D513" s="37"/>
      <c r="E513" s="37"/>
      <c r="F513" s="37" t="s">
        <v>4171</v>
      </c>
      <c r="G513" s="109" t="s">
        <v>1155</v>
      </c>
      <c r="H513" s="163">
        <f>SUM(H507:H512)</f>
        <v>0</v>
      </c>
      <c r="I513" s="163">
        <f>SUM(I507:I512)</f>
        <v>0</v>
      </c>
      <c r="J513" s="163">
        <f>SUM(J507:J512)</f>
        <v>2</v>
      </c>
      <c r="K513" s="163">
        <f>SUM(K507:K512)</f>
        <v>0</v>
      </c>
      <c r="L513" s="163"/>
    </row>
    <row r="514" spans="1:13" ht="18" customHeight="1" x14ac:dyDescent="0.25">
      <c r="A514" s="22">
        <v>10</v>
      </c>
      <c r="B514" s="102">
        <v>41794</v>
      </c>
      <c r="C514" s="22" t="s">
        <v>1565</v>
      </c>
      <c r="D514" s="184" t="s">
        <v>1555</v>
      </c>
      <c r="E514" s="184" t="s">
        <v>1550</v>
      </c>
      <c r="F514" s="12" t="s">
        <v>949</v>
      </c>
      <c r="G514" s="9" t="s">
        <v>1566</v>
      </c>
      <c r="H514" s="26">
        <v>0</v>
      </c>
      <c r="I514" s="26">
        <v>0</v>
      </c>
      <c r="J514" s="26">
        <v>1</v>
      </c>
      <c r="K514" s="26">
        <v>0</v>
      </c>
      <c r="L514" s="26" t="s">
        <v>384</v>
      </c>
    </row>
    <row r="515" spans="1:13" ht="18" customHeight="1" x14ac:dyDescent="0.25">
      <c r="A515" s="22">
        <v>11</v>
      </c>
      <c r="B515" s="102">
        <v>41795</v>
      </c>
      <c r="C515" s="22" t="s">
        <v>1567</v>
      </c>
      <c r="D515" s="22" t="s">
        <v>1568</v>
      </c>
      <c r="E515" s="22" t="s">
        <v>1150</v>
      </c>
      <c r="F515" s="12" t="s">
        <v>949</v>
      </c>
      <c r="G515" s="9" t="s">
        <v>526</v>
      </c>
      <c r="H515" s="26">
        <v>0</v>
      </c>
      <c r="I515" s="26">
        <v>0</v>
      </c>
      <c r="J515" s="26">
        <v>1</v>
      </c>
      <c r="K515" s="26">
        <v>0</v>
      </c>
      <c r="L515" s="26" t="s">
        <v>386</v>
      </c>
    </row>
    <row r="516" spans="1:13" ht="18" customHeight="1" x14ac:dyDescent="0.25">
      <c r="A516" s="22">
        <v>12</v>
      </c>
      <c r="B516" s="102">
        <v>41798</v>
      </c>
      <c r="C516" s="22" t="s">
        <v>1569</v>
      </c>
      <c r="D516" s="22" t="s">
        <v>1570</v>
      </c>
      <c r="E516" s="22" t="s">
        <v>1157</v>
      </c>
      <c r="F516" s="12" t="s">
        <v>1571</v>
      </c>
      <c r="G516" s="9" t="s">
        <v>1572</v>
      </c>
      <c r="H516" s="26">
        <v>0</v>
      </c>
      <c r="I516" s="26">
        <v>0</v>
      </c>
      <c r="J516" s="26">
        <v>0</v>
      </c>
      <c r="K516" s="26">
        <v>0</v>
      </c>
      <c r="L516" s="26" t="s">
        <v>392</v>
      </c>
    </row>
    <row r="517" spans="1:13" ht="18" customHeight="1" x14ac:dyDescent="0.25">
      <c r="A517" s="22">
        <v>13</v>
      </c>
      <c r="B517" s="102">
        <v>41800</v>
      </c>
      <c r="C517" s="22" t="s">
        <v>1573</v>
      </c>
      <c r="D517" s="9" t="s">
        <v>1574</v>
      </c>
      <c r="E517" s="22" t="s">
        <v>1550</v>
      </c>
      <c r="F517" s="12" t="s">
        <v>949</v>
      </c>
      <c r="G517" s="9" t="s">
        <v>526</v>
      </c>
      <c r="H517" s="26">
        <v>0</v>
      </c>
      <c r="I517" s="26">
        <v>0</v>
      </c>
      <c r="J517" s="26">
        <v>1</v>
      </c>
      <c r="K517" s="26">
        <v>0</v>
      </c>
      <c r="L517" s="26" t="s">
        <v>411</v>
      </c>
    </row>
    <row r="518" spans="1:13" ht="18" customHeight="1" x14ac:dyDescent="0.25">
      <c r="A518" s="22">
        <v>14</v>
      </c>
      <c r="B518" s="102">
        <v>41814</v>
      </c>
      <c r="C518" s="22" t="s">
        <v>1575</v>
      </c>
      <c r="D518" s="22" t="s">
        <v>1576</v>
      </c>
      <c r="E518" s="22" t="s">
        <v>1577</v>
      </c>
      <c r="F518" s="12" t="s">
        <v>949</v>
      </c>
      <c r="G518" s="9" t="s">
        <v>526</v>
      </c>
      <c r="H518" s="26">
        <v>0</v>
      </c>
      <c r="I518" s="26">
        <v>0</v>
      </c>
      <c r="J518" s="26">
        <v>0</v>
      </c>
      <c r="K518" s="26">
        <v>0</v>
      </c>
      <c r="L518" s="26" t="s">
        <v>411</v>
      </c>
    </row>
    <row r="519" spans="1:13" ht="18" customHeight="1" x14ac:dyDescent="0.25">
      <c r="A519" s="22">
        <v>15</v>
      </c>
      <c r="B519" s="102">
        <v>41817</v>
      </c>
      <c r="C519" s="22" t="s">
        <v>1578</v>
      </c>
      <c r="D519" s="22" t="s">
        <v>1562</v>
      </c>
      <c r="E519" s="22" t="s">
        <v>1157</v>
      </c>
      <c r="F519" s="12" t="s">
        <v>949</v>
      </c>
      <c r="G519" s="9" t="s">
        <v>526</v>
      </c>
      <c r="H519" s="26">
        <v>0</v>
      </c>
      <c r="I519" s="26">
        <v>0</v>
      </c>
      <c r="J519" s="26">
        <v>0</v>
      </c>
      <c r="K519" s="26">
        <v>0</v>
      </c>
      <c r="L519" s="26" t="s">
        <v>388</v>
      </c>
    </row>
    <row r="520" spans="1:13" ht="18" customHeight="1" x14ac:dyDescent="0.25">
      <c r="A520" s="22">
        <v>16</v>
      </c>
      <c r="B520" s="102">
        <v>41819</v>
      </c>
      <c r="C520" s="22" t="s">
        <v>1579</v>
      </c>
      <c r="D520" s="22" t="s">
        <v>1580</v>
      </c>
      <c r="E520" s="22" t="s">
        <v>1150</v>
      </c>
      <c r="F520" s="12" t="s">
        <v>949</v>
      </c>
      <c r="G520" s="9" t="s">
        <v>526</v>
      </c>
      <c r="H520" s="26">
        <v>0</v>
      </c>
      <c r="I520" s="26">
        <v>0</v>
      </c>
      <c r="J520" s="26">
        <v>0</v>
      </c>
      <c r="K520" s="26">
        <v>0</v>
      </c>
      <c r="L520" s="26" t="s">
        <v>392</v>
      </c>
    </row>
    <row r="521" spans="1:13" ht="21" customHeight="1" x14ac:dyDescent="0.25">
      <c r="A521" s="22">
        <v>17</v>
      </c>
      <c r="B521" s="102">
        <v>41819</v>
      </c>
      <c r="C521" s="22" t="s">
        <v>1581</v>
      </c>
      <c r="D521" s="9" t="s">
        <v>1582</v>
      </c>
      <c r="E521" s="22" t="s">
        <v>1150</v>
      </c>
      <c r="F521" s="12" t="s">
        <v>949</v>
      </c>
      <c r="G521" s="9" t="s">
        <v>526</v>
      </c>
      <c r="H521" s="26">
        <v>0</v>
      </c>
      <c r="I521" s="26">
        <v>0</v>
      </c>
      <c r="J521" s="26">
        <v>0</v>
      </c>
      <c r="K521" s="26">
        <v>0</v>
      </c>
      <c r="L521" s="26" t="s">
        <v>392</v>
      </c>
    </row>
    <row r="522" spans="1:13" ht="21" customHeight="1" x14ac:dyDescent="0.25">
      <c r="A522" s="36"/>
      <c r="B522" s="37"/>
      <c r="C522" s="37"/>
      <c r="D522" s="37"/>
      <c r="E522" s="37"/>
      <c r="F522" s="37" t="s">
        <v>4172</v>
      </c>
      <c r="G522" s="109" t="s">
        <v>1155</v>
      </c>
      <c r="H522" s="163">
        <f>SUM(H514:H521)</f>
        <v>0</v>
      </c>
      <c r="I522" s="163">
        <f>SUM(I514:I521)</f>
        <v>0</v>
      </c>
      <c r="J522" s="163">
        <f>SUM(J514:J521)</f>
        <v>3</v>
      </c>
      <c r="K522" s="163">
        <f>SUM(K514:K521)</f>
        <v>0</v>
      </c>
      <c r="L522" s="163"/>
    </row>
    <row r="523" spans="1:13" ht="18" customHeight="1" x14ac:dyDescent="0.25">
      <c r="A523" s="390" t="s">
        <v>622</v>
      </c>
      <c r="B523" s="390"/>
      <c r="C523" s="390"/>
      <c r="D523" s="390"/>
      <c r="E523" s="390"/>
      <c r="F523" s="390"/>
      <c r="G523" s="390"/>
      <c r="H523" s="390"/>
      <c r="I523" s="390"/>
      <c r="J523" s="390"/>
      <c r="K523" s="390"/>
      <c r="L523" s="390"/>
      <c r="M523" s="112"/>
    </row>
    <row r="524" spans="1:13" ht="18" customHeight="1" x14ac:dyDescent="0.25">
      <c r="A524" s="85">
        <v>1</v>
      </c>
      <c r="B524" s="83">
        <v>41732</v>
      </c>
      <c r="C524" s="84" t="s">
        <v>1583</v>
      </c>
      <c r="D524" s="85" t="s">
        <v>1584</v>
      </c>
      <c r="E524" s="85" t="s">
        <v>823</v>
      </c>
      <c r="F524" s="85" t="s">
        <v>1585</v>
      </c>
      <c r="G524" s="85" t="s">
        <v>1586</v>
      </c>
      <c r="H524" s="85"/>
      <c r="I524" s="85"/>
      <c r="J524" s="85">
        <v>1</v>
      </c>
      <c r="K524" s="85">
        <v>4</v>
      </c>
      <c r="L524" s="83" t="s">
        <v>33</v>
      </c>
    </row>
    <row r="525" spans="1:13" ht="18" customHeight="1" x14ac:dyDescent="0.25">
      <c r="A525" s="85">
        <v>2</v>
      </c>
      <c r="B525" s="83">
        <v>41733</v>
      </c>
      <c r="C525" s="84" t="s">
        <v>1587</v>
      </c>
      <c r="D525" s="85" t="s">
        <v>1588</v>
      </c>
      <c r="E525" s="87" t="s">
        <v>986</v>
      </c>
      <c r="F525" s="85" t="s">
        <v>1589</v>
      </c>
      <c r="G525" s="85" t="s">
        <v>1550</v>
      </c>
      <c r="H525" s="85"/>
      <c r="I525" s="85"/>
      <c r="J525" s="85"/>
      <c r="K525" s="85">
        <v>1</v>
      </c>
      <c r="L525" s="83" t="s">
        <v>42</v>
      </c>
    </row>
    <row r="526" spans="1:13" ht="18" customHeight="1" x14ac:dyDescent="0.25">
      <c r="A526" s="85">
        <v>3</v>
      </c>
      <c r="B526" s="83">
        <v>41733</v>
      </c>
      <c r="C526" s="84" t="s">
        <v>1590</v>
      </c>
      <c r="D526" s="85" t="s">
        <v>1591</v>
      </c>
      <c r="E526" s="85" t="s">
        <v>1592</v>
      </c>
      <c r="F526" s="85" t="s">
        <v>1593</v>
      </c>
      <c r="G526" s="85" t="s">
        <v>1586</v>
      </c>
      <c r="H526" s="85"/>
      <c r="I526" s="85"/>
      <c r="J526" s="85"/>
      <c r="K526" s="85"/>
      <c r="L526" s="83" t="s">
        <v>42</v>
      </c>
    </row>
    <row r="527" spans="1:13" ht="18" customHeight="1" x14ac:dyDescent="0.25">
      <c r="A527" s="85">
        <v>4</v>
      </c>
      <c r="B527" s="88">
        <v>41733</v>
      </c>
      <c r="C527" s="94">
        <v>0.82638888888888884</v>
      </c>
      <c r="D527" s="85" t="s">
        <v>1594</v>
      </c>
      <c r="E527" s="85" t="s">
        <v>1595</v>
      </c>
      <c r="F527" s="90" t="s">
        <v>1596</v>
      </c>
      <c r="G527" s="90" t="s">
        <v>1586</v>
      </c>
      <c r="H527" s="85"/>
      <c r="I527" s="89"/>
      <c r="J527" s="89"/>
      <c r="K527" s="89">
        <v>2</v>
      </c>
      <c r="L527" s="83" t="s">
        <v>42</v>
      </c>
    </row>
    <row r="528" spans="1:13" ht="18" customHeight="1" x14ac:dyDescent="0.25">
      <c r="A528" s="85">
        <v>5</v>
      </c>
      <c r="B528" s="84" t="s">
        <v>1597</v>
      </c>
      <c r="C528" s="84" t="s">
        <v>1598</v>
      </c>
      <c r="D528" s="85" t="s">
        <v>1599</v>
      </c>
      <c r="E528" s="85" t="s">
        <v>1600</v>
      </c>
      <c r="F528" s="85" t="s">
        <v>1134</v>
      </c>
      <c r="G528" s="85" t="s">
        <v>1150</v>
      </c>
      <c r="H528" s="85"/>
      <c r="I528" s="85"/>
      <c r="J528" s="85"/>
      <c r="K528" s="85">
        <v>1</v>
      </c>
      <c r="L528" s="83" t="s">
        <v>54</v>
      </c>
    </row>
    <row r="529" spans="1:12" ht="18" customHeight="1" x14ac:dyDescent="0.25">
      <c r="A529" s="85">
        <v>6</v>
      </c>
      <c r="B529" s="88">
        <v>41743</v>
      </c>
      <c r="C529" s="94">
        <v>0.96527777777777779</v>
      </c>
      <c r="D529" s="89" t="s">
        <v>1601</v>
      </c>
      <c r="E529" s="85" t="s">
        <v>1595</v>
      </c>
      <c r="F529" s="90" t="s">
        <v>949</v>
      </c>
      <c r="G529" s="90" t="s">
        <v>1550</v>
      </c>
      <c r="H529" s="85"/>
      <c r="I529" s="89"/>
      <c r="J529" s="89"/>
      <c r="K529" s="89">
        <v>1</v>
      </c>
      <c r="L529" s="88" t="s">
        <v>63</v>
      </c>
    </row>
    <row r="530" spans="1:12" ht="18" customHeight="1" x14ac:dyDescent="0.25">
      <c r="A530" s="85">
        <v>7</v>
      </c>
      <c r="B530" s="88">
        <v>41744</v>
      </c>
      <c r="C530" s="185" t="s">
        <v>1602</v>
      </c>
      <c r="D530" s="85" t="s">
        <v>1603</v>
      </c>
      <c r="E530" s="89" t="s">
        <v>986</v>
      </c>
      <c r="F530" s="90" t="s">
        <v>949</v>
      </c>
      <c r="G530" s="90" t="s">
        <v>1550</v>
      </c>
      <c r="H530" s="85"/>
      <c r="I530" s="89"/>
      <c r="J530" s="89"/>
      <c r="K530" s="89">
        <v>1</v>
      </c>
      <c r="L530" s="88" t="s">
        <v>69</v>
      </c>
    </row>
    <row r="531" spans="1:12" ht="18" customHeight="1" x14ac:dyDescent="0.25">
      <c r="A531" s="85">
        <v>8</v>
      </c>
      <c r="B531" s="88">
        <v>41745</v>
      </c>
      <c r="C531" s="185" t="s">
        <v>1604</v>
      </c>
      <c r="D531" s="89" t="s">
        <v>1588</v>
      </c>
      <c r="E531" s="85" t="s">
        <v>1605</v>
      </c>
      <c r="F531" s="89" t="s">
        <v>1134</v>
      </c>
      <c r="G531" s="89" t="s">
        <v>1586</v>
      </c>
      <c r="H531" s="89"/>
      <c r="I531" s="89"/>
      <c r="J531" s="89"/>
      <c r="K531" s="89">
        <v>2</v>
      </c>
      <c r="L531" s="88" t="s">
        <v>73</v>
      </c>
    </row>
    <row r="532" spans="1:12" ht="18" customHeight="1" x14ac:dyDescent="0.25">
      <c r="A532" s="85">
        <v>9</v>
      </c>
      <c r="B532" s="88">
        <v>41745</v>
      </c>
      <c r="C532" s="185" t="s">
        <v>1606</v>
      </c>
      <c r="D532" s="89" t="s">
        <v>1607</v>
      </c>
      <c r="E532" s="85" t="s">
        <v>1608</v>
      </c>
      <c r="F532" s="89" t="s">
        <v>1609</v>
      </c>
      <c r="G532" s="89" t="s">
        <v>1586</v>
      </c>
      <c r="H532" s="89"/>
      <c r="I532" s="89"/>
      <c r="J532" s="89"/>
      <c r="K532" s="89">
        <v>2</v>
      </c>
      <c r="L532" s="88" t="s">
        <v>73</v>
      </c>
    </row>
    <row r="533" spans="1:12" ht="18" customHeight="1" x14ac:dyDescent="0.25">
      <c r="A533" s="85">
        <v>10</v>
      </c>
      <c r="B533" s="88">
        <v>41746</v>
      </c>
      <c r="C533" s="84" t="s">
        <v>1610</v>
      </c>
      <c r="D533" s="89" t="s">
        <v>1611</v>
      </c>
      <c r="E533" s="85" t="s">
        <v>1605</v>
      </c>
      <c r="F533" s="89" t="s">
        <v>949</v>
      </c>
      <c r="G533" s="95" t="s">
        <v>1586</v>
      </c>
      <c r="H533" s="89"/>
      <c r="I533" s="186"/>
      <c r="J533" s="89"/>
      <c r="K533" s="89">
        <v>2</v>
      </c>
      <c r="L533" s="88" t="s">
        <v>33</v>
      </c>
    </row>
    <row r="534" spans="1:12" ht="18" customHeight="1" x14ac:dyDescent="0.25">
      <c r="A534" s="85">
        <v>11</v>
      </c>
      <c r="B534" s="88">
        <v>41747</v>
      </c>
      <c r="C534" s="84" t="s">
        <v>1612</v>
      </c>
      <c r="D534" s="89" t="s">
        <v>1613</v>
      </c>
      <c r="E534" s="85" t="s">
        <v>1605</v>
      </c>
      <c r="F534" s="89" t="s">
        <v>1614</v>
      </c>
      <c r="G534" s="95" t="s">
        <v>1586</v>
      </c>
      <c r="H534" s="89"/>
      <c r="I534" s="89"/>
      <c r="J534" s="89">
        <v>1</v>
      </c>
      <c r="K534" s="89">
        <v>1</v>
      </c>
      <c r="L534" s="88" t="s">
        <v>42</v>
      </c>
    </row>
    <row r="535" spans="1:12" ht="18" customHeight="1" x14ac:dyDescent="0.25">
      <c r="A535" s="85">
        <v>12</v>
      </c>
      <c r="B535" s="88">
        <v>41748</v>
      </c>
      <c r="C535" s="185" t="s">
        <v>1583</v>
      </c>
      <c r="D535" s="89" t="s">
        <v>1615</v>
      </c>
      <c r="E535" s="85" t="s">
        <v>1605</v>
      </c>
      <c r="F535" s="89" t="s">
        <v>1616</v>
      </c>
      <c r="G535" s="95" t="s">
        <v>1586</v>
      </c>
      <c r="H535" s="89"/>
      <c r="I535" s="89"/>
      <c r="J535" s="89"/>
      <c r="K535" s="89"/>
      <c r="L535" s="88" t="s">
        <v>854</v>
      </c>
    </row>
    <row r="536" spans="1:12" ht="18" customHeight="1" x14ac:dyDescent="0.25">
      <c r="A536" s="85">
        <v>13</v>
      </c>
      <c r="B536" s="88">
        <v>41752</v>
      </c>
      <c r="C536" s="185" t="s">
        <v>1617</v>
      </c>
      <c r="D536" s="89" t="s">
        <v>1618</v>
      </c>
      <c r="E536" s="85" t="s">
        <v>1605</v>
      </c>
      <c r="F536" s="89" t="s">
        <v>1619</v>
      </c>
      <c r="G536" s="95" t="s">
        <v>1586</v>
      </c>
      <c r="H536" s="89"/>
      <c r="I536" s="89"/>
      <c r="J536" s="89"/>
      <c r="K536" s="89"/>
      <c r="L536" s="88" t="s">
        <v>73</v>
      </c>
    </row>
    <row r="537" spans="1:12" ht="18" customHeight="1" x14ac:dyDescent="0.25">
      <c r="A537" s="85">
        <v>14</v>
      </c>
      <c r="B537" s="88">
        <v>41752</v>
      </c>
      <c r="C537" s="185" t="s">
        <v>1620</v>
      </c>
      <c r="D537" s="89" t="s">
        <v>1621</v>
      </c>
      <c r="E537" s="85" t="s">
        <v>1605</v>
      </c>
      <c r="F537" s="89" t="s">
        <v>1622</v>
      </c>
      <c r="G537" s="95" t="s">
        <v>1586</v>
      </c>
      <c r="H537" s="89"/>
      <c r="I537" s="89"/>
      <c r="J537" s="89">
        <v>1</v>
      </c>
      <c r="K537" s="89">
        <v>1</v>
      </c>
      <c r="L537" s="88" t="s">
        <v>73</v>
      </c>
    </row>
    <row r="538" spans="1:12" ht="18" customHeight="1" x14ac:dyDescent="0.25">
      <c r="A538" s="85">
        <v>15</v>
      </c>
      <c r="B538" s="88">
        <v>41753</v>
      </c>
      <c r="C538" s="185" t="s">
        <v>1623</v>
      </c>
      <c r="D538" s="89" t="s">
        <v>1624</v>
      </c>
      <c r="E538" s="89" t="s">
        <v>1139</v>
      </c>
      <c r="F538" s="89" t="s">
        <v>1197</v>
      </c>
      <c r="G538" s="89" t="s">
        <v>1550</v>
      </c>
      <c r="H538" s="89"/>
      <c r="I538" s="89"/>
      <c r="J538" s="89"/>
      <c r="K538" s="89">
        <v>1</v>
      </c>
      <c r="L538" s="88" t="s">
        <v>33</v>
      </c>
    </row>
    <row r="539" spans="1:12" ht="18" customHeight="1" x14ac:dyDescent="0.25">
      <c r="A539" s="85">
        <v>16</v>
      </c>
      <c r="B539" s="88">
        <v>41754</v>
      </c>
      <c r="C539" s="185" t="s">
        <v>1625</v>
      </c>
      <c r="D539" s="89" t="s">
        <v>1601</v>
      </c>
      <c r="E539" s="89" t="s">
        <v>1139</v>
      </c>
      <c r="F539" s="89" t="s">
        <v>949</v>
      </c>
      <c r="G539" s="89" t="s">
        <v>1586</v>
      </c>
      <c r="H539" s="89"/>
      <c r="I539" s="89"/>
      <c r="J539" s="89"/>
      <c r="K539" s="89"/>
      <c r="L539" s="88" t="s">
        <v>42</v>
      </c>
    </row>
    <row r="540" spans="1:12" ht="18" customHeight="1" x14ac:dyDescent="0.25">
      <c r="A540" s="85">
        <v>17</v>
      </c>
      <c r="B540" s="88">
        <v>41757</v>
      </c>
      <c r="C540" s="185" t="s">
        <v>1626</v>
      </c>
      <c r="D540" s="89" t="s">
        <v>1627</v>
      </c>
      <c r="E540" s="89" t="s">
        <v>1139</v>
      </c>
      <c r="F540" s="89" t="s">
        <v>1524</v>
      </c>
      <c r="G540" s="89" t="s">
        <v>1550</v>
      </c>
      <c r="H540" s="89"/>
      <c r="I540" s="89"/>
      <c r="J540" s="89"/>
      <c r="K540" s="89">
        <v>1</v>
      </c>
      <c r="L540" s="88" t="s">
        <v>63</v>
      </c>
    </row>
    <row r="541" spans="1:12" ht="18" customHeight="1" x14ac:dyDescent="0.25">
      <c r="A541" s="85">
        <v>18</v>
      </c>
      <c r="B541" s="88">
        <v>41757</v>
      </c>
      <c r="C541" s="185" t="s">
        <v>1628</v>
      </c>
      <c r="D541" s="89" t="s">
        <v>1629</v>
      </c>
      <c r="E541" s="85" t="s">
        <v>1595</v>
      </c>
      <c r="F541" s="89" t="s">
        <v>1630</v>
      </c>
      <c r="G541" s="89" t="s">
        <v>1586</v>
      </c>
      <c r="H541" s="89"/>
      <c r="I541" s="89"/>
      <c r="J541" s="89"/>
      <c r="K541" s="89">
        <v>1</v>
      </c>
      <c r="L541" s="88" t="s">
        <v>63</v>
      </c>
    </row>
    <row r="542" spans="1:12" ht="18" customHeight="1" x14ac:dyDescent="0.25">
      <c r="A542" s="85">
        <v>19</v>
      </c>
      <c r="B542" s="88">
        <v>41757</v>
      </c>
      <c r="C542" s="185" t="s">
        <v>1631</v>
      </c>
      <c r="D542" s="89" t="s">
        <v>1632</v>
      </c>
      <c r="E542" s="85" t="s">
        <v>1595</v>
      </c>
      <c r="F542" s="89" t="s">
        <v>820</v>
      </c>
      <c r="G542" s="89" t="s">
        <v>1586</v>
      </c>
      <c r="H542" s="89"/>
      <c r="I542" s="89"/>
      <c r="J542" s="89"/>
      <c r="K542" s="89">
        <v>1</v>
      </c>
      <c r="L542" s="88" t="s">
        <v>63</v>
      </c>
    </row>
    <row r="543" spans="1:12" ht="18" customHeight="1" x14ac:dyDescent="0.25">
      <c r="A543" s="85">
        <v>20</v>
      </c>
      <c r="B543" s="88">
        <v>41759</v>
      </c>
      <c r="C543" s="185" t="s">
        <v>1631</v>
      </c>
      <c r="D543" s="89" t="s">
        <v>1633</v>
      </c>
      <c r="E543" s="85" t="s">
        <v>1605</v>
      </c>
      <c r="F543" s="89" t="s">
        <v>1634</v>
      </c>
      <c r="G543" s="89" t="s">
        <v>1586</v>
      </c>
      <c r="H543" s="89"/>
      <c r="I543" s="89"/>
      <c r="J543" s="89"/>
      <c r="K543" s="89">
        <v>1</v>
      </c>
      <c r="L543" s="88" t="s">
        <v>73</v>
      </c>
    </row>
    <row r="544" spans="1:12" ht="18" customHeight="1" x14ac:dyDescent="0.25">
      <c r="A544" s="36"/>
      <c r="B544" s="37"/>
      <c r="C544" s="37"/>
      <c r="D544" s="37"/>
      <c r="E544" s="37"/>
      <c r="F544" s="37" t="s">
        <v>4170</v>
      </c>
      <c r="G544" s="109" t="s">
        <v>622</v>
      </c>
      <c r="H544" s="163">
        <f>SUM(H524:H543)</f>
        <v>0</v>
      </c>
      <c r="I544" s="163">
        <f>SUM(I524:I543)</f>
        <v>0</v>
      </c>
      <c r="J544" s="163">
        <f>SUM(J524:J543)</f>
        <v>3</v>
      </c>
      <c r="K544" s="163">
        <f>SUM(K524:K543)</f>
        <v>23</v>
      </c>
      <c r="L544" s="163"/>
    </row>
    <row r="545" spans="1:12" ht="18" customHeight="1" x14ac:dyDescent="0.25">
      <c r="A545" s="85">
        <v>21</v>
      </c>
      <c r="B545" s="88">
        <v>41762</v>
      </c>
      <c r="C545" s="185" t="s">
        <v>1635</v>
      </c>
      <c r="D545" s="89" t="s">
        <v>1636</v>
      </c>
      <c r="E545" s="85" t="s">
        <v>1592</v>
      </c>
      <c r="F545" s="89" t="s">
        <v>1637</v>
      </c>
      <c r="G545" s="89" t="s">
        <v>1586</v>
      </c>
      <c r="H545" s="89"/>
      <c r="I545" s="89"/>
      <c r="J545" s="89"/>
      <c r="K545" s="89">
        <v>2</v>
      </c>
      <c r="L545" s="88" t="s">
        <v>85</v>
      </c>
    </row>
    <row r="546" spans="1:12" ht="18" customHeight="1" x14ac:dyDescent="0.25">
      <c r="A546" s="85">
        <v>22</v>
      </c>
      <c r="B546" s="88">
        <v>41765</v>
      </c>
      <c r="C546" s="185" t="s">
        <v>1137</v>
      </c>
      <c r="D546" s="89" t="s">
        <v>1638</v>
      </c>
      <c r="E546" s="85" t="s">
        <v>823</v>
      </c>
      <c r="F546" s="89" t="s">
        <v>949</v>
      </c>
      <c r="G546" s="89" t="s">
        <v>1550</v>
      </c>
      <c r="H546" s="89"/>
      <c r="I546" s="89"/>
      <c r="J546" s="89"/>
      <c r="K546" s="89">
        <v>1</v>
      </c>
      <c r="L546" s="88" t="s">
        <v>69</v>
      </c>
    </row>
    <row r="547" spans="1:12" ht="18" customHeight="1" x14ac:dyDescent="0.25">
      <c r="A547" s="85">
        <v>23</v>
      </c>
      <c r="B547" s="88">
        <v>41768</v>
      </c>
      <c r="C547" s="185" t="s">
        <v>1639</v>
      </c>
      <c r="D547" s="89" t="s">
        <v>1640</v>
      </c>
      <c r="E547" s="85" t="s">
        <v>1592</v>
      </c>
      <c r="F547" s="89" t="s">
        <v>949</v>
      </c>
      <c r="G547" s="89" t="s">
        <v>1586</v>
      </c>
      <c r="H547" s="89"/>
      <c r="I547" s="89"/>
      <c r="J547" s="89"/>
      <c r="K547" s="89">
        <v>2</v>
      </c>
      <c r="L547" s="88" t="s">
        <v>42</v>
      </c>
    </row>
    <row r="548" spans="1:12" ht="18" customHeight="1" x14ac:dyDescent="0.25">
      <c r="A548" s="85">
        <v>24</v>
      </c>
      <c r="B548" s="88">
        <v>41769</v>
      </c>
      <c r="C548" s="185" t="s">
        <v>1625</v>
      </c>
      <c r="D548" s="89" t="s">
        <v>1641</v>
      </c>
      <c r="E548" s="85" t="s">
        <v>1595</v>
      </c>
      <c r="F548" s="89" t="s">
        <v>949</v>
      </c>
      <c r="G548" s="89" t="s">
        <v>1586</v>
      </c>
      <c r="H548" s="89"/>
      <c r="I548" s="89"/>
      <c r="J548" s="89"/>
      <c r="K548" s="89">
        <v>1</v>
      </c>
      <c r="L548" s="88" t="s">
        <v>85</v>
      </c>
    </row>
    <row r="549" spans="1:12" ht="18" customHeight="1" x14ac:dyDescent="0.25">
      <c r="A549" s="85">
        <v>25</v>
      </c>
      <c r="B549" s="88">
        <v>41769</v>
      </c>
      <c r="C549" s="185" t="s">
        <v>1642</v>
      </c>
      <c r="D549" s="89" t="s">
        <v>1643</v>
      </c>
      <c r="E549" s="89" t="s">
        <v>1139</v>
      </c>
      <c r="F549" s="89" t="s">
        <v>1134</v>
      </c>
      <c r="G549" s="89" t="s">
        <v>1550</v>
      </c>
      <c r="H549" s="89"/>
      <c r="I549" s="89"/>
      <c r="J549" s="89"/>
      <c r="K549" s="89">
        <v>1</v>
      </c>
      <c r="L549" s="88" t="s">
        <v>85</v>
      </c>
    </row>
    <row r="550" spans="1:12" ht="18" customHeight="1" x14ac:dyDescent="0.25">
      <c r="A550" s="85">
        <v>26</v>
      </c>
      <c r="B550" s="88">
        <v>41771</v>
      </c>
      <c r="C550" s="185" t="s">
        <v>1644</v>
      </c>
      <c r="D550" s="89" t="s">
        <v>1645</v>
      </c>
      <c r="E550" s="85" t="s">
        <v>1595</v>
      </c>
      <c r="F550" s="89" t="s">
        <v>1646</v>
      </c>
      <c r="G550" s="89" t="s">
        <v>1550</v>
      </c>
      <c r="H550" s="89"/>
      <c r="I550" s="89"/>
      <c r="J550" s="89"/>
      <c r="K550" s="89">
        <v>1</v>
      </c>
      <c r="L550" s="88" t="s">
        <v>63</v>
      </c>
    </row>
    <row r="551" spans="1:12" ht="18" customHeight="1" x14ac:dyDescent="0.25">
      <c r="A551" s="85">
        <v>27</v>
      </c>
      <c r="B551" s="88">
        <v>41771</v>
      </c>
      <c r="C551" s="185" t="s">
        <v>1647</v>
      </c>
      <c r="D551" s="89" t="s">
        <v>1648</v>
      </c>
      <c r="E551" s="85" t="s">
        <v>1595</v>
      </c>
      <c r="F551" s="89" t="s">
        <v>1649</v>
      </c>
      <c r="G551" s="89" t="s">
        <v>1586</v>
      </c>
      <c r="H551" s="89"/>
      <c r="I551" s="89"/>
      <c r="J551" s="89"/>
      <c r="K551" s="89">
        <v>1</v>
      </c>
      <c r="L551" s="88" t="s">
        <v>63</v>
      </c>
    </row>
    <row r="552" spans="1:12" ht="18" customHeight="1" x14ac:dyDescent="0.25">
      <c r="A552" s="85">
        <v>28</v>
      </c>
      <c r="B552" s="88">
        <v>41771</v>
      </c>
      <c r="C552" s="185" t="s">
        <v>1650</v>
      </c>
      <c r="D552" s="89" t="s">
        <v>1651</v>
      </c>
      <c r="E552" s="85" t="s">
        <v>823</v>
      </c>
      <c r="F552" s="89" t="s">
        <v>949</v>
      </c>
      <c r="G552" s="89" t="s">
        <v>1550</v>
      </c>
      <c r="H552" s="89"/>
      <c r="I552" s="89"/>
      <c r="J552" s="89"/>
      <c r="K552" s="89">
        <v>1</v>
      </c>
      <c r="L552" s="88" t="s">
        <v>63</v>
      </c>
    </row>
    <row r="553" spans="1:12" ht="18" customHeight="1" x14ac:dyDescent="0.25">
      <c r="A553" s="85">
        <v>29</v>
      </c>
      <c r="B553" s="88">
        <v>41772</v>
      </c>
      <c r="C553" s="185" t="s">
        <v>1583</v>
      </c>
      <c r="D553" s="89" t="s">
        <v>1652</v>
      </c>
      <c r="E553" s="85" t="s">
        <v>1595</v>
      </c>
      <c r="F553" s="89" t="s">
        <v>1653</v>
      </c>
      <c r="G553" s="89" t="s">
        <v>1586</v>
      </c>
      <c r="H553" s="89"/>
      <c r="I553" s="89"/>
      <c r="J553" s="89"/>
      <c r="K553" s="89">
        <v>2</v>
      </c>
      <c r="L553" s="88" t="s">
        <v>69</v>
      </c>
    </row>
    <row r="554" spans="1:12" ht="18" customHeight="1" x14ac:dyDescent="0.25">
      <c r="A554" s="85">
        <v>30</v>
      </c>
      <c r="B554" s="88">
        <v>41772</v>
      </c>
      <c r="C554" s="185" t="s">
        <v>1654</v>
      </c>
      <c r="D554" s="89" t="s">
        <v>1655</v>
      </c>
      <c r="E554" s="85" t="s">
        <v>1592</v>
      </c>
      <c r="F554" s="89" t="s">
        <v>1622</v>
      </c>
      <c r="G554" s="89" t="s">
        <v>1586</v>
      </c>
      <c r="H554" s="89"/>
      <c r="I554" s="89"/>
      <c r="J554" s="89"/>
      <c r="K554" s="89">
        <v>1</v>
      </c>
      <c r="L554" s="88" t="s">
        <v>69</v>
      </c>
    </row>
    <row r="555" spans="1:12" ht="18" customHeight="1" x14ac:dyDescent="0.25">
      <c r="A555" s="85">
        <v>31</v>
      </c>
      <c r="B555" s="88">
        <v>41776</v>
      </c>
      <c r="C555" s="185" t="s">
        <v>1656</v>
      </c>
      <c r="D555" s="89" t="s">
        <v>1657</v>
      </c>
      <c r="E555" s="89" t="s">
        <v>1139</v>
      </c>
      <c r="F555" s="89" t="s">
        <v>1658</v>
      </c>
      <c r="G555" s="89" t="s">
        <v>1586</v>
      </c>
      <c r="H555" s="89"/>
      <c r="I555" s="89"/>
      <c r="J555" s="89"/>
      <c r="K555" s="89">
        <v>1</v>
      </c>
      <c r="L555" s="88" t="s">
        <v>85</v>
      </c>
    </row>
    <row r="556" spans="1:12" ht="18" customHeight="1" x14ac:dyDescent="0.25">
      <c r="A556" s="85">
        <v>32</v>
      </c>
      <c r="B556" s="88">
        <v>41776</v>
      </c>
      <c r="C556" s="185" t="s">
        <v>1659</v>
      </c>
      <c r="D556" s="89" t="s">
        <v>1660</v>
      </c>
      <c r="E556" s="89" t="s">
        <v>1139</v>
      </c>
      <c r="F556" s="89" t="s">
        <v>1661</v>
      </c>
      <c r="G556" s="89" t="s">
        <v>1550</v>
      </c>
      <c r="H556" s="89"/>
      <c r="I556" s="89"/>
      <c r="J556" s="89"/>
      <c r="K556" s="89">
        <v>1</v>
      </c>
      <c r="L556" s="88" t="s">
        <v>85</v>
      </c>
    </row>
    <row r="557" spans="1:12" ht="18" customHeight="1" x14ac:dyDescent="0.25">
      <c r="A557" s="85">
        <v>33</v>
      </c>
      <c r="B557" s="88">
        <v>41779</v>
      </c>
      <c r="C557" s="185" t="s">
        <v>1662</v>
      </c>
      <c r="D557" s="89" t="s">
        <v>1663</v>
      </c>
      <c r="E557" s="89" t="s">
        <v>1608</v>
      </c>
      <c r="F557" s="89" t="s">
        <v>1664</v>
      </c>
      <c r="G557" s="89" t="s">
        <v>1150</v>
      </c>
      <c r="H557" s="89"/>
      <c r="I557" s="89"/>
      <c r="J557" s="89"/>
      <c r="K557" s="89">
        <v>1</v>
      </c>
      <c r="L557" s="88" t="s">
        <v>69</v>
      </c>
    </row>
    <row r="558" spans="1:12" ht="18" customHeight="1" x14ac:dyDescent="0.25">
      <c r="A558" s="85">
        <v>34</v>
      </c>
      <c r="B558" s="88">
        <v>41779</v>
      </c>
      <c r="C558" s="185" t="s">
        <v>1665</v>
      </c>
      <c r="D558" s="89" t="s">
        <v>1588</v>
      </c>
      <c r="E558" s="85" t="s">
        <v>823</v>
      </c>
      <c r="F558" s="89" t="s">
        <v>1666</v>
      </c>
      <c r="G558" s="89" t="s">
        <v>1586</v>
      </c>
      <c r="H558" s="89"/>
      <c r="I558" s="89"/>
      <c r="J558" s="89"/>
      <c r="K558" s="89">
        <v>1</v>
      </c>
      <c r="L558" s="88" t="s">
        <v>69</v>
      </c>
    </row>
    <row r="559" spans="1:12" ht="18" customHeight="1" x14ac:dyDescent="0.25">
      <c r="A559" s="85">
        <v>35</v>
      </c>
      <c r="B559" s="88">
        <v>41779</v>
      </c>
      <c r="C559" s="185" t="s">
        <v>1647</v>
      </c>
      <c r="D559" s="89" t="s">
        <v>1667</v>
      </c>
      <c r="E559" s="89" t="s">
        <v>1668</v>
      </c>
      <c r="F559" s="89" t="s">
        <v>1664</v>
      </c>
      <c r="G559" s="89" t="s">
        <v>1550</v>
      </c>
      <c r="H559" s="89"/>
      <c r="I559" s="89"/>
      <c r="J559" s="89"/>
      <c r="K559" s="89">
        <v>1</v>
      </c>
      <c r="L559" s="88" t="s">
        <v>69</v>
      </c>
    </row>
    <row r="560" spans="1:12" ht="18" customHeight="1" x14ac:dyDescent="0.25">
      <c r="A560" s="85">
        <v>36</v>
      </c>
      <c r="B560" s="88">
        <v>41779</v>
      </c>
      <c r="C560" s="185" t="s">
        <v>1617</v>
      </c>
      <c r="D560" s="89" t="s">
        <v>1669</v>
      </c>
      <c r="E560" s="89" t="s">
        <v>1670</v>
      </c>
      <c r="F560" s="89" t="s">
        <v>820</v>
      </c>
      <c r="G560" s="89" t="s">
        <v>1182</v>
      </c>
      <c r="H560" s="89"/>
      <c r="I560" s="89"/>
      <c r="J560" s="89"/>
      <c r="K560" s="89">
        <v>1</v>
      </c>
      <c r="L560" s="88" t="s">
        <v>69</v>
      </c>
    </row>
    <row r="561" spans="1:12" ht="18" customHeight="1" x14ac:dyDescent="0.25">
      <c r="A561" s="85">
        <v>37</v>
      </c>
      <c r="B561" s="88">
        <v>41783</v>
      </c>
      <c r="C561" s="185" t="s">
        <v>1654</v>
      </c>
      <c r="D561" s="89" t="s">
        <v>1671</v>
      </c>
      <c r="E561" s="85" t="s">
        <v>1592</v>
      </c>
      <c r="F561" s="89" t="s">
        <v>1596</v>
      </c>
      <c r="G561" s="89" t="s">
        <v>1586</v>
      </c>
      <c r="H561" s="89"/>
      <c r="I561" s="89"/>
      <c r="J561" s="89"/>
      <c r="K561" s="89">
        <v>2</v>
      </c>
      <c r="L561" s="88" t="s">
        <v>85</v>
      </c>
    </row>
    <row r="562" spans="1:12" ht="18" customHeight="1" x14ac:dyDescent="0.25">
      <c r="A562" s="85">
        <v>38</v>
      </c>
      <c r="B562" s="88">
        <v>41783</v>
      </c>
      <c r="C562" s="185" t="s">
        <v>1672</v>
      </c>
      <c r="D562" s="89" t="s">
        <v>1611</v>
      </c>
      <c r="E562" s="89" t="s">
        <v>1673</v>
      </c>
      <c r="F562" s="89" t="s">
        <v>1674</v>
      </c>
      <c r="G562" s="89" t="s">
        <v>1586</v>
      </c>
      <c r="H562" s="89"/>
      <c r="I562" s="89"/>
      <c r="J562" s="89"/>
      <c r="K562" s="89">
        <v>1</v>
      </c>
      <c r="L562" s="88" t="s">
        <v>85</v>
      </c>
    </row>
    <row r="563" spans="1:12" ht="18" customHeight="1" x14ac:dyDescent="0.25">
      <c r="A563" s="85">
        <v>39</v>
      </c>
      <c r="B563" s="88">
        <v>41783</v>
      </c>
      <c r="C563" s="185" t="s">
        <v>1675</v>
      </c>
      <c r="D563" s="89" t="s">
        <v>1676</v>
      </c>
      <c r="E563" s="89" t="s">
        <v>1668</v>
      </c>
      <c r="F563" s="89" t="s">
        <v>964</v>
      </c>
      <c r="G563" s="89" t="s">
        <v>1550</v>
      </c>
      <c r="H563" s="89"/>
      <c r="I563" s="89"/>
      <c r="J563" s="89">
        <v>1</v>
      </c>
      <c r="K563" s="89"/>
      <c r="L563" s="88" t="s">
        <v>85</v>
      </c>
    </row>
    <row r="564" spans="1:12" ht="18" customHeight="1" x14ac:dyDescent="0.25">
      <c r="A564" s="85">
        <v>40</v>
      </c>
      <c r="B564" s="88">
        <v>41784</v>
      </c>
      <c r="C564" s="185" t="s">
        <v>1677</v>
      </c>
      <c r="D564" s="89" t="s">
        <v>1678</v>
      </c>
      <c r="E564" s="89" t="s">
        <v>1608</v>
      </c>
      <c r="F564" s="89" t="s">
        <v>949</v>
      </c>
      <c r="G564" s="89" t="s">
        <v>1586</v>
      </c>
      <c r="H564" s="89"/>
      <c r="I564" s="89"/>
      <c r="J564" s="89">
        <v>1</v>
      </c>
      <c r="K564" s="89">
        <v>1</v>
      </c>
      <c r="L564" s="88" t="s">
        <v>54</v>
      </c>
    </row>
    <row r="565" spans="1:12" ht="18" customHeight="1" x14ac:dyDescent="0.25">
      <c r="A565" s="85">
        <v>41</v>
      </c>
      <c r="B565" s="88">
        <v>41785</v>
      </c>
      <c r="C565" s="185" t="s">
        <v>1679</v>
      </c>
      <c r="D565" s="89" t="s">
        <v>1680</v>
      </c>
      <c r="E565" s="85" t="s">
        <v>1139</v>
      </c>
      <c r="F565" s="89" t="s">
        <v>1681</v>
      </c>
      <c r="G565" s="89" t="s">
        <v>1586</v>
      </c>
      <c r="H565" s="89"/>
      <c r="I565" s="89"/>
      <c r="J565" s="89"/>
      <c r="K565" s="89">
        <v>1</v>
      </c>
      <c r="L565" s="88" t="s">
        <v>63</v>
      </c>
    </row>
    <row r="566" spans="1:12" ht="18" customHeight="1" x14ac:dyDescent="0.25">
      <c r="A566" s="85">
        <v>42</v>
      </c>
      <c r="B566" s="88">
        <v>41788</v>
      </c>
      <c r="C566" s="185" t="s">
        <v>1682</v>
      </c>
      <c r="D566" s="89" t="s">
        <v>1601</v>
      </c>
      <c r="E566" s="85" t="s">
        <v>1595</v>
      </c>
      <c r="F566" s="89" t="s">
        <v>1683</v>
      </c>
      <c r="G566" s="89" t="s">
        <v>1586</v>
      </c>
      <c r="H566" s="89"/>
      <c r="I566" s="89"/>
      <c r="J566" s="89"/>
      <c r="K566" s="89"/>
      <c r="L566" s="88" t="s">
        <v>33</v>
      </c>
    </row>
    <row r="567" spans="1:12" ht="18" customHeight="1" x14ac:dyDescent="0.25">
      <c r="A567" s="85">
        <v>43</v>
      </c>
      <c r="B567" s="88">
        <v>41790</v>
      </c>
      <c r="C567" s="185" t="s">
        <v>1684</v>
      </c>
      <c r="D567" s="89" t="s">
        <v>1685</v>
      </c>
      <c r="E567" s="85" t="s">
        <v>1595</v>
      </c>
      <c r="F567" s="89" t="s">
        <v>1686</v>
      </c>
      <c r="G567" s="89" t="s">
        <v>1586</v>
      </c>
      <c r="H567" s="89"/>
      <c r="I567" s="89"/>
      <c r="J567" s="89"/>
      <c r="K567" s="89"/>
      <c r="L567" s="88" t="s">
        <v>85</v>
      </c>
    </row>
    <row r="568" spans="1:12" ht="18" customHeight="1" x14ac:dyDescent="0.25">
      <c r="A568" s="85">
        <v>44</v>
      </c>
      <c r="B568" s="88">
        <v>41790</v>
      </c>
      <c r="C568" s="94">
        <v>0.50347222222222221</v>
      </c>
      <c r="D568" s="89" t="s">
        <v>1687</v>
      </c>
      <c r="E568" s="85" t="s">
        <v>1139</v>
      </c>
      <c r="F568" s="89" t="s">
        <v>816</v>
      </c>
      <c r="G568" s="89" t="s">
        <v>1182</v>
      </c>
      <c r="H568" s="89"/>
      <c r="I568" s="89"/>
      <c r="J568" s="89"/>
      <c r="K568" s="89">
        <v>1</v>
      </c>
      <c r="L568" s="88" t="s">
        <v>85</v>
      </c>
    </row>
    <row r="569" spans="1:12" ht="18" customHeight="1" x14ac:dyDescent="0.25">
      <c r="A569" s="85">
        <v>45</v>
      </c>
      <c r="B569" s="88">
        <v>41790</v>
      </c>
      <c r="C569" s="94">
        <v>0.74305555555555547</v>
      </c>
      <c r="D569" s="89" t="s">
        <v>1688</v>
      </c>
      <c r="E569" s="89" t="s">
        <v>1689</v>
      </c>
      <c r="F569" s="89" t="s">
        <v>949</v>
      </c>
      <c r="G569" s="89" t="s">
        <v>1550</v>
      </c>
      <c r="H569" s="89"/>
      <c r="I569" s="89"/>
      <c r="J569" s="89"/>
      <c r="K569" s="89">
        <v>1</v>
      </c>
      <c r="L569" s="88" t="s">
        <v>85</v>
      </c>
    </row>
    <row r="570" spans="1:12" ht="18" customHeight="1" x14ac:dyDescent="0.25">
      <c r="A570" s="36"/>
      <c r="B570" s="37"/>
      <c r="C570" s="37"/>
      <c r="D570" s="37"/>
      <c r="E570" s="37"/>
      <c r="F570" s="37" t="s">
        <v>4171</v>
      </c>
      <c r="G570" s="109" t="s">
        <v>622</v>
      </c>
      <c r="H570" s="163">
        <f>SUM(H545:H569)</f>
        <v>0</v>
      </c>
      <c r="I570" s="163">
        <f>SUM(I545:I569)</f>
        <v>0</v>
      </c>
      <c r="J570" s="163">
        <f>SUM(J545:J569)</f>
        <v>2</v>
      </c>
      <c r="K570" s="163">
        <f>SUM(K545:K569)</f>
        <v>26</v>
      </c>
      <c r="L570" s="163"/>
    </row>
    <row r="571" spans="1:12" ht="18" customHeight="1" x14ac:dyDescent="0.25">
      <c r="A571" s="85">
        <v>46</v>
      </c>
      <c r="B571" s="88">
        <v>41791</v>
      </c>
      <c r="C571" s="94">
        <v>0.4375</v>
      </c>
      <c r="D571" s="89" t="s">
        <v>1690</v>
      </c>
      <c r="E571" s="85" t="s">
        <v>1595</v>
      </c>
      <c r="F571" s="89" t="s">
        <v>1134</v>
      </c>
      <c r="G571" s="89" t="s">
        <v>1586</v>
      </c>
      <c r="H571" s="89"/>
      <c r="I571" s="89"/>
      <c r="J571" s="89"/>
      <c r="K571" s="89">
        <v>1</v>
      </c>
      <c r="L571" s="88" t="s">
        <v>54</v>
      </c>
    </row>
    <row r="572" spans="1:12" ht="18" customHeight="1" x14ac:dyDescent="0.25">
      <c r="A572" s="85">
        <v>47</v>
      </c>
      <c r="B572" s="88">
        <v>41791</v>
      </c>
      <c r="C572" s="94">
        <v>0.58333333333333337</v>
      </c>
      <c r="D572" s="89" t="s">
        <v>1691</v>
      </c>
      <c r="E572" s="85" t="s">
        <v>1595</v>
      </c>
      <c r="F572" s="89" t="s">
        <v>1692</v>
      </c>
      <c r="G572" s="89" t="s">
        <v>1586</v>
      </c>
      <c r="H572" s="89"/>
      <c r="I572" s="89"/>
      <c r="J572" s="89"/>
      <c r="K572" s="89">
        <v>3</v>
      </c>
      <c r="L572" s="88" t="s">
        <v>85</v>
      </c>
    </row>
    <row r="573" spans="1:12" ht="18" customHeight="1" x14ac:dyDescent="0.25">
      <c r="A573" s="85">
        <v>48</v>
      </c>
      <c r="B573" s="88">
        <v>41793</v>
      </c>
      <c r="C573" s="94">
        <v>0.5</v>
      </c>
      <c r="D573" s="89" t="s">
        <v>1693</v>
      </c>
      <c r="E573" s="89" t="s">
        <v>1694</v>
      </c>
      <c r="F573" s="89" t="s">
        <v>1585</v>
      </c>
      <c r="G573" s="89" t="s">
        <v>1182</v>
      </c>
      <c r="H573" s="89"/>
      <c r="I573" s="89"/>
      <c r="J573" s="89"/>
      <c r="K573" s="89">
        <v>1</v>
      </c>
      <c r="L573" s="88" t="s">
        <v>54</v>
      </c>
    </row>
    <row r="574" spans="1:12" ht="18" customHeight="1" x14ac:dyDescent="0.25">
      <c r="A574" s="85">
        <v>49</v>
      </c>
      <c r="B574" s="88">
        <v>41793</v>
      </c>
      <c r="C574" s="94">
        <v>0.81944444444444453</v>
      </c>
      <c r="D574" s="89" t="s">
        <v>1695</v>
      </c>
      <c r="E574" s="85"/>
      <c r="F574" s="89" t="s">
        <v>1134</v>
      </c>
      <c r="G574" s="89" t="s">
        <v>1150</v>
      </c>
      <c r="H574" s="89"/>
      <c r="I574" s="89"/>
      <c r="J574" s="89"/>
      <c r="K574" s="89">
        <v>1</v>
      </c>
      <c r="L574" s="88" t="s">
        <v>69</v>
      </c>
    </row>
    <row r="575" spans="1:12" ht="18" customHeight="1" x14ac:dyDescent="0.25">
      <c r="A575" s="85">
        <v>50</v>
      </c>
      <c r="B575" s="88">
        <v>41794</v>
      </c>
      <c r="C575" s="94">
        <v>0</v>
      </c>
      <c r="D575" s="89" t="s">
        <v>1696</v>
      </c>
      <c r="E575" s="85" t="s">
        <v>1592</v>
      </c>
      <c r="F575" s="89" t="s">
        <v>1697</v>
      </c>
      <c r="G575" s="89" t="s">
        <v>1586</v>
      </c>
      <c r="H575" s="89"/>
      <c r="I575" s="89"/>
      <c r="J575" s="89"/>
      <c r="K575" s="89"/>
      <c r="L575" s="88" t="s">
        <v>573</v>
      </c>
    </row>
    <row r="576" spans="1:12" ht="18" customHeight="1" x14ac:dyDescent="0.25">
      <c r="A576" s="85">
        <v>51</v>
      </c>
      <c r="B576" s="88">
        <v>41796</v>
      </c>
      <c r="C576" s="94">
        <v>0.74305555555555547</v>
      </c>
      <c r="D576" s="89" t="s">
        <v>1698</v>
      </c>
      <c r="E576" s="89" t="s">
        <v>1600</v>
      </c>
      <c r="F576" s="89" t="s">
        <v>1134</v>
      </c>
      <c r="G576" s="89" t="s">
        <v>1150</v>
      </c>
      <c r="H576" s="89"/>
      <c r="I576" s="89"/>
      <c r="J576" s="89"/>
      <c r="K576" s="89">
        <v>1</v>
      </c>
      <c r="L576" s="88" t="s">
        <v>42</v>
      </c>
    </row>
    <row r="577" spans="1:12" ht="18" customHeight="1" x14ac:dyDescent="0.25">
      <c r="A577" s="85">
        <v>52</v>
      </c>
      <c r="B577" s="88">
        <v>41797</v>
      </c>
      <c r="C577" s="94">
        <v>0.85416666666666663</v>
      </c>
      <c r="D577" s="89" t="s">
        <v>1660</v>
      </c>
      <c r="E577" s="85" t="s">
        <v>1139</v>
      </c>
      <c r="F577" s="89" t="s">
        <v>949</v>
      </c>
      <c r="G577" s="89" t="s">
        <v>1586</v>
      </c>
      <c r="H577" s="89"/>
      <c r="I577" s="89"/>
      <c r="J577" s="89"/>
      <c r="K577" s="89">
        <v>2</v>
      </c>
      <c r="L577" s="88" t="s">
        <v>854</v>
      </c>
    </row>
    <row r="578" spans="1:12" ht="18" customHeight="1" x14ac:dyDescent="0.25">
      <c r="A578" s="85">
        <v>53</v>
      </c>
      <c r="B578" s="88">
        <v>41802</v>
      </c>
      <c r="C578" s="94">
        <v>0.47222222222222227</v>
      </c>
      <c r="D578" s="89" t="s">
        <v>1699</v>
      </c>
      <c r="E578" s="85" t="s">
        <v>1139</v>
      </c>
      <c r="F578" s="89" t="s">
        <v>1700</v>
      </c>
      <c r="G578" s="89" t="s">
        <v>1586</v>
      </c>
      <c r="H578" s="89"/>
      <c r="I578" s="89"/>
      <c r="J578" s="89"/>
      <c r="K578" s="89"/>
      <c r="L578" s="88" t="s">
        <v>33</v>
      </c>
    </row>
    <row r="579" spans="1:12" ht="18" customHeight="1" x14ac:dyDescent="0.25">
      <c r="A579" s="85">
        <v>54</v>
      </c>
      <c r="B579" s="88">
        <v>41803</v>
      </c>
      <c r="C579" s="94">
        <v>0.49305555555555558</v>
      </c>
      <c r="D579" s="89" t="s">
        <v>1701</v>
      </c>
      <c r="E579" s="85" t="s">
        <v>1592</v>
      </c>
      <c r="F579" s="89" t="s">
        <v>1702</v>
      </c>
      <c r="G579" s="89" t="s">
        <v>1586</v>
      </c>
      <c r="H579" s="89"/>
      <c r="I579" s="89"/>
      <c r="J579" s="89"/>
      <c r="K579" s="89">
        <v>1</v>
      </c>
      <c r="L579" s="88" t="s">
        <v>42</v>
      </c>
    </row>
    <row r="580" spans="1:12" ht="18" customHeight="1" x14ac:dyDescent="0.25">
      <c r="A580" s="85">
        <v>55</v>
      </c>
      <c r="B580" s="88">
        <v>41805</v>
      </c>
      <c r="C580" s="94">
        <v>0.68055555555555547</v>
      </c>
      <c r="D580" s="89" t="s">
        <v>1703</v>
      </c>
      <c r="E580" s="85" t="s">
        <v>1595</v>
      </c>
      <c r="F580" s="89" t="s">
        <v>949</v>
      </c>
      <c r="G580" s="89" t="s">
        <v>1550</v>
      </c>
      <c r="H580" s="89"/>
      <c r="I580" s="89"/>
      <c r="J580" s="89"/>
      <c r="K580" s="89">
        <v>1</v>
      </c>
      <c r="L580" s="88" t="s">
        <v>54</v>
      </c>
    </row>
    <row r="581" spans="1:12" ht="18" customHeight="1" x14ac:dyDescent="0.25">
      <c r="A581" s="85">
        <v>56</v>
      </c>
      <c r="B581" s="88">
        <v>41806</v>
      </c>
      <c r="C581" s="94">
        <v>0.58333333333333337</v>
      </c>
      <c r="D581" s="89" t="s">
        <v>1704</v>
      </c>
      <c r="E581" s="85" t="s">
        <v>1139</v>
      </c>
      <c r="F581" s="89" t="s">
        <v>1585</v>
      </c>
      <c r="G581" s="89" t="s">
        <v>1150</v>
      </c>
      <c r="H581" s="89"/>
      <c r="I581" s="89"/>
      <c r="J581" s="89"/>
      <c r="K581" s="89">
        <v>1</v>
      </c>
      <c r="L581" s="88" t="s">
        <v>63</v>
      </c>
    </row>
    <row r="582" spans="1:12" ht="18" customHeight="1" x14ac:dyDescent="0.25">
      <c r="A582" s="85">
        <v>57</v>
      </c>
      <c r="B582" s="88">
        <v>41806</v>
      </c>
      <c r="C582" s="94">
        <v>0.74305555555555547</v>
      </c>
      <c r="D582" s="89" t="s">
        <v>1705</v>
      </c>
      <c r="E582" s="85" t="s">
        <v>1595</v>
      </c>
      <c r="F582" s="89" t="s">
        <v>949</v>
      </c>
      <c r="G582" s="89" t="s">
        <v>1586</v>
      </c>
      <c r="H582" s="89"/>
      <c r="I582" s="89"/>
      <c r="J582" s="89"/>
      <c r="K582" s="89"/>
      <c r="L582" s="88" t="s">
        <v>63</v>
      </c>
    </row>
    <row r="583" spans="1:12" ht="18" customHeight="1" x14ac:dyDescent="0.25">
      <c r="A583" s="85">
        <v>58</v>
      </c>
      <c r="B583" s="88">
        <v>41808</v>
      </c>
      <c r="C583" s="94">
        <v>0.39583333333333331</v>
      </c>
      <c r="D583" s="89" t="s">
        <v>1706</v>
      </c>
      <c r="E583" s="85" t="s">
        <v>1595</v>
      </c>
      <c r="F583" s="89" t="s">
        <v>949</v>
      </c>
      <c r="G583" s="89" t="s">
        <v>1586</v>
      </c>
      <c r="H583" s="89"/>
      <c r="I583" s="89"/>
      <c r="J583" s="89"/>
      <c r="K583" s="89">
        <v>1</v>
      </c>
      <c r="L583" s="88" t="s">
        <v>73</v>
      </c>
    </row>
    <row r="584" spans="1:12" ht="18" customHeight="1" x14ac:dyDescent="0.25">
      <c r="A584" s="85">
        <v>59</v>
      </c>
      <c r="B584" s="88">
        <v>41809</v>
      </c>
      <c r="C584" s="94">
        <v>0.34722222222222227</v>
      </c>
      <c r="D584" s="89" t="s">
        <v>1669</v>
      </c>
      <c r="E584" s="85" t="s">
        <v>1595</v>
      </c>
      <c r="F584" s="89" t="s">
        <v>1707</v>
      </c>
      <c r="G584" s="89" t="s">
        <v>1586</v>
      </c>
      <c r="H584" s="89"/>
      <c r="I584" s="89"/>
      <c r="J584" s="89"/>
      <c r="K584" s="89">
        <v>1</v>
      </c>
      <c r="L584" s="88" t="s">
        <v>33</v>
      </c>
    </row>
    <row r="585" spans="1:12" ht="18" customHeight="1" x14ac:dyDescent="0.25">
      <c r="A585" s="85">
        <v>60</v>
      </c>
      <c r="B585" s="88">
        <v>41810</v>
      </c>
      <c r="C585" s="94">
        <v>0.63541666666666663</v>
      </c>
      <c r="D585" s="89" t="s">
        <v>1708</v>
      </c>
      <c r="E585" s="85" t="s">
        <v>1595</v>
      </c>
      <c r="F585" s="89" t="s">
        <v>1709</v>
      </c>
      <c r="G585" s="89" t="s">
        <v>1586</v>
      </c>
      <c r="H585" s="89"/>
      <c r="I585" s="89"/>
      <c r="J585" s="89"/>
      <c r="K585" s="89">
        <v>1</v>
      </c>
      <c r="L585" s="88" t="s">
        <v>42</v>
      </c>
    </row>
    <row r="586" spans="1:12" ht="18" customHeight="1" x14ac:dyDescent="0.25">
      <c r="A586" s="85">
        <v>61</v>
      </c>
      <c r="B586" s="88">
        <v>41811</v>
      </c>
      <c r="C586" s="94">
        <v>0.77083333333333337</v>
      </c>
      <c r="D586" s="89" t="s">
        <v>1710</v>
      </c>
      <c r="E586" s="89" t="s">
        <v>1139</v>
      </c>
      <c r="F586" s="89" t="s">
        <v>1711</v>
      </c>
      <c r="G586" s="89" t="s">
        <v>1586</v>
      </c>
      <c r="H586" s="89"/>
      <c r="I586" s="89"/>
      <c r="J586" s="89"/>
      <c r="K586" s="89">
        <v>1</v>
      </c>
      <c r="L586" s="88" t="s">
        <v>854</v>
      </c>
    </row>
    <row r="587" spans="1:12" ht="18" customHeight="1" x14ac:dyDescent="0.25">
      <c r="A587" s="85">
        <v>62</v>
      </c>
      <c r="B587" s="88">
        <v>41812</v>
      </c>
      <c r="C587" s="94">
        <v>0.82638888888888884</v>
      </c>
      <c r="D587" s="89" t="s">
        <v>1712</v>
      </c>
      <c r="E587" s="89" t="s">
        <v>1139</v>
      </c>
      <c r="F587" s="89" t="s">
        <v>1713</v>
      </c>
      <c r="G587" s="89" t="s">
        <v>1586</v>
      </c>
      <c r="H587" s="89"/>
      <c r="I587" s="89"/>
      <c r="J587" s="89"/>
      <c r="K587" s="89">
        <v>1</v>
      </c>
      <c r="L587" s="88" t="s">
        <v>54</v>
      </c>
    </row>
    <row r="588" spans="1:12" ht="18" customHeight="1" x14ac:dyDescent="0.25">
      <c r="A588" s="85">
        <v>63</v>
      </c>
      <c r="B588" s="88">
        <v>41813</v>
      </c>
      <c r="C588" s="94">
        <v>0.27083333333333331</v>
      </c>
      <c r="D588" s="89" t="s">
        <v>1714</v>
      </c>
      <c r="E588" s="89" t="s">
        <v>1139</v>
      </c>
      <c r="F588" s="89" t="s">
        <v>1713</v>
      </c>
      <c r="G588" s="89" t="s">
        <v>1586</v>
      </c>
      <c r="H588" s="89"/>
      <c r="I588" s="89"/>
      <c r="J588" s="89"/>
      <c r="K588" s="89">
        <v>1</v>
      </c>
      <c r="L588" s="88" t="s">
        <v>63</v>
      </c>
    </row>
    <row r="589" spans="1:12" ht="18" customHeight="1" x14ac:dyDescent="0.25">
      <c r="A589" s="85">
        <v>64</v>
      </c>
      <c r="B589" s="88">
        <v>41813</v>
      </c>
      <c r="C589" s="94">
        <v>0.35416666666666669</v>
      </c>
      <c r="D589" s="89" t="s">
        <v>1715</v>
      </c>
      <c r="E589" s="89" t="s">
        <v>1139</v>
      </c>
      <c r="F589" s="89" t="s">
        <v>1593</v>
      </c>
      <c r="G589" s="89" t="s">
        <v>1586</v>
      </c>
      <c r="H589" s="89"/>
      <c r="I589" s="89"/>
      <c r="J589" s="89"/>
      <c r="K589" s="89">
        <v>3</v>
      </c>
      <c r="L589" s="88" t="s">
        <v>63</v>
      </c>
    </row>
    <row r="590" spans="1:12" ht="18" customHeight="1" x14ac:dyDescent="0.25">
      <c r="A590" s="85">
        <v>65</v>
      </c>
      <c r="B590" s="88">
        <v>41813</v>
      </c>
      <c r="C590" s="94">
        <v>0.40277777777777773</v>
      </c>
      <c r="D590" s="89" t="s">
        <v>1716</v>
      </c>
      <c r="E590" s="89" t="s">
        <v>1139</v>
      </c>
      <c r="F590" s="89" t="s">
        <v>1717</v>
      </c>
      <c r="G590" s="89" t="s">
        <v>1586</v>
      </c>
      <c r="H590" s="89"/>
      <c r="I590" s="89"/>
      <c r="J590" s="89"/>
      <c r="K590" s="89">
        <v>3</v>
      </c>
      <c r="L590" s="88" t="s">
        <v>63</v>
      </c>
    </row>
    <row r="591" spans="1:12" ht="18" customHeight="1" x14ac:dyDescent="0.25">
      <c r="A591" s="85">
        <v>66</v>
      </c>
      <c r="B591" s="88">
        <v>41815</v>
      </c>
      <c r="C591" s="94">
        <v>0.69444444444444453</v>
      </c>
      <c r="D591" s="89" t="s">
        <v>1718</v>
      </c>
      <c r="E591" s="85" t="s">
        <v>1595</v>
      </c>
      <c r="F591" s="89" t="s">
        <v>1719</v>
      </c>
      <c r="G591" s="89" t="s">
        <v>1586</v>
      </c>
      <c r="H591" s="89"/>
      <c r="I591" s="89"/>
      <c r="J591" s="89"/>
      <c r="K591" s="89">
        <v>2</v>
      </c>
      <c r="L591" s="88" t="s">
        <v>73</v>
      </c>
    </row>
    <row r="592" spans="1:12" ht="18" customHeight="1" x14ac:dyDescent="0.25">
      <c r="A592" s="85">
        <v>67</v>
      </c>
      <c r="B592" s="88">
        <v>41816</v>
      </c>
      <c r="C592" s="94">
        <v>0.54861111111111105</v>
      </c>
      <c r="D592" s="89" t="s">
        <v>1720</v>
      </c>
      <c r="E592" s="89" t="s">
        <v>1139</v>
      </c>
      <c r="F592" s="89" t="s">
        <v>1721</v>
      </c>
      <c r="G592" s="89" t="s">
        <v>1586</v>
      </c>
      <c r="H592" s="89"/>
      <c r="I592" s="89"/>
      <c r="J592" s="89">
        <v>1</v>
      </c>
      <c r="K592" s="89">
        <v>3</v>
      </c>
      <c r="L592" s="88" t="s">
        <v>33</v>
      </c>
    </row>
    <row r="593" spans="1:12" ht="22.5" customHeight="1" x14ac:dyDescent="0.25">
      <c r="A593" s="85">
        <v>68</v>
      </c>
      <c r="B593" s="88">
        <v>41820</v>
      </c>
      <c r="C593" s="94">
        <v>0.66666666666666663</v>
      </c>
      <c r="D593" s="89" t="s">
        <v>1722</v>
      </c>
      <c r="E593" s="89" t="s">
        <v>1139</v>
      </c>
      <c r="F593" s="89" t="s">
        <v>1723</v>
      </c>
      <c r="G593" s="89" t="s">
        <v>1550</v>
      </c>
      <c r="H593" s="89"/>
      <c r="I593" s="89"/>
      <c r="J593" s="89"/>
      <c r="K593" s="89">
        <v>1</v>
      </c>
      <c r="L593" s="88" t="s">
        <v>63</v>
      </c>
    </row>
    <row r="594" spans="1:12" ht="22.5" customHeight="1" x14ac:dyDescent="0.25">
      <c r="A594" s="36"/>
      <c r="B594" s="37"/>
      <c r="C594" s="37"/>
      <c r="D594" s="37"/>
      <c r="E594" s="37"/>
      <c r="F594" s="37" t="s">
        <v>4172</v>
      </c>
      <c r="G594" s="109" t="s">
        <v>622</v>
      </c>
      <c r="H594" s="163">
        <f>SUM(H571:H593)</f>
        <v>0</v>
      </c>
      <c r="I594" s="163">
        <f>SUM(I571:I593)</f>
        <v>0</v>
      </c>
      <c r="J594" s="163">
        <f>SUM(J571:J593)</f>
        <v>1</v>
      </c>
      <c r="K594" s="163">
        <f>SUM(K571:K593)</f>
        <v>30</v>
      </c>
      <c r="L594" s="163"/>
    </row>
    <row r="595" spans="1:12" ht="18" customHeight="1" x14ac:dyDescent="0.25">
      <c r="A595" s="394" t="s">
        <v>540</v>
      </c>
      <c r="B595" s="394"/>
      <c r="C595" s="394"/>
      <c r="D595" s="394"/>
      <c r="E595" s="394"/>
      <c r="F595" s="394"/>
      <c r="G595" s="394"/>
      <c r="H595" s="394"/>
      <c r="I595" s="394"/>
      <c r="J595" s="394"/>
      <c r="K595" s="394"/>
      <c r="L595" s="394"/>
    </row>
    <row r="596" spans="1:12" ht="18" customHeight="1" x14ac:dyDescent="0.25">
      <c r="A596" s="9">
        <v>1</v>
      </c>
      <c r="B596" s="78">
        <v>41731</v>
      </c>
      <c r="C596" s="19" t="s">
        <v>1724</v>
      </c>
      <c r="D596" s="9" t="s">
        <v>1725</v>
      </c>
      <c r="E596" s="9" t="s">
        <v>1726</v>
      </c>
      <c r="F596" s="9" t="s">
        <v>1727</v>
      </c>
      <c r="G596" s="9" t="s">
        <v>526</v>
      </c>
      <c r="H596" s="9"/>
      <c r="I596" s="9"/>
      <c r="J596" s="9"/>
      <c r="K596" s="9"/>
      <c r="L596" s="9" t="s">
        <v>384</v>
      </c>
    </row>
    <row r="597" spans="1:12" ht="18" customHeight="1" x14ac:dyDescent="0.25">
      <c r="A597" s="9">
        <v>2</v>
      </c>
      <c r="B597" s="78">
        <v>41734</v>
      </c>
      <c r="C597" s="187">
        <v>15.2</v>
      </c>
      <c r="D597" s="9" t="s">
        <v>1728</v>
      </c>
      <c r="E597" s="9" t="s">
        <v>1726</v>
      </c>
      <c r="F597" s="9" t="s">
        <v>1729</v>
      </c>
      <c r="G597" s="9" t="s">
        <v>1730</v>
      </c>
      <c r="H597" s="9"/>
      <c r="I597" s="9"/>
      <c r="J597" s="9"/>
      <c r="K597" s="9"/>
      <c r="L597" s="9" t="s">
        <v>414</v>
      </c>
    </row>
    <row r="598" spans="1:12" ht="18" customHeight="1" x14ac:dyDescent="0.25">
      <c r="A598" s="9">
        <v>3</v>
      </c>
      <c r="B598" s="78">
        <v>41752</v>
      </c>
      <c r="C598" s="70">
        <v>0.20833333333333334</v>
      </c>
      <c r="D598" s="9" t="s">
        <v>1638</v>
      </c>
      <c r="E598" s="9" t="s">
        <v>1726</v>
      </c>
      <c r="F598" s="9" t="s">
        <v>816</v>
      </c>
      <c r="G598" s="9" t="s">
        <v>953</v>
      </c>
      <c r="H598" s="9"/>
      <c r="I598" s="9"/>
      <c r="J598" s="9">
        <v>6</v>
      </c>
      <c r="K598" s="9">
        <v>2</v>
      </c>
      <c r="L598" s="9" t="s">
        <v>384</v>
      </c>
    </row>
    <row r="599" spans="1:12" ht="18" customHeight="1" x14ac:dyDescent="0.25">
      <c r="A599" s="9">
        <v>4</v>
      </c>
      <c r="B599" s="78">
        <v>41756</v>
      </c>
      <c r="C599" s="70">
        <v>0.64583333333333337</v>
      </c>
      <c r="D599" s="9" t="s">
        <v>1731</v>
      </c>
      <c r="E599" s="9" t="s">
        <v>1053</v>
      </c>
      <c r="F599" s="9" t="s">
        <v>949</v>
      </c>
      <c r="G599" s="9" t="s">
        <v>526</v>
      </c>
      <c r="H599" s="9"/>
      <c r="I599" s="9"/>
      <c r="J599" s="9">
        <v>1</v>
      </c>
      <c r="K599" s="9"/>
      <c r="L599" s="9" t="s">
        <v>392</v>
      </c>
    </row>
    <row r="600" spans="1:12" ht="18" customHeight="1" x14ac:dyDescent="0.25">
      <c r="A600" s="9">
        <v>5</v>
      </c>
      <c r="B600" s="78">
        <v>41755</v>
      </c>
      <c r="C600" s="70">
        <v>0.14583333333333334</v>
      </c>
      <c r="D600" s="9" t="s">
        <v>1732</v>
      </c>
      <c r="E600" s="9" t="s">
        <v>1726</v>
      </c>
      <c r="F600" s="9" t="s">
        <v>1733</v>
      </c>
      <c r="G600" s="9" t="s">
        <v>1734</v>
      </c>
      <c r="H600" s="9"/>
      <c r="I600" s="9"/>
      <c r="J600" s="9">
        <v>1</v>
      </c>
      <c r="K600" s="9"/>
      <c r="L600" s="9" t="s">
        <v>414</v>
      </c>
    </row>
    <row r="601" spans="1:12" ht="18" customHeight="1" x14ac:dyDescent="0.25">
      <c r="A601" s="9">
        <v>6</v>
      </c>
      <c r="B601" s="78">
        <v>41758</v>
      </c>
      <c r="C601" s="70">
        <v>0.5</v>
      </c>
      <c r="D601" s="9" t="s">
        <v>1735</v>
      </c>
      <c r="E601" s="9" t="s">
        <v>1726</v>
      </c>
      <c r="F601" s="9" t="s">
        <v>1736</v>
      </c>
      <c r="G601" s="9" t="s">
        <v>1734</v>
      </c>
      <c r="H601" s="9"/>
      <c r="I601" s="9"/>
      <c r="J601" s="9">
        <v>1</v>
      </c>
      <c r="K601" s="9"/>
      <c r="L601" s="9" t="s">
        <v>411</v>
      </c>
    </row>
    <row r="602" spans="1:12" ht="18" customHeight="1" x14ac:dyDescent="0.25">
      <c r="A602" s="9">
        <v>7</v>
      </c>
      <c r="B602" s="78">
        <v>41759</v>
      </c>
      <c r="C602" s="70">
        <v>0.39583333333333331</v>
      </c>
      <c r="D602" s="9" t="s">
        <v>1737</v>
      </c>
      <c r="E602" s="9" t="s">
        <v>1726</v>
      </c>
      <c r="F602" s="9" t="s">
        <v>1738</v>
      </c>
      <c r="G602" s="188" t="s">
        <v>953</v>
      </c>
      <c r="H602" s="9"/>
      <c r="I602" s="9"/>
      <c r="J602" s="9">
        <v>1</v>
      </c>
      <c r="K602" s="9"/>
      <c r="L602" s="9" t="s">
        <v>384</v>
      </c>
    </row>
    <row r="603" spans="1:12" ht="18" customHeight="1" x14ac:dyDescent="0.25">
      <c r="A603" s="36"/>
      <c r="B603" s="37"/>
      <c r="C603" s="37"/>
      <c r="D603" s="37"/>
      <c r="E603" s="37"/>
      <c r="F603" s="37" t="s">
        <v>4170</v>
      </c>
      <c r="G603" s="109" t="s">
        <v>540</v>
      </c>
      <c r="H603" s="163">
        <f>SUM(H596:H602)</f>
        <v>0</v>
      </c>
      <c r="I603" s="163">
        <f>SUM(I596:I602)</f>
        <v>0</v>
      </c>
      <c r="J603" s="163">
        <f>SUM(J596:J602)</f>
        <v>10</v>
      </c>
      <c r="K603" s="163">
        <f>SUM(K596:K602)</f>
        <v>2</v>
      </c>
      <c r="L603" s="163"/>
    </row>
    <row r="604" spans="1:12" ht="18" customHeight="1" x14ac:dyDescent="0.25">
      <c r="A604" s="9">
        <v>8</v>
      </c>
      <c r="B604" s="78">
        <v>41773</v>
      </c>
      <c r="C604" s="70">
        <v>0.58333333333333337</v>
      </c>
      <c r="D604" s="9" t="s">
        <v>1728</v>
      </c>
      <c r="E604" s="9" t="s">
        <v>1726</v>
      </c>
      <c r="F604" s="9" t="s">
        <v>1739</v>
      </c>
      <c r="G604" s="9" t="s">
        <v>1740</v>
      </c>
      <c r="H604" s="9"/>
      <c r="I604" s="9"/>
      <c r="J604" s="9">
        <v>1</v>
      </c>
      <c r="K604" s="9"/>
      <c r="L604" s="9" t="s">
        <v>384</v>
      </c>
    </row>
    <row r="605" spans="1:12" ht="18" customHeight="1" x14ac:dyDescent="0.25">
      <c r="A605" s="9">
        <v>9</v>
      </c>
      <c r="B605" s="78">
        <v>41777</v>
      </c>
      <c r="C605" s="70">
        <v>0.60763888888888895</v>
      </c>
      <c r="D605" s="9" t="s">
        <v>1741</v>
      </c>
      <c r="E605" s="9" t="s">
        <v>1726</v>
      </c>
      <c r="F605" s="9" t="s">
        <v>987</v>
      </c>
      <c r="G605" s="9" t="s">
        <v>526</v>
      </c>
      <c r="H605" s="9"/>
      <c r="I605" s="9"/>
      <c r="J605" s="9">
        <v>2</v>
      </c>
      <c r="K605" s="9"/>
      <c r="L605" s="9" t="s">
        <v>392</v>
      </c>
    </row>
    <row r="606" spans="1:12" ht="18" customHeight="1" x14ac:dyDescent="0.25">
      <c r="A606" s="9">
        <v>10</v>
      </c>
      <c r="B606" s="78">
        <v>41773</v>
      </c>
      <c r="C606" s="70">
        <v>0.98611111111111116</v>
      </c>
      <c r="D606" s="9" t="s">
        <v>1742</v>
      </c>
      <c r="E606" s="9" t="s">
        <v>1726</v>
      </c>
      <c r="F606" s="9" t="s">
        <v>987</v>
      </c>
      <c r="G606" s="9" t="s">
        <v>526</v>
      </c>
      <c r="H606" s="9"/>
      <c r="I606" s="9"/>
      <c r="J606" s="9"/>
      <c r="K606" s="9"/>
      <c r="L606" s="9" t="s">
        <v>384</v>
      </c>
    </row>
    <row r="607" spans="1:12" ht="18" customHeight="1" x14ac:dyDescent="0.25">
      <c r="A607" s="9">
        <v>11</v>
      </c>
      <c r="B607" s="78">
        <v>41773</v>
      </c>
      <c r="C607" s="70">
        <v>0.60416666666666663</v>
      </c>
      <c r="D607" s="9" t="s">
        <v>1743</v>
      </c>
      <c r="E607" s="9" t="s">
        <v>1726</v>
      </c>
      <c r="F607" s="9" t="s">
        <v>1739</v>
      </c>
      <c r="G607" s="9" t="s">
        <v>1740</v>
      </c>
      <c r="H607" s="9"/>
      <c r="I607" s="9"/>
      <c r="J607" s="9">
        <v>1</v>
      </c>
      <c r="K607" s="9"/>
      <c r="L607" s="9" t="s">
        <v>384</v>
      </c>
    </row>
    <row r="608" spans="1:12" ht="18" customHeight="1" x14ac:dyDescent="0.25">
      <c r="A608" s="9">
        <v>12</v>
      </c>
      <c r="B608" s="78">
        <v>41771</v>
      </c>
      <c r="C608" s="189">
        <v>0.5</v>
      </c>
      <c r="D608" s="9" t="s">
        <v>1744</v>
      </c>
      <c r="E608" s="9" t="s">
        <v>1726</v>
      </c>
      <c r="F608" s="9" t="s">
        <v>1745</v>
      </c>
      <c r="G608" s="9" t="s">
        <v>526</v>
      </c>
      <c r="H608" s="9"/>
      <c r="I608" s="9"/>
      <c r="J608" s="9"/>
      <c r="K608" s="9"/>
      <c r="L608" s="9" t="s">
        <v>418</v>
      </c>
    </row>
    <row r="609" spans="1:12" ht="18" customHeight="1" x14ac:dyDescent="0.25">
      <c r="A609" s="9">
        <v>13</v>
      </c>
      <c r="B609" s="78">
        <v>41777</v>
      </c>
      <c r="C609" s="190">
        <v>0.60763888888888895</v>
      </c>
      <c r="D609" s="9" t="s">
        <v>1746</v>
      </c>
      <c r="E609" s="9" t="s">
        <v>1726</v>
      </c>
      <c r="F609" s="9" t="s">
        <v>987</v>
      </c>
      <c r="G609" s="9" t="s">
        <v>526</v>
      </c>
      <c r="H609" s="9"/>
      <c r="I609" s="9"/>
      <c r="J609" s="9">
        <v>2</v>
      </c>
      <c r="K609" s="9"/>
      <c r="L609" s="9" t="s">
        <v>392</v>
      </c>
    </row>
    <row r="610" spans="1:12" ht="18" customHeight="1" x14ac:dyDescent="0.25">
      <c r="A610" s="9">
        <v>14</v>
      </c>
      <c r="B610" s="78">
        <v>41765</v>
      </c>
      <c r="C610" s="190">
        <v>0.45833333333333331</v>
      </c>
      <c r="D610" s="9" t="s">
        <v>1747</v>
      </c>
      <c r="E610" s="9" t="s">
        <v>1726</v>
      </c>
      <c r="F610" s="9" t="s">
        <v>1748</v>
      </c>
      <c r="G610" s="9" t="s">
        <v>526</v>
      </c>
      <c r="H610" s="9"/>
      <c r="I610" s="9"/>
      <c r="J610" s="9"/>
      <c r="K610" s="9"/>
      <c r="L610" s="9" t="s">
        <v>411</v>
      </c>
    </row>
    <row r="611" spans="1:12" ht="18" customHeight="1" x14ac:dyDescent="0.25">
      <c r="A611" s="9">
        <v>15</v>
      </c>
      <c r="B611" s="78">
        <v>41772</v>
      </c>
      <c r="C611" s="190">
        <v>0.48958333333333331</v>
      </c>
      <c r="D611" s="9" t="s">
        <v>1749</v>
      </c>
      <c r="E611" s="9" t="s">
        <v>1053</v>
      </c>
      <c r="F611" s="9" t="s">
        <v>967</v>
      </c>
      <c r="G611" s="188" t="s">
        <v>953</v>
      </c>
      <c r="H611" s="9"/>
      <c r="I611" s="9"/>
      <c r="J611" s="9"/>
      <c r="K611" s="9">
        <v>1</v>
      </c>
      <c r="L611" s="9" t="s">
        <v>411</v>
      </c>
    </row>
    <row r="612" spans="1:12" ht="18" customHeight="1" x14ac:dyDescent="0.25">
      <c r="A612" s="9">
        <v>16</v>
      </c>
      <c r="B612" s="78">
        <v>41768</v>
      </c>
      <c r="C612" s="70">
        <v>0.98611111111111116</v>
      </c>
      <c r="D612" s="9" t="s">
        <v>1750</v>
      </c>
      <c r="E612" s="9" t="s">
        <v>1726</v>
      </c>
      <c r="F612" s="9" t="s">
        <v>1751</v>
      </c>
      <c r="G612" s="9" t="s">
        <v>526</v>
      </c>
      <c r="H612" s="9"/>
      <c r="I612" s="9"/>
      <c r="J612" s="9"/>
      <c r="K612" s="9"/>
      <c r="L612" s="9" t="s">
        <v>388</v>
      </c>
    </row>
    <row r="613" spans="1:12" ht="18" customHeight="1" x14ac:dyDescent="0.25">
      <c r="A613" s="9">
        <v>17</v>
      </c>
      <c r="B613" s="78">
        <v>41774</v>
      </c>
      <c r="C613" s="70">
        <v>0.81944444444444453</v>
      </c>
      <c r="D613" s="9" t="s">
        <v>1752</v>
      </c>
      <c r="E613" s="9" t="s">
        <v>1726</v>
      </c>
      <c r="F613" s="9" t="s">
        <v>1753</v>
      </c>
      <c r="G613" s="9" t="s">
        <v>526</v>
      </c>
      <c r="H613" s="9"/>
      <c r="I613" s="9"/>
      <c r="J613" s="9"/>
      <c r="K613" s="9"/>
      <c r="L613" s="9" t="s">
        <v>386</v>
      </c>
    </row>
    <row r="614" spans="1:12" ht="18" customHeight="1" x14ac:dyDescent="0.25">
      <c r="A614" s="9">
        <v>18</v>
      </c>
      <c r="B614" s="78">
        <v>41762</v>
      </c>
      <c r="C614" s="70">
        <v>0.41666666666666669</v>
      </c>
      <c r="D614" s="9" t="s">
        <v>1754</v>
      </c>
      <c r="E614" s="9" t="s">
        <v>1726</v>
      </c>
      <c r="F614" s="9" t="s">
        <v>1140</v>
      </c>
      <c r="G614" s="9" t="s">
        <v>1734</v>
      </c>
      <c r="H614" s="9"/>
      <c r="I614" s="9"/>
      <c r="J614" s="9">
        <v>1</v>
      </c>
      <c r="K614" s="9"/>
      <c r="L614" s="9" t="s">
        <v>418</v>
      </c>
    </row>
    <row r="615" spans="1:12" ht="18" customHeight="1" x14ac:dyDescent="0.25">
      <c r="A615" s="9">
        <v>19</v>
      </c>
      <c r="B615" s="78">
        <v>41784</v>
      </c>
      <c r="C615" s="70">
        <v>0.91666666666666663</v>
      </c>
      <c r="D615" s="9" t="s">
        <v>1755</v>
      </c>
      <c r="E615" s="9" t="s">
        <v>1726</v>
      </c>
      <c r="F615" s="9" t="s">
        <v>967</v>
      </c>
      <c r="G615" s="9" t="s">
        <v>526</v>
      </c>
      <c r="H615" s="9"/>
      <c r="I615" s="9"/>
      <c r="J615" s="9">
        <v>1</v>
      </c>
      <c r="K615" s="9"/>
      <c r="L615" s="9" t="s">
        <v>392</v>
      </c>
    </row>
    <row r="616" spans="1:12" ht="18" customHeight="1" x14ac:dyDescent="0.25">
      <c r="A616" s="9">
        <v>20</v>
      </c>
      <c r="B616" s="78">
        <v>41785</v>
      </c>
      <c r="C616" s="70">
        <v>0.875</v>
      </c>
      <c r="D616" s="9" t="s">
        <v>1756</v>
      </c>
      <c r="E616" s="9" t="s">
        <v>1726</v>
      </c>
      <c r="F616" s="9" t="s">
        <v>1745</v>
      </c>
      <c r="G616" s="9" t="s">
        <v>526</v>
      </c>
      <c r="H616" s="9"/>
      <c r="I616" s="9"/>
      <c r="J616" s="9">
        <v>1</v>
      </c>
      <c r="K616" s="9"/>
      <c r="L616" s="9" t="s">
        <v>418</v>
      </c>
    </row>
    <row r="617" spans="1:12" ht="18" customHeight="1" x14ac:dyDescent="0.25">
      <c r="A617" s="36"/>
      <c r="B617" s="37"/>
      <c r="C617" s="37"/>
      <c r="D617" s="37"/>
      <c r="E617" s="37"/>
      <c r="F617" s="37" t="s">
        <v>4171</v>
      </c>
      <c r="G617" s="109" t="s">
        <v>540</v>
      </c>
      <c r="H617" s="163">
        <f>SUM(H604:H616)</f>
        <v>0</v>
      </c>
      <c r="I617" s="163">
        <f>SUM(I604:I616)</f>
        <v>0</v>
      </c>
      <c r="J617" s="163">
        <f>SUM(J604:J616)</f>
        <v>9</v>
      </c>
      <c r="K617" s="163">
        <f>SUM(K604:K616)</f>
        <v>1</v>
      </c>
      <c r="L617" s="163"/>
    </row>
    <row r="618" spans="1:12" ht="18" customHeight="1" x14ac:dyDescent="0.25">
      <c r="A618" s="9">
        <v>21</v>
      </c>
      <c r="B618" s="78">
        <v>41820</v>
      </c>
      <c r="C618" s="70">
        <v>0.5625</v>
      </c>
      <c r="D618" s="9" t="s">
        <v>1757</v>
      </c>
      <c r="E618" s="9" t="s">
        <v>1726</v>
      </c>
      <c r="F618" s="9" t="s">
        <v>1758</v>
      </c>
      <c r="G618" s="9" t="s">
        <v>526</v>
      </c>
      <c r="H618" s="9"/>
      <c r="I618" s="9"/>
      <c r="J618" s="9"/>
      <c r="K618" s="9"/>
      <c r="L618" s="9" t="s">
        <v>418</v>
      </c>
    </row>
    <row r="619" spans="1:12" ht="18" customHeight="1" x14ac:dyDescent="0.25">
      <c r="A619" s="9">
        <v>22</v>
      </c>
      <c r="B619" s="78">
        <v>41791</v>
      </c>
      <c r="C619" s="70">
        <v>2.5694444444444447E-2</v>
      </c>
      <c r="D619" s="9" t="s">
        <v>1759</v>
      </c>
      <c r="E619" s="9" t="s">
        <v>1726</v>
      </c>
      <c r="F619" s="9" t="s">
        <v>1760</v>
      </c>
      <c r="G619" s="188" t="s">
        <v>953</v>
      </c>
      <c r="H619" s="9"/>
      <c r="I619" s="9"/>
      <c r="J619" s="9"/>
      <c r="K619" s="9"/>
      <c r="L619" s="9" t="s">
        <v>392</v>
      </c>
    </row>
    <row r="620" spans="1:12" ht="18" customHeight="1" x14ac:dyDescent="0.25">
      <c r="A620" s="9">
        <v>23</v>
      </c>
      <c r="B620" s="78">
        <v>41819</v>
      </c>
      <c r="C620" s="70">
        <v>0.8125</v>
      </c>
      <c r="D620" s="9" t="s">
        <v>1761</v>
      </c>
      <c r="E620" s="9" t="s">
        <v>1726</v>
      </c>
      <c r="F620" s="9" t="s">
        <v>1762</v>
      </c>
      <c r="G620" s="9" t="s">
        <v>526</v>
      </c>
      <c r="H620" s="9"/>
      <c r="I620" s="9"/>
      <c r="J620" s="9">
        <v>2</v>
      </c>
      <c r="K620" s="9">
        <v>1</v>
      </c>
      <c r="L620" s="9" t="s">
        <v>392</v>
      </c>
    </row>
    <row r="621" spans="1:12" ht="18" customHeight="1" x14ac:dyDescent="0.25">
      <c r="A621" s="9">
        <v>24</v>
      </c>
      <c r="B621" s="78">
        <v>41810</v>
      </c>
      <c r="C621" s="70">
        <v>0.69444444444444453</v>
      </c>
      <c r="D621" s="9" t="s">
        <v>1763</v>
      </c>
      <c r="E621" s="9" t="s">
        <v>1726</v>
      </c>
      <c r="F621" s="9" t="s">
        <v>1140</v>
      </c>
      <c r="G621" s="9" t="s">
        <v>1734</v>
      </c>
      <c r="H621" s="9"/>
      <c r="I621" s="9"/>
      <c r="J621" s="9">
        <v>1</v>
      </c>
      <c r="K621" s="9"/>
      <c r="L621" s="9" t="s">
        <v>388</v>
      </c>
    </row>
    <row r="622" spans="1:12" ht="18" customHeight="1" x14ac:dyDescent="0.25">
      <c r="A622" s="9">
        <v>25</v>
      </c>
      <c r="B622" s="78">
        <v>41809</v>
      </c>
      <c r="C622" s="70">
        <v>0.375</v>
      </c>
      <c r="D622" s="9" t="s">
        <v>1764</v>
      </c>
      <c r="E622" s="9" t="s">
        <v>1726</v>
      </c>
      <c r="F622" s="9" t="s">
        <v>1765</v>
      </c>
      <c r="G622" s="9" t="s">
        <v>1734</v>
      </c>
      <c r="H622" s="9"/>
      <c r="I622" s="9"/>
      <c r="J622" s="9"/>
      <c r="K622" s="9">
        <v>1</v>
      </c>
      <c r="L622" s="9" t="s">
        <v>386</v>
      </c>
    </row>
    <row r="623" spans="1:12" ht="18" customHeight="1" x14ac:dyDescent="0.25">
      <c r="A623" s="9">
        <v>26</v>
      </c>
      <c r="B623" s="78">
        <v>41805</v>
      </c>
      <c r="C623" s="70">
        <v>0.75</v>
      </c>
      <c r="D623" s="9" t="s">
        <v>1766</v>
      </c>
      <c r="E623" s="9" t="s">
        <v>1726</v>
      </c>
      <c r="F623" s="9" t="s">
        <v>1767</v>
      </c>
      <c r="G623" s="9" t="s">
        <v>1734</v>
      </c>
      <c r="H623" s="9"/>
      <c r="I623" s="9"/>
      <c r="J623" s="9"/>
      <c r="K623" s="9"/>
      <c r="L623" s="9" t="s">
        <v>392</v>
      </c>
    </row>
    <row r="624" spans="1:12" ht="18" customHeight="1" x14ac:dyDescent="0.25">
      <c r="A624" s="9">
        <v>27</v>
      </c>
      <c r="B624" s="78">
        <v>41801</v>
      </c>
      <c r="C624" s="70">
        <v>0.84375</v>
      </c>
      <c r="D624" s="9" t="s">
        <v>1768</v>
      </c>
      <c r="E624" s="9" t="s">
        <v>1053</v>
      </c>
      <c r="F624" s="9" t="s">
        <v>949</v>
      </c>
      <c r="G624" s="9" t="s">
        <v>526</v>
      </c>
      <c r="H624" s="9"/>
      <c r="I624" s="9"/>
      <c r="J624" s="9"/>
      <c r="K624" s="9">
        <v>1</v>
      </c>
      <c r="L624" s="9" t="s">
        <v>384</v>
      </c>
    </row>
    <row r="625" spans="1:12" ht="18" customHeight="1" x14ac:dyDescent="0.25">
      <c r="A625" s="9">
        <v>28</v>
      </c>
      <c r="B625" s="78">
        <v>41799</v>
      </c>
      <c r="C625" s="70">
        <v>0.2638888888888889</v>
      </c>
      <c r="D625" s="9" t="s">
        <v>1769</v>
      </c>
      <c r="E625" s="9" t="s">
        <v>1053</v>
      </c>
      <c r="F625" s="9" t="s">
        <v>1770</v>
      </c>
      <c r="G625" s="9" t="s">
        <v>1771</v>
      </c>
      <c r="H625" s="9"/>
      <c r="I625" s="9"/>
      <c r="J625" s="9">
        <v>1</v>
      </c>
      <c r="K625" s="9"/>
      <c r="L625" s="9" t="s">
        <v>418</v>
      </c>
    </row>
    <row r="626" spans="1:12" ht="18" customHeight="1" x14ac:dyDescent="0.25">
      <c r="A626" s="9">
        <v>29</v>
      </c>
      <c r="B626" s="78">
        <v>41799</v>
      </c>
      <c r="C626" s="70">
        <v>0.2638888888888889</v>
      </c>
      <c r="D626" s="9" t="s">
        <v>1769</v>
      </c>
      <c r="E626" s="9" t="s">
        <v>1053</v>
      </c>
      <c r="F626" s="191" t="s">
        <v>949</v>
      </c>
      <c r="G626" s="9" t="s">
        <v>1771</v>
      </c>
      <c r="H626" s="9"/>
      <c r="I626" s="9"/>
      <c r="J626" s="9">
        <v>1</v>
      </c>
      <c r="K626" s="9"/>
      <c r="L626" s="9" t="s">
        <v>418</v>
      </c>
    </row>
    <row r="627" spans="1:12" ht="18" customHeight="1" x14ac:dyDescent="0.25">
      <c r="A627" s="9">
        <v>30</v>
      </c>
      <c r="B627" s="78">
        <v>41798</v>
      </c>
      <c r="C627" s="70">
        <v>0.35416666666666669</v>
      </c>
      <c r="D627" s="9" t="s">
        <v>1772</v>
      </c>
      <c r="E627" s="9" t="s">
        <v>1053</v>
      </c>
      <c r="F627" s="9" t="s">
        <v>1771</v>
      </c>
      <c r="G627" s="9" t="s">
        <v>1771</v>
      </c>
      <c r="H627" s="9"/>
      <c r="I627" s="9"/>
      <c r="J627" s="9">
        <v>1</v>
      </c>
      <c r="K627" s="9"/>
      <c r="L627" s="9" t="s">
        <v>392</v>
      </c>
    </row>
    <row r="628" spans="1:12" ht="18" customHeight="1" x14ac:dyDescent="0.25">
      <c r="A628" s="9">
        <v>31</v>
      </c>
      <c r="B628" s="78">
        <v>41793</v>
      </c>
      <c r="C628" s="70">
        <v>0.53333333333333333</v>
      </c>
      <c r="D628" s="9" t="s">
        <v>1773</v>
      </c>
      <c r="E628" s="9" t="s">
        <v>1726</v>
      </c>
      <c r="F628" s="9" t="s">
        <v>1774</v>
      </c>
      <c r="G628" s="9" t="s">
        <v>1734</v>
      </c>
      <c r="H628" s="9"/>
      <c r="I628" s="9"/>
      <c r="J628" s="9"/>
      <c r="K628" s="9"/>
      <c r="L628" s="9" t="s">
        <v>411</v>
      </c>
    </row>
    <row r="629" spans="1:12" ht="18" customHeight="1" x14ac:dyDescent="0.25">
      <c r="A629" s="9">
        <v>32</v>
      </c>
      <c r="B629" s="78">
        <v>41793</v>
      </c>
      <c r="C629" s="70">
        <v>0.71527777777777779</v>
      </c>
      <c r="D629" s="9" t="s">
        <v>1775</v>
      </c>
      <c r="E629" s="9" t="s">
        <v>1726</v>
      </c>
      <c r="F629" s="9" t="s">
        <v>964</v>
      </c>
      <c r="G629" s="9" t="s">
        <v>526</v>
      </c>
      <c r="H629" s="9"/>
      <c r="I629" s="9"/>
      <c r="J629" s="9"/>
      <c r="K629" s="9"/>
      <c r="L629" s="9" t="s">
        <v>411</v>
      </c>
    </row>
    <row r="630" spans="1:12" ht="18" customHeight="1" x14ac:dyDescent="0.25">
      <c r="A630" s="9">
        <v>33</v>
      </c>
      <c r="B630" s="78">
        <v>41809</v>
      </c>
      <c r="C630" s="70">
        <v>0.76041666666666663</v>
      </c>
      <c r="D630" s="9" t="s">
        <v>1776</v>
      </c>
      <c r="E630" s="9" t="s">
        <v>1053</v>
      </c>
      <c r="F630" s="9" t="s">
        <v>1197</v>
      </c>
      <c r="G630" s="9" t="s">
        <v>953</v>
      </c>
      <c r="H630" s="9"/>
      <c r="I630" s="9"/>
      <c r="J630" s="9"/>
      <c r="K630" s="9">
        <v>1</v>
      </c>
      <c r="L630" s="9" t="s">
        <v>386</v>
      </c>
    </row>
    <row r="631" spans="1:12" ht="18" customHeight="1" x14ac:dyDescent="0.25">
      <c r="A631" s="9">
        <v>34</v>
      </c>
      <c r="B631" s="78">
        <v>41809</v>
      </c>
      <c r="C631" s="70">
        <v>0.34930555555555554</v>
      </c>
      <c r="D631" s="9" t="s">
        <v>1777</v>
      </c>
      <c r="E631" s="9" t="s">
        <v>1053</v>
      </c>
      <c r="F631" s="9" t="s">
        <v>949</v>
      </c>
      <c r="G631" s="9" t="s">
        <v>526</v>
      </c>
      <c r="H631" s="9"/>
      <c r="I631" s="9"/>
      <c r="J631" s="9"/>
      <c r="K631" s="9">
        <v>1</v>
      </c>
      <c r="L631" s="9" t="s">
        <v>386</v>
      </c>
    </row>
    <row r="632" spans="1:12" ht="18" customHeight="1" x14ac:dyDescent="0.25">
      <c r="A632" s="9">
        <v>35</v>
      </c>
      <c r="B632" s="78">
        <v>41803</v>
      </c>
      <c r="C632" s="70">
        <v>0.73958333333333337</v>
      </c>
      <c r="D632" s="9" t="s">
        <v>1778</v>
      </c>
      <c r="E632" s="9" t="s">
        <v>1053</v>
      </c>
      <c r="F632" s="9" t="s">
        <v>816</v>
      </c>
      <c r="G632" s="9" t="s">
        <v>953</v>
      </c>
      <c r="H632" s="9"/>
      <c r="I632" s="9"/>
      <c r="J632" s="9"/>
      <c r="K632" s="9">
        <v>1</v>
      </c>
      <c r="L632" s="9" t="s">
        <v>388</v>
      </c>
    </row>
    <row r="633" spans="1:12" ht="18" customHeight="1" x14ac:dyDescent="0.25">
      <c r="A633" s="9">
        <v>36</v>
      </c>
      <c r="B633" s="78">
        <v>41803</v>
      </c>
      <c r="C633" s="70">
        <v>0.38541666666666669</v>
      </c>
      <c r="D633" s="9" t="s">
        <v>1779</v>
      </c>
      <c r="E633" s="9" t="s">
        <v>1726</v>
      </c>
      <c r="F633" s="9" t="s">
        <v>961</v>
      </c>
      <c r="G633" s="9" t="s">
        <v>526</v>
      </c>
      <c r="H633" s="9"/>
      <c r="I633" s="9"/>
      <c r="J633" s="9">
        <v>1</v>
      </c>
      <c r="K633" s="9"/>
      <c r="L633" s="9" t="s">
        <v>388</v>
      </c>
    </row>
    <row r="634" spans="1:12" ht="18" customHeight="1" x14ac:dyDescent="0.25">
      <c r="A634" s="9">
        <v>37</v>
      </c>
      <c r="B634" s="78">
        <v>41795</v>
      </c>
      <c r="C634" s="70">
        <v>0.5854166666666667</v>
      </c>
      <c r="D634" s="9" t="s">
        <v>1780</v>
      </c>
      <c r="E634" s="9" t="s">
        <v>1726</v>
      </c>
      <c r="F634" s="9" t="s">
        <v>816</v>
      </c>
      <c r="G634" s="9" t="s">
        <v>953</v>
      </c>
      <c r="H634" s="9"/>
      <c r="I634" s="9"/>
      <c r="J634" s="9"/>
      <c r="K634" s="9">
        <v>1</v>
      </c>
      <c r="L634" s="9" t="s">
        <v>386</v>
      </c>
    </row>
    <row r="635" spans="1:12" ht="18" customHeight="1" x14ac:dyDescent="0.25">
      <c r="A635" s="9">
        <v>38</v>
      </c>
      <c r="B635" s="78">
        <v>41791</v>
      </c>
      <c r="C635" s="70">
        <v>0.82500000000000007</v>
      </c>
      <c r="D635" s="9" t="s">
        <v>1781</v>
      </c>
      <c r="E635" s="9" t="s">
        <v>1726</v>
      </c>
      <c r="F635" s="9" t="s">
        <v>1197</v>
      </c>
      <c r="G635" s="9" t="s">
        <v>953</v>
      </c>
      <c r="H635" s="9"/>
      <c r="I635" s="9"/>
      <c r="J635" s="9"/>
      <c r="K635" s="9">
        <v>1</v>
      </c>
      <c r="L635" s="9" t="s">
        <v>392</v>
      </c>
    </row>
    <row r="636" spans="1:12" ht="18" customHeight="1" x14ac:dyDescent="0.25">
      <c r="A636" s="9">
        <v>39</v>
      </c>
      <c r="B636" s="78">
        <v>41812</v>
      </c>
      <c r="C636" s="70">
        <v>0.8125</v>
      </c>
      <c r="D636" s="9" t="s">
        <v>1782</v>
      </c>
      <c r="E636" s="9" t="s">
        <v>1726</v>
      </c>
      <c r="F636" s="9" t="s">
        <v>816</v>
      </c>
      <c r="G636" s="9" t="s">
        <v>953</v>
      </c>
      <c r="H636" s="9"/>
      <c r="I636" s="9"/>
      <c r="J636" s="9">
        <v>1</v>
      </c>
      <c r="K636" s="9"/>
      <c r="L636" s="9" t="s">
        <v>392</v>
      </c>
    </row>
    <row r="637" spans="1:12" ht="18" customHeight="1" x14ac:dyDescent="0.25">
      <c r="A637" s="9">
        <v>40</v>
      </c>
      <c r="B637" s="78">
        <v>41804</v>
      </c>
      <c r="C637" s="70">
        <v>0.35416666666666669</v>
      </c>
      <c r="D637" s="9" t="s">
        <v>1783</v>
      </c>
      <c r="E637" s="9" t="s">
        <v>1053</v>
      </c>
      <c r="F637" s="9" t="s">
        <v>1784</v>
      </c>
      <c r="G637" s="9" t="s">
        <v>953</v>
      </c>
      <c r="H637" s="9"/>
      <c r="I637" s="9"/>
      <c r="J637" s="9"/>
      <c r="K637" s="9">
        <v>1</v>
      </c>
      <c r="L637" s="9" t="s">
        <v>414</v>
      </c>
    </row>
    <row r="638" spans="1:12" ht="18" customHeight="1" x14ac:dyDescent="0.25">
      <c r="A638" s="9">
        <v>41</v>
      </c>
      <c r="B638" s="78">
        <v>41815</v>
      </c>
      <c r="C638" s="70">
        <v>0.58333333333333337</v>
      </c>
      <c r="D638" s="9" t="s">
        <v>1728</v>
      </c>
      <c r="E638" s="9" t="s">
        <v>1726</v>
      </c>
      <c r="F638" s="9" t="s">
        <v>1739</v>
      </c>
      <c r="G638" s="9" t="s">
        <v>1740</v>
      </c>
      <c r="H638" s="9"/>
      <c r="I638" s="9"/>
      <c r="J638" s="9">
        <v>1</v>
      </c>
      <c r="K638" s="9"/>
      <c r="L638" s="9" t="s">
        <v>384</v>
      </c>
    </row>
    <row r="639" spans="1:12" ht="18" customHeight="1" x14ac:dyDescent="0.25">
      <c r="A639" s="36"/>
      <c r="B639" s="37"/>
      <c r="C639" s="37"/>
      <c r="D639" s="37"/>
      <c r="E639" s="37"/>
      <c r="F639" s="37" t="s">
        <v>4172</v>
      </c>
      <c r="G639" s="109" t="s">
        <v>540</v>
      </c>
      <c r="H639" s="163">
        <f>SUM(H618:H638)</f>
        <v>0</v>
      </c>
      <c r="I639" s="163">
        <f>SUM(I618:I638)</f>
        <v>0</v>
      </c>
      <c r="J639" s="163">
        <f>SUM(J618:J638)</f>
        <v>9</v>
      </c>
      <c r="K639" s="163">
        <f>SUM(K618:K638)</f>
        <v>9</v>
      </c>
      <c r="L639" s="163"/>
    </row>
    <row r="640" spans="1:12" ht="18" customHeight="1" x14ac:dyDescent="0.25">
      <c r="A640" s="394" t="s">
        <v>821</v>
      </c>
      <c r="B640" s="394"/>
      <c r="C640" s="394"/>
      <c r="D640" s="394"/>
      <c r="E640" s="394"/>
      <c r="F640" s="394"/>
      <c r="G640" s="394"/>
      <c r="H640" s="394"/>
      <c r="I640" s="394"/>
      <c r="J640" s="394"/>
      <c r="K640" s="394"/>
      <c r="L640" s="394"/>
    </row>
    <row r="641" spans="1:12" ht="18" customHeight="1" x14ac:dyDescent="0.25">
      <c r="A641" s="9">
        <v>1</v>
      </c>
      <c r="B641" s="69">
        <v>41733</v>
      </c>
      <c r="C641" s="70">
        <v>0.97916666666666663</v>
      </c>
      <c r="D641" s="9" t="s">
        <v>1785</v>
      </c>
      <c r="E641" s="9" t="s">
        <v>1786</v>
      </c>
      <c r="F641" s="9" t="s">
        <v>823</v>
      </c>
      <c r="G641" s="9" t="s">
        <v>1787</v>
      </c>
      <c r="H641" s="4"/>
      <c r="I641" s="4"/>
      <c r="J641" s="4">
        <v>2</v>
      </c>
      <c r="K641" s="4">
        <v>2</v>
      </c>
      <c r="L641" s="81" t="s">
        <v>388</v>
      </c>
    </row>
    <row r="642" spans="1:12" ht="18" customHeight="1" x14ac:dyDescent="0.25">
      <c r="A642" s="9">
        <v>2</v>
      </c>
      <c r="B642" s="69">
        <v>41736</v>
      </c>
      <c r="C642" s="70">
        <v>0.44444444444444442</v>
      </c>
      <c r="D642" s="9" t="s">
        <v>1788</v>
      </c>
      <c r="E642" s="9" t="s">
        <v>1789</v>
      </c>
      <c r="F642" s="9" t="s">
        <v>823</v>
      </c>
      <c r="G642" s="9" t="s">
        <v>1790</v>
      </c>
      <c r="H642" s="4"/>
      <c r="I642" s="4"/>
      <c r="J642" s="4">
        <v>1</v>
      </c>
      <c r="K642" s="4"/>
      <c r="L642" s="81" t="s">
        <v>418</v>
      </c>
    </row>
    <row r="643" spans="1:12" ht="18" customHeight="1" x14ac:dyDescent="0.25">
      <c r="A643" s="9">
        <v>3</v>
      </c>
      <c r="B643" s="69">
        <v>41744</v>
      </c>
      <c r="C643" s="187">
        <v>0.59722222222222221</v>
      </c>
      <c r="D643" s="9" t="s">
        <v>1791</v>
      </c>
      <c r="E643" s="9" t="s">
        <v>1550</v>
      </c>
      <c r="F643" s="9" t="s">
        <v>823</v>
      </c>
      <c r="G643" s="9" t="s">
        <v>1792</v>
      </c>
      <c r="H643" s="4"/>
      <c r="I643" s="4"/>
      <c r="J643" s="4"/>
      <c r="K643" s="4">
        <v>1</v>
      </c>
      <c r="L643" s="81" t="s">
        <v>411</v>
      </c>
    </row>
    <row r="644" spans="1:12" ht="18" customHeight="1" x14ac:dyDescent="0.25">
      <c r="A644" s="9">
        <v>4</v>
      </c>
      <c r="B644" s="69">
        <v>41745</v>
      </c>
      <c r="C644" s="70">
        <v>0.39583333333333331</v>
      </c>
      <c r="D644" s="9" t="s">
        <v>1793</v>
      </c>
      <c r="E644" s="9" t="s">
        <v>1586</v>
      </c>
      <c r="F644" s="9" t="s">
        <v>823</v>
      </c>
      <c r="G644" s="9" t="s">
        <v>1794</v>
      </c>
      <c r="H644" s="4"/>
      <c r="I644" s="4"/>
      <c r="J644" s="4">
        <v>1</v>
      </c>
      <c r="K644" s="4"/>
      <c r="L644" s="81" t="s">
        <v>384</v>
      </c>
    </row>
    <row r="645" spans="1:12" ht="18" customHeight="1" x14ac:dyDescent="0.25">
      <c r="A645" s="9">
        <v>5</v>
      </c>
      <c r="B645" s="69">
        <v>41745</v>
      </c>
      <c r="C645" s="70">
        <v>0.625</v>
      </c>
      <c r="D645" s="9" t="s">
        <v>1795</v>
      </c>
      <c r="E645" s="9" t="s">
        <v>1550</v>
      </c>
      <c r="F645" s="9" t="s">
        <v>823</v>
      </c>
      <c r="G645" s="9" t="s">
        <v>1790</v>
      </c>
      <c r="H645" s="4"/>
      <c r="I645" s="4"/>
      <c r="J645" s="4">
        <v>1</v>
      </c>
      <c r="K645" s="4"/>
      <c r="L645" s="81" t="s">
        <v>384</v>
      </c>
    </row>
    <row r="646" spans="1:12" ht="18" customHeight="1" x14ac:dyDescent="0.25">
      <c r="A646" s="9">
        <v>6</v>
      </c>
      <c r="B646" s="69">
        <v>41746</v>
      </c>
      <c r="C646" s="70">
        <v>0.72222222222222221</v>
      </c>
      <c r="D646" s="9" t="s">
        <v>1796</v>
      </c>
      <c r="E646" s="9" t="s">
        <v>1797</v>
      </c>
      <c r="F646" s="9" t="s">
        <v>1798</v>
      </c>
      <c r="G646" s="9" t="s">
        <v>1799</v>
      </c>
      <c r="H646" s="4"/>
      <c r="I646" s="4"/>
      <c r="J646" s="4"/>
      <c r="K646" s="4"/>
      <c r="L646" s="81" t="s">
        <v>386</v>
      </c>
    </row>
    <row r="647" spans="1:12" ht="18" customHeight="1" x14ac:dyDescent="0.25">
      <c r="A647" s="9">
        <v>7</v>
      </c>
      <c r="B647" s="69">
        <v>41754</v>
      </c>
      <c r="C647" s="70">
        <v>0.6875</v>
      </c>
      <c r="D647" s="9" t="s">
        <v>1800</v>
      </c>
      <c r="E647" s="9" t="s">
        <v>1550</v>
      </c>
      <c r="F647" s="9" t="s">
        <v>823</v>
      </c>
      <c r="G647" s="9" t="s">
        <v>1801</v>
      </c>
      <c r="H647" s="4"/>
      <c r="I647" s="4"/>
      <c r="J647" s="4">
        <v>1</v>
      </c>
      <c r="K647" s="4"/>
      <c r="L647" s="81" t="s">
        <v>388</v>
      </c>
    </row>
    <row r="648" spans="1:12" ht="18" customHeight="1" x14ac:dyDescent="0.25">
      <c r="A648" s="9">
        <v>8</v>
      </c>
      <c r="B648" s="69">
        <v>41759</v>
      </c>
      <c r="C648" s="70">
        <v>0.3888888888888889</v>
      </c>
      <c r="D648" s="9" t="s">
        <v>1802</v>
      </c>
      <c r="E648" s="9" t="s">
        <v>1803</v>
      </c>
      <c r="F648" s="9" t="s">
        <v>823</v>
      </c>
      <c r="G648" s="9" t="s">
        <v>1804</v>
      </c>
      <c r="H648" s="4"/>
      <c r="I648" s="4"/>
      <c r="J648" s="4">
        <v>2</v>
      </c>
      <c r="K648" s="4"/>
      <c r="L648" s="81" t="s">
        <v>384</v>
      </c>
    </row>
    <row r="649" spans="1:12" ht="18" customHeight="1" x14ac:dyDescent="0.25">
      <c r="A649" s="9">
        <v>9</v>
      </c>
      <c r="B649" s="69">
        <v>41759</v>
      </c>
      <c r="C649" s="70">
        <v>0.78819444444444453</v>
      </c>
      <c r="D649" s="9" t="s">
        <v>1805</v>
      </c>
      <c r="E649" s="9" t="s">
        <v>1803</v>
      </c>
      <c r="F649" s="9" t="s">
        <v>1806</v>
      </c>
      <c r="G649" s="9" t="s">
        <v>1799</v>
      </c>
      <c r="H649" s="4"/>
      <c r="I649" s="4"/>
      <c r="J649" s="4"/>
      <c r="K649" s="4">
        <v>1</v>
      </c>
      <c r="L649" s="81" t="s">
        <v>384</v>
      </c>
    </row>
    <row r="650" spans="1:12" ht="18" customHeight="1" x14ac:dyDescent="0.25">
      <c r="A650" s="36"/>
      <c r="B650" s="37"/>
      <c r="C650" s="37"/>
      <c r="D650" s="37"/>
      <c r="E650" s="37"/>
      <c r="F650" s="37" t="s">
        <v>4170</v>
      </c>
      <c r="G650" s="109" t="s">
        <v>821</v>
      </c>
      <c r="H650" s="163">
        <f>SUM(H641:H649)</f>
        <v>0</v>
      </c>
      <c r="I650" s="163">
        <f>SUM(I641:I649)</f>
        <v>0</v>
      </c>
      <c r="J650" s="163">
        <f>SUM(J641:J649)</f>
        <v>8</v>
      </c>
      <c r="K650" s="163">
        <f>SUM(K641:K649)</f>
        <v>4</v>
      </c>
      <c r="L650" s="163"/>
    </row>
    <row r="651" spans="1:12" ht="18" customHeight="1" x14ac:dyDescent="0.25">
      <c r="A651" s="9">
        <v>10</v>
      </c>
      <c r="B651" s="69">
        <v>41765</v>
      </c>
      <c r="C651" s="70">
        <v>0.61458333333333337</v>
      </c>
      <c r="D651" s="9" t="s">
        <v>1807</v>
      </c>
      <c r="E651" s="9" t="s">
        <v>1586</v>
      </c>
      <c r="F651" s="9" t="s">
        <v>823</v>
      </c>
      <c r="G651" s="9" t="s">
        <v>1808</v>
      </c>
      <c r="H651" s="4"/>
      <c r="I651" s="4"/>
      <c r="J651" s="4"/>
      <c r="K651" s="4"/>
      <c r="L651" s="81" t="s">
        <v>411</v>
      </c>
    </row>
    <row r="652" spans="1:12" ht="18" customHeight="1" x14ac:dyDescent="0.25">
      <c r="A652" s="9">
        <v>11</v>
      </c>
      <c r="B652" s="69">
        <v>41766</v>
      </c>
      <c r="C652" s="70">
        <v>0.32291666666666669</v>
      </c>
      <c r="D652" s="9" t="s">
        <v>1809</v>
      </c>
      <c r="E652" s="9" t="s">
        <v>1586</v>
      </c>
      <c r="F652" s="9" t="s">
        <v>823</v>
      </c>
      <c r="G652" s="9" t="s">
        <v>1810</v>
      </c>
      <c r="H652" s="4"/>
      <c r="I652" s="4"/>
      <c r="J652" s="4"/>
      <c r="K652" s="4"/>
      <c r="L652" s="81" t="s">
        <v>384</v>
      </c>
    </row>
    <row r="653" spans="1:12" ht="18" customHeight="1" x14ac:dyDescent="0.25">
      <c r="A653" s="9">
        <v>12</v>
      </c>
      <c r="B653" s="69">
        <v>41767</v>
      </c>
      <c r="C653" s="70">
        <v>0.75</v>
      </c>
      <c r="D653" s="9" t="s">
        <v>1811</v>
      </c>
      <c r="E653" s="9" t="s">
        <v>1803</v>
      </c>
      <c r="F653" s="9" t="s">
        <v>1812</v>
      </c>
      <c r="G653" s="9" t="s">
        <v>1813</v>
      </c>
      <c r="H653" s="4"/>
      <c r="I653" s="4"/>
      <c r="J653" s="4">
        <v>1</v>
      </c>
      <c r="K653" s="4"/>
      <c r="L653" s="81" t="s">
        <v>386</v>
      </c>
    </row>
    <row r="654" spans="1:12" ht="18" customHeight="1" x14ac:dyDescent="0.25">
      <c r="A654" s="9">
        <v>13</v>
      </c>
      <c r="B654" s="69">
        <v>41770</v>
      </c>
      <c r="C654" s="70">
        <v>0.80555555555555547</v>
      </c>
      <c r="D654" s="9" t="s">
        <v>1814</v>
      </c>
      <c r="E654" s="9" t="s">
        <v>1550</v>
      </c>
      <c r="F654" s="9" t="s">
        <v>841</v>
      </c>
      <c r="G654" s="9" t="s">
        <v>967</v>
      </c>
      <c r="H654" s="4"/>
      <c r="I654" s="4"/>
      <c r="J654" s="4">
        <v>1</v>
      </c>
      <c r="K654" s="4"/>
      <c r="L654" s="81" t="s">
        <v>392</v>
      </c>
    </row>
    <row r="655" spans="1:12" ht="18" customHeight="1" x14ac:dyDescent="0.25">
      <c r="A655" s="9">
        <v>14</v>
      </c>
      <c r="B655" s="69">
        <v>41770</v>
      </c>
      <c r="C655" s="70">
        <v>0.70833333333333337</v>
      </c>
      <c r="D655" s="9" t="s">
        <v>1815</v>
      </c>
      <c r="E655" s="9" t="s">
        <v>1816</v>
      </c>
      <c r="F655" s="9" t="s">
        <v>823</v>
      </c>
      <c r="G655" s="9" t="s">
        <v>1197</v>
      </c>
      <c r="H655" s="4"/>
      <c r="I655" s="4"/>
      <c r="J655" s="4"/>
      <c r="K655" s="4">
        <v>2</v>
      </c>
      <c r="L655" s="81" t="s">
        <v>392</v>
      </c>
    </row>
    <row r="656" spans="1:12" ht="18" customHeight="1" x14ac:dyDescent="0.25">
      <c r="A656" s="9">
        <v>15</v>
      </c>
      <c r="B656" s="69">
        <v>41783</v>
      </c>
      <c r="C656" s="70">
        <v>0.57291666666666663</v>
      </c>
      <c r="D656" s="9" t="s">
        <v>1817</v>
      </c>
      <c r="E656" s="9" t="s">
        <v>1550</v>
      </c>
      <c r="F656" s="9" t="s">
        <v>823</v>
      </c>
      <c r="G656" s="9" t="s">
        <v>1792</v>
      </c>
      <c r="H656" s="4"/>
      <c r="I656" s="4"/>
      <c r="J656" s="4">
        <v>1</v>
      </c>
      <c r="K656" s="4"/>
      <c r="L656" s="81" t="s">
        <v>414</v>
      </c>
    </row>
    <row r="657" spans="1:12" ht="18" customHeight="1" x14ac:dyDescent="0.25">
      <c r="A657" s="9">
        <v>16</v>
      </c>
      <c r="B657" s="69">
        <v>41784</v>
      </c>
      <c r="C657" s="70">
        <v>0.28819444444444448</v>
      </c>
      <c r="D657" s="9" t="s">
        <v>1818</v>
      </c>
      <c r="E657" s="9" t="s">
        <v>1586</v>
      </c>
      <c r="F657" s="9" t="s">
        <v>1819</v>
      </c>
      <c r="G657" s="9" t="s">
        <v>1820</v>
      </c>
      <c r="H657" s="4"/>
      <c r="I657" s="4"/>
      <c r="J657" s="4">
        <v>1</v>
      </c>
      <c r="K657" s="4"/>
      <c r="L657" s="81" t="s">
        <v>392</v>
      </c>
    </row>
    <row r="658" spans="1:12" ht="18" customHeight="1" x14ac:dyDescent="0.25">
      <c r="A658" s="9">
        <v>17</v>
      </c>
      <c r="B658" s="69">
        <v>41786</v>
      </c>
      <c r="C658" s="70">
        <v>0.41666666666666669</v>
      </c>
      <c r="D658" s="9" t="s">
        <v>1821</v>
      </c>
      <c r="E658" s="9" t="s">
        <v>1550</v>
      </c>
      <c r="F658" s="9" t="s">
        <v>841</v>
      </c>
      <c r="G658" s="9" t="s">
        <v>1790</v>
      </c>
      <c r="H658" s="4"/>
      <c r="I658" s="4"/>
      <c r="J658" s="4">
        <v>1</v>
      </c>
      <c r="K658" s="4"/>
      <c r="L658" s="81" t="s">
        <v>411</v>
      </c>
    </row>
    <row r="659" spans="1:12" ht="18" customHeight="1" x14ac:dyDescent="0.25">
      <c r="A659" s="36"/>
      <c r="B659" s="37"/>
      <c r="C659" s="37"/>
      <c r="D659" s="37"/>
      <c r="E659" s="37"/>
      <c r="F659" s="37" t="s">
        <v>4171</v>
      </c>
      <c r="G659" s="109" t="s">
        <v>821</v>
      </c>
      <c r="H659" s="163">
        <f>SUM(H651:H658)</f>
        <v>0</v>
      </c>
      <c r="I659" s="163">
        <f>SUM(I651:I658)</f>
        <v>0</v>
      </c>
      <c r="J659" s="163">
        <f>SUM(J651:J658)</f>
        <v>5</v>
      </c>
      <c r="K659" s="163">
        <f>SUM(K651:K658)</f>
        <v>2</v>
      </c>
      <c r="L659" s="163"/>
    </row>
    <row r="660" spans="1:12" ht="18" customHeight="1" x14ac:dyDescent="0.25">
      <c r="A660" s="9">
        <v>18</v>
      </c>
      <c r="B660" s="162">
        <v>41792</v>
      </c>
      <c r="C660" s="192">
        <v>0.20833333333333334</v>
      </c>
      <c r="D660" s="193" t="s">
        <v>1822</v>
      </c>
      <c r="E660" s="32" t="s">
        <v>1586</v>
      </c>
      <c r="F660" s="32" t="s">
        <v>823</v>
      </c>
      <c r="G660" s="32" t="s">
        <v>1823</v>
      </c>
      <c r="H660" s="194">
        <v>1</v>
      </c>
      <c r="I660" s="194"/>
      <c r="J660" s="194">
        <v>7</v>
      </c>
      <c r="K660" s="194">
        <v>10</v>
      </c>
      <c r="L660" s="195" t="s">
        <v>418</v>
      </c>
    </row>
    <row r="661" spans="1:12" ht="18" customHeight="1" x14ac:dyDescent="0.25">
      <c r="A661" s="9">
        <v>19</v>
      </c>
      <c r="B661" s="162">
        <v>41797</v>
      </c>
      <c r="C661" s="192">
        <v>0.63541666666666663</v>
      </c>
      <c r="D661" s="196" t="s">
        <v>1824</v>
      </c>
      <c r="E661" s="32" t="s">
        <v>1550</v>
      </c>
      <c r="F661" s="32" t="s">
        <v>841</v>
      </c>
      <c r="G661" s="32" t="s">
        <v>1825</v>
      </c>
      <c r="H661" s="194"/>
      <c r="I661" s="194"/>
      <c r="J661" s="194"/>
      <c r="K661" s="194">
        <v>1</v>
      </c>
      <c r="L661" s="195" t="s">
        <v>414</v>
      </c>
    </row>
    <row r="662" spans="1:12" ht="18" customHeight="1" x14ac:dyDescent="0.25">
      <c r="A662" s="9">
        <v>20</v>
      </c>
      <c r="B662" s="162">
        <v>41798</v>
      </c>
      <c r="C662" s="192">
        <v>0.95833333333333337</v>
      </c>
      <c r="D662" s="196" t="s">
        <v>1826</v>
      </c>
      <c r="E662" s="32" t="s">
        <v>1150</v>
      </c>
      <c r="F662" s="32" t="s">
        <v>1819</v>
      </c>
      <c r="G662" s="32" t="s">
        <v>1799</v>
      </c>
      <c r="H662" s="194"/>
      <c r="I662" s="194"/>
      <c r="J662" s="194"/>
      <c r="K662" s="194"/>
      <c r="L662" s="195" t="s">
        <v>414</v>
      </c>
    </row>
    <row r="663" spans="1:12" ht="18" customHeight="1" x14ac:dyDescent="0.25">
      <c r="A663" s="9">
        <v>21</v>
      </c>
      <c r="B663" s="162">
        <v>41798</v>
      </c>
      <c r="C663" s="192">
        <v>0.9375</v>
      </c>
      <c r="D663" s="196" t="s">
        <v>1827</v>
      </c>
      <c r="E663" s="32" t="s">
        <v>1150</v>
      </c>
      <c r="F663" s="32" t="s">
        <v>823</v>
      </c>
      <c r="G663" s="32" t="s">
        <v>1790</v>
      </c>
      <c r="H663" s="194"/>
      <c r="I663" s="194"/>
      <c r="J663" s="194"/>
      <c r="K663" s="194"/>
      <c r="L663" s="195" t="s">
        <v>392</v>
      </c>
    </row>
    <row r="664" spans="1:12" ht="18" customHeight="1" x14ac:dyDescent="0.25">
      <c r="A664" s="9">
        <v>22</v>
      </c>
      <c r="B664" s="162">
        <v>41799</v>
      </c>
      <c r="C664" s="192">
        <v>2.0833333333333332E-2</v>
      </c>
      <c r="D664" s="196" t="s">
        <v>1828</v>
      </c>
      <c r="E664" s="32" t="s">
        <v>1829</v>
      </c>
      <c r="F664" s="32" t="s">
        <v>823</v>
      </c>
      <c r="G664" s="32" t="s">
        <v>1830</v>
      </c>
      <c r="H664" s="194"/>
      <c r="I664" s="194"/>
      <c r="J664" s="194"/>
      <c r="K664" s="194"/>
      <c r="L664" s="195" t="s">
        <v>418</v>
      </c>
    </row>
    <row r="665" spans="1:12" ht="18" customHeight="1" x14ac:dyDescent="0.25">
      <c r="A665" s="9">
        <v>23</v>
      </c>
      <c r="B665" s="162">
        <v>41808</v>
      </c>
      <c r="C665" s="192">
        <v>0.58333333333333337</v>
      </c>
      <c r="D665" s="196" t="s">
        <v>1831</v>
      </c>
      <c r="E665" s="32" t="s">
        <v>1586</v>
      </c>
      <c r="F665" s="32" t="s">
        <v>823</v>
      </c>
      <c r="G665" s="32" t="s">
        <v>826</v>
      </c>
      <c r="H665" s="194"/>
      <c r="I665" s="194"/>
      <c r="J665" s="194"/>
      <c r="K665" s="194"/>
      <c r="L665" s="195" t="s">
        <v>384</v>
      </c>
    </row>
    <row r="666" spans="1:12" ht="21" customHeight="1" x14ac:dyDescent="0.25">
      <c r="A666" s="9">
        <v>24</v>
      </c>
      <c r="B666" s="69">
        <v>41819</v>
      </c>
      <c r="C666" s="70">
        <v>0.70833333333333337</v>
      </c>
      <c r="D666" s="9" t="s">
        <v>827</v>
      </c>
      <c r="E666" s="9" t="s">
        <v>1586</v>
      </c>
      <c r="F666" s="9" t="s">
        <v>823</v>
      </c>
      <c r="G666" s="9" t="s">
        <v>1832</v>
      </c>
      <c r="H666" s="4"/>
      <c r="I666" s="4"/>
      <c r="J666" s="4">
        <v>2</v>
      </c>
      <c r="K666" s="4"/>
      <c r="L666" s="9" t="s">
        <v>392</v>
      </c>
    </row>
    <row r="667" spans="1:12" ht="21" customHeight="1" x14ac:dyDescent="0.25">
      <c r="A667" s="36"/>
      <c r="B667" s="37"/>
      <c r="C667" s="37"/>
      <c r="D667" s="37"/>
      <c r="E667" s="37"/>
      <c r="F667" s="37" t="s">
        <v>4172</v>
      </c>
      <c r="G667" s="109" t="s">
        <v>821</v>
      </c>
      <c r="H667" s="163">
        <f>SUM(H660:H666)</f>
        <v>1</v>
      </c>
      <c r="I667" s="163">
        <f>SUM(I660:I666)</f>
        <v>0</v>
      </c>
      <c r="J667" s="163">
        <f>SUM(J660:J666)</f>
        <v>9</v>
      </c>
      <c r="K667" s="163">
        <f>SUM(K660:K666)</f>
        <v>11</v>
      </c>
      <c r="L667" s="163"/>
    </row>
    <row r="668" spans="1:12" ht="18" customHeight="1" x14ac:dyDescent="0.25">
      <c r="A668" s="394" t="s">
        <v>844</v>
      </c>
      <c r="B668" s="394"/>
      <c r="C668" s="394"/>
      <c r="D668" s="394"/>
      <c r="E668" s="394"/>
      <c r="F668" s="394"/>
      <c r="G668" s="394"/>
      <c r="H668" s="394"/>
      <c r="I668" s="394"/>
      <c r="J668" s="394"/>
      <c r="K668" s="394"/>
      <c r="L668" s="394"/>
    </row>
    <row r="669" spans="1:12" ht="18" customHeight="1" x14ac:dyDescent="0.25">
      <c r="A669" s="197">
        <v>1</v>
      </c>
      <c r="B669" s="198">
        <v>41735</v>
      </c>
      <c r="C669" s="199">
        <v>0.88541666666666663</v>
      </c>
      <c r="D669" s="197" t="s">
        <v>1833</v>
      </c>
      <c r="E669" s="197" t="s">
        <v>1770</v>
      </c>
      <c r="F669" s="197" t="s">
        <v>823</v>
      </c>
      <c r="G669" s="197" t="s">
        <v>1834</v>
      </c>
      <c r="H669" s="197"/>
      <c r="I669" s="197"/>
      <c r="J669" s="197">
        <v>1</v>
      </c>
      <c r="K669" s="197"/>
      <c r="L669" s="197" t="s">
        <v>54</v>
      </c>
    </row>
    <row r="670" spans="1:12" ht="18" customHeight="1" x14ac:dyDescent="0.25">
      <c r="A670" s="197">
        <v>2</v>
      </c>
      <c r="B670" s="198">
        <v>41737</v>
      </c>
      <c r="C670" s="199">
        <v>0.71875</v>
      </c>
      <c r="D670" s="197" t="s">
        <v>1835</v>
      </c>
      <c r="E670" s="197" t="s">
        <v>1150</v>
      </c>
      <c r="F670" s="197" t="s">
        <v>823</v>
      </c>
      <c r="G670" s="197" t="s">
        <v>27</v>
      </c>
      <c r="H670" s="197"/>
      <c r="I670" s="197"/>
      <c r="J670" s="197"/>
      <c r="K670" s="197"/>
      <c r="L670" s="197" t="s">
        <v>69</v>
      </c>
    </row>
    <row r="671" spans="1:12" ht="18" customHeight="1" x14ac:dyDescent="0.25">
      <c r="A671" s="197">
        <v>3</v>
      </c>
      <c r="B671" s="198">
        <v>41737</v>
      </c>
      <c r="C671" s="199">
        <v>0.77083333333333337</v>
      </c>
      <c r="D671" s="197" t="s">
        <v>1836</v>
      </c>
      <c r="E671" s="197" t="s">
        <v>1837</v>
      </c>
      <c r="F671" s="197" t="s">
        <v>1838</v>
      </c>
      <c r="G671" s="197" t="s">
        <v>27</v>
      </c>
      <c r="H671" s="197"/>
      <c r="I671" s="197"/>
      <c r="J671" s="197">
        <v>1</v>
      </c>
      <c r="K671" s="197"/>
      <c r="L671" s="197" t="s">
        <v>69</v>
      </c>
    </row>
    <row r="672" spans="1:12" ht="18" customHeight="1" x14ac:dyDescent="0.25">
      <c r="A672" s="197">
        <v>4</v>
      </c>
      <c r="B672" s="198">
        <v>41740</v>
      </c>
      <c r="C672" s="199">
        <v>0.83333333333333337</v>
      </c>
      <c r="D672" s="197" t="s">
        <v>1839</v>
      </c>
      <c r="E672" s="197" t="s">
        <v>1840</v>
      </c>
      <c r="F672" s="197" t="s">
        <v>823</v>
      </c>
      <c r="G672" s="197" t="s">
        <v>27</v>
      </c>
      <c r="H672" s="197"/>
      <c r="I672" s="197"/>
      <c r="J672" s="197"/>
      <c r="K672" s="197"/>
      <c r="L672" s="197" t="s">
        <v>42</v>
      </c>
    </row>
    <row r="673" spans="1:12" ht="18" customHeight="1" x14ac:dyDescent="0.25">
      <c r="A673" s="197">
        <v>5</v>
      </c>
      <c r="B673" s="198">
        <v>41741</v>
      </c>
      <c r="C673" s="199">
        <v>0.39583333333333331</v>
      </c>
      <c r="D673" s="197" t="s">
        <v>1841</v>
      </c>
      <c r="E673" s="197" t="s">
        <v>1840</v>
      </c>
      <c r="F673" s="197" t="s">
        <v>1838</v>
      </c>
      <c r="G673" s="197" t="s">
        <v>27</v>
      </c>
      <c r="H673" s="197"/>
      <c r="I673" s="197"/>
      <c r="J673" s="197"/>
      <c r="K673" s="197"/>
      <c r="L673" s="197" t="s">
        <v>85</v>
      </c>
    </row>
    <row r="674" spans="1:12" ht="18" customHeight="1" x14ac:dyDescent="0.25">
      <c r="A674" s="197">
        <v>6</v>
      </c>
      <c r="B674" s="198">
        <v>41744</v>
      </c>
      <c r="C674" s="199">
        <v>0.45833333333333331</v>
      </c>
      <c r="D674" s="197" t="s">
        <v>1842</v>
      </c>
      <c r="E674" s="197" t="s">
        <v>1829</v>
      </c>
      <c r="F674" s="197" t="s">
        <v>1838</v>
      </c>
      <c r="G674" s="197" t="s">
        <v>27</v>
      </c>
      <c r="H674" s="197"/>
      <c r="I674" s="197"/>
      <c r="J674" s="197"/>
      <c r="K674" s="197"/>
      <c r="L674" s="197" t="s">
        <v>69</v>
      </c>
    </row>
    <row r="675" spans="1:12" ht="18" customHeight="1" x14ac:dyDescent="0.25">
      <c r="A675" s="197">
        <v>7</v>
      </c>
      <c r="B675" s="198">
        <v>41746</v>
      </c>
      <c r="C675" s="199">
        <v>0.6875</v>
      </c>
      <c r="D675" s="197" t="s">
        <v>1843</v>
      </c>
      <c r="E675" s="197" t="s">
        <v>1150</v>
      </c>
      <c r="F675" s="197" t="s">
        <v>1844</v>
      </c>
      <c r="G675" s="197" t="s">
        <v>27</v>
      </c>
      <c r="H675" s="197"/>
      <c r="I675" s="197"/>
      <c r="J675" s="197">
        <v>1</v>
      </c>
      <c r="K675" s="197"/>
      <c r="L675" s="197" t="s">
        <v>33</v>
      </c>
    </row>
    <row r="676" spans="1:12" ht="18" customHeight="1" x14ac:dyDescent="0.25">
      <c r="A676" s="197">
        <v>8</v>
      </c>
      <c r="B676" s="198">
        <v>41749</v>
      </c>
      <c r="C676" s="199">
        <v>0.69791666666666663</v>
      </c>
      <c r="D676" s="197" t="s">
        <v>1839</v>
      </c>
      <c r="E676" s="197" t="s">
        <v>1586</v>
      </c>
      <c r="F676" s="197" t="s">
        <v>823</v>
      </c>
      <c r="G676" s="197" t="s">
        <v>1845</v>
      </c>
      <c r="H676" s="197"/>
      <c r="I676" s="197"/>
      <c r="J676" s="197"/>
      <c r="K676" s="197"/>
      <c r="L676" s="197" t="s">
        <v>54</v>
      </c>
    </row>
    <row r="677" spans="1:12" ht="18" customHeight="1" x14ac:dyDescent="0.25">
      <c r="A677" s="197">
        <v>9</v>
      </c>
      <c r="B677" s="198">
        <v>41751</v>
      </c>
      <c r="C677" s="199">
        <v>0.41666666666666669</v>
      </c>
      <c r="D677" s="197" t="s">
        <v>1846</v>
      </c>
      <c r="E677" s="197" t="s">
        <v>1829</v>
      </c>
      <c r="F677" s="197" t="s">
        <v>823</v>
      </c>
      <c r="G677" s="197" t="s">
        <v>27</v>
      </c>
      <c r="H677" s="197"/>
      <c r="I677" s="197"/>
      <c r="J677" s="197"/>
      <c r="K677" s="197"/>
      <c r="L677" s="197" t="s">
        <v>69</v>
      </c>
    </row>
    <row r="678" spans="1:12" ht="18" customHeight="1" x14ac:dyDescent="0.25">
      <c r="A678" s="197">
        <v>10</v>
      </c>
      <c r="B678" s="198">
        <v>41751</v>
      </c>
      <c r="C678" s="199">
        <v>0.59583333333333333</v>
      </c>
      <c r="D678" s="197" t="s">
        <v>1843</v>
      </c>
      <c r="E678" s="197" t="s">
        <v>1150</v>
      </c>
      <c r="F678" s="197" t="s">
        <v>823</v>
      </c>
      <c r="G678" s="197" t="s">
        <v>1834</v>
      </c>
      <c r="H678" s="197"/>
      <c r="I678" s="197"/>
      <c r="J678" s="197">
        <v>1</v>
      </c>
      <c r="K678" s="197"/>
      <c r="L678" s="197" t="s">
        <v>69</v>
      </c>
    </row>
    <row r="679" spans="1:12" ht="18" customHeight="1" x14ac:dyDescent="0.25">
      <c r="A679" s="197">
        <v>11</v>
      </c>
      <c r="B679" s="198">
        <v>41753</v>
      </c>
      <c r="C679" s="199">
        <v>0.63194444444444442</v>
      </c>
      <c r="D679" s="197" t="s">
        <v>1847</v>
      </c>
      <c r="E679" s="197" t="s">
        <v>1150</v>
      </c>
      <c r="F679" s="197" t="s">
        <v>823</v>
      </c>
      <c r="G679" s="197" t="s">
        <v>27</v>
      </c>
      <c r="H679" s="197"/>
      <c r="I679" s="197"/>
      <c r="J679" s="197">
        <v>1</v>
      </c>
      <c r="K679" s="197"/>
      <c r="L679" s="197" t="s">
        <v>33</v>
      </c>
    </row>
    <row r="680" spans="1:12" ht="18" customHeight="1" x14ac:dyDescent="0.25">
      <c r="A680" s="197">
        <v>12</v>
      </c>
      <c r="B680" s="198">
        <v>41754</v>
      </c>
      <c r="C680" s="199">
        <v>0.70833333333333337</v>
      </c>
      <c r="D680" s="197" t="s">
        <v>1839</v>
      </c>
      <c r="E680" s="197" t="s">
        <v>1829</v>
      </c>
      <c r="F680" s="197" t="s">
        <v>823</v>
      </c>
      <c r="G680" s="197" t="s">
        <v>27</v>
      </c>
      <c r="H680" s="197"/>
      <c r="I680" s="197"/>
      <c r="J680" s="197"/>
      <c r="K680" s="197"/>
      <c r="L680" s="197" t="s">
        <v>42</v>
      </c>
    </row>
    <row r="681" spans="1:12" ht="18" customHeight="1" x14ac:dyDescent="0.25">
      <c r="A681" s="197">
        <v>13</v>
      </c>
      <c r="B681" s="198">
        <v>41755</v>
      </c>
      <c r="C681" s="199">
        <v>0.84027777777777779</v>
      </c>
      <c r="D681" s="197" t="s">
        <v>1846</v>
      </c>
      <c r="E681" s="197" t="s">
        <v>1150</v>
      </c>
      <c r="F681" s="197" t="s">
        <v>823</v>
      </c>
      <c r="G681" s="197" t="s">
        <v>27</v>
      </c>
      <c r="H681" s="197"/>
      <c r="I681" s="197"/>
      <c r="J681" s="197">
        <v>1</v>
      </c>
      <c r="K681" s="197"/>
      <c r="L681" s="197" t="s">
        <v>85</v>
      </c>
    </row>
    <row r="682" spans="1:12" ht="18" customHeight="1" x14ac:dyDescent="0.25">
      <c r="A682" s="197">
        <v>14</v>
      </c>
      <c r="B682" s="198">
        <v>41758</v>
      </c>
      <c r="C682" s="199">
        <v>0.39097222222222222</v>
      </c>
      <c r="D682" s="197" t="s">
        <v>1848</v>
      </c>
      <c r="E682" s="197" t="s">
        <v>1550</v>
      </c>
      <c r="F682" s="197" t="s">
        <v>1153</v>
      </c>
      <c r="G682" s="197" t="s">
        <v>27</v>
      </c>
      <c r="H682" s="197"/>
      <c r="I682" s="197"/>
      <c r="J682" s="197"/>
      <c r="K682" s="197">
        <v>1</v>
      </c>
      <c r="L682" s="197" t="s">
        <v>69</v>
      </c>
    </row>
    <row r="683" spans="1:12" ht="18" customHeight="1" x14ac:dyDescent="0.25">
      <c r="A683" s="197">
        <v>15</v>
      </c>
      <c r="B683" s="198">
        <v>41758</v>
      </c>
      <c r="C683" s="199">
        <v>0.5625</v>
      </c>
      <c r="D683" s="197" t="s">
        <v>1849</v>
      </c>
      <c r="E683" s="197" t="s">
        <v>1586</v>
      </c>
      <c r="F683" s="197" t="s">
        <v>1153</v>
      </c>
      <c r="G683" s="197" t="s">
        <v>27</v>
      </c>
      <c r="H683" s="197"/>
      <c r="I683" s="197"/>
      <c r="J683" s="197"/>
      <c r="K683" s="197"/>
      <c r="L683" s="197" t="s">
        <v>69</v>
      </c>
    </row>
    <row r="684" spans="1:12" ht="18" customHeight="1" x14ac:dyDescent="0.25">
      <c r="A684" s="197">
        <v>16</v>
      </c>
      <c r="B684" s="198">
        <v>41759</v>
      </c>
      <c r="C684" s="199">
        <v>0.40277777777777773</v>
      </c>
      <c r="D684" s="197" t="s">
        <v>1847</v>
      </c>
      <c r="E684" s="197" t="s">
        <v>1829</v>
      </c>
      <c r="F684" s="197" t="s">
        <v>823</v>
      </c>
      <c r="G684" s="197" t="s">
        <v>1845</v>
      </c>
      <c r="H684" s="197"/>
      <c r="I684" s="197"/>
      <c r="J684" s="197"/>
      <c r="K684" s="197"/>
      <c r="L684" s="197" t="s">
        <v>73</v>
      </c>
    </row>
    <row r="685" spans="1:12" ht="18" customHeight="1" x14ac:dyDescent="0.25">
      <c r="A685" s="197">
        <v>17</v>
      </c>
      <c r="B685" s="198">
        <v>41759</v>
      </c>
      <c r="C685" s="199">
        <v>0.5</v>
      </c>
      <c r="D685" s="197" t="s">
        <v>1839</v>
      </c>
      <c r="E685" s="197" t="s">
        <v>1586</v>
      </c>
      <c r="F685" s="197" t="s">
        <v>823</v>
      </c>
      <c r="G685" s="197" t="s">
        <v>27</v>
      </c>
      <c r="H685" s="197"/>
      <c r="I685" s="197"/>
      <c r="J685" s="197"/>
      <c r="K685" s="197"/>
      <c r="L685" s="197" t="s">
        <v>73</v>
      </c>
    </row>
    <row r="686" spans="1:12" ht="18" customHeight="1" x14ac:dyDescent="0.25">
      <c r="A686" s="36"/>
      <c r="B686" s="37"/>
      <c r="C686" s="37"/>
      <c r="D686" s="37"/>
      <c r="E686" s="37"/>
      <c r="F686" s="37" t="s">
        <v>4170</v>
      </c>
      <c r="G686" s="109" t="s">
        <v>844</v>
      </c>
      <c r="H686" s="163">
        <f>SUM(H669:H685)</f>
        <v>0</v>
      </c>
      <c r="I686" s="163">
        <f>SUM(I669:I685)</f>
        <v>0</v>
      </c>
      <c r="J686" s="163">
        <f>SUM(J669:J685)</f>
        <v>6</v>
      </c>
      <c r="K686" s="163">
        <f>SUM(K669:K685)</f>
        <v>1</v>
      </c>
      <c r="L686" s="163"/>
    </row>
    <row r="687" spans="1:12" ht="18" customHeight="1" x14ac:dyDescent="0.25">
      <c r="A687" s="197">
        <v>18</v>
      </c>
      <c r="B687" s="198">
        <v>41766</v>
      </c>
      <c r="C687" s="199">
        <v>0.53125</v>
      </c>
      <c r="D687" s="197" t="s">
        <v>1850</v>
      </c>
      <c r="E687" s="197" t="s">
        <v>1586</v>
      </c>
      <c r="F687" s="197" t="s">
        <v>823</v>
      </c>
      <c r="G687" s="197" t="s">
        <v>1834</v>
      </c>
      <c r="H687" s="197"/>
      <c r="I687" s="197"/>
      <c r="J687" s="197">
        <v>1</v>
      </c>
      <c r="K687" s="197"/>
      <c r="L687" s="197" t="s">
        <v>73</v>
      </c>
    </row>
    <row r="688" spans="1:12" ht="18" customHeight="1" x14ac:dyDescent="0.25">
      <c r="A688" s="197">
        <v>19</v>
      </c>
      <c r="B688" s="198">
        <v>41769</v>
      </c>
      <c r="C688" s="199">
        <v>0.49861111111111112</v>
      </c>
      <c r="D688" s="197" t="s">
        <v>1851</v>
      </c>
      <c r="E688" s="197" t="s">
        <v>1829</v>
      </c>
      <c r="F688" s="197" t="s">
        <v>823</v>
      </c>
      <c r="G688" s="197" t="s">
        <v>27</v>
      </c>
      <c r="H688" s="197"/>
      <c r="I688" s="197"/>
      <c r="J688" s="197"/>
      <c r="K688" s="197"/>
      <c r="L688" s="197" t="s">
        <v>85</v>
      </c>
    </row>
    <row r="689" spans="1:12" ht="18" customHeight="1" x14ac:dyDescent="0.25">
      <c r="A689" s="197">
        <v>20</v>
      </c>
      <c r="B689" s="198">
        <v>41769</v>
      </c>
      <c r="C689" s="199">
        <v>0.52777777777777779</v>
      </c>
      <c r="D689" s="197" t="s">
        <v>1852</v>
      </c>
      <c r="E689" s="197" t="s">
        <v>1840</v>
      </c>
      <c r="F689" s="197" t="s">
        <v>823</v>
      </c>
      <c r="G689" s="197" t="s">
        <v>27</v>
      </c>
      <c r="H689" s="197"/>
      <c r="I689" s="197"/>
      <c r="J689" s="197">
        <v>1</v>
      </c>
      <c r="K689" s="197">
        <v>1</v>
      </c>
      <c r="L689" s="197" t="s">
        <v>85</v>
      </c>
    </row>
    <row r="690" spans="1:12" ht="18" customHeight="1" x14ac:dyDescent="0.25">
      <c r="A690" s="197">
        <v>21</v>
      </c>
      <c r="B690" s="198">
        <v>41770</v>
      </c>
      <c r="C690" s="199">
        <v>0.375</v>
      </c>
      <c r="D690" s="197" t="s">
        <v>1853</v>
      </c>
      <c r="E690" s="197" t="s">
        <v>1586</v>
      </c>
      <c r="F690" s="197" t="s">
        <v>823</v>
      </c>
      <c r="G690" s="197" t="s">
        <v>27</v>
      </c>
      <c r="H690" s="197"/>
      <c r="I690" s="197"/>
      <c r="J690" s="197">
        <v>1</v>
      </c>
      <c r="K690" s="197"/>
      <c r="L690" s="197" t="s">
        <v>54</v>
      </c>
    </row>
    <row r="691" spans="1:12" ht="18" customHeight="1" x14ac:dyDescent="0.25">
      <c r="A691" s="197">
        <v>22</v>
      </c>
      <c r="B691" s="198">
        <v>41770</v>
      </c>
      <c r="C691" s="199">
        <v>0.58333333333333337</v>
      </c>
      <c r="D691" s="197" t="s">
        <v>1854</v>
      </c>
      <c r="E691" s="197" t="s">
        <v>1182</v>
      </c>
      <c r="F691" s="197" t="s">
        <v>823</v>
      </c>
      <c r="G691" s="197" t="s">
        <v>27</v>
      </c>
      <c r="H691" s="197"/>
      <c r="I691" s="197"/>
      <c r="J691" s="197">
        <v>1</v>
      </c>
      <c r="K691" s="197"/>
      <c r="L691" s="197" t="s">
        <v>54</v>
      </c>
    </row>
    <row r="692" spans="1:12" ht="18" customHeight="1" x14ac:dyDescent="0.25">
      <c r="A692" s="197">
        <v>23</v>
      </c>
      <c r="B692" s="198">
        <v>41770</v>
      </c>
      <c r="C692" s="199">
        <v>0.83333333333333337</v>
      </c>
      <c r="D692" s="197" t="s">
        <v>1855</v>
      </c>
      <c r="E692" s="197" t="s">
        <v>1586</v>
      </c>
      <c r="F692" s="197" t="s">
        <v>823</v>
      </c>
      <c r="G692" s="197" t="s">
        <v>27</v>
      </c>
      <c r="H692" s="197"/>
      <c r="I692" s="197"/>
      <c r="J692" s="197">
        <v>1</v>
      </c>
      <c r="K692" s="197">
        <v>2</v>
      </c>
      <c r="L692" s="197" t="s">
        <v>54</v>
      </c>
    </row>
    <row r="693" spans="1:12" ht="18" customHeight="1" x14ac:dyDescent="0.25">
      <c r="A693" s="197">
        <v>24</v>
      </c>
      <c r="B693" s="198">
        <v>41772</v>
      </c>
      <c r="C693" s="199">
        <v>0.33333333333333331</v>
      </c>
      <c r="D693" s="197" t="s">
        <v>1856</v>
      </c>
      <c r="E693" s="197" t="s">
        <v>1586</v>
      </c>
      <c r="F693" s="197" t="s">
        <v>823</v>
      </c>
      <c r="G693" s="197" t="s">
        <v>1834</v>
      </c>
      <c r="H693" s="197"/>
      <c r="I693" s="197"/>
      <c r="J693" s="197"/>
      <c r="K693" s="197"/>
      <c r="L693" s="197" t="s">
        <v>69</v>
      </c>
    </row>
    <row r="694" spans="1:12" ht="18" customHeight="1" x14ac:dyDescent="0.25">
      <c r="A694" s="197">
        <v>25</v>
      </c>
      <c r="B694" s="198">
        <v>41776</v>
      </c>
      <c r="C694" s="199">
        <v>0.25</v>
      </c>
      <c r="D694" s="197" t="s">
        <v>1857</v>
      </c>
      <c r="E694" s="197" t="s">
        <v>1150</v>
      </c>
      <c r="F694" s="197" t="s">
        <v>823</v>
      </c>
      <c r="G694" s="197" t="s">
        <v>1834</v>
      </c>
      <c r="H694" s="197"/>
      <c r="I694" s="197"/>
      <c r="J694" s="197">
        <v>1</v>
      </c>
      <c r="K694" s="197"/>
      <c r="L694" s="197" t="s">
        <v>85</v>
      </c>
    </row>
    <row r="695" spans="1:12" ht="18" customHeight="1" x14ac:dyDescent="0.25">
      <c r="A695" s="197">
        <v>26</v>
      </c>
      <c r="B695" s="198">
        <v>41776</v>
      </c>
      <c r="C695" s="199">
        <v>0.375</v>
      </c>
      <c r="D695" s="197" t="s">
        <v>1858</v>
      </c>
      <c r="E695" s="197" t="s">
        <v>1586</v>
      </c>
      <c r="F695" s="197" t="s">
        <v>823</v>
      </c>
      <c r="G695" s="197" t="s">
        <v>1834</v>
      </c>
      <c r="H695" s="197"/>
      <c r="I695" s="197"/>
      <c r="J695" s="197"/>
      <c r="K695" s="197"/>
      <c r="L695" s="197" t="s">
        <v>85</v>
      </c>
    </row>
    <row r="696" spans="1:12" ht="18" customHeight="1" x14ac:dyDescent="0.25">
      <c r="A696" s="197">
        <v>27</v>
      </c>
      <c r="B696" s="198">
        <v>41776</v>
      </c>
      <c r="C696" s="199">
        <v>0.80555555555555547</v>
      </c>
      <c r="D696" s="197" t="s">
        <v>1855</v>
      </c>
      <c r="E696" s="197" t="s">
        <v>1586</v>
      </c>
      <c r="F696" s="197" t="s">
        <v>823</v>
      </c>
      <c r="G696" s="197" t="s">
        <v>1834</v>
      </c>
      <c r="H696" s="197"/>
      <c r="I696" s="197"/>
      <c r="J696" s="197">
        <v>3</v>
      </c>
      <c r="K696" s="197"/>
      <c r="L696" s="197" t="s">
        <v>85</v>
      </c>
    </row>
    <row r="697" spans="1:12" ht="18" customHeight="1" x14ac:dyDescent="0.25">
      <c r="A697" s="197">
        <v>28</v>
      </c>
      <c r="B697" s="198">
        <v>41781</v>
      </c>
      <c r="C697" s="199">
        <v>0.71180555555555547</v>
      </c>
      <c r="D697" s="197" t="s">
        <v>1856</v>
      </c>
      <c r="E697" s="197" t="s">
        <v>1150</v>
      </c>
      <c r="F697" s="197" t="s">
        <v>823</v>
      </c>
      <c r="G697" s="197" t="s">
        <v>1834</v>
      </c>
      <c r="H697" s="197"/>
      <c r="I697" s="197"/>
      <c r="J697" s="197">
        <v>1</v>
      </c>
      <c r="K697" s="197">
        <v>2</v>
      </c>
      <c r="L697" s="197" t="s">
        <v>33</v>
      </c>
    </row>
    <row r="698" spans="1:12" ht="18" customHeight="1" x14ac:dyDescent="0.25">
      <c r="A698" s="197">
        <v>29</v>
      </c>
      <c r="B698" s="198">
        <v>41781</v>
      </c>
      <c r="C698" s="199">
        <v>0.83333333333333337</v>
      </c>
      <c r="D698" s="197" t="s">
        <v>1859</v>
      </c>
      <c r="E698" s="197" t="s">
        <v>1586</v>
      </c>
      <c r="F698" s="197" t="s">
        <v>823</v>
      </c>
      <c r="G698" s="197" t="s">
        <v>27</v>
      </c>
      <c r="H698" s="197"/>
      <c r="I698" s="197"/>
      <c r="J698" s="197">
        <v>1</v>
      </c>
      <c r="K698" s="197"/>
      <c r="L698" s="197" t="s">
        <v>33</v>
      </c>
    </row>
    <row r="699" spans="1:12" ht="18" customHeight="1" x14ac:dyDescent="0.25">
      <c r="A699" s="197">
        <v>30</v>
      </c>
      <c r="B699" s="198">
        <v>41782</v>
      </c>
      <c r="C699" s="199">
        <v>0.29166666666666669</v>
      </c>
      <c r="D699" s="197" t="s">
        <v>1860</v>
      </c>
      <c r="E699" s="197" t="s">
        <v>1586</v>
      </c>
      <c r="F699" s="197" t="s">
        <v>823</v>
      </c>
      <c r="G699" s="197" t="s">
        <v>1834</v>
      </c>
      <c r="H699" s="197"/>
      <c r="I699" s="197"/>
      <c r="J699" s="197"/>
      <c r="K699" s="197"/>
      <c r="L699" s="197" t="s">
        <v>42</v>
      </c>
    </row>
    <row r="700" spans="1:12" ht="18" customHeight="1" x14ac:dyDescent="0.25">
      <c r="A700" s="197">
        <v>31</v>
      </c>
      <c r="B700" s="198">
        <v>41783</v>
      </c>
      <c r="C700" s="199">
        <v>1.0416666666666666E-2</v>
      </c>
      <c r="D700" s="197" t="s">
        <v>1861</v>
      </c>
      <c r="E700" s="197" t="s">
        <v>1586</v>
      </c>
      <c r="F700" s="197" t="s">
        <v>823</v>
      </c>
      <c r="G700" s="197" t="s">
        <v>1834</v>
      </c>
      <c r="H700" s="197"/>
      <c r="I700" s="197"/>
      <c r="J700" s="197">
        <v>1</v>
      </c>
      <c r="K700" s="197"/>
      <c r="L700" s="197" t="s">
        <v>85</v>
      </c>
    </row>
    <row r="701" spans="1:12" ht="18" customHeight="1" x14ac:dyDescent="0.25">
      <c r="A701" s="197">
        <v>32</v>
      </c>
      <c r="B701" s="198">
        <v>41785</v>
      </c>
      <c r="C701" s="199">
        <v>0.6875</v>
      </c>
      <c r="D701" s="197" t="s">
        <v>1836</v>
      </c>
      <c r="E701" s="197" t="s">
        <v>1829</v>
      </c>
      <c r="F701" s="197" t="s">
        <v>1153</v>
      </c>
      <c r="G701" s="197" t="s">
        <v>1834</v>
      </c>
      <c r="H701" s="197"/>
      <c r="I701" s="197"/>
      <c r="J701" s="197"/>
      <c r="K701" s="197"/>
      <c r="L701" s="197" t="s">
        <v>63</v>
      </c>
    </row>
    <row r="702" spans="1:12" ht="18" customHeight="1" x14ac:dyDescent="0.25">
      <c r="A702" s="197">
        <v>33</v>
      </c>
      <c r="B702" s="198">
        <v>41788</v>
      </c>
      <c r="C702" s="199">
        <v>0.59027777777777779</v>
      </c>
      <c r="D702" s="197" t="s">
        <v>1862</v>
      </c>
      <c r="E702" s="197" t="s">
        <v>1586</v>
      </c>
      <c r="F702" s="197" t="s">
        <v>1838</v>
      </c>
      <c r="G702" s="197" t="s">
        <v>27</v>
      </c>
      <c r="H702" s="197"/>
      <c r="I702" s="197"/>
      <c r="J702" s="197">
        <v>1</v>
      </c>
      <c r="K702" s="197"/>
      <c r="L702" s="197" t="s">
        <v>33</v>
      </c>
    </row>
    <row r="703" spans="1:12" ht="18" customHeight="1" x14ac:dyDescent="0.25">
      <c r="A703" s="36"/>
      <c r="B703" s="37"/>
      <c r="C703" s="37"/>
      <c r="D703" s="37"/>
      <c r="E703" s="37"/>
      <c r="F703" s="37" t="s">
        <v>4171</v>
      </c>
      <c r="G703" s="109" t="s">
        <v>844</v>
      </c>
      <c r="H703" s="163">
        <f>SUM(H687:H702)</f>
        <v>0</v>
      </c>
      <c r="I703" s="163">
        <f>SUM(I687:I702)</f>
        <v>0</v>
      </c>
      <c r="J703" s="163">
        <f>SUM(J687:J702)</f>
        <v>13</v>
      </c>
      <c r="K703" s="163">
        <f>SUM(K687:K702)</f>
        <v>5</v>
      </c>
      <c r="L703" s="163"/>
    </row>
    <row r="704" spans="1:12" ht="18" customHeight="1" x14ac:dyDescent="0.25">
      <c r="A704" s="197">
        <v>34</v>
      </c>
      <c r="B704" s="198">
        <v>41793</v>
      </c>
      <c r="C704" s="199">
        <v>0.79166666666666663</v>
      </c>
      <c r="D704" s="197" t="s">
        <v>1839</v>
      </c>
      <c r="E704" s="197"/>
      <c r="F704" s="197" t="s">
        <v>823</v>
      </c>
      <c r="G704" s="197" t="s">
        <v>27</v>
      </c>
      <c r="H704" s="197"/>
      <c r="I704" s="197"/>
      <c r="J704" s="197"/>
      <c r="K704" s="197"/>
      <c r="L704" s="197" t="s">
        <v>73</v>
      </c>
    </row>
    <row r="705" spans="1:12" ht="18" customHeight="1" x14ac:dyDescent="0.25">
      <c r="A705" s="197">
        <v>35</v>
      </c>
      <c r="B705" s="198">
        <v>41796</v>
      </c>
      <c r="C705" s="199">
        <v>0.25</v>
      </c>
      <c r="D705" s="197" t="s">
        <v>1863</v>
      </c>
      <c r="E705" s="197" t="s">
        <v>1150</v>
      </c>
      <c r="F705" s="197" t="s">
        <v>1864</v>
      </c>
      <c r="G705" s="197" t="s">
        <v>27</v>
      </c>
      <c r="H705" s="197"/>
      <c r="I705" s="197"/>
      <c r="J705" s="197"/>
      <c r="K705" s="197"/>
      <c r="L705" s="197" t="s">
        <v>42</v>
      </c>
    </row>
    <row r="706" spans="1:12" ht="18" customHeight="1" x14ac:dyDescent="0.25">
      <c r="A706" s="197">
        <v>36</v>
      </c>
      <c r="B706" s="198">
        <v>41798</v>
      </c>
      <c r="C706" s="199">
        <v>0.4513888888888889</v>
      </c>
      <c r="D706" s="197" t="s">
        <v>1863</v>
      </c>
      <c r="E706" s="197" t="s">
        <v>1586</v>
      </c>
      <c r="F706" s="197" t="s">
        <v>823</v>
      </c>
      <c r="G706" s="197" t="s">
        <v>1834</v>
      </c>
      <c r="H706" s="197"/>
      <c r="I706" s="197"/>
      <c r="J706" s="197">
        <v>1</v>
      </c>
      <c r="K706" s="197"/>
      <c r="L706" s="197" t="s">
        <v>54</v>
      </c>
    </row>
    <row r="707" spans="1:12" ht="18" customHeight="1" x14ac:dyDescent="0.25">
      <c r="A707" s="197">
        <v>37</v>
      </c>
      <c r="B707" s="198">
        <v>41800</v>
      </c>
      <c r="C707" s="199">
        <v>0.30208333333333331</v>
      </c>
      <c r="D707" s="197" t="s">
        <v>1865</v>
      </c>
      <c r="E707" s="197" t="s">
        <v>1586</v>
      </c>
      <c r="F707" s="197" t="s">
        <v>823</v>
      </c>
      <c r="G707" s="197" t="s">
        <v>1834</v>
      </c>
      <c r="H707" s="197"/>
      <c r="I707" s="197"/>
      <c r="J707" s="197"/>
      <c r="K707" s="197">
        <v>1</v>
      </c>
      <c r="L707" s="197" t="s">
        <v>69</v>
      </c>
    </row>
    <row r="708" spans="1:12" ht="18" customHeight="1" x14ac:dyDescent="0.25">
      <c r="A708" s="197">
        <v>38</v>
      </c>
      <c r="B708" s="198">
        <v>41802</v>
      </c>
      <c r="C708" s="199">
        <v>0.79166666666666663</v>
      </c>
      <c r="D708" s="197" t="s">
        <v>1866</v>
      </c>
      <c r="E708" s="197" t="s">
        <v>1550</v>
      </c>
      <c r="F708" s="197" t="s">
        <v>823</v>
      </c>
      <c r="G708" s="197" t="s">
        <v>1834</v>
      </c>
      <c r="H708" s="197"/>
      <c r="I708" s="197"/>
      <c r="J708" s="197"/>
      <c r="K708" s="197">
        <v>1</v>
      </c>
      <c r="L708" s="197" t="s">
        <v>33</v>
      </c>
    </row>
    <row r="709" spans="1:12" ht="18" customHeight="1" x14ac:dyDescent="0.25">
      <c r="A709" s="197">
        <v>39</v>
      </c>
      <c r="B709" s="198">
        <v>41803</v>
      </c>
      <c r="C709" s="199">
        <v>0.80208333333333337</v>
      </c>
      <c r="D709" s="197" t="s">
        <v>1867</v>
      </c>
      <c r="E709" s="197" t="s">
        <v>1586</v>
      </c>
      <c r="F709" s="197" t="s">
        <v>1838</v>
      </c>
      <c r="G709" s="197" t="s">
        <v>1834</v>
      </c>
      <c r="H709" s="197"/>
      <c r="I709" s="197"/>
      <c r="J709" s="197"/>
      <c r="K709" s="197"/>
      <c r="L709" s="197" t="s">
        <v>42</v>
      </c>
    </row>
    <row r="710" spans="1:12" ht="18" customHeight="1" x14ac:dyDescent="0.25">
      <c r="A710" s="197">
        <v>40</v>
      </c>
      <c r="B710" s="198">
        <v>41806</v>
      </c>
      <c r="C710" s="199">
        <v>0.5625</v>
      </c>
      <c r="D710" s="197" t="s">
        <v>1868</v>
      </c>
      <c r="E710" s="197" t="s">
        <v>1829</v>
      </c>
      <c r="F710" s="197" t="s">
        <v>823</v>
      </c>
      <c r="G710" s="197" t="s">
        <v>1834</v>
      </c>
      <c r="H710" s="197"/>
      <c r="I710" s="197"/>
      <c r="J710" s="197"/>
      <c r="K710" s="197"/>
      <c r="L710" s="197" t="s">
        <v>63</v>
      </c>
    </row>
    <row r="711" spans="1:12" ht="18" customHeight="1" x14ac:dyDescent="0.25">
      <c r="A711" s="197">
        <v>41</v>
      </c>
      <c r="B711" s="198">
        <v>41806</v>
      </c>
      <c r="C711" s="199">
        <v>0.75</v>
      </c>
      <c r="D711" s="197" t="s">
        <v>1869</v>
      </c>
      <c r="E711" s="197" t="s">
        <v>1586</v>
      </c>
      <c r="F711" s="197" t="s">
        <v>823</v>
      </c>
      <c r="G711" s="197" t="s">
        <v>27</v>
      </c>
      <c r="H711" s="197"/>
      <c r="I711" s="197"/>
      <c r="J711" s="197">
        <v>1</v>
      </c>
      <c r="K711" s="197"/>
      <c r="L711" s="197" t="s">
        <v>63</v>
      </c>
    </row>
    <row r="712" spans="1:12" ht="18" customHeight="1" x14ac:dyDescent="0.25">
      <c r="A712" s="197">
        <v>42</v>
      </c>
      <c r="B712" s="198">
        <v>41811</v>
      </c>
      <c r="C712" s="199">
        <v>0.35416666666666669</v>
      </c>
      <c r="D712" s="197" t="s">
        <v>1870</v>
      </c>
      <c r="E712" s="197" t="s">
        <v>1829</v>
      </c>
      <c r="F712" s="197" t="s">
        <v>823</v>
      </c>
      <c r="G712" s="197" t="s">
        <v>27</v>
      </c>
      <c r="H712" s="197"/>
      <c r="I712" s="197"/>
      <c r="J712" s="197"/>
      <c r="K712" s="197"/>
      <c r="L712" s="197" t="s">
        <v>85</v>
      </c>
    </row>
    <row r="713" spans="1:12" ht="18" customHeight="1" x14ac:dyDescent="0.25">
      <c r="A713" s="197">
        <v>43</v>
      </c>
      <c r="B713" s="198">
        <v>41812</v>
      </c>
      <c r="C713" s="199">
        <v>0.44444444444444442</v>
      </c>
      <c r="D713" s="197" t="s">
        <v>1871</v>
      </c>
      <c r="E713" s="197" t="s">
        <v>1586</v>
      </c>
      <c r="F713" s="197" t="s">
        <v>823</v>
      </c>
      <c r="G713" s="197" t="s">
        <v>1834</v>
      </c>
      <c r="H713" s="197"/>
      <c r="I713" s="197"/>
      <c r="J713" s="197"/>
      <c r="K713" s="197"/>
      <c r="L713" s="197" t="s">
        <v>54</v>
      </c>
    </row>
    <row r="714" spans="1:12" ht="18" customHeight="1" x14ac:dyDescent="0.25">
      <c r="A714" s="197">
        <v>44</v>
      </c>
      <c r="B714" s="198">
        <v>41818</v>
      </c>
      <c r="C714" s="199">
        <v>0.8125</v>
      </c>
      <c r="D714" s="197" t="s">
        <v>1872</v>
      </c>
      <c r="E714" s="197" t="s">
        <v>1770</v>
      </c>
      <c r="F714" s="197" t="s">
        <v>823</v>
      </c>
      <c r="G714" s="197" t="s">
        <v>27</v>
      </c>
      <c r="H714" s="197"/>
      <c r="I714" s="197"/>
      <c r="J714" s="197">
        <v>1</v>
      </c>
      <c r="K714" s="197"/>
      <c r="L714" s="197" t="s">
        <v>85</v>
      </c>
    </row>
    <row r="715" spans="1:12" ht="20.25" customHeight="1" x14ac:dyDescent="0.25">
      <c r="A715" s="197">
        <v>45</v>
      </c>
      <c r="B715" s="198">
        <v>41820</v>
      </c>
      <c r="C715" s="199">
        <v>0.625</v>
      </c>
      <c r="D715" s="197" t="s">
        <v>1839</v>
      </c>
      <c r="E715" s="197" t="s">
        <v>1586</v>
      </c>
      <c r="F715" s="197" t="s">
        <v>823</v>
      </c>
      <c r="G715" s="197" t="s">
        <v>1834</v>
      </c>
      <c r="H715" s="197">
        <v>1</v>
      </c>
      <c r="I715" s="197"/>
      <c r="J715" s="197"/>
      <c r="K715" s="197"/>
      <c r="L715" s="197" t="s">
        <v>63</v>
      </c>
    </row>
    <row r="716" spans="1:12" ht="20.25" customHeight="1" x14ac:dyDescent="0.25">
      <c r="A716" s="36"/>
      <c r="B716" s="37"/>
      <c r="C716" s="37"/>
      <c r="D716" s="37"/>
      <c r="E716" s="37"/>
      <c r="F716" s="37" t="s">
        <v>4172</v>
      </c>
      <c r="G716" s="109" t="s">
        <v>844</v>
      </c>
      <c r="H716" s="163">
        <f>SUM(H704:H715)</f>
        <v>1</v>
      </c>
      <c r="I716" s="163">
        <f>SUM(I704:I715)</f>
        <v>0</v>
      </c>
      <c r="J716" s="163">
        <f>SUM(J704:J715)</f>
        <v>3</v>
      </c>
      <c r="K716" s="163">
        <f>SUM(K704:K715)</f>
        <v>2</v>
      </c>
      <c r="L716" s="163"/>
    </row>
    <row r="717" spans="1:12" ht="18" customHeight="1" x14ac:dyDescent="0.25">
      <c r="A717" s="394" t="s">
        <v>1873</v>
      </c>
      <c r="B717" s="394"/>
      <c r="C717" s="394"/>
      <c r="D717" s="394"/>
      <c r="E717" s="394"/>
      <c r="F717" s="394"/>
      <c r="G717" s="394"/>
      <c r="H717" s="394"/>
      <c r="I717" s="394"/>
      <c r="J717" s="394"/>
      <c r="K717" s="394"/>
      <c r="L717" s="394"/>
    </row>
    <row r="718" spans="1:12" ht="18" customHeight="1" x14ac:dyDescent="0.25">
      <c r="A718" s="22">
        <v>1</v>
      </c>
      <c r="B718" s="166">
        <v>41651</v>
      </c>
      <c r="C718" s="160" t="s">
        <v>1131</v>
      </c>
      <c r="D718" s="22" t="s">
        <v>1132</v>
      </c>
      <c r="E718" s="22" t="s">
        <v>1133</v>
      </c>
      <c r="F718" s="22"/>
      <c r="G718" s="22"/>
      <c r="H718" s="197"/>
      <c r="I718" s="197"/>
      <c r="J718" s="197">
        <v>1</v>
      </c>
      <c r="K718" s="197"/>
      <c r="L718" s="22" t="s">
        <v>392</v>
      </c>
    </row>
    <row r="719" spans="1:12" ht="18" customHeight="1" x14ac:dyDescent="0.25">
      <c r="A719" s="22">
        <v>2</v>
      </c>
      <c r="B719" s="166">
        <v>41655</v>
      </c>
      <c r="C719" s="160" t="s">
        <v>1135</v>
      </c>
      <c r="D719" s="22" t="s">
        <v>1136</v>
      </c>
      <c r="E719" s="22" t="s">
        <v>1139</v>
      </c>
      <c r="F719" s="22"/>
      <c r="G719" s="22"/>
      <c r="H719" s="197"/>
      <c r="I719" s="197"/>
      <c r="J719" s="197"/>
      <c r="K719" s="197">
        <v>1</v>
      </c>
      <c r="L719" s="22" t="s">
        <v>386</v>
      </c>
    </row>
    <row r="720" spans="1:12" ht="18" customHeight="1" x14ac:dyDescent="0.25">
      <c r="A720" s="36"/>
      <c r="B720" s="37"/>
      <c r="C720" s="37"/>
      <c r="D720" s="37"/>
      <c r="E720" s="37"/>
      <c r="F720" s="37" t="s">
        <v>4170</v>
      </c>
      <c r="G720" s="109" t="s">
        <v>1873</v>
      </c>
      <c r="H720" s="200">
        <f>SUM(H718:H719)</f>
        <v>0</v>
      </c>
      <c r="I720" s="200">
        <f>SUM(I718:I719)</f>
        <v>0</v>
      </c>
      <c r="J720" s="200">
        <f>SUM(J718:J719)</f>
        <v>1</v>
      </c>
      <c r="K720" s="200">
        <f>SUM(K718:K719)</f>
        <v>1</v>
      </c>
      <c r="L720" s="163"/>
    </row>
    <row r="721" spans="1:13" ht="18" customHeight="1" x14ac:dyDescent="0.25">
      <c r="A721" s="22">
        <v>3</v>
      </c>
      <c r="B721" s="166">
        <v>41675</v>
      </c>
      <c r="C721" s="160" t="s">
        <v>1137</v>
      </c>
      <c r="D721" s="22" t="s">
        <v>1138</v>
      </c>
      <c r="E721" s="22" t="s">
        <v>1139</v>
      </c>
      <c r="F721" s="22"/>
      <c r="G721" s="22"/>
      <c r="H721" s="197"/>
      <c r="I721" s="197"/>
      <c r="J721" s="197">
        <v>1</v>
      </c>
      <c r="K721" s="197"/>
      <c r="L721" s="22" t="s">
        <v>384</v>
      </c>
    </row>
    <row r="722" spans="1:13" ht="18" customHeight="1" x14ac:dyDescent="0.25">
      <c r="A722" s="22">
        <v>4</v>
      </c>
      <c r="B722" s="166">
        <v>41676</v>
      </c>
      <c r="C722" s="160" t="s">
        <v>1874</v>
      </c>
      <c r="D722" s="22" t="s">
        <v>1142</v>
      </c>
      <c r="E722" s="22" t="s">
        <v>1139</v>
      </c>
      <c r="F722" s="22"/>
      <c r="G722" s="22"/>
      <c r="H722" s="197"/>
      <c r="I722" s="197"/>
      <c r="J722" s="197"/>
      <c r="K722" s="197">
        <v>1</v>
      </c>
      <c r="L722" s="22" t="s">
        <v>386</v>
      </c>
    </row>
    <row r="723" spans="1:13" ht="18" customHeight="1" x14ac:dyDescent="0.25">
      <c r="A723" s="22">
        <v>5</v>
      </c>
      <c r="B723" s="166">
        <v>41683</v>
      </c>
      <c r="C723" s="160" t="s">
        <v>1875</v>
      </c>
      <c r="D723" s="22" t="s">
        <v>1146</v>
      </c>
      <c r="E723" s="22" t="s">
        <v>1139</v>
      </c>
      <c r="F723" s="22"/>
      <c r="G723" s="22"/>
      <c r="H723" s="197"/>
      <c r="I723" s="197"/>
      <c r="J723" s="197"/>
      <c r="K723" s="197">
        <v>1</v>
      </c>
      <c r="L723" s="22" t="s">
        <v>386</v>
      </c>
    </row>
    <row r="724" spans="1:13" ht="18" customHeight="1" x14ac:dyDescent="0.25">
      <c r="A724" s="22">
        <v>6</v>
      </c>
      <c r="B724" s="166">
        <v>41684</v>
      </c>
      <c r="C724" s="160" t="s">
        <v>1612</v>
      </c>
      <c r="D724" s="22" t="s">
        <v>1876</v>
      </c>
      <c r="E724" s="22" t="s">
        <v>1139</v>
      </c>
      <c r="F724" s="22"/>
      <c r="G724" s="22"/>
      <c r="H724" s="197"/>
      <c r="I724" s="197"/>
      <c r="J724" s="197"/>
      <c r="K724" s="197">
        <v>2</v>
      </c>
      <c r="L724" s="22" t="s">
        <v>388</v>
      </c>
    </row>
    <row r="725" spans="1:13" ht="18" customHeight="1" x14ac:dyDescent="0.25">
      <c r="A725" s="22">
        <v>7</v>
      </c>
      <c r="B725" s="166">
        <v>41692</v>
      </c>
      <c r="C725" s="160" t="s">
        <v>1151</v>
      </c>
      <c r="D725" s="22" t="s">
        <v>1152</v>
      </c>
      <c r="E725" s="22" t="s">
        <v>1153</v>
      </c>
      <c r="F725" s="22"/>
      <c r="G725" s="22"/>
      <c r="H725" s="197"/>
      <c r="I725" s="197"/>
      <c r="J725" s="197"/>
      <c r="K725" s="197">
        <v>1</v>
      </c>
      <c r="L725" s="22" t="s">
        <v>414</v>
      </c>
    </row>
    <row r="726" spans="1:13" ht="18" customHeight="1" x14ac:dyDescent="0.25">
      <c r="A726" s="36"/>
      <c r="B726" s="37"/>
      <c r="C726" s="37"/>
      <c r="D726" s="37"/>
      <c r="E726" s="37"/>
      <c r="F726" s="37" t="s">
        <v>4171</v>
      </c>
      <c r="G726" s="109" t="s">
        <v>1873</v>
      </c>
      <c r="H726" s="163">
        <f>SUM(H721:H725)</f>
        <v>0</v>
      </c>
      <c r="I726" s="163">
        <f>SUM(I721:I725)</f>
        <v>0</v>
      </c>
      <c r="J726" s="163">
        <f>SUM(J721:J725)</f>
        <v>1</v>
      </c>
      <c r="K726" s="163">
        <f>SUM(K721:K725)</f>
        <v>5</v>
      </c>
      <c r="L726" s="163"/>
    </row>
    <row r="727" spans="1:13" ht="18" customHeight="1" x14ac:dyDescent="0.25">
      <c r="A727" s="22">
        <v>8</v>
      </c>
      <c r="B727" s="166">
        <v>41706</v>
      </c>
      <c r="C727" s="160" t="s">
        <v>1679</v>
      </c>
      <c r="D727" s="22" t="s">
        <v>1876</v>
      </c>
      <c r="E727" s="22" t="s">
        <v>1877</v>
      </c>
      <c r="F727" s="22"/>
      <c r="G727" s="22"/>
      <c r="H727" s="197"/>
      <c r="I727" s="197"/>
      <c r="J727" s="197">
        <v>0</v>
      </c>
      <c r="K727" s="197">
        <v>0</v>
      </c>
      <c r="L727" s="22" t="s">
        <v>411</v>
      </c>
    </row>
    <row r="728" spans="1:13" ht="18.75" customHeight="1" x14ac:dyDescent="0.25">
      <c r="A728" s="22">
        <v>9</v>
      </c>
      <c r="B728" s="166">
        <v>41713</v>
      </c>
      <c r="C728" s="160" t="s">
        <v>1654</v>
      </c>
      <c r="D728" s="22" t="s">
        <v>1878</v>
      </c>
      <c r="E728" s="22" t="s">
        <v>1879</v>
      </c>
      <c r="F728" s="22"/>
      <c r="G728" s="22"/>
      <c r="H728" s="197"/>
      <c r="I728" s="197"/>
      <c r="J728" s="197">
        <v>0</v>
      </c>
      <c r="K728" s="197">
        <v>0</v>
      </c>
      <c r="L728" s="22" t="s">
        <v>414</v>
      </c>
      <c r="M728" s="112"/>
    </row>
    <row r="729" spans="1:13" ht="18.75" customHeight="1" x14ac:dyDescent="0.25">
      <c r="A729" s="36"/>
      <c r="B729" s="37"/>
      <c r="C729" s="37"/>
      <c r="D729" s="37"/>
      <c r="E729" s="37"/>
      <c r="F729" s="37" t="s">
        <v>4172</v>
      </c>
      <c r="G729" s="109" t="s">
        <v>1873</v>
      </c>
      <c r="H729" s="200">
        <f>SUM(H727:H728)</f>
        <v>0</v>
      </c>
      <c r="I729" s="200">
        <f>SUM(I727:I728)</f>
        <v>0</v>
      </c>
      <c r="J729" s="200">
        <f>SUM(J727:J728)</f>
        <v>0</v>
      </c>
      <c r="K729" s="200">
        <f>SUM(K727:K728)</f>
        <v>0</v>
      </c>
      <c r="L729" s="163"/>
      <c r="M729" s="112"/>
    </row>
    <row r="730" spans="1:13" ht="18" customHeight="1" x14ac:dyDescent="0.25">
      <c r="A730" s="390" t="s">
        <v>813</v>
      </c>
      <c r="B730" s="390"/>
      <c r="C730" s="390"/>
      <c r="D730" s="390"/>
      <c r="E730" s="390"/>
      <c r="F730" s="390"/>
      <c r="G730" s="390"/>
      <c r="H730" s="390"/>
      <c r="I730" s="390"/>
      <c r="J730" s="390"/>
      <c r="K730" s="390"/>
      <c r="L730" s="390"/>
      <c r="M730" s="112"/>
    </row>
    <row r="731" spans="1:13" ht="18" customHeight="1" x14ac:dyDescent="0.25">
      <c r="A731" s="151">
        <v>1</v>
      </c>
      <c r="B731" s="174">
        <v>41735</v>
      </c>
      <c r="C731" s="201">
        <v>19.3</v>
      </c>
      <c r="D731" s="155" t="s">
        <v>1880</v>
      </c>
      <c r="E731" s="155" t="s">
        <v>1726</v>
      </c>
      <c r="F731" s="155" t="s">
        <v>949</v>
      </c>
      <c r="G731" s="155" t="s">
        <v>817</v>
      </c>
      <c r="H731" s="35">
        <v>0</v>
      </c>
      <c r="I731" s="35">
        <v>0</v>
      </c>
      <c r="J731" s="202">
        <v>2</v>
      </c>
      <c r="K731" s="35">
        <v>0</v>
      </c>
      <c r="L731" s="155" t="s">
        <v>392</v>
      </c>
      <c r="M731" s="112"/>
    </row>
    <row r="732" spans="1:13" ht="18" customHeight="1" x14ac:dyDescent="0.25">
      <c r="A732" s="151">
        <v>2</v>
      </c>
      <c r="B732" s="174">
        <v>41736</v>
      </c>
      <c r="C732" s="201">
        <v>7.5</v>
      </c>
      <c r="D732" s="155" t="s">
        <v>1881</v>
      </c>
      <c r="E732" s="155" t="s">
        <v>1726</v>
      </c>
      <c r="F732" s="155" t="s">
        <v>1882</v>
      </c>
      <c r="G732" s="155" t="s">
        <v>526</v>
      </c>
      <c r="H732" s="35">
        <v>0</v>
      </c>
      <c r="I732" s="35">
        <v>0</v>
      </c>
      <c r="J732" s="35">
        <v>0</v>
      </c>
      <c r="K732" s="35">
        <v>0</v>
      </c>
      <c r="L732" s="155" t="s">
        <v>418</v>
      </c>
      <c r="M732" s="112"/>
    </row>
    <row r="733" spans="1:13" ht="18" customHeight="1" x14ac:dyDescent="0.25">
      <c r="A733" s="151">
        <v>3</v>
      </c>
      <c r="B733" s="174">
        <v>41741</v>
      </c>
      <c r="C733" s="201">
        <v>9.4499999999999993</v>
      </c>
      <c r="D733" s="155" t="s">
        <v>1883</v>
      </c>
      <c r="E733" s="155" t="s">
        <v>1726</v>
      </c>
      <c r="F733" s="155" t="s">
        <v>987</v>
      </c>
      <c r="G733" s="155" t="s">
        <v>526</v>
      </c>
      <c r="H733" s="35">
        <v>0</v>
      </c>
      <c r="I733" s="35">
        <v>0</v>
      </c>
      <c r="J733" s="35">
        <v>0</v>
      </c>
      <c r="K733" s="35">
        <v>0</v>
      </c>
      <c r="L733" s="155" t="s">
        <v>414</v>
      </c>
      <c r="M733" s="112"/>
    </row>
    <row r="734" spans="1:13" ht="18" customHeight="1" x14ac:dyDescent="0.25">
      <c r="A734" s="151">
        <v>4</v>
      </c>
      <c r="B734" s="174">
        <v>41742</v>
      </c>
      <c r="C734" s="201">
        <v>4.5</v>
      </c>
      <c r="D734" s="155" t="s">
        <v>1884</v>
      </c>
      <c r="E734" s="155" t="s">
        <v>1885</v>
      </c>
      <c r="F734" s="155" t="s">
        <v>987</v>
      </c>
      <c r="G734" s="155" t="s">
        <v>526</v>
      </c>
      <c r="H734" s="35">
        <v>0</v>
      </c>
      <c r="I734" s="35">
        <v>0</v>
      </c>
      <c r="J734" s="35">
        <v>0</v>
      </c>
      <c r="K734" s="35">
        <v>0</v>
      </c>
      <c r="L734" s="155" t="s">
        <v>392</v>
      </c>
      <c r="M734" s="112"/>
    </row>
    <row r="735" spans="1:13" ht="18" customHeight="1" x14ac:dyDescent="0.25">
      <c r="A735" s="151">
        <v>5</v>
      </c>
      <c r="B735" s="174">
        <v>41746</v>
      </c>
      <c r="C735" s="201">
        <v>20</v>
      </c>
      <c r="D735" s="155" t="s">
        <v>1886</v>
      </c>
      <c r="E735" s="155" t="s">
        <v>1887</v>
      </c>
      <c r="F735" s="155" t="s">
        <v>987</v>
      </c>
      <c r="G735" s="155" t="s">
        <v>526</v>
      </c>
      <c r="H735" s="35">
        <v>0</v>
      </c>
      <c r="I735" s="35">
        <v>0</v>
      </c>
      <c r="J735" s="35">
        <v>0</v>
      </c>
      <c r="K735" s="35">
        <v>0</v>
      </c>
      <c r="L735" s="155" t="s">
        <v>386</v>
      </c>
      <c r="M735" s="112"/>
    </row>
    <row r="736" spans="1:13" ht="18" customHeight="1" x14ac:dyDescent="0.25">
      <c r="A736" s="151">
        <v>6</v>
      </c>
      <c r="B736" s="174">
        <v>41749</v>
      </c>
      <c r="C736" s="201">
        <v>23.3</v>
      </c>
      <c r="D736" s="155" t="s">
        <v>1884</v>
      </c>
      <c r="E736" s="155" t="s">
        <v>1726</v>
      </c>
      <c r="F736" s="155" t="s">
        <v>1888</v>
      </c>
      <c r="G736" s="155" t="s">
        <v>526</v>
      </c>
      <c r="H736" s="35">
        <v>0</v>
      </c>
      <c r="I736" s="35">
        <v>0</v>
      </c>
      <c r="J736" s="35">
        <v>0</v>
      </c>
      <c r="K736" s="35">
        <v>0</v>
      </c>
      <c r="L736" s="155" t="s">
        <v>392</v>
      </c>
      <c r="M736" s="112"/>
    </row>
    <row r="737" spans="1:12" ht="22.5" customHeight="1" x14ac:dyDescent="0.25">
      <c r="A737" s="151">
        <v>7</v>
      </c>
      <c r="B737" s="174">
        <v>41753</v>
      </c>
      <c r="C737" s="201">
        <v>23.45</v>
      </c>
      <c r="D737" s="155" t="s">
        <v>1889</v>
      </c>
      <c r="E737" s="155" t="s">
        <v>1726</v>
      </c>
      <c r="F737" s="155" t="s">
        <v>1890</v>
      </c>
      <c r="G737" s="155" t="s">
        <v>526</v>
      </c>
      <c r="H737" s="35">
        <v>0</v>
      </c>
      <c r="I737" s="35">
        <v>0</v>
      </c>
      <c r="J737" s="35">
        <v>0</v>
      </c>
      <c r="K737" s="35">
        <v>0</v>
      </c>
      <c r="L737" s="155" t="s">
        <v>386</v>
      </c>
    </row>
    <row r="738" spans="1:12" ht="22.5" customHeight="1" x14ac:dyDescent="0.25">
      <c r="A738" s="36"/>
      <c r="B738" s="37"/>
      <c r="C738" s="37"/>
      <c r="D738" s="37"/>
      <c r="E738" s="37"/>
      <c r="F738" s="37" t="s">
        <v>4170</v>
      </c>
      <c r="G738" s="109" t="s">
        <v>813</v>
      </c>
      <c r="H738" s="163">
        <f>SUM(H731:H737)</f>
        <v>0</v>
      </c>
      <c r="I738" s="163">
        <f>SUM(I731:I737)</f>
        <v>0</v>
      </c>
      <c r="J738" s="163">
        <f>SUM(J731:J737)</f>
        <v>2</v>
      </c>
      <c r="K738" s="163">
        <f>SUM(K731:K737)</f>
        <v>0</v>
      </c>
      <c r="L738" s="163"/>
    </row>
    <row r="739" spans="1:12" ht="18" customHeight="1" x14ac:dyDescent="0.25">
      <c r="A739" s="390" t="s">
        <v>915</v>
      </c>
      <c r="B739" s="390"/>
      <c r="C739" s="390"/>
      <c r="D739" s="390"/>
      <c r="E739" s="390"/>
      <c r="F739" s="390"/>
      <c r="G739" s="390"/>
      <c r="H739" s="390"/>
      <c r="I739" s="390"/>
      <c r="J739" s="390"/>
      <c r="K739" s="390"/>
      <c r="L739" s="390"/>
    </row>
    <row r="740" spans="1:12" ht="18" customHeight="1" x14ac:dyDescent="0.25">
      <c r="A740" s="9">
        <v>1</v>
      </c>
      <c r="B740" s="203">
        <v>41733</v>
      </c>
      <c r="C740" s="204">
        <v>0.30208333333333331</v>
      </c>
      <c r="D740" s="9" t="s">
        <v>1891</v>
      </c>
      <c r="E740" s="9" t="s">
        <v>118</v>
      </c>
      <c r="F740" s="9" t="s">
        <v>211</v>
      </c>
      <c r="G740" s="9" t="s">
        <v>38</v>
      </c>
      <c r="H740" s="9">
        <v>0</v>
      </c>
      <c r="I740" s="9">
        <v>0</v>
      </c>
      <c r="J740" s="9">
        <v>1</v>
      </c>
      <c r="K740" s="9">
        <v>0</v>
      </c>
      <c r="L740" s="9" t="s">
        <v>42</v>
      </c>
    </row>
    <row r="741" spans="1:12" ht="18" customHeight="1" x14ac:dyDescent="0.25">
      <c r="A741" s="9">
        <v>2</v>
      </c>
      <c r="B741" s="203">
        <v>41737</v>
      </c>
      <c r="C741" s="204">
        <v>0.32291666666666669</v>
      </c>
      <c r="D741" s="9" t="s">
        <v>1892</v>
      </c>
      <c r="E741" s="9" t="s">
        <v>1893</v>
      </c>
      <c r="F741" s="9" t="s">
        <v>31</v>
      </c>
      <c r="G741" s="9" t="s">
        <v>559</v>
      </c>
      <c r="H741" s="9">
        <v>0</v>
      </c>
      <c r="I741" s="9">
        <v>0</v>
      </c>
      <c r="J741" s="9">
        <v>0</v>
      </c>
      <c r="K741" s="9">
        <v>0</v>
      </c>
      <c r="L741" s="9" t="s">
        <v>69</v>
      </c>
    </row>
    <row r="742" spans="1:12" ht="18" customHeight="1" x14ac:dyDescent="0.25">
      <c r="A742" s="9">
        <v>3</v>
      </c>
      <c r="B742" s="203">
        <v>41737</v>
      </c>
      <c r="C742" s="204">
        <v>0.45833333333333331</v>
      </c>
      <c r="D742" s="9" t="s">
        <v>1894</v>
      </c>
      <c r="E742" s="9" t="s">
        <v>118</v>
      </c>
      <c r="F742" s="9" t="s">
        <v>18</v>
      </c>
      <c r="G742" s="9" t="s">
        <v>559</v>
      </c>
      <c r="H742" s="9">
        <v>0</v>
      </c>
      <c r="I742" s="9">
        <v>0</v>
      </c>
      <c r="J742" s="9">
        <v>1</v>
      </c>
      <c r="K742" s="9">
        <v>1</v>
      </c>
      <c r="L742" s="9" t="s">
        <v>69</v>
      </c>
    </row>
    <row r="743" spans="1:12" ht="18" customHeight="1" x14ac:dyDescent="0.25">
      <c r="A743" s="9">
        <v>4</v>
      </c>
      <c r="B743" s="203">
        <v>41741</v>
      </c>
      <c r="C743" s="205">
        <v>0.5</v>
      </c>
      <c r="D743" s="22" t="s">
        <v>1895</v>
      </c>
      <c r="E743" s="9" t="s">
        <v>118</v>
      </c>
      <c r="F743" s="9" t="s">
        <v>18</v>
      </c>
      <c r="G743" s="9" t="s">
        <v>38</v>
      </c>
      <c r="H743" s="26">
        <v>0</v>
      </c>
      <c r="I743" s="26">
        <v>0</v>
      </c>
      <c r="J743" s="26">
        <v>1</v>
      </c>
      <c r="K743" s="26">
        <v>0</v>
      </c>
      <c r="L743" s="26" t="s">
        <v>85</v>
      </c>
    </row>
    <row r="744" spans="1:12" ht="18" customHeight="1" x14ac:dyDescent="0.25">
      <c r="A744" s="9">
        <v>5</v>
      </c>
      <c r="B744" s="203">
        <v>41742</v>
      </c>
      <c r="C744" s="204">
        <v>0.52083333333333337</v>
      </c>
      <c r="D744" s="9" t="s">
        <v>1896</v>
      </c>
      <c r="E744" s="9" t="s">
        <v>118</v>
      </c>
      <c r="F744" s="9" t="s">
        <v>18</v>
      </c>
      <c r="G744" s="9" t="s">
        <v>38</v>
      </c>
      <c r="H744" s="9">
        <v>0</v>
      </c>
      <c r="I744" s="9">
        <v>0</v>
      </c>
      <c r="J744" s="9">
        <v>2</v>
      </c>
      <c r="K744" s="9">
        <v>0</v>
      </c>
      <c r="L744" s="9" t="s">
        <v>54</v>
      </c>
    </row>
    <row r="745" spans="1:12" ht="18" customHeight="1" x14ac:dyDescent="0.25">
      <c r="A745" s="9">
        <v>6</v>
      </c>
      <c r="B745" s="203">
        <v>41742</v>
      </c>
      <c r="C745" s="205">
        <v>0.79166666666666663</v>
      </c>
      <c r="D745" s="22" t="s">
        <v>1897</v>
      </c>
      <c r="E745" s="9" t="s">
        <v>118</v>
      </c>
      <c r="F745" s="9" t="s">
        <v>18</v>
      </c>
      <c r="G745" s="9" t="s">
        <v>559</v>
      </c>
      <c r="H745" s="26">
        <v>0</v>
      </c>
      <c r="I745" s="26">
        <v>0</v>
      </c>
      <c r="J745" s="26">
        <v>2</v>
      </c>
      <c r="K745" s="26">
        <v>0</v>
      </c>
      <c r="L745" s="9" t="s">
        <v>54</v>
      </c>
    </row>
    <row r="746" spans="1:12" ht="18" customHeight="1" x14ac:dyDescent="0.25">
      <c r="A746" s="9">
        <v>7</v>
      </c>
      <c r="B746" s="203">
        <v>41746</v>
      </c>
      <c r="C746" s="205">
        <v>0.97916666666666663</v>
      </c>
      <c r="D746" s="22" t="s">
        <v>1898</v>
      </c>
      <c r="E746" s="9" t="s">
        <v>1893</v>
      </c>
      <c r="F746" s="9" t="s">
        <v>31</v>
      </c>
      <c r="G746" s="9" t="s">
        <v>559</v>
      </c>
      <c r="H746" s="26">
        <v>0</v>
      </c>
      <c r="I746" s="26">
        <v>0</v>
      </c>
      <c r="J746" s="26">
        <v>1</v>
      </c>
      <c r="K746" s="26">
        <v>0</v>
      </c>
      <c r="L746" s="26" t="s">
        <v>33</v>
      </c>
    </row>
    <row r="747" spans="1:12" ht="18" customHeight="1" x14ac:dyDescent="0.25">
      <c r="A747" s="9">
        <v>8</v>
      </c>
      <c r="B747" s="203">
        <v>41752</v>
      </c>
      <c r="C747" s="205">
        <v>0.95833333333333337</v>
      </c>
      <c r="D747" s="22" t="s">
        <v>1899</v>
      </c>
      <c r="E747" s="9" t="s">
        <v>1893</v>
      </c>
      <c r="F747" s="9" t="s">
        <v>1900</v>
      </c>
      <c r="G747" s="9" t="s">
        <v>38</v>
      </c>
      <c r="H747" s="26">
        <v>0</v>
      </c>
      <c r="I747" s="26">
        <v>0</v>
      </c>
      <c r="J747" s="26">
        <v>1</v>
      </c>
      <c r="K747" s="26">
        <v>0</v>
      </c>
      <c r="L747" s="26" t="s">
        <v>73</v>
      </c>
    </row>
    <row r="748" spans="1:12" ht="18" customHeight="1" x14ac:dyDescent="0.25">
      <c r="A748" s="9">
        <v>9</v>
      </c>
      <c r="B748" s="203">
        <v>41752</v>
      </c>
      <c r="C748" s="204">
        <v>0.58333333333333337</v>
      </c>
      <c r="D748" s="9" t="s">
        <v>1901</v>
      </c>
      <c r="E748" s="9" t="s">
        <v>1893</v>
      </c>
      <c r="F748" s="9" t="s">
        <v>1900</v>
      </c>
      <c r="G748" s="9" t="s">
        <v>38</v>
      </c>
      <c r="H748" s="9">
        <v>0</v>
      </c>
      <c r="I748" s="9">
        <v>0</v>
      </c>
      <c r="J748" s="9">
        <v>1</v>
      </c>
      <c r="K748" s="9">
        <v>0</v>
      </c>
      <c r="L748" s="26" t="s">
        <v>73</v>
      </c>
    </row>
    <row r="749" spans="1:12" ht="18" customHeight="1" x14ac:dyDescent="0.25">
      <c r="A749" s="9">
        <v>10</v>
      </c>
      <c r="B749" s="203">
        <v>41755</v>
      </c>
      <c r="C749" s="205">
        <v>0.33333333333333331</v>
      </c>
      <c r="D749" s="9" t="s">
        <v>1902</v>
      </c>
      <c r="E749" s="9" t="s">
        <v>1893</v>
      </c>
      <c r="F749" s="9" t="s">
        <v>317</v>
      </c>
      <c r="G749" s="9" t="s">
        <v>559</v>
      </c>
      <c r="H749" s="26">
        <v>0</v>
      </c>
      <c r="I749" s="26">
        <v>0</v>
      </c>
      <c r="J749" s="26">
        <v>0</v>
      </c>
      <c r="K749" s="26">
        <v>1</v>
      </c>
      <c r="L749" s="26" t="s">
        <v>85</v>
      </c>
    </row>
    <row r="750" spans="1:12" ht="18" customHeight="1" x14ac:dyDescent="0.25">
      <c r="A750" s="9">
        <v>11</v>
      </c>
      <c r="B750" s="203">
        <v>41756</v>
      </c>
      <c r="C750" s="205">
        <v>0.66666666666666663</v>
      </c>
      <c r="D750" s="22" t="s">
        <v>1903</v>
      </c>
      <c r="E750" s="9" t="s">
        <v>1528</v>
      </c>
      <c r="F750" s="16" t="s">
        <v>1904</v>
      </c>
      <c r="G750" s="9" t="s">
        <v>559</v>
      </c>
      <c r="H750" s="26">
        <v>0</v>
      </c>
      <c r="I750" s="26">
        <v>0</v>
      </c>
      <c r="J750" s="26">
        <v>1</v>
      </c>
      <c r="K750" s="26">
        <v>0</v>
      </c>
      <c r="L750" s="26" t="s">
        <v>54</v>
      </c>
    </row>
    <row r="751" spans="1:12" ht="18" customHeight="1" x14ac:dyDescent="0.25">
      <c r="A751" s="9">
        <v>12</v>
      </c>
      <c r="B751" s="203">
        <v>41757</v>
      </c>
      <c r="C751" s="205">
        <v>0.70833333333333337</v>
      </c>
      <c r="D751" s="22" t="s">
        <v>1905</v>
      </c>
      <c r="E751" s="9" t="s">
        <v>1893</v>
      </c>
      <c r="F751" s="9" t="s">
        <v>1900</v>
      </c>
      <c r="G751" s="9" t="s">
        <v>38</v>
      </c>
      <c r="H751" s="26">
        <v>0</v>
      </c>
      <c r="I751" s="26">
        <v>0</v>
      </c>
      <c r="J751" s="26">
        <v>1</v>
      </c>
      <c r="K751" s="26">
        <v>0</v>
      </c>
      <c r="L751" s="26" t="s">
        <v>63</v>
      </c>
    </row>
    <row r="752" spans="1:12" ht="18" customHeight="1" x14ac:dyDescent="0.25">
      <c r="A752" s="36"/>
      <c r="B752" s="37"/>
      <c r="C752" s="37"/>
      <c r="D752" s="37"/>
      <c r="E752" s="37"/>
      <c r="F752" s="37" t="s">
        <v>4170</v>
      </c>
      <c r="G752" s="109" t="s">
        <v>915</v>
      </c>
      <c r="H752" s="163">
        <f>SUM(H740:H751)</f>
        <v>0</v>
      </c>
      <c r="I752" s="163">
        <f>SUM(I740:I751)</f>
        <v>0</v>
      </c>
      <c r="J752" s="163">
        <f>SUM(J740:J751)</f>
        <v>12</v>
      </c>
      <c r="K752" s="163">
        <f>SUM(K740:K751)</f>
        <v>2</v>
      </c>
      <c r="L752" s="163"/>
    </row>
    <row r="753" spans="1:12" ht="18" customHeight="1" x14ac:dyDescent="0.25">
      <c r="A753" s="9">
        <v>13</v>
      </c>
      <c r="B753" s="203">
        <v>41770</v>
      </c>
      <c r="C753" s="204">
        <v>0.91666666666666663</v>
      </c>
      <c r="D753" s="22" t="s">
        <v>1906</v>
      </c>
      <c r="E753" s="9" t="s">
        <v>1893</v>
      </c>
      <c r="F753" s="9" t="s">
        <v>1900</v>
      </c>
      <c r="G753" s="9" t="s">
        <v>38</v>
      </c>
      <c r="H753" s="9">
        <v>0</v>
      </c>
      <c r="I753" s="9">
        <v>0</v>
      </c>
      <c r="J753" s="9">
        <v>1</v>
      </c>
      <c r="K753" s="9">
        <v>0</v>
      </c>
      <c r="L753" s="26" t="s">
        <v>54</v>
      </c>
    </row>
    <row r="754" spans="1:12" ht="18" customHeight="1" x14ac:dyDescent="0.25">
      <c r="A754" s="9">
        <v>14</v>
      </c>
      <c r="B754" s="203">
        <v>41781</v>
      </c>
      <c r="C754" s="205">
        <v>0.79166666666666663</v>
      </c>
      <c r="D754" s="4" t="s">
        <v>1907</v>
      </c>
      <c r="E754" s="4" t="s">
        <v>1893</v>
      </c>
      <c r="F754" s="4" t="s">
        <v>18</v>
      </c>
      <c r="G754" s="4" t="s">
        <v>38</v>
      </c>
      <c r="H754" s="22">
        <v>0</v>
      </c>
      <c r="I754" s="22">
        <v>0</v>
      </c>
      <c r="J754" s="22">
        <v>2</v>
      </c>
      <c r="K754" s="22">
        <v>3</v>
      </c>
      <c r="L754" s="22" t="s">
        <v>33</v>
      </c>
    </row>
    <row r="755" spans="1:12" ht="18" customHeight="1" x14ac:dyDescent="0.25">
      <c r="A755" s="9">
        <v>15</v>
      </c>
      <c r="B755" s="203">
        <v>41782</v>
      </c>
      <c r="C755" s="205">
        <v>0.79166666666666663</v>
      </c>
      <c r="D755" s="22" t="s">
        <v>1908</v>
      </c>
      <c r="E755" s="9" t="s">
        <v>1893</v>
      </c>
      <c r="F755" s="9" t="s">
        <v>18</v>
      </c>
      <c r="G755" s="9" t="s">
        <v>38</v>
      </c>
      <c r="H755" s="26">
        <v>0</v>
      </c>
      <c r="I755" s="26">
        <v>0</v>
      </c>
      <c r="J755" s="26">
        <v>2</v>
      </c>
      <c r="K755" s="26">
        <v>3</v>
      </c>
      <c r="L755" s="26" t="s">
        <v>42</v>
      </c>
    </row>
    <row r="756" spans="1:12" ht="18" customHeight="1" x14ac:dyDescent="0.25">
      <c r="A756" s="9">
        <v>16</v>
      </c>
      <c r="B756" s="203">
        <v>41784</v>
      </c>
      <c r="C756" s="205">
        <v>4.1666666666666664E-2</v>
      </c>
      <c r="D756" s="22" t="s">
        <v>1909</v>
      </c>
      <c r="E756" s="9" t="s">
        <v>1893</v>
      </c>
      <c r="F756" s="9" t="s">
        <v>1900</v>
      </c>
      <c r="G756" s="9" t="s">
        <v>38</v>
      </c>
      <c r="H756" s="26">
        <v>0</v>
      </c>
      <c r="I756" s="26">
        <v>0</v>
      </c>
      <c r="J756" s="26">
        <v>1</v>
      </c>
      <c r="K756" s="26">
        <v>0</v>
      </c>
      <c r="L756" s="26" t="s">
        <v>54</v>
      </c>
    </row>
    <row r="757" spans="1:12" ht="18" customHeight="1" x14ac:dyDescent="0.25">
      <c r="A757" s="9">
        <v>17</v>
      </c>
      <c r="B757" s="203">
        <v>41789</v>
      </c>
      <c r="C757" s="205">
        <v>0.66666666666666663</v>
      </c>
      <c r="D757" s="22" t="s">
        <v>1910</v>
      </c>
      <c r="E757" s="9" t="s">
        <v>118</v>
      </c>
      <c r="F757" s="9" t="s">
        <v>18</v>
      </c>
      <c r="G757" s="9" t="s">
        <v>38</v>
      </c>
      <c r="H757" s="26">
        <v>0</v>
      </c>
      <c r="I757" s="26">
        <v>0</v>
      </c>
      <c r="J757" s="26">
        <v>1</v>
      </c>
      <c r="K757" s="26">
        <v>0</v>
      </c>
      <c r="L757" s="26" t="s">
        <v>42</v>
      </c>
    </row>
    <row r="758" spans="1:12" ht="18" customHeight="1" x14ac:dyDescent="0.25">
      <c r="A758" s="36"/>
      <c r="B758" s="37"/>
      <c r="C758" s="37"/>
      <c r="D758" s="37"/>
      <c r="E758" s="37"/>
      <c r="F758" s="37" t="s">
        <v>4171</v>
      </c>
      <c r="G758" s="109" t="s">
        <v>915</v>
      </c>
      <c r="H758" s="163">
        <f>SUM(H753:H757)</f>
        <v>0</v>
      </c>
      <c r="I758" s="163">
        <f>SUM(I753:I757)</f>
        <v>0</v>
      </c>
      <c r="J758" s="163">
        <f>SUM(J753:J757)</f>
        <v>7</v>
      </c>
      <c r="K758" s="163">
        <f>SUM(K753:K757)</f>
        <v>6</v>
      </c>
      <c r="L758" s="163"/>
    </row>
    <row r="759" spans="1:12" ht="18" customHeight="1" x14ac:dyDescent="0.25">
      <c r="A759" s="9">
        <v>18</v>
      </c>
      <c r="B759" s="203">
        <v>41791</v>
      </c>
      <c r="C759" s="204">
        <v>0.55555555555555558</v>
      </c>
      <c r="D759" s="22" t="s">
        <v>1910</v>
      </c>
      <c r="E759" s="9" t="s">
        <v>1893</v>
      </c>
      <c r="F759" s="9" t="s">
        <v>18</v>
      </c>
      <c r="G759" s="9" t="s">
        <v>559</v>
      </c>
      <c r="H759" s="9">
        <v>0</v>
      </c>
      <c r="I759" s="9">
        <v>0</v>
      </c>
      <c r="J759" s="9">
        <v>1</v>
      </c>
      <c r="K759" s="9">
        <v>0</v>
      </c>
      <c r="L759" s="26" t="s">
        <v>54</v>
      </c>
    </row>
    <row r="760" spans="1:12" ht="18" customHeight="1" x14ac:dyDescent="0.25">
      <c r="A760" s="9">
        <v>19</v>
      </c>
      <c r="B760" s="203">
        <v>41800</v>
      </c>
      <c r="C760" s="205">
        <v>0.91666666666666663</v>
      </c>
      <c r="D760" s="22" t="s">
        <v>1911</v>
      </c>
      <c r="E760" s="9" t="s">
        <v>118</v>
      </c>
      <c r="F760" s="9" t="s">
        <v>18</v>
      </c>
      <c r="G760" s="9" t="s">
        <v>559</v>
      </c>
      <c r="H760" s="26">
        <v>0</v>
      </c>
      <c r="I760" s="26">
        <v>0</v>
      </c>
      <c r="J760" s="26">
        <v>0</v>
      </c>
      <c r="K760" s="26">
        <v>0</v>
      </c>
      <c r="L760" s="26" t="s">
        <v>69</v>
      </c>
    </row>
    <row r="761" spans="1:12" ht="18" customHeight="1" x14ac:dyDescent="0.25">
      <c r="A761" s="9">
        <v>20</v>
      </c>
      <c r="B761" s="203">
        <v>41806</v>
      </c>
      <c r="C761" s="205">
        <v>0.39583333333333331</v>
      </c>
      <c r="D761" s="22" t="s">
        <v>1909</v>
      </c>
      <c r="E761" s="9" t="s">
        <v>118</v>
      </c>
      <c r="F761" s="9" t="s">
        <v>31</v>
      </c>
      <c r="G761" s="9" t="s">
        <v>559</v>
      </c>
      <c r="H761" s="26">
        <v>0</v>
      </c>
      <c r="I761" s="26">
        <v>0</v>
      </c>
      <c r="J761" s="26">
        <v>1</v>
      </c>
      <c r="K761" s="26">
        <v>0</v>
      </c>
      <c r="L761" s="26" t="s">
        <v>63</v>
      </c>
    </row>
    <row r="762" spans="1:12" ht="18" customHeight="1" x14ac:dyDescent="0.25">
      <c r="A762" s="9">
        <v>21</v>
      </c>
      <c r="B762" s="203">
        <v>41810</v>
      </c>
      <c r="C762" s="205">
        <v>0.40972222222222227</v>
      </c>
      <c r="D762" s="22" t="s">
        <v>1912</v>
      </c>
      <c r="E762" s="9" t="s">
        <v>1893</v>
      </c>
      <c r="F762" s="9" t="s">
        <v>317</v>
      </c>
      <c r="G762" s="9" t="s">
        <v>559</v>
      </c>
      <c r="H762" s="26">
        <v>0</v>
      </c>
      <c r="I762" s="26">
        <v>0</v>
      </c>
      <c r="J762" s="26">
        <v>1</v>
      </c>
      <c r="K762" s="26">
        <v>0</v>
      </c>
      <c r="L762" s="26" t="s">
        <v>42</v>
      </c>
    </row>
    <row r="763" spans="1:12" ht="18" customHeight="1" x14ac:dyDescent="0.25">
      <c r="A763" s="9">
        <v>22</v>
      </c>
      <c r="B763" s="203">
        <v>41811</v>
      </c>
      <c r="C763" s="205">
        <v>0.33333333333333331</v>
      </c>
      <c r="D763" s="22" t="s">
        <v>1913</v>
      </c>
      <c r="E763" s="9" t="s">
        <v>118</v>
      </c>
      <c r="F763" s="9" t="s">
        <v>1900</v>
      </c>
      <c r="G763" s="9" t="s">
        <v>38</v>
      </c>
      <c r="H763" s="26">
        <v>0</v>
      </c>
      <c r="I763" s="26">
        <v>0</v>
      </c>
      <c r="J763" s="26">
        <v>1</v>
      </c>
      <c r="K763" s="26">
        <v>0</v>
      </c>
      <c r="L763" s="26" t="s">
        <v>85</v>
      </c>
    </row>
    <row r="764" spans="1:12" ht="18" customHeight="1" x14ac:dyDescent="0.25">
      <c r="A764" s="9">
        <v>23</v>
      </c>
      <c r="B764" s="203">
        <v>41811</v>
      </c>
      <c r="C764" s="204">
        <v>0.875</v>
      </c>
      <c r="D764" s="9" t="s">
        <v>1894</v>
      </c>
      <c r="E764" s="9" t="s">
        <v>1893</v>
      </c>
      <c r="F764" s="9" t="s">
        <v>18</v>
      </c>
      <c r="G764" s="9" t="s">
        <v>559</v>
      </c>
      <c r="H764" s="9">
        <v>0</v>
      </c>
      <c r="I764" s="9">
        <v>0</v>
      </c>
      <c r="J764" s="9">
        <v>1</v>
      </c>
      <c r="K764" s="9">
        <v>0</v>
      </c>
      <c r="L764" s="26" t="s">
        <v>85</v>
      </c>
    </row>
    <row r="765" spans="1:12" ht="18" customHeight="1" x14ac:dyDescent="0.25">
      <c r="A765" s="9">
        <v>24</v>
      </c>
      <c r="B765" s="203">
        <v>41812</v>
      </c>
      <c r="C765" s="205">
        <v>0.92361111111111116</v>
      </c>
      <c r="D765" s="4" t="s">
        <v>1914</v>
      </c>
      <c r="E765" s="9" t="s">
        <v>1893</v>
      </c>
      <c r="F765" s="9" t="s">
        <v>317</v>
      </c>
      <c r="G765" s="9" t="s">
        <v>559</v>
      </c>
      <c r="H765" s="26">
        <v>0</v>
      </c>
      <c r="I765" s="26">
        <v>0</v>
      </c>
      <c r="J765" s="26">
        <v>2</v>
      </c>
      <c r="K765" s="26">
        <v>1</v>
      </c>
      <c r="L765" s="26" t="s">
        <v>54</v>
      </c>
    </row>
    <row r="766" spans="1:12" ht="18" customHeight="1" x14ac:dyDescent="0.25">
      <c r="A766" s="9">
        <v>25</v>
      </c>
      <c r="B766" s="203">
        <v>41812</v>
      </c>
      <c r="C766" s="205">
        <v>0.91666666666666663</v>
      </c>
      <c r="D766" s="22" t="s">
        <v>1915</v>
      </c>
      <c r="E766" s="9" t="s">
        <v>1893</v>
      </c>
      <c r="F766" s="9" t="s">
        <v>18</v>
      </c>
      <c r="G766" s="9" t="s">
        <v>559</v>
      </c>
      <c r="H766" s="26">
        <v>0</v>
      </c>
      <c r="I766" s="26">
        <v>0</v>
      </c>
      <c r="J766" s="26">
        <v>0</v>
      </c>
      <c r="K766" s="26">
        <v>0</v>
      </c>
      <c r="L766" s="26" t="s">
        <v>54</v>
      </c>
    </row>
    <row r="767" spans="1:12" ht="23.25" customHeight="1" x14ac:dyDescent="0.25">
      <c r="A767" s="9">
        <v>26</v>
      </c>
      <c r="B767" s="203">
        <v>41813</v>
      </c>
      <c r="C767" s="205">
        <v>0.65277777777777779</v>
      </c>
      <c r="D767" s="22" t="s">
        <v>1916</v>
      </c>
      <c r="E767" s="9" t="s">
        <v>118</v>
      </c>
      <c r="F767" s="9" t="s">
        <v>18</v>
      </c>
      <c r="G767" s="9" t="s">
        <v>559</v>
      </c>
      <c r="H767" s="26">
        <v>0</v>
      </c>
      <c r="I767" s="26">
        <v>0</v>
      </c>
      <c r="J767" s="26">
        <v>0</v>
      </c>
      <c r="K767" s="26">
        <v>0</v>
      </c>
      <c r="L767" s="26" t="s">
        <v>63</v>
      </c>
    </row>
    <row r="768" spans="1:12" ht="23.25" customHeight="1" x14ac:dyDescent="0.25">
      <c r="A768" s="36"/>
      <c r="B768" s="37"/>
      <c r="C768" s="37"/>
      <c r="D768" s="37"/>
      <c r="E768" s="37"/>
      <c r="F768" s="37" t="s">
        <v>4172</v>
      </c>
      <c r="G768" s="109" t="s">
        <v>915</v>
      </c>
      <c r="H768" s="163">
        <f>SUM(H759:H767)</f>
        <v>0</v>
      </c>
      <c r="I768" s="163">
        <f>SUM(I759:I767)</f>
        <v>0</v>
      </c>
      <c r="J768" s="163">
        <f>SUM(J759:J767)</f>
        <v>7</v>
      </c>
      <c r="K768" s="163">
        <f>SUM(K759:K767)</f>
        <v>1</v>
      </c>
      <c r="L768" s="163"/>
    </row>
    <row r="769" spans="1:12" ht="18" customHeight="1" x14ac:dyDescent="0.25">
      <c r="A769" s="390" t="s">
        <v>943</v>
      </c>
      <c r="B769" s="390"/>
      <c r="C769" s="390"/>
      <c r="D769" s="390"/>
      <c r="E769" s="390"/>
      <c r="F769" s="390"/>
      <c r="G769" s="390"/>
      <c r="H769" s="390"/>
      <c r="I769" s="390"/>
      <c r="J769" s="390"/>
      <c r="K769" s="390"/>
      <c r="L769" s="390"/>
    </row>
    <row r="770" spans="1:12" ht="18" customHeight="1" x14ac:dyDescent="0.25">
      <c r="A770" s="9">
        <v>1</v>
      </c>
      <c r="B770" s="83">
        <v>41746</v>
      </c>
      <c r="C770" s="127">
        <v>0.71875</v>
      </c>
      <c r="D770" s="85" t="s">
        <v>1917</v>
      </c>
      <c r="E770" s="85" t="s">
        <v>118</v>
      </c>
      <c r="F770" s="85" t="s">
        <v>1918</v>
      </c>
      <c r="G770" s="85" t="s">
        <v>526</v>
      </c>
      <c r="H770" s="85">
        <v>0</v>
      </c>
      <c r="I770" s="85">
        <v>0</v>
      </c>
      <c r="J770" s="85">
        <v>0</v>
      </c>
      <c r="K770" s="85">
        <v>0</v>
      </c>
      <c r="L770" s="85" t="s">
        <v>386</v>
      </c>
    </row>
    <row r="771" spans="1:12" ht="18" customHeight="1" x14ac:dyDescent="0.25">
      <c r="A771" s="36"/>
      <c r="B771" s="37"/>
      <c r="C771" s="37"/>
      <c r="D771" s="37"/>
      <c r="E771" s="37"/>
      <c r="F771" s="37" t="s">
        <v>4170</v>
      </c>
      <c r="G771" s="109" t="s">
        <v>943</v>
      </c>
      <c r="H771" s="163">
        <f>SUM(H770)</f>
        <v>0</v>
      </c>
      <c r="I771" s="163">
        <f>SUM(I770)</f>
        <v>0</v>
      </c>
      <c r="J771" s="163">
        <f>SUM(J770)</f>
        <v>0</v>
      </c>
      <c r="K771" s="163">
        <f>SUM(K770)</f>
        <v>0</v>
      </c>
      <c r="L771" s="163"/>
    </row>
    <row r="772" spans="1:12" ht="18" customHeight="1" x14ac:dyDescent="0.25">
      <c r="A772" s="9">
        <v>2</v>
      </c>
      <c r="B772" s="83">
        <v>41763</v>
      </c>
      <c r="C772" s="127">
        <v>0.90277777777777779</v>
      </c>
      <c r="D772" s="85" t="s">
        <v>1919</v>
      </c>
      <c r="E772" s="85" t="s">
        <v>118</v>
      </c>
      <c r="F772" s="85" t="s">
        <v>1920</v>
      </c>
      <c r="G772" s="85" t="s">
        <v>526</v>
      </c>
      <c r="H772" s="85">
        <v>0</v>
      </c>
      <c r="I772" s="85">
        <v>0</v>
      </c>
      <c r="J772" s="85">
        <v>0</v>
      </c>
      <c r="K772" s="85">
        <v>0</v>
      </c>
      <c r="L772" s="85" t="s">
        <v>392</v>
      </c>
    </row>
    <row r="773" spans="1:12" ht="18" customHeight="1" x14ac:dyDescent="0.25">
      <c r="A773" s="9">
        <v>3</v>
      </c>
      <c r="B773" s="83">
        <v>41772</v>
      </c>
      <c r="C773" s="127">
        <v>0.60416666666666663</v>
      </c>
      <c r="D773" s="85" t="s">
        <v>1921</v>
      </c>
      <c r="E773" s="85" t="s">
        <v>551</v>
      </c>
      <c r="F773" s="85" t="s">
        <v>949</v>
      </c>
      <c r="G773" s="85" t="s">
        <v>953</v>
      </c>
      <c r="H773" s="85">
        <v>0</v>
      </c>
      <c r="I773" s="85">
        <v>0</v>
      </c>
      <c r="J773" s="85">
        <v>1</v>
      </c>
      <c r="K773" s="85">
        <v>1</v>
      </c>
      <c r="L773" s="85" t="s">
        <v>411</v>
      </c>
    </row>
    <row r="774" spans="1:12" ht="18" customHeight="1" x14ac:dyDescent="0.25">
      <c r="A774" s="9">
        <v>4</v>
      </c>
      <c r="B774" s="83">
        <v>41775</v>
      </c>
      <c r="C774" s="127">
        <v>0.40972222222222227</v>
      </c>
      <c r="D774" s="85" t="s">
        <v>1922</v>
      </c>
      <c r="E774" s="85" t="s">
        <v>118</v>
      </c>
      <c r="F774" s="85" t="s">
        <v>1923</v>
      </c>
      <c r="G774" s="85" t="s">
        <v>918</v>
      </c>
      <c r="H774" s="85">
        <v>0</v>
      </c>
      <c r="I774" s="85">
        <v>0</v>
      </c>
      <c r="J774" s="85">
        <v>2</v>
      </c>
      <c r="K774" s="85">
        <v>4</v>
      </c>
      <c r="L774" s="85" t="s">
        <v>388</v>
      </c>
    </row>
    <row r="775" spans="1:12" ht="18" customHeight="1" x14ac:dyDescent="0.25">
      <c r="A775" s="9">
        <v>5</v>
      </c>
      <c r="B775" s="83">
        <v>41788</v>
      </c>
      <c r="C775" s="127" t="s">
        <v>1924</v>
      </c>
      <c r="D775" s="85" t="s">
        <v>1925</v>
      </c>
      <c r="E775" s="85" t="s">
        <v>118</v>
      </c>
      <c r="F775" s="85" t="s">
        <v>1926</v>
      </c>
      <c r="G775" s="85" t="s">
        <v>924</v>
      </c>
      <c r="H775" s="85">
        <v>0</v>
      </c>
      <c r="I775" s="85">
        <v>0</v>
      </c>
      <c r="J775" s="85">
        <v>1</v>
      </c>
      <c r="K775" s="85">
        <v>0</v>
      </c>
      <c r="L775" s="85" t="s">
        <v>386</v>
      </c>
    </row>
    <row r="776" spans="1:12" ht="18" customHeight="1" x14ac:dyDescent="0.25">
      <c r="A776" s="36"/>
      <c r="B776" s="37"/>
      <c r="C776" s="37"/>
      <c r="D776" s="37"/>
      <c r="E776" s="37"/>
      <c r="F776" s="37" t="s">
        <v>4171</v>
      </c>
      <c r="G776" s="109" t="s">
        <v>943</v>
      </c>
      <c r="H776" s="163">
        <f>SUM(H772:H775)</f>
        <v>0</v>
      </c>
      <c r="I776" s="163">
        <f>SUM(I772:I775)</f>
        <v>0</v>
      </c>
      <c r="J776" s="163">
        <f>SUM(J772:J775)</f>
        <v>4</v>
      </c>
      <c r="K776" s="163">
        <f>SUM(K772:K775)</f>
        <v>5</v>
      </c>
      <c r="L776" s="163"/>
    </row>
    <row r="777" spans="1:12" ht="21" customHeight="1" x14ac:dyDescent="0.25">
      <c r="A777" s="9">
        <v>6</v>
      </c>
      <c r="B777" s="145" t="s">
        <v>1927</v>
      </c>
      <c r="C777" s="206">
        <v>0.86805555555555547</v>
      </c>
      <c r="D777" s="145" t="s">
        <v>1928</v>
      </c>
      <c r="E777" s="85" t="s">
        <v>1139</v>
      </c>
      <c r="F777" s="90" t="s">
        <v>1929</v>
      </c>
      <c r="G777" s="85" t="s">
        <v>526</v>
      </c>
      <c r="H777" s="89">
        <v>0</v>
      </c>
      <c r="I777" s="89">
        <v>0</v>
      </c>
      <c r="J777" s="89">
        <v>0</v>
      </c>
      <c r="K777" s="89">
        <v>1</v>
      </c>
      <c r="L777" s="89" t="s">
        <v>384</v>
      </c>
    </row>
    <row r="778" spans="1:12" ht="21" customHeight="1" x14ac:dyDescent="0.25">
      <c r="A778" s="36"/>
      <c r="B778" s="37"/>
      <c r="C778" s="37"/>
      <c r="D778" s="37"/>
      <c r="E778" s="37"/>
      <c r="F778" s="37" t="s">
        <v>4172</v>
      </c>
      <c r="G778" s="109" t="s">
        <v>943</v>
      </c>
      <c r="H778" s="163">
        <f>SUM(H777)</f>
        <v>0</v>
      </c>
      <c r="I778" s="163">
        <f>SUM(I777)</f>
        <v>0</v>
      </c>
      <c r="J778" s="163">
        <f>SUM(J777)</f>
        <v>0</v>
      </c>
      <c r="K778" s="163">
        <f>SUM(K777)</f>
        <v>1</v>
      </c>
      <c r="L778" s="163"/>
    </row>
    <row r="779" spans="1:12" ht="18" customHeight="1" x14ac:dyDescent="0.25">
      <c r="A779" s="394" t="s">
        <v>1930</v>
      </c>
      <c r="B779" s="394"/>
      <c r="C779" s="394"/>
      <c r="D779" s="394"/>
      <c r="E779" s="394"/>
      <c r="F779" s="394"/>
      <c r="G779" s="394"/>
      <c r="H779" s="394"/>
      <c r="I779" s="394"/>
      <c r="J779" s="394"/>
      <c r="K779" s="394"/>
      <c r="L779" s="394"/>
    </row>
    <row r="780" spans="1:12" ht="18" customHeight="1" x14ac:dyDescent="0.25">
      <c r="A780" s="9">
        <v>1</v>
      </c>
      <c r="B780" s="69">
        <v>41761</v>
      </c>
      <c r="C780" s="70">
        <v>0.875</v>
      </c>
      <c r="D780" s="9" t="s">
        <v>1931</v>
      </c>
      <c r="E780" s="9" t="s">
        <v>1932</v>
      </c>
      <c r="F780" s="9" t="s">
        <v>1073</v>
      </c>
      <c r="G780" s="9" t="s">
        <v>217</v>
      </c>
      <c r="H780" s="9">
        <v>0</v>
      </c>
      <c r="I780" s="9">
        <v>0</v>
      </c>
      <c r="J780" s="9">
        <v>0</v>
      </c>
      <c r="K780" s="9">
        <v>0</v>
      </c>
      <c r="L780" s="9" t="s">
        <v>42</v>
      </c>
    </row>
    <row r="781" spans="1:12" ht="18" customHeight="1" x14ac:dyDescent="0.25">
      <c r="A781" s="9">
        <v>2</v>
      </c>
      <c r="B781" s="69">
        <v>41767</v>
      </c>
      <c r="C781" s="70">
        <v>0.5</v>
      </c>
      <c r="D781" s="9" t="s">
        <v>1933</v>
      </c>
      <c r="E781" s="9" t="s">
        <v>72</v>
      </c>
      <c r="F781" s="9" t="s">
        <v>1934</v>
      </c>
      <c r="G781" s="9" t="s">
        <v>1088</v>
      </c>
      <c r="H781" s="9">
        <v>0</v>
      </c>
      <c r="I781" s="9">
        <v>0</v>
      </c>
      <c r="J781" s="9">
        <v>0</v>
      </c>
      <c r="K781" s="9">
        <v>0</v>
      </c>
      <c r="L781" s="9" t="s">
        <v>73</v>
      </c>
    </row>
    <row r="782" spans="1:12" ht="18" customHeight="1" x14ac:dyDescent="0.25">
      <c r="A782" s="9">
        <v>3</v>
      </c>
      <c r="B782" s="69">
        <v>41778</v>
      </c>
      <c r="C782" s="70">
        <v>8.3333333333333329E-2</v>
      </c>
      <c r="D782" s="9" t="s">
        <v>1935</v>
      </c>
      <c r="E782" s="9" t="s">
        <v>1932</v>
      </c>
      <c r="F782" s="9" t="s">
        <v>1934</v>
      </c>
      <c r="G782" s="9" t="s">
        <v>217</v>
      </c>
      <c r="H782" s="9">
        <v>0</v>
      </c>
      <c r="I782" s="9">
        <v>0</v>
      </c>
      <c r="J782" s="9">
        <v>0</v>
      </c>
      <c r="K782" s="9">
        <v>0</v>
      </c>
      <c r="L782" s="9" t="s">
        <v>63</v>
      </c>
    </row>
    <row r="783" spans="1:12" ht="18" customHeight="1" x14ac:dyDescent="0.25">
      <c r="A783" s="36"/>
      <c r="B783" s="37"/>
      <c r="C783" s="37"/>
      <c r="D783" s="37"/>
      <c r="E783" s="37"/>
      <c r="F783" s="37" t="s">
        <v>4171</v>
      </c>
      <c r="G783" s="109" t="s">
        <v>1930</v>
      </c>
      <c r="H783" s="163">
        <f>SUM(H780:H782)</f>
        <v>0</v>
      </c>
      <c r="I783" s="163">
        <f>SUM(I780:I782)</f>
        <v>0</v>
      </c>
      <c r="J783" s="163">
        <f>SUM(J780:J782)</f>
        <v>0</v>
      </c>
      <c r="K783" s="163">
        <f>SUM(K780:K782)</f>
        <v>0</v>
      </c>
      <c r="L783" s="163"/>
    </row>
    <row r="784" spans="1:12" ht="18" customHeight="1" x14ac:dyDescent="0.25">
      <c r="A784" s="9"/>
      <c r="B784" s="69">
        <v>41805</v>
      </c>
      <c r="C784" s="70">
        <v>0.83333333333333337</v>
      </c>
      <c r="D784" s="9" t="s">
        <v>1936</v>
      </c>
      <c r="E784" s="9" t="s">
        <v>390</v>
      </c>
      <c r="F784" s="9" t="s">
        <v>1937</v>
      </c>
      <c r="G784" s="9" t="s">
        <v>1088</v>
      </c>
      <c r="H784" s="9">
        <v>0</v>
      </c>
      <c r="I784" s="9">
        <v>0</v>
      </c>
      <c r="J784" s="9">
        <v>2</v>
      </c>
      <c r="K784" s="9">
        <v>1</v>
      </c>
      <c r="L784" s="9" t="s">
        <v>85</v>
      </c>
    </row>
    <row r="785" spans="1:12" ht="18" customHeight="1" x14ac:dyDescent="0.25">
      <c r="A785" s="22">
        <v>5</v>
      </c>
      <c r="B785" s="102">
        <v>41805</v>
      </c>
      <c r="C785" s="130">
        <v>0.83333333333333337</v>
      </c>
      <c r="D785" s="22" t="s">
        <v>1936</v>
      </c>
      <c r="E785" s="9" t="s">
        <v>390</v>
      </c>
      <c r="F785" s="16" t="s">
        <v>1934</v>
      </c>
      <c r="G785" s="9" t="s">
        <v>217</v>
      </c>
      <c r="H785" s="26">
        <v>0</v>
      </c>
      <c r="I785" s="26">
        <v>0</v>
      </c>
      <c r="J785" s="26">
        <v>0</v>
      </c>
      <c r="K785" s="26">
        <v>0</v>
      </c>
      <c r="L785" s="26" t="s">
        <v>85</v>
      </c>
    </row>
    <row r="786" spans="1:12" ht="21" customHeight="1" x14ac:dyDescent="0.25">
      <c r="A786" s="9">
        <v>6</v>
      </c>
      <c r="B786" s="19" t="s">
        <v>1938</v>
      </c>
      <c r="C786" s="70">
        <v>0.54166666666666663</v>
      </c>
      <c r="D786" s="9" t="s">
        <v>1939</v>
      </c>
      <c r="E786" s="9" t="s">
        <v>1932</v>
      </c>
      <c r="F786" s="9" t="s">
        <v>1940</v>
      </c>
      <c r="G786" s="9" t="s">
        <v>217</v>
      </c>
      <c r="H786" s="9">
        <v>0</v>
      </c>
      <c r="I786" s="9">
        <v>0</v>
      </c>
      <c r="J786" s="9">
        <v>0</v>
      </c>
      <c r="K786" s="9">
        <v>0</v>
      </c>
      <c r="L786" s="9" t="s">
        <v>63</v>
      </c>
    </row>
    <row r="787" spans="1:12" ht="21" customHeight="1" x14ac:dyDescent="0.25">
      <c r="A787" s="36"/>
      <c r="B787" s="37"/>
      <c r="C787" s="37"/>
      <c r="D787" s="37"/>
      <c r="E787" s="37"/>
      <c r="F787" s="37" t="s">
        <v>4172</v>
      </c>
      <c r="G787" s="109" t="s">
        <v>1930</v>
      </c>
      <c r="H787" s="163">
        <f>SUM(H784:H786)</f>
        <v>0</v>
      </c>
      <c r="I787" s="163">
        <f>SUM(I784:I786)</f>
        <v>0</v>
      </c>
      <c r="J787" s="163">
        <f>SUM(J784:J786)</f>
        <v>2</v>
      </c>
      <c r="K787" s="163">
        <f>SUM(K784:K786)</f>
        <v>1</v>
      </c>
      <c r="L787" s="163"/>
    </row>
    <row r="788" spans="1:12" ht="18" customHeight="1" x14ac:dyDescent="0.25">
      <c r="A788" s="390" t="s">
        <v>1941</v>
      </c>
      <c r="B788" s="390"/>
      <c r="C788" s="390"/>
      <c r="D788" s="390"/>
      <c r="E788" s="390"/>
      <c r="F788" s="390"/>
      <c r="G788" s="390"/>
      <c r="H788" s="390"/>
      <c r="I788" s="390"/>
      <c r="J788" s="390"/>
      <c r="K788" s="390"/>
      <c r="L788" s="390"/>
    </row>
    <row r="789" spans="1:12" ht="18" customHeight="1" x14ac:dyDescent="0.25">
      <c r="A789" s="207" t="s">
        <v>1942</v>
      </c>
      <c r="B789" s="5">
        <v>41673</v>
      </c>
      <c r="C789" s="207" t="s">
        <v>1943</v>
      </c>
      <c r="D789" s="9" t="s">
        <v>1944</v>
      </c>
      <c r="E789" s="10" t="s">
        <v>118</v>
      </c>
      <c r="F789" s="10" t="s">
        <v>1934</v>
      </c>
      <c r="G789" s="10" t="s">
        <v>1086</v>
      </c>
      <c r="H789" s="10">
        <v>0</v>
      </c>
      <c r="I789" s="10">
        <v>0</v>
      </c>
      <c r="J789" s="10">
        <v>1</v>
      </c>
      <c r="K789" s="10">
        <v>0</v>
      </c>
      <c r="L789" s="10" t="s">
        <v>63</v>
      </c>
    </row>
    <row r="790" spans="1:12" ht="18" customHeight="1" x14ac:dyDescent="0.25">
      <c r="A790" s="207" t="s">
        <v>1945</v>
      </c>
      <c r="B790" s="5">
        <v>41690</v>
      </c>
      <c r="C790" s="207" t="s">
        <v>849</v>
      </c>
      <c r="D790" s="9" t="s">
        <v>1946</v>
      </c>
      <c r="E790" s="10" t="s">
        <v>118</v>
      </c>
      <c r="F790" s="10" t="s">
        <v>1934</v>
      </c>
      <c r="G790" s="10" t="s">
        <v>1086</v>
      </c>
      <c r="H790" s="10">
        <v>0</v>
      </c>
      <c r="I790" s="10">
        <v>0</v>
      </c>
      <c r="J790" s="10">
        <v>0</v>
      </c>
      <c r="K790" s="10">
        <v>1</v>
      </c>
      <c r="L790" s="10" t="s">
        <v>33</v>
      </c>
    </row>
    <row r="791" spans="1:12" ht="18" customHeight="1" x14ac:dyDescent="0.25">
      <c r="A791" s="207" t="s">
        <v>1947</v>
      </c>
      <c r="B791" s="5">
        <v>41692</v>
      </c>
      <c r="C791" s="207" t="s">
        <v>1948</v>
      </c>
      <c r="D791" s="9" t="s">
        <v>1949</v>
      </c>
      <c r="E791" s="10" t="s">
        <v>118</v>
      </c>
      <c r="F791" s="10" t="s">
        <v>1950</v>
      </c>
      <c r="G791" s="10" t="s">
        <v>1086</v>
      </c>
      <c r="H791" s="10">
        <v>0</v>
      </c>
      <c r="I791" s="10">
        <v>0</v>
      </c>
      <c r="J791" s="10">
        <v>0</v>
      </c>
      <c r="K791" s="10">
        <v>1</v>
      </c>
      <c r="L791" s="10" t="s">
        <v>85</v>
      </c>
    </row>
    <row r="792" spans="1:12" ht="18" customHeight="1" x14ac:dyDescent="0.25">
      <c r="A792" s="207" t="s">
        <v>1951</v>
      </c>
      <c r="B792" s="5">
        <v>41692</v>
      </c>
      <c r="C792" s="207" t="s">
        <v>1952</v>
      </c>
      <c r="D792" s="9" t="s">
        <v>1949</v>
      </c>
      <c r="E792" s="10" t="s">
        <v>118</v>
      </c>
      <c r="F792" s="10" t="s">
        <v>1950</v>
      </c>
      <c r="G792" s="10" t="s">
        <v>1086</v>
      </c>
      <c r="H792" s="10">
        <v>0</v>
      </c>
      <c r="I792" s="10">
        <v>0</v>
      </c>
      <c r="J792" s="10">
        <v>1</v>
      </c>
      <c r="K792" s="10">
        <v>0</v>
      </c>
      <c r="L792" s="10" t="s">
        <v>85</v>
      </c>
    </row>
    <row r="793" spans="1:12" ht="18" customHeight="1" x14ac:dyDescent="0.25">
      <c r="A793" s="207" t="s">
        <v>1953</v>
      </c>
      <c r="B793" s="5">
        <v>41697</v>
      </c>
      <c r="C793" s="207" t="s">
        <v>39</v>
      </c>
      <c r="D793" s="9" t="s">
        <v>1954</v>
      </c>
      <c r="E793" s="10" t="s">
        <v>118</v>
      </c>
      <c r="F793" s="10" t="s">
        <v>18</v>
      </c>
      <c r="G793" s="10" t="s">
        <v>1086</v>
      </c>
      <c r="H793" s="10">
        <v>0</v>
      </c>
      <c r="I793" s="10">
        <v>0</v>
      </c>
      <c r="J793" s="10">
        <v>1</v>
      </c>
      <c r="K793" s="10">
        <v>2</v>
      </c>
      <c r="L793" s="10" t="s">
        <v>33</v>
      </c>
    </row>
    <row r="794" spans="1:12" ht="18" customHeight="1" x14ac:dyDescent="0.25">
      <c r="A794" s="36"/>
      <c r="B794" s="37"/>
      <c r="C794" s="37"/>
      <c r="D794" s="37"/>
      <c r="E794" s="37"/>
      <c r="F794" s="37" t="s">
        <v>242</v>
      </c>
      <c r="G794" s="109" t="s">
        <v>1941</v>
      </c>
      <c r="H794" s="163">
        <f>SUM(H789:H793)</f>
        <v>0</v>
      </c>
      <c r="I794" s="163">
        <f>SUM(I789:I793)</f>
        <v>0</v>
      </c>
      <c r="J794" s="163">
        <f>SUM(J789:J793)</f>
        <v>3</v>
      </c>
      <c r="K794" s="163">
        <f>SUM(K789:K793)</f>
        <v>4</v>
      </c>
      <c r="L794" s="163"/>
    </row>
    <row r="795" spans="1:12" ht="18" customHeight="1" x14ac:dyDescent="0.25">
      <c r="A795" s="207" t="s">
        <v>1955</v>
      </c>
      <c r="B795" s="5">
        <v>41709</v>
      </c>
      <c r="C795" s="207" t="s">
        <v>116</v>
      </c>
      <c r="D795" s="9" t="s">
        <v>1956</v>
      </c>
      <c r="E795" s="10" t="s">
        <v>118</v>
      </c>
      <c r="F795" s="10" t="s">
        <v>18</v>
      </c>
      <c r="G795" s="10" t="s">
        <v>1086</v>
      </c>
      <c r="H795" s="10">
        <v>0</v>
      </c>
      <c r="I795" s="10">
        <v>0</v>
      </c>
      <c r="J795" s="10">
        <v>0</v>
      </c>
      <c r="K795" s="10">
        <v>1</v>
      </c>
      <c r="L795" s="10" t="s">
        <v>69</v>
      </c>
    </row>
    <row r="796" spans="1:12" ht="18" customHeight="1" x14ac:dyDescent="0.25">
      <c r="A796" s="207" t="s">
        <v>1957</v>
      </c>
      <c r="B796" s="5">
        <v>41712</v>
      </c>
      <c r="C796" s="207" t="s">
        <v>166</v>
      </c>
      <c r="D796" s="9" t="s">
        <v>1958</v>
      </c>
      <c r="E796" s="10" t="s">
        <v>118</v>
      </c>
      <c r="F796" s="10" t="s">
        <v>704</v>
      </c>
      <c r="G796" s="10" t="s">
        <v>1086</v>
      </c>
      <c r="H796" s="10">
        <v>0</v>
      </c>
      <c r="I796" s="10">
        <v>0</v>
      </c>
      <c r="J796" s="10">
        <v>0</v>
      </c>
      <c r="K796" s="10">
        <v>1</v>
      </c>
      <c r="L796" s="10" t="s">
        <v>42</v>
      </c>
    </row>
    <row r="797" spans="1:12" ht="18" customHeight="1" x14ac:dyDescent="0.25">
      <c r="A797" s="36"/>
      <c r="B797" s="37"/>
      <c r="C797" s="37"/>
      <c r="D797" s="37"/>
      <c r="E797" s="37"/>
      <c r="F797" s="37" t="s">
        <v>281</v>
      </c>
      <c r="G797" s="109" t="s">
        <v>1941</v>
      </c>
      <c r="H797" s="163">
        <f>SUM(H795:H796)</f>
        <v>0</v>
      </c>
      <c r="I797" s="163">
        <f>SUM(I795:I796)</f>
        <v>0</v>
      </c>
      <c r="J797" s="163">
        <f>SUM(J795:J796)</f>
        <v>0</v>
      </c>
      <c r="K797" s="163">
        <f>SUM(K795:K796)</f>
        <v>2</v>
      </c>
      <c r="L797" s="163"/>
    </row>
    <row r="798" spans="1:12" ht="18" customHeight="1" x14ac:dyDescent="0.25">
      <c r="A798" s="207" t="s">
        <v>1959</v>
      </c>
      <c r="B798" s="5">
        <v>41735</v>
      </c>
      <c r="C798" s="207" t="s">
        <v>1952</v>
      </c>
      <c r="D798" s="9" t="s">
        <v>1960</v>
      </c>
      <c r="E798" s="10" t="s">
        <v>118</v>
      </c>
      <c r="F798" s="10" t="s">
        <v>18</v>
      </c>
      <c r="G798" s="10" t="s">
        <v>1086</v>
      </c>
      <c r="H798" s="10">
        <v>0</v>
      </c>
      <c r="I798" s="10">
        <v>0</v>
      </c>
      <c r="J798" s="10">
        <v>1</v>
      </c>
      <c r="K798" s="10">
        <v>1</v>
      </c>
      <c r="L798" s="10" t="s">
        <v>54</v>
      </c>
    </row>
    <row r="799" spans="1:12" ht="18" customHeight="1" x14ac:dyDescent="0.25">
      <c r="A799" s="207" t="s">
        <v>1961</v>
      </c>
      <c r="B799" s="5">
        <v>41738</v>
      </c>
      <c r="C799" s="207" t="s">
        <v>1962</v>
      </c>
      <c r="D799" s="9" t="s">
        <v>1963</v>
      </c>
      <c r="E799" s="10" t="s">
        <v>118</v>
      </c>
      <c r="F799" s="10" t="s">
        <v>18</v>
      </c>
      <c r="G799" s="10" t="s">
        <v>1086</v>
      </c>
      <c r="H799" s="10">
        <v>0</v>
      </c>
      <c r="I799" s="10">
        <v>0</v>
      </c>
      <c r="J799" s="10">
        <v>0</v>
      </c>
      <c r="K799" s="10">
        <v>1</v>
      </c>
      <c r="L799" s="101" t="s">
        <v>73</v>
      </c>
    </row>
    <row r="800" spans="1:12" ht="18" customHeight="1" x14ac:dyDescent="0.25">
      <c r="A800" s="207" t="s">
        <v>1964</v>
      </c>
      <c r="B800" s="5">
        <v>41756</v>
      </c>
      <c r="C800" s="207" t="s">
        <v>1965</v>
      </c>
      <c r="D800" s="9" t="s">
        <v>1954</v>
      </c>
      <c r="E800" s="10" t="s">
        <v>118</v>
      </c>
      <c r="F800" s="10" t="s">
        <v>18</v>
      </c>
      <c r="G800" s="10" t="s">
        <v>1086</v>
      </c>
      <c r="H800" s="10">
        <v>0</v>
      </c>
      <c r="I800" s="10">
        <v>0</v>
      </c>
      <c r="J800" s="10">
        <v>0</v>
      </c>
      <c r="K800" s="10">
        <v>0</v>
      </c>
      <c r="L800" s="10" t="s">
        <v>54</v>
      </c>
    </row>
    <row r="801" spans="1:12" ht="18" customHeight="1" x14ac:dyDescent="0.25">
      <c r="A801" s="207" t="s">
        <v>1966</v>
      </c>
      <c r="B801" s="5">
        <v>41740</v>
      </c>
      <c r="C801" s="207" t="s">
        <v>225</v>
      </c>
      <c r="D801" s="9" t="s">
        <v>1967</v>
      </c>
      <c r="E801" s="10" t="s">
        <v>118</v>
      </c>
      <c r="F801" s="10" t="s">
        <v>18</v>
      </c>
      <c r="G801" s="10" t="s">
        <v>1086</v>
      </c>
      <c r="H801" s="10">
        <v>0</v>
      </c>
      <c r="I801" s="10">
        <v>0</v>
      </c>
      <c r="J801" s="10">
        <v>0</v>
      </c>
      <c r="K801" s="10">
        <v>1</v>
      </c>
      <c r="L801" s="10" t="s">
        <v>42</v>
      </c>
    </row>
    <row r="802" spans="1:12" ht="18" customHeight="1" x14ac:dyDescent="0.25">
      <c r="A802" s="207" t="s">
        <v>1968</v>
      </c>
      <c r="B802" s="5">
        <v>41759</v>
      </c>
      <c r="C802" s="207" t="s">
        <v>1952</v>
      </c>
      <c r="D802" s="9" t="s">
        <v>1969</v>
      </c>
      <c r="E802" s="10" t="s">
        <v>118</v>
      </c>
      <c r="F802" s="10" t="s">
        <v>552</v>
      </c>
      <c r="G802" s="10" t="s">
        <v>1086</v>
      </c>
      <c r="H802" s="10">
        <v>0</v>
      </c>
      <c r="I802" s="10">
        <v>0</v>
      </c>
      <c r="J802" s="10">
        <v>0</v>
      </c>
      <c r="K802" s="10">
        <v>0</v>
      </c>
      <c r="L802" s="10" t="s">
        <v>73</v>
      </c>
    </row>
    <row r="803" spans="1:12" ht="18" customHeight="1" x14ac:dyDescent="0.25">
      <c r="A803" s="36"/>
      <c r="B803" s="37"/>
      <c r="C803" s="37"/>
      <c r="D803" s="37"/>
      <c r="E803" s="37"/>
      <c r="F803" s="37" t="s">
        <v>4170</v>
      </c>
      <c r="G803" s="109" t="s">
        <v>1941</v>
      </c>
      <c r="H803" s="163">
        <f>SUM(H798:H802)</f>
        <v>0</v>
      </c>
      <c r="I803" s="163">
        <f>SUM(I798:I802)</f>
        <v>0</v>
      </c>
      <c r="J803" s="163">
        <f>SUM(J798:J802)</f>
        <v>1</v>
      </c>
      <c r="K803" s="163">
        <f>SUM(K798:K802)</f>
        <v>3</v>
      </c>
      <c r="L803" s="163"/>
    </row>
    <row r="804" spans="1:12" ht="18" customHeight="1" x14ac:dyDescent="0.25">
      <c r="A804" s="207" t="s">
        <v>1970</v>
      </c>
      <c r="B804" s="5">
        <v>41767</v>
      </c>
      <c r="C804" s="207" t="s">
        <v>889</v>
      </c>
      <c r="D804" s="9" t="s">
        <v>1971</v>
      </c>
      <c r="E804" s="10" t="s">
        <v>118</v>
      </c>
      <c r="F804" s="10" t="s">
        <v>704</v>
      </c>
      <c r="G804" s="10" t="s">
        <v>1086</v>
      </c>
      <c r="H804" s="10">
        <v>0</v>
      </c>
      <c r="I804" s="10">
        <v>0</v>
      </c>
      <c r="J804" s="10">
        <v>0</v>
      </c>
      <c r="K804" s="10">
        <v>1</v>
      </c>
      <c r="L804" s="10" t="s">
        <v>33</v>
      </c>
    </row>
    <row r="805" spans="1:12" ht="18" customHeight="1" x14ac:dyDescent="0.25">
      <c r="A805" s="207" t="s">
        <v>1972</v>
      </c>
      <c r="B805" s="5">
        <v>41768</v>
      </c>
      <c r="C805" s="207" t="s">
        <v>1965</v>
      </c>
      <c r="D805" s="9" t="s">
        <v>1954</v>
      </c>
      <c r="E805" s="10" t="s">
        <v>118</v>
      </c>
      <c r="F805" s="10" t="s">
        <v>18</v>
      </c>
      <c r="G805" s="10" t="s">
        <v>1086</v>
      </c>
      <c r="H805" s="10">
        <v>0</v>
      </c>
      <c r="I805" s="10">
        <v>0</v>
      </c>
      <c r="J805" s="10">
        <v>0</v>
      </c>
      <c r="K805" s="10">
        <v>0</v>
      </c>
      <c r="L805" s="10" t="s">
        <v>42</v>
      </c>
    </row>
    <row r="806" spans="1:12" ht="18" customHeight="1" x14ac:dyDescent="0.25">
      <c r="A806" s="207" t="s">
        <v>1973</v>
      </c>
      <c r="B806" s="5">
        <v>41786</v>
      </c>
      <c r="C806" s="207" t="s">
        <v>248</v>
      </c>
      <c r="D806" s="9" t="s">
        <v>1969</v>
      </c>
      <c r="E806" s="10" t="s">
        <v>118</v>
      </c>
      <c r="F806" s="10" t="s">
        <v>31</v>
      </c>
      <c r="G806" s="10" t="s">
        <v>1086</v>
      </c>
      <c r="H806" s="10">
        <v>0</v>
      </c>
      <c r="I806" s="10">
        <v>0</v>
      </c>
      <c r="J806" s="10">
        <v>1</v>
      </c>
      <c r="K806" s="10">
        <v>0</v>
      </c>
      <c r="L806" s="10" t="s">
        <v>69</v>
      </c>
    </row>
    <row r="807" spans="1:12" ht="18" customHeight="1" x14ac:dyDescent="0.25">
      <c r="A807" s="207" t="s">
        <v>1974</v>
      </c>
      <c r="B807" s="5">
        <v>41786</v>
      </c>
      <c r="C807" s="207" t="s">
        <v>1724</v>
      </c>
      <c r="D807" s="9" t="s">
        <v>1975</v>
      </c>
      <c r="E807" s="10" t="s">
        <v>118</v>
      </c>
      <c r="F807" s="10" t="s">
        <v>704</v>
      </c>
      <c r="G807" s="10" t="s">
        <v>1086</v>
      </c>
      <c r="H807" s="10">
        <v>0</v>
      </c>
      <c r="I807" s="10">
        <v>0</v>
      </c>
      <c r="J807" s="10">
        <v>0</v>
      </c>
      <c r="K807" s="10">
        <v>1</v>
      </c>
      <c r="L807" s="10" t="s">
        <v>69</v>
      </c>
    </row>
    <row r="808" spans="1:12" ht="18" customHeight="1" x14ac:dyDescent="0.25">
      <c r="A808" s="36"/>
      <c r="B808" s="37"/>
      <c r="C808" s="37"/>
      <c r="D808" s="37"/>
      <c r="E808" s="37"/>
      <c r="F808" s="37" t="s">
        <v>4171</v>
      </c>
      <c r="G808" s="109" t="s">
        <v>1941</v>
      </c>
      <c r="H808" s="163">
        <f>SUM(H804:H807)</f>
        <v>0</v>
      </c>
      <c r="I808" s="163">
        <f>SUM(I804:I807)</f>
        <v>0</v>
      </c>
      <c r="J808" s="163">
        <f>SUM(J804:J807)</f>
        <v>1</v>
      </c>
      <c r="K808" s="163">
        <f>SUM(K804:K807)</f>
        <v>2</v>
      </c>
      <c r="L808" s="163"/>
    </row>
    <row r="809" spans="1:12" ht="18" customHeight="1" x14ac:dyDescent="0.25">
      <c r="A809" s="207" t="s">
        <v>1976</v>
      </c>
      <c r="B809" s="5">
        <v>41796</v>
      </c>
      <c r="C809" s="207" t="s">
        <v>225</v>
      </c>
      <c r="D809" s="9" t="s">
        <v>1977</v>
      </c>
      <c r="E809" s="10" t="s">
        <v>118</v>
      </c>
      <c r="F809" s="10" t="s">
        <v>704</v>
      </c>
      <c r="G809" s="10" t="s">
        <v>1086</v>
      </c>
      <c r="H809" s="10">
        <v>0</v>
      </c>
      <c r="I809" s="10">
        <v>0</v>
      </c>
      <c r="J809" s="10">
        <v>0</v>
      </c>
      <c r="K809" s="10">
        <v>1</v>
      </c>
      <c r="L809" s="10" t="s">
        <v>42</v>
      </c>
    </row>
    <row r="810" spans="1:12" ht="18" customHeight="1" x14ac:dyDescent="0.25">
      <c r="A810" s="207" t="s">
        <v>1978</v>
      </c>
      <c r="B810" s="5">
        <v>41807</v>
      </c>
      <c r="C810" s="207" t="s">
        <v>1979</v>
      </c>
      <c r="D810" s="9" t="s">
        <v>1980</v>
      </c>
      <c r="E810" s="10" t="s">
        <v>118</v>
      </c>
      <c r="F810" s="10" t="s">
        <v>704</v>
      </c>
      <c r="G810" s="10" t="s">
        <v>1086</v>
      </c>
      <c r="H810" s="10">
        <v>0</v>
      </c>
      <c r="I810" s="10">
        <v>0</v>
      </c>
      <c r="J810" s="10">
        <v>1</v>
      </c>
      <c r="K810" s="10">
        <v>0</v>
      </c>
      <c r="L810" s="10" t="s">
        <v>69</v>
      </c>
    </row>
    <row r="811" spans="1:12" ht="18" customHeight="1" x14ac:dyDescent="0.25">
      <c r="A811" s="207" t="s">
        <v>1981</v>
      </c>
      <c r="B811" s="208">
        <v>41816</v>
      </c>
      <c r="C811" s="207" t="s">
        <v>1982</v>
      </c>
      <c r="D811" s="9" t="s">
        <v>1971</v>
      </c>
      <c r="E811" s="10" t="s">
        <v>118</v>
      </c>
      <c r="F811" s="10" t="s">
        <v>704</v>
      </c>
      <c r="G811" s="10" t="s">
        <v>1086</v>
      </c>
      <c r="H811" s="10">
        <v>0</v>
      </c>
      <c r="I811" s="10">
        <v>0</v>
      </c>
      <c r="J811" s="10">
        <v>1</v>
      </c>
      <c r="K811" s="10">
        <v>0</v>
      </c>
      <c r="L811" s="10" t="s">
        <v>33</v>
      </c>
    </row>
    <row r="812" spans="1:12" ht="21.75" customHeight="1" x14ac:dyDescent="0.25">
      <c r="A812" s="207" t="s">
        <v>1983</v>
      </c>
      <c r="B812" s="5">
        <v>41817</v>
      </c>
      <c r="C812" s="207" t="s">
        <v>1982</v>
      </c>
      <c r="D812" s="9" t="s">
        <v>1967</v>
      </c>
      <c r="E812" s="10" t="s">
        <v>118</v>
      </c>
      <c r="F812" s="10" t="s">
        <v>704</v>
      </c>
      <c r="G812" s="10" t="s">
        <v>1086</v>
      </c>
      <c r="H812" s="10">
        <v>0</v>
      </c>
      <c r="I812" s="10">
        <v>0</v>
      </c>
      <c r="J812" s="10">
        <v>1</v>
      </c>
      <c r="K812" s="10">
        <v>0</v>
      </c>
      <c r="L812" s="10" t="s">
        <v>42</v>
      </c>
    </row>
    <row r="813" spans="1:12" ht="21.75" customHeight="1" x14ac:dyDescent="0.25">
      <c r="A813" s="36"/>
      <c r="B813" s="37"/>
      <c r="C813" s="37"/>
      <c r="D813" s="37"/>
      <c r="E813" s="37"/>
      <c r="F813" s="37" t="s">
        <v>4172</v>
      </c>
      <c r="G813" s="109" t="s">
        <v>1941</v>
      </c>
      <c r="H813" s="163">
        <f>SUM(H809:H812)</f>
        <v>0</v>
      </c>
      <c r="I813" s="163">
        <f>SUM(I809:I812)</f>
        <v>0</v>
      </c>
      <c r="J813" s="163">
        <f>SUM(J809:J812)</f>
        <v>3</v>
      </c>
      <c r="K813" s="163">
        <f>SUM(K809:K812)</f>
        <v>1</v>
      </c>
      <c r="L813" s="163"/>
    </row>
    <row r="814" spans="1:12" ht="23.25" customHeight="1" x14ac:dyDescent="0.25">
      <c r="A814" s="387" t="s">
        <v>957</v>
      </c>
      <c r="B814" s="387"/>
      <c r="C814" s="387"/>
      <c r="D814" s="387"/>
      <c r="E814" s="387"/>
      <c r="F814" s="387"/>
      <c r="G814" s="387"/>
      <c r="H814" s="387"/>
      <c r="I814" s="387"/>
      <c r="J814" s="387"/>
      <c r="K814" s="387"/>
      <c r="L814" s="387"/>
    </row>
    <row r="815" spans="1:12" ht="18" customHeight="1" x14ac:dyDescent="0.25">
      <c r="A815" s="115">
        <v>1</v>
      </c>
      <c r="B815" s="209">
        <v>41730</v>
      </c>
      <c r="C815" s="70">
        <v>0.89930555555555547</v>
      </c>
      <c r="D815" s="210" t="s">
        <v>1984</v>
      </c>
      <c r="E815" s="9" t="s">
        <v>823</v>
      </c>
      <c r="F815" s="9" t="s">
        <v>959</v>
      </c>
      <c r="G815" s="9" t="s">
        <v>1128</v>
      </c>
      <c r="H815" s="9">
        <v>0</v>
      </c>
      <c r="I815" s="9">
        <v>0</v>
      </c>
      <c r="J815" s="9">
        <v>0</v>
      </c>
      <c r="K815" s="9">
        <v>1</v>
      </c>
      <c r="L815" s="9" t="s">
        <v>411</v>
      </c>
    </row>
    <row r="816" spans="1:12" ht="18" customHeight="1" x14ac:dyDescent="0.25">
      <c r="A816" s="115">
        <v>2</v>
      </c>
      <c r="B816" s="209">
        <v>41730</v>
      </c>
      <c r="C816" s="70">
        <v>0.34375</v>
      </c>
      <c r="D816" s="210" t="s">
        <v>1985</v>
      </c>
      <c r="E816" s="131" t="s">
        <v>975</v>
      </c>
      <c r="F816" s="9" t="s">
        <v>949</v>
      </c>
      <c r="G816" s="9" t="s">
        <v>1128</v>
      </c>
      <c r="H816" s="9">
        <v>0</v>
      </c>
      <c r="I816" s="9">
        <v>0</v>
      </c>
      <c r="J816" s="9">
        <v>0</v>
      </c>
      <c r="K816" s="9">
        <v>0</v>
      </c>
      <c r="L816" s="9" t="s">
        <v>411</v>
      </c>
    </row>
    <row r="817" spans="1:12" ht="18" customHeight="1" x14ac:dyDescent="0.25">
      <c r="A817" s="115">
        <v>3</v>
      </c>
      <c r="C817" s="70">
        <v>0.17361111111111113</v>
      </c>
      <c r="D817" s="210" t="s">
        <v>1986</v>
      </c>
      <c r="E817" s="9" t="s">
        <v>823</v>
      </c>
      <c r="F817" s="9" t="s">
        <v>949</v>
      </c>
      <c r="G817" s="9" t="s">
        <v>1128</v>
      </c>
      <c r="H817" s="9">
        <v>0</v>
      </c>
      <c r="I817" s="9">
        <v>0</v>
      </c>
      <c r="J817" s="9">
        <v>0</v>
      </c>
      <c r="K817" s="9">
        <v>0</v>
      </c>
      <c r="L817" s="9" t="s">
        <v>392</v>
      </c>
    </row>
    <row r="818" spans="1:12" ht="18" customHeight="1" x14ac:dyDescent="0.25">
      <c r="A818" s="115">
        <v>4</v>
      </c>
      <c r="B818" s="209">
        <v>41736</v>
      </c>
      <c r="C818" s="99">
        <v>0.52083333333333337</v>
      </c>
      <c r="D818" s="171" t="s">
        <v>1987</v>
      </c>
      <c r="E818" s="9" t="s">
        <v>823</v>
      </c>
      <c r="F818" s="16" t="s">
        <v>961</v>
      </c>
      <c r="G818" s="9" t="s">
        <v>1128</v>
      </c>
      <c r="H818" s="26">
        <v>0</v>
      </c>
      <c r="I818" s="26">
        <v>0</v>
      </c>
      <c r="J818" s="26">
        <v>1</v>
      </c>
      <c r="K818" s="26">
        <v>0</v>
      </c>
      <c r="L818" s="26" t="s">
        <v>418</v>
      </c>
    </row>
    <row r="819" spans="1:12" x14ac:dyDescent="0.25">
      <c r="A819" s="115">
        <v>5</v>
      </c>
      <c r="B819" s="209">
        <v>41742</v>
      </c>
      <c r="C819" s="70">
        <v>0.97916666666666663</v>
      </c>
      <c r="D819" s="210" t="s">
        <v>1988</v>
      </c>
      <c r="E819" s="131" t="s">
        <v>975</v>
      </c>
      <c r="F819" s="9" t="s">
        <v>967</v>
      </c>
      <c r="G819" s="9" t="s">
        <v>1128</v>
      </c>
      <c r="H819" s="9">
        <v>0</v>
      </c>
      <c r="I819" s="9">
        <v>0</v>
      </c>
      <c r="J819" s="9">
        <v>1</v>
      </c>
      <c r="K819" s="9">
        <v>0</v>
      </c>
      <c r="L819" s="26" t="s">
        <v>392</v>
      </c>
    </row>
    <row r="820" spans="1:12" x14ac:dyDescent="0.25">
      <c r="A820" s="115">
        <v>6</v>
      </c>
      <c r="B820" s="209">
        <v>41743</v>
      </c>
      <c r="C820" s="130">
        <v>0.25</v>
      </c>
      <c r="D820" s="211" t="s">
        <v>1989</v>
      </c>
      <c r="E820" s="22" t="s">
        <v>823</v>
      </c>
      <c r="F820" s="16" t="s">
        <v>949</v>
      </c>
      <c r="G820" s="9" t="s">
        <v>1128</v>
      </c>
      <c r="H820" s="26">
        <v>0</v>
      </c>
      <c r="I820" s="26">
        <v>0</v>
      </c>
      <c r="J820" s="26">
        <v>0</v>
      </c>
      <c r="K820" s="26">
        <v>1</v>
      </c>
      <c r="L820" s="26" t="s">
        <v>418</v>
      </c>
    </row>
    <row r="821" spans="1:12" x14ac:dyDescent="0.25">
      <c r="A821" s="115">
        <v>7</v>
      </c>
      <c r="B821" s="212">
        <v>41745</v>
      </c>
      <c r="C821" s="130">
        <v>0.5805555555555556</v>
      </c>
      <c r="D821" s="211" t="s">
        <v>1990</v>
      </c>
      <c r="E821" s="22" t="s">
        <v>823</v>
      </c>
      <c r="F821" s="22" t="s">
        <v>961</v>
      </c>
      <c r="G821" s="9" t="s">
        <v>1128</v>
      </c>
      <c r="H821" s="22">
        <v>0</v>
      </c>
      <c r="I821" s="22">
        <v>0</v>
      </c>
      <c r="J821" s="22">
        <v>1</v>
      </c>
      <c r="K821" s="22">
        <v>0</v>
      </c>
      <c r="L821" s="22" t="s">
        <v>384</v>
      </c>
    </row>
    <row r="822" spans="1:12" x14ac:dyDescent="0.25">
      <c r="A822" s="115">
        <v>8</v>
      </c>
      <c r="B822" s="213">
        <v>41749</v>
      </c>
      <c r="C822" s="133">
        <v>0.17708333333333334</v>
      </c>
      <c r="D822" s="211" t="s">
        <v>1991</v>
      </c>
      <c r="E822" s="22" t="s">
        <v>823</v>
      </c>
      <c r="F822" s="131" t="s">
        <v>949</v>
      </c>
      <c r="G822" s="131" t="s">
        <v>1128</v>
      </c>
      <c r="H822" s="131">
        <v>0</v>
      </c>
      <c r="I822" s="131">
        <v>0</v>
      </c>
      <c r="J822" s="131">
        <v>0</v>
      </c>
      <c r="K822" s="131">
        <v>0</v>
      </c>
      <c r="L822" s="22" t="s">
        <v>392</v>
      </c>
    </row>
    <row r="823" spans="1:12" x14ac:dyDescent="0.25">
      <c r="A823" s="115">
        <v>9</v>
      </c>
      <c r="B823" s="212">
        <v>41752</v>
      </c>
      <c r="C823" s="130">
        <v>0.4375</v>
      </c>
      <c r="D823" s="211" t="s">
        <v>1992</v>
      </c>
      <c r="E823" s="22" t="s">
        <v>823</v>
      </c>
      <c r="F823" s="22" t="s">
        <v>967</v>
      </c>
      <c r="G823" s="9" t="s">
        <v>1128</v>
      </c>
      <c r="H823" s="22">
        <v>0</v>
      </c>
      <c r="I823" s="22">
        <v>0</v>
      </c>
      <c r="J823" s="22">
        <v>1</v>
      </c>
      <c r="K823" s="22">
        <v>0</v>
      </c>
      <c r="L823" s="22" t="s">
        <v>384</v>
      </c>
    </row>
    <row r="824" spans="1:12" x14ac:dyDescent="0.25">
      <c r="A824" s="115">
        <v>10</v>
      </c>
      <c r="B824" s="212">
        <v>41752</v>
      </c>
      <c r="C824" s="130">
        <v>0.58333333333333337</v>
      </c>
      <c r="D824" s="211" t="s">
        <v>1993</v>
      </c>
      <c r="E824" s="22" t="s">
        <v>823</v>
      </c>
      <c r="F824" s="22" t="s">
        <v>961</v>
      </c>
      <c r="G824" s="9" t="s">
        <v>1128</v>
      </c>
      <c r="H824" s="22">
        <v>0</v>
      </c>
      <c r="I824" s="22">
        <v>0</v>
      </c>
      <c r="J824" s="22">
        <v>1</v>
      </c>
      <c r="K824" s="22">
        <v>0</v>
      </c>
      <c r="L824" s="22" t="s">
        <v>384</v>
      </c>
    </row>
    <row r="825" spans="1:12" x14ac:dyDescent="0.25">
      <c r="A825" s="115">
        <v>11</v>
      </c>
      <c r="B825" s="212">
        <v>41752</v>
      </c>
      <c r="C825" s="130">
        <v>0.625</v>
      </c>
      <c r="D825" s="211" t="s">
        <v>1994</v>
      </c>
      <c r="E825" s="131" t="s">
        <v>975</v>
      </c>
      <c r="F825" s="131" t="s">
        <v>1015</v>
      </c>
      <c r="G825" s="131" t="s">
        <v>1128</v>
      </c>
      <c r="H825" s="131">
        <v>0</v>
      </c>
      <c r="I825" s="131">
        <v>0</v>
      </c>
      <c r="J825" s="131">
        <v>1</v>
      </c>
      <c r="K825" s="131">
        <v>0</v>
      </c>
      <c r="L825" s="131" t="s">
        <v>384</v>
      </c>
    </row>
    <row r="826" spans="1:12" x14ac:dyDescent="0.25">
      <c r="A826" s="115">
        <v>12</v>
      </c>
      <c r="B826" s="212">
        <v>41754</v>
      </c>
      <c r="C826" s="130">
        <v>0.47916666666666669</v>
      </c>
      <c r="D826" s="211" t="s">
        <v>1995</v>
      </c>
      <c r="E826" s="131" t="s">
        <v>975</v>
      </c>
      <c r="F826" s="131" t="s">
        <v>949</v>
      </c>
      <c r="G826" s="131" t="s">
        <v>1128</v>
      </c>
      <c r="H826" s="131">
        <v>0</v>
      </c>
      <c r="I826" s="131">
        <v>0</v>
      </c>
      <c r="J826" s="131">
        <v>0</v>
      </c>
      <c r="K826" s="131">
        <v>0</v>
      </c>
      <c r="L826" s="131" t="s">
        <v>388</v>
      </c>
    </row>
    <row r="827" spans="1:12" x14ac:dyDescent="0.25">
      <c r="A827" s="115">
        <v>13</v>
      </c>
      <c r="B827" s="212">
        <v>41756</v>
      </c>
      <c r="C827" s="130">
        <v>0.34375</v>
      </c>
      <c r="D827" s="211" t="s">
        <v>1996</v>
      </c>
      <c r="E827" s="131" t="s">
        <v>823</v>
      </c>
      <c r="F827" s="131" t="s">
        <v>1813</v>
      </c>
      <c r="G827" s="9" t="s">
        <v>1128</v>
      </c>
      <c r="H827" s="131">
        <v>0</v>
      </c>
      <c r="I827" s="131">
        <v>0</v>
      </c>
      <c r="J827" s="131">
        <v>1</v>
      </c>
      <c r="K827" s="131">
        <v>0</v>
      </c>
      <c r="L827" s="131" t="s">
        <v>392</v>
      </c>
    </row>
    <row r="828" spans="1:12" x14ac:dyDescent="0.25">
      <c r="A828" s="115">
        <v>14</v>
      </c>
      <c r="B828" s="212">
        <v>41758</v>
      </c>
      <c r="C828" s="130">
        <v>0.31944444444444448</v>
      </c>
      <c r="D828" s="211" t="s">
        <v>1997</v>
      </c>
      <c r="E828" s="131" t="s">
        <v>823</v>
      </c>
      <c r="F828" s="131" t="s">
        <v>1998</v>
      </c>
      <c r="G828" s="9" t="s">
        <v>1128</v>
      </c>
      <c r="H828" s="131">
        <v>0</v>
      </c>
      <c r="I828" s="131">
        <v>0</v>
      </c>
      <c r="J828" s="131">
        <v>0</v>
      </c>
      <c r="K828" s="131">
        <v>1</v>
      </c>
      <c r="L828" s="131" t="s">
        <v>411</v>
      </c>
    </row>
    <row r="829" spans="1:12" x14ac:dyDescent="0.25">
      <c r="A829" s="115">
        <v>15</v>
      </c>
      <c r="B829" s="212">
        <v>41758</v>
      </c>
      <c r="C829" s="130">
        <v>0.90625</v>
      </c>
      <c r="D829" s="211" t="s">
        <v>1999</v>
      </c>
      <c r="E829" s="131" t="s">
        <v>823</v>
      </c>
      <c r="F829" s="131" t="s">
        <v>1015</v>
      </c>
      <c r="G829" s="9" t="s">
        <v>1128</v>
      </c>
      <c r="H829" s="131">
        <v>0</v>
      </c>
      <c r="I829" s="131">
        <v>0</v>
      </c>
      <c r="J829" s="131">
        <v>0</v>
      </c>
      <c r="K829" s="131">
        <v>0</v>
      </c>
      <c r="L829" s="131" t="s">
        <v>411</v>
      </c>
    </row>
    <row r="830" spans="1:12" x14ac:dyDescent="0.25">
      <c r="A830" s="36"/>
      <c r="B830" s="37"/>
      <c r="C830" s="37"/>
      <c r="D830" s="37"/>
      <c r="E830" s="37"/>
      <c r="F830" s="37" t="s">
        <v>4170</v>
      </c>
      <c r="G830" s="109" t="s">
        <v>957</v>
      </c>
      <c r="H830" s="163">
        <f>SUM(H815:H829)</f>
        <v>0</v>
      </c>
      <c r="I830" s="163">
        <f>SUM(I815:I829)</f>
        <v>0</v>
      </c>
      <c r="J830" s="163">
        <f>SUM(J815:J829)</f>
        <v>7</v>
      </c>
      <c r="K830" s="163">
        <f>SUM(K815:K829)</f>
        <v>3</v>
      </c>
      <c r="L830" s="163"/>
    </row>
    <row r="831" spans="1:12" x14ac:dyDescent="0.25">
      <c r="A831" s="115">
        <v>16</v>
      </c>
      <c r="B831" s="212">
        <v>41760</v>
      </c>
      <c r="C831" s="130">
        <v>0.96527777777777779</v>
      </c>
      <c r="D831" s="211" t="s">
        <v>2000</v>
      </c>
      <c r="E831" s="131" t="s">
        <v>975</v>
      </c>
      <c r="F831" s="22" t="s">
        <v>961</v>
      </c>
      <c r="G831" s="9" t="s">
        <v>1128</v>
      </c>
      <c r="H831" s="22">
        <v>0</v>
      </c>
      <c r="I831" s="22">
        <v>0</v>
      </c>
      <c r="J831" s="22">
        <v>1</v>
      </c>
      <c r="K831" s="22">
        <v>0</v>
      </c>
      <c r="L831" s="22" t="s">
        <v>386</v>
      </c>
    </row>
    <row r="832" spans="1:12" x14ac:dyDescent="0.25">
      <c r="A832" s="115">
        <v>17</v>
      </c>
      <c r="B832" s="212">
        <v>41762</v>
      </c>
      <c r="C832" s="130">
        <v>0.90625</v>
      </c>
      <c r="D832" s="211" t="s">
        <v>2001</v>
      </c>
      <c r="E832" s="22" t="s">
        <v>823</v>
      </c>
      <c r="F832" s="22" t="s">
        <v>949</v>
      </c>
      <c r="G832" s="9" t="s">
        <v>1128</v>
      </c>
      <c r="H832" s="22">
        <v>0</v>
      </c>
      <c r="I832" s="22">
        <v>0</v>
      </c>
      <c r="J832" s="22">
        <v>1</v>
      </c>
      <c r="K832" s="22">
        <v>0</v>
      </c>
      <c r="L832" s="22" t="s">
        <v>414</v>
      </c>
    </row>
    <row r="833" spans="1:12" x14ac:dyDescent="0.25">
      <c r="A833" s="115">
        <v>18</v>
      </c>
      <c r="B833" s="212">
        <v>41762</v>
      </c>
      <c r="C833" s="130">
        <v>0.81597222222222221</v>
      </c>
      <c r="D833" s="211" t="s">
        <v>2002</v>
      </c>
      <c r="E833" s="22" t="s">
        <v>823</v>
      </c>
      <c r="F833" s="22" t="s">
        <v>961</v>
      </c>
      <c r="G833" s="9" t="s">
        <v>1128</v>
      </c>
      <c r="H833" s="22">
        <v>0</v>
      </c>
      <c r="I833" s="22">
        <v>0</v>
      </c>
      <c r="J833" s="22">
        <v>1</v>
      </c>
      <c r="K833" s="22">
        <v>0</v>
      </c>
      <c r="L833" s="22" t="s">
        <v>414</v>
      </c>
    </row>
    <row r="834" spans="1:12" x14ac:dyDescent="0.25">
      <c r="A834" s="115">
        <v>19</v>
      </c>
      <c r="B834" s="212">
        <v>41764</v>
      </c>
      <c r="C834" s="130">
        <v>0.88888888888888884</v>
      </c>
      <c r="D834" s="211" t="s">
        <v>2003</v>
      </c>
      <c r="E834" s="22" t="s">
        <v>823</v>
      </c>
      <c r="F834" s="22" t="s">
        <v>816</v>
      </c>
      <c r="G834" s="22" t="s">
        <v>1128</v>
      </c>
      <c r="H834" s="22">
        <v>0</v>
      </c>
      <c r="I834" s="22">
        <v>0</v>
      </c>
      <c r="J834" s="22">
        <v>0</v>
      </c>
      <c r="K834" s="22">
        <v>2</v>
      </c>
      <c r="L834" s="22" t="s">
        <v>418</v>
      </c>
    </row>
    <row r="835" spans="1:12" x14ac:dyDescent="0.25">
      <c r="A835" s="115">
        <v>20</v>
      </c>
      <c r="B835" s="212">
        <v>41764</v>
      </c>
      <c r="C835" s="130">
        <v>0.61458333333333337</v>
      </c>
      <c r="D835" s="211" t="s">
        <v>2004</v>
      </c>
      <c r="E835" s="22" t="s">
        <v>823</v>
      </c>
      <c r="F835" s="22" t="s">
        <v>1015</v>
      </c>
      <c r="G835" s="9" t="s">
        <v>1128</v>
      </c>
      <c r="H835" s="22">
        <v>0</v>
      </c>
      <c r="I835" s="22">
        <v>0</v>
      </c>
      <c r="J835" s="22">
        <v>0</v>
      </c>
      <c r="K835" s="22">
        <v>1</v>
      </c>
      <c r="L835" s="22" t="s">
        <v>418</v>
      </c>
    </row>
    <row r="836" spans="1:12" x14ac:dyDescent="0.25">
      <c r="A836" s="115">
        <v>21</v>
      </c>
      <c r="B836" s="212">
        <v>41764</v>
      </c>
      <c r="C836" s="130">
        <v>0.77777777777777779</v>
      </c>
      <c r="D836" s="211" t="s">
        <v>2005</v>
      </c>
      <c r="E836" s="22" t="s">
        <v>823</v>
      </c>
      <c r="F836" s="22" t="s">
        <v>949</v>
      </c>
      <c r="G836" s="9" t="s">
        <v>1128</v>
      </c>
      <c r="H836" s="22">
        <v>0</v>
      </c>
      <c r="I836" s="22">
        <v>0</v>
      </c>
      <c r="J836" s="22">
        <v>0</v>
      </c>
      <c r="K836" s="22">
        <v>0</v>
      </c>
      <c r="L836" s="22" t="s">
        <v>418</v>
      </c>
    </row>
    <row r="837" spans="1:12" x14ac:dyDescent="0.25">
      <c r="A837" s="115">
        <v>22</v>
      </c>
      <c r="B837" s="212">
        <v>41766</v>
      </c>
      <c r="C837" s="130">
        <v>0.58333333333333337</v>
      </c>
      <c r="D837" s="211" t="s">
        <v>2006</v>
      </c>
      <c r="E837" s="131" t="s">
        <v>975</v>
      </c>
      <c r="F837" s="22" t="s">
        <v>967</v>
      </c>
      <c r="G837" s="9" t="s">
        <v>1128</v>
      </c>
      <c r="H837" s="22">
        <v>0</v>
      </c>
      <c r="I837" s="22">
        <v>0</v>
      </c>
      <c r="J837" s="22">
        <v>1</v>
      </c>
      <c r="K837" s="22">
        <v>0</v>
      </c>
      <c r="L837" s="22" t="s">
        <v>384</v>
      </c>
    </row>
    <row r="838" spans="1:12" x14ac:dyDescent="0.25">
      <c r="A838" s="115">
        <v>23</v>
      </c>
      <c r="B838" s="212">
        <v>41766</v>
      </c>
      <c r="C838" s="130">
        <v>0.50694444444444442</v>
      </c>
      <c r="D838" s="211" t="s">
        <v>1991</v>
      </c>
      <c r="E838" s="22" t="s">
        <v>823</v>
      </c>
      <c r="F838" s="22" t="s">
        <v>961</v>
      </c>
      <c r="G838" s="9" t="s">
        <v>1128</v>
      </c>
      <c r="H838" s="22">
        <v>0</v>
      </c>
      <c r="I838" s="22">
        <v>0</v>
      </c>
      <c r="J838" s="22">
        <v>1</v>
      </c>
      <c r="K838" s="22">
        <v>0</v>
      </c>
      <c r="L838" s="22" t="s">
        <v>384</v>
      </c>
    </row>
    <row r="839" spans="1:12" x14ac:dyDescent="0.25">
      <c r="A839" s="115">
        <v>24</v>
      </c>
      <c r="B839" s="212">
        <v>41766</v>
      </c>
      <c r="C839" s="130">
        <v>0.46527777777777773</v>
      </c>
      <c r="D839" s="211" t="s">
        <v>1988</v>
      </c>
      <c r="E839" s="22" t="s">
        <v>823</v>
      </c>
      <c r="F839" s="22" t="s">
        <v>816</v>
      </c>
      <c r="G839" s="9" t="s">
        <v>1128</v>
      </c>
      <c r="H839" s="22">
        <v>0</v>
      </c>
      <c r="I839" s="22">
        <v>0</v>
      </c>
      <c r="J839" s="22">
        <v>1</v>
      </c>
      <c r="K839" s="22">
        <v>0</v>
      </c>
      <c r="L839" s="22" t="s">
        <v>384</v>
      </c>
    </row>
    <row r="840" spans="1:12" x14ac:dyDescent="0.25">
      <c r="A840" s="115">
        <v>25</v>
      </c>
      <c r="B840" s="212">
        <v>41768</v>
      </c>
      <c r="C840" s="130">
        <v>0.44097222222222227</v>
      </c>
      <c r="D840" s="211" t="s">
        <v>2007</v>
      </c>
      <c r="E840" s="22" t="s">
        <v>823</v>
      </c>
      <c r="F840" s="22" t="s">
        <v>949</v>
      </c>
      <c r="G840" s="9" t="s">
        <v>1128</v>
      </c>
      <c r="H840" s="22">
        <v>0</v>
      </c>
      <c r="I840" s="22">
        <v>0</v>
      </c>
      <c r="J840" s="22">
        <v>0</v>
      </c>
      <c r="K840" s="22">
        <v>0</v>
      </c>
      <c r="L840" s="22" t="s">
        <v>388</v>
      </c>
    </row>
    <row r="841" spans="1:12" x14ac:dyDescent="0.25">
      <c r="A841" s="115">
        <v>26</v>
      </c>
      <c r="B841" s="212">
        <v>41772</v>
      </c>
      <c r="C841" s="130">
        <v>0.875</v>
      </c>
      <c r="D841" s="211" t="s">
        <v>2008</v>
      </c>
      <c r="E841" s="22" t="s">
        <v>1025</v>
      </c>
      <c r="F841" s="22" t="s">
        <v>1015</v>
      </c>
      <c r="G841" s="9" t="s">
        <v>1128</v>
      </c>
      <c r="H841" s="22">
        <v>0</v>
      </c>
      <c r="I841" s="22">
        <v>0</v>
      </c>
      <c r="J841" s="22">
        <v>0</v>
      </c>
      <c r="K841" s="22">
        <v>1</v>
      </c>
      <c r="L841" s="22" t="s">
        <v>411</v>
      </c>
    </row>
    <row r="842" spans="1:12" x14ac:dyDescent="0.25">
      <c r="A842" s="115">
        <v>27</v>
      </c>
      <c r="B842" s="212">
        <v>41772</v>
      </c>
      <c r="C842" s="130">
        <v>0.64236111111111105</v>
      </c>
      <c r="D842" s="214" t="s">
        <v>2009</v>
      </c>
      <c r="E842" s="22" t="s">
        <v>823</v>
      </c>
      <c r="F842" s="22" t="s">
        <v>961</v>
      </c>
      <c r="G842" s="9" t="s">
        <v>1128</v>
      </c>
      <c r="H842" s="22">
        <v>0</v>
      </c>
      <c r="I842" s="22">
        <v>0</v>
      </c>
      <c r="J842" s="22">
        <v>1</v>
      </c>
      <c r="K842" s="22">
        <v>0</v>
      </c>
      <c r="L842" s="22" t="s">
        <v>411</v>
      </c>
    </row>
    <row r="843" spans="1:12" x14ac:dyDescent="0.25">
      <c r="A843" s="115">
        <v>28</v>
      </c>
      <c r="B843" s="212">
        <v>41772</v>
      </c>
      <c r="C843" s="130">
        <v>0.90625</v>
      </c>
      <c r="D843" s="211" t="s">
        <v>2010</v>
      </c>
      <c r="E843" s="22" t="s">
        <v>823</v>
      </c>
      <c r="F843" s="22" t="s">
        <v>961</v>
      </c>
      <c r="G843" s="9" t="s">
        <v>1128</v>
      </c>
      <c r="H843" s="22">
        <v>0</v>
      </c>
      <c r="I843" s="22">
        <v>0</v>
      </c>
      <c r="J843" s="22">
        <v>1</v>
      </c>
      <c r="K843" s="22">
        <v>0</v>
      </c>
      <c r="L843" s="22" t="s">
        <v>411</v>
      </c>
    </row>
    <row r="844" spans="1:12" x14ac:dyDescent="0.25">
      <c r="A844" s="115">
        <v>29</v>
      </c>
      <c r="B844" s="212">
        <v>41773</v>
      </c>
      <c r="C844" s="130">
        <v>0.625</v>
      </c>
      <c r="D844" s="211" t="s">
        <v>2011</v>
      </c>
      <c r="E844" s="22" t="s">
        <v>823</v>
      </c>
      <c r="F844" s="22" t="s">
        <v>949</v>
      </c>
      <c r="G844" s="9" t="s">
        <v>1128</v>
      </c>
      <c r="H844" s="22">
        <v>0</v>
      </c>
      <c r="I844" s="22">
        <v>0</v>
      </c>
      <c r="J844" s="22">
        <v>0</v>
      </c>
      <c r="K844" s="22">
        <v>0</v>
      </c>
      <c r="L844" s="22" t="s">
        <v>384</v>
      </c>
    </row>
    <row r="845" spans="1:12" x14ac:dyDescent="0.25">
      <c r="A845" s="115">
        <v>30</v>
      </c>
      <c r="B845" s="212">
        <v>41774</v>
      </c>
      <c r="C845" s="130">
        <v>0.64583333333333337</v>
      </c>
      <c r="D845" s="211" t="s">
        <v>2012</v>
      </c>
      <c r="E845" s="131" t="s">
        <v>975</v>
      </c>
      <c r="F845" s="22" t="s">
        <v>961</v>
      </c>
      <c r="G845" s="9" t="s">
        <v>1128</v>
      </c>
      <c r="H845" s="22">
        <v>0</v>
      </c>
      <c r="I845" s="22">
        <v>0</v>
      </c>
      <c r="J845" s="22">
        <v>1</v>
      </c>
      <c r="K845" s="22">
        <v>0</v>
      </c>
      <c r="L845" s="22" t="s">
        <v>386</v>
      </c>
    </row>
    <row r="846" spans="1:12" x14ac:dyDescent="0.25">
      <c r="A846" s="115">
        <v>31</v>
      </c>
      <c r="B846" s="212">
        <v>41774</v>
      </c>
      <c r="C846" s="130">
        <v>0.625</v>
      </c>
      <c r="D846" s="211" t="s">
        <v>2013</v>
      </c>
      <c r="E846" s="22" t="s">
        <v>823</v>
      </c>
      <c r="F846" s="22" t="s">
        <v>816</v>
      </c>
      <c r="G846" s="9" t="s">
        <v>1128</v>
      </c>
      <c r="H846" s="22">
        <v>0</v>
      </c>
      <c r="I846" s="22">
        <v>0</v>
      </c>
      <c r="J846" s="22">
        <v>0</v>
      </c>
      <c r="K846" s="22">
        <v>1</v>
      </c>
      <c r="L846" s="22" t="s">
        <v>386</v>
      </c>
    </row>
    <row r="847" spans="1:12" x14ac:dyDescent="0.25">
      <c r="A847" s="115">
        <v>32</v>
      </c>
      <c r="B847" s="212">
        <v>41776</v>
      </c>
      <c r="C847" s="130">
        <v>0.91666666666666663</v>
      </c>
      <c r="D847" s="211" t="s">
        <v>2014</v>
      </c>
      <c r="E847" s="22" t="s">
        <v>1025</v>
      </c>
      <c r="F847" s="22" t="s">
        <v>961</v>
      </c>
      <c r="G847" s="9" t="s">
        <v>1128</v>
      </c>
      <c r="H847" s="22">
        <v>0</v>
      </c>
      <c r="I847" s="22">
        <v>0</v>
      </c>
      <c r="J847" s="22">
        <v>1</v>
      </c>
      <c r="K847" s="22">
        <v>0</v>
      </c>
      <c r="L847" s="22" t="s">
        <v>414</v>
      </c>
    </row>
    <row r="848" spans="1:12" x14ac:dyDescent="0.25">
      <c r="A848" s="115">
        <v>33</v>
      </c>
      <c r="B848" s="212">
        <v>41776</v>
      </c>
      <c r="C848" s="130">
        <v>0.39583333333333331</v>
      </c>
      <c r="D848" s="211" t="s">
        <v>2015</v>
      </c>
      <c r="E848" s="22" t="s">
        <v>823</v>
      </c>
      <c r="F848" s="22" t="s">
        <v>949</v>
      </c>
      <c r="G848" s="9" t="s">
        <v>1128</v>
      </c>
      <c r="H848" s="22">
        <v>0</v>
      </c>
      <c r="I848" s="22">
        <v>0</v>
      </c>
      <c r="J848" s="22">
        <v>0</v>
      </c>
      <c r="K848" s="22">
        <v>0</v>
      </c>
      <c r="L848" s="22" t="s">
        <v>414</v>
      </c>
    </row>
    <row r="849" spans="1:12" x14ac:dyDescent="0.25">
      <c r="A849" s="115">
        <v>34</v>
      </c>
      <c r="B849" s="212">
        <v>41776</v>
      </c>
      <c r="C849" s="130">
        <v>0.42708333333333331</v>
      </c>
      <c r="D849" s="211" t="s">
        <v>2016</v>
      </c>
      <c r="E849" s="22" t="s">
        <v>1025</v>
      </c>
      <c r="F849" s="22" t="s">
        <v>970</v>
      </c>
      <c r="G849" s="9" t="s">
        <v>1128</v>
      </c>
      <c r="H849" s="22">
        <v>0</v>
      </c>
      <c r="I849" s="22">
        <v>0</v>
      </c>
      <c r="J849" s="22">
        <v>0</v>
      </c>
      <c r="K849" s="22">
        <v>0</v>
      </c>
      <c r="L849" s="22" t="s">
        <v>414</v>
      </c>
    </row>
    <row r="850" spans="1:12" x14ac:dyDescent="0.25">
      <c r="A850" s="115">
        <v>35</v>
      </c>
      <c r="B850" s="212">
        <v>41778</v>
      </c>
      <c r="C850" s="130">
        <v>0.4201388888888889</v>
      </c>
      <c r="D850" s="211" t="s">
        <v>2017</v>
      </c>
      <c r="E850" s="22" t="s">
        <v>1025</v>
      </c>
      <c r="F850" s="22" t="s">
        <v>1015</v>
      </c>
      <c r="G850" s="9" t="s">
        <v>1128</v>
      </c>
      <c r="H850" s="22">
        <v>0</v>
      </c>
      <c r="I850" s="22">
        <v>0</v>
      </c>
      <c r="J850" s="22">
        <v>0</v>
      </c>
      <c r="K850" s="22">
        <v>0</v>
      </c>
      <c r="L850" s="22" t="s">
        <v>418</v>
      </c>
    </row>
    <row r="851" spans="1:12" x14ac:dyDescent="0.25">
      <c r="A851" s="115">
        <v>36</v>
      </c>
      <c r="B851" s="212">
        <v>41778</v>
      </c>
      <c r="C851" s="130">
        <v>0.66666666666666663</v>
      </c>
      <c r="D851" s="211" t="s">
        <v>2018</v>
      </c>
      <c r="E851" s="22" t="s">
        <v>1025</v>
      </c>
      <c r="F851" s="22" t="s">
        <v>816</v>
      </c>
      <c r="G851" s="9" t="s">
        <v>1128</v>
      </c>
      <c r="H851" s="22">
        <v>0</v>
      </c>
      <c r="I851" s="22">
        <v>0</v>
      </c>
      <c r="J851" s="22">
        <v>1</v>
      </c>
      <c r="K851" s="22">
        <v>0</v>
      </c>
      <c r="L851" s="22" t="s">
        <v>411</v>
      </c>
    </row>
    <row r="852" spans="1:12" x14ac:dyDescent="0.25">
      <c r="A852" s="115">
        <v>37</v>
      </c>
      <c r="B852" s="212">
        <v>41779</v>
      </c>
      <c r="C852" s="130">
        <v>0.55555555555555558</v>
      </c>
      <c r="D852" s="211" t="s">
        <v>2019</v>
      </c>
      <c r="E852" s="22" t="s">
        <v>823</v>
      </c>
      <c r="F852" s="22" t="s">
        <v>949</v>
      </c>
      <c r="G852" s="9" t="s">
        <v>1128</v>
      </c>
      <c r="H852" s="22">
        <v>0</v>
      </c>
      <c r="I852" s="22">
        <v>0</v>
      </c>
      <c r="J852" s="22">
        <v>0</v>
      </c>
      <c r="K852" s="22">
        <v>0</v>
      </c>
      <c r="L852" s="22" t="s">
        <v>388</v>
      </c>
    </row>
    <row r="853" spans="1:12" x14ac:dyDescent="0.25">
      <c r="A853" s="115">
        <v>38</v>
      </c>
      <c r="B853" s="212">
        <v>41782</v>
      </c>
      <c r="C853" s="130">
        <v>0.70833333333333337</v>
      </c>
      <c r="D853" s="22" t="s">
        <v>2020</v>
      </c>
      <c r="E853" s="22" t="s">
        <v>1025</v>
      </c>
      <c r="F853" s="22" t="s">
        <v>949</v>
      </c>
      <c r="G853" s="9" t="s">
        <v>1128</v>
      </c>
      <c r="H853" s="22">
        <v>0</v>
      </c>
      <c r="I853" s="22">
        <v>0</v>
      </c>
      <c r="J853" s="22">
        <v>1</v>
      </c>
      <c r="K853" s="22">
        <v>0</v>
      </c>
      <c r="L853" s="22" t="s">
        <v>388</v>
      </c>
    </row>
    <row r="854" spans="1:12" x14ac:dyDescent="0.25">
      <c r="A854" s="115">
        <v>39</v>
      </c>
      <c r="B854" s="212">
        <v>41782</v>
      </c>
      <c r="C854" s="130">
        <v>0.54166666666666663</v>
      </c>
      <c r="D854" s="211" t="s">
        <v>2021</v>
      </c>
      <c r="E854" s="22" t="s">
        <v>1025</v>
      </c>
      <c r="F854" s="22" t="s">
        <v>961</v>
      </c>
      <c r="G854" s="9" t="s">
        <v>1128</v>
      </c>
      <c r="H854" s="22">
        <v>0</v>
      </c>
      <c r="I854" s="22">
        <v>0</v>
      </c>
      <c r="J854" s="22">
        <v>1</v>
      </c>
      <c r="K854" s="22">
        <v>0</v>
      </c>
      <c r="L854" s="22" t="s">
        <v>388</v>
      </c>
    </row>
    <row r="855" spans="1:12" x14ac:dyDescent="0.25">
      <c r="A855" s="115">
        <v>40</v>
      </c>
      <c r="B855" s="212">
        <v>41783</v>
      </c>
      <c r="C855" s="130">
        <v>0.60416666666666663</v>
      </c>
      <c r="D855" s="211" t="s">
        <v>2022</v>
      </c>
      <c r="E855" s="22" t="s">
        <v>823</v>
      </c>
      <c r="F855" s="22" t="s">
        <v>1015</v>
      </c>
      <c r="G855" s="9" t="s">
        <v>1128</v>
      </c>
      <c r="H855" s="22">
        <v>0</v>
      </c>
      <c r="I855" s="22">
        <v>0</v>
      </c>
      <c r="J855" s="22">
        <v>0</v>
      </c>
      <c r="K855" s="22">
        <v>0</v>
      </c>
      <c r="L855" s="22" t="s">
        <v>414</v>
      </c>
    </row>
    <row r="856" spans="1:12" x14ac:dyDescent="0.25">
      <c r="A856" s="115">
        <v>41</v>
      </c>
      <c r="B856" s="212">
        <v>41785</v>
      </c>
      <c r="C856" s="130">
        <v>0.77083333333333337</v>
      </c>
      <c r="D856" s="211" t="s">
        <v>2023</v>
      </c>
      <c r="E856" s="22" t="s">
        <v>1025</v>
      </c>
      <c r="F856" s="22" t="s">
        <v>949</v>
      </c>
      <c r="G856" s="9" t="s">
        <v>1128</v>
      </c>
      <c r="H856" s="22">
        <v>0</v>
      </c>
      <c r="I856" s="22">
        <v>0</v>
      </c>
      <c r="J856" s="22">
        <v>0</v>
      </c>
      <c r="K856" s="22">
        <v>0</v>
      </c>
      <c r="L856" s="22" t="s">
        <v>418</v>
      </c>
    </row>
    <row r="857" spans="1:12" x14ac:dyDescent="0.25">
      <c r="A857" s="115">
        <v>42</v>
      </c>
      <c r="B857" s="212">
        <v>41785</v>
      </c>
      <c r="C857" s="130">
        <v>0.19791666666666666</v>
      </c>
      <c r="D857" s="211" t="s">
        <v>2024</v>
      </c>
      <c r="E857" s="22" t="s">
        <v>823</v>
      </c>
      <c r="F857" s="22" t="s">
        <v>949</v>
      </c>
      <c r="G857" s="9" t="s">
        <v>1128</v>
      </c>
      <c r="H857" s="22">
        <v>0</v>
      </c>
      <c r="I857" s="22">
        <v>0</v>
      </c>
      <c r="J857" s="22">
        <v>0</v>
      </c>
      <c r="K857" s="22">
        <v>0</v>
      </c>
      <c r="L857" s="22" t="s">
        <v>418</v>
      </c>
    </row>
    <row r="858" spans="1:12" x14ac:dyDescent="0.25">
      <c r="A858" s="115">
        <v>43</v>
      </c>
      <c r="B858" s="212">
        <v>41786</v>
      </c>
      <c r="C858" s="130">
        <v>0.5625</v>
      </c>
      <c r="D858" s="211" t="s">
        <v>2025</v>
      </c>
      <c r="E858" s="22" t="s">
        <v>823</v>
      </c>
      <c r="F858" s="22" t="s">
        <v>949</v>
      </c>
      <c r="G858" s="9" t="s">
        <v>1128</v>
      </c>
      <c r="H858" s="22">
        <v>0</v>
      </c>
      <c r="I858" s="22">
        <v>0</v>
      </c>
      <c r="J858" s="22">
        <v>1</v>
      </c>
      <c r="K858" s="22">
        <v>0</v>
      </c>
      <c r="L858" s="22" t="s">
        <v>411</v>
      </c>
    </row>
    <row r="859" spans="1:12" x14ac:dyDescent="0.25">
      <c r="A859" s="115">
        <v>44</v>
      </c>
      <c r="B859" s="212">
        <v>41786</v>
      </c>
      <c r="C859" s="130">
        <v>0.8125</v>
      </c>
      <c r="D859" s="211" t="s">
        <v>2026</v>
      </c>
      <c r="E859" s="22" t="s">
        <v>823</v>
      </c>
      <c r="F859" s="22" t="s">
        <v>961</v>
      </c>
      <c r="G859" s="9" t="s">
        <v>1128</v>
      </c>
      <c r="H859" s="22">
        <v>0</v>
      </c>
      <c r="I859" s="22">
        <v>0</v>
      </c>
      <c r="J859" s="22">
        <v>1</v>
      </c>
      <c r="K859" s="22">
        <v>0</v>
      </c>
      <c r="L859" s="22" t="s">
        <v>411</v>
      </c>
    </row>
    <row r="860" spans="1:12" x14ac:dyDescent="0.25">
      <c r="A860" s="115">
        <v>45</v>
      </c>
      <c r="B860" s="212">
        <v>41786</v>
      </c>
      <c r="C860" s="130">
        <v>0.40277777777777773</v>
      </c>
      <c r="D860" s="211" t="s">
        <v>2027</v>
      </c>
      <c r="E860" s="22" t="s">
        <v>823</v>
      </c>
      <c r="F860" s="22" t="s">
        <v>987</v>
      </c>
      <c r="G860" s="9" t="s">
        <v>2028</v>
      </c>
      <c r="H860" s="22">
        <v>0</v>
      </c>
      <c r="I860" s="22">
        <v>0</v>
      </c>
      <c r="J860" s="22">
        <v>0</v>
      </c>
      <c r="K860" s="22">
        <v>0</v>
      </c>
      <c r="L860" s="22" t="s">
        <v>411</v>
      </c>
    </row>
    <row r="861" spans="1:12" x14ac:dyDescent="0.25">
      <c r="A861" s="115">
        <v>46</v>
      </c>
      <c r="B861" s="212">
        <v>41786</v>
      </c>
      <c r="C861" s="130">
        <v>0.97916666666666663</v>
      </c>
      <c r="D861" s="211" t="s">
        <v>2029</v>
      </c>
      <c r="E861" s="22" t="s">
        <v>823</v>
      </c>
      <c r="F861" s="22" t="s">
        <v>961</v>
      </c>
      <c r="G861" s="9" t="s">
        <v>1128</v>
      </c>
      <c r="H861" s="22">
        <v>0</v>
      </c>
      <c r="I861" s="22">
        <v>0</v>
      </c>
      <c r="J861" s="22">
        <v>1</v>
      </c>
      <c r="K861" s="22">
        <v>3</v>
      </c>
      <c r="L861" s="22" t="s">
        <v>411</v>
      </c>
    </row>
    <row r="862" spans="1:12" x14ac:dyDescent="0.25">
      <c r="A862" s="115">
        <v>47</v>
      </c>
      <c r="B862" s="212">
        <v>41788</v>
      </c>
      <c r="C862" s="130">
        <v>0.45624999999999999</v>
      </c>
      <c r="D862" s="211" t="s">
        <v>2030</v>
      </c>
      <c r="E862" s="131" t="s">
        <v>975</v>
      </c>
      <c r="F862" s="22" t="s">
        <v>949</v>
      </c>
      <c r="G862" s="9" t="s">
        <v>1128</v>
      </c>
      <c r="H862" s="22">
        <v>0</v>
      </c>
      <c r="I862" s="22">
        <v>0</v>
      </c>
      <c r="J862" s="22">
        <v>0</v>
      </c>
      <c r="K862" s="22">
        <v>0</v>
      </c>
      <c r="L862" s="22" t="s">
        <v>386</v>
      </c>
    </row>
    <row r="863" spans="1:12" x14ac:dyDescent="0.25">
      <c r="A863" s="115">
        <v>48</v>
      </c>
      <c r="B863" s="212">
        <v>41788</v>
      </c>
      <c r="C863" s="130">
        <v>0.9375</v>
      </c>
      <c r="D863" s="211" t="s">
        <v>2031</v>
      </c>
      <c r="E863" s="22" t="s">
        <v>823</v>
      </c>
      <c r="F863" s="22" t="s">
        <v>961</v>
      </c>
      <c r="G863" s="9" t="s">
        <v>1128</v>
      </c>
      <c r="H863" s="22">
        <v>0</v>
      </c>
      <c r="I863" s="22">
        <v>0</v>
      </c>
      <c r="J863" s="22">
        <v>1</v>
      </c>
      <c r="K863" s="22">
        <v>0</v>
      </c>
      <c r="L863" s="22" t="s">
        <v>386</v>
      </c>
    </row>
    <row r="864" spans="1:12" x14ac:dyDescent="0.25">
      <c r="A864" s="115">
        <v>49</v>
      </c>
      <c r="B864" s="212">
        <v>41789</v>
      </c>
      <c r="C864" s="130">
        <v>0.60416666666666663</v>
      </c>
      <c r="D864" s="211" t="s">
        <v>2032</v>
      </c>
      <c r="E864" s="22" t="s">
        <v>1025</v>
      </c>
      <c r="F864" s="22" t="s">
        <v>961</v>
      </c>
      <c r="G864" s="9" t="s">
        <v>1128</v>
      </c>
      <c r="H864" s="22">
        <v>0</v>
      </c>
      <c r="I864" s="22">
        <v>0</v>
      </c>
      <c r="J864" s="22">
        <v>1</v>
      </c>
      <c r="K864" s="22">
        <v>0</v>
      </c>
      <c r="L864" s="22" t="s">
        <v>388</v>
      </c>
    </row>
    <row r="865" spans="1:12" x14ac:dyDescent="0.25">
      <c r="A865" s="115">
        <v>50</v>
      </c>
      <c r="B865" s="212">
        <v>41790</v>
      </c>
      <c r="C865" s="130">
        <v>0.40625</v>
      </c>
      <c r="D865" s="211" t="s">
        <v>2033</v>
      </c>
      <c r="E865" s="22" t="s">
        <v>1025</v>
      </c>
      <c r="F865" s="22" t="s">
        <v>961</v>
      </c>
      <c r="G865" s="9" t="s">
        <v>1128</v>
      </c>
      <c r="H865" s="22">
        <v>0</v>
      </c>
      <c r="I865" s="22">
        <v>0</v>
      </c>
      <c r="J865" s="22">
        <v>1</v>
      </c>
      <c r="K865" s="22">
        <v>0</v>
      </c>
      <c r="L865" s="22" t="s">
        <v>414</v>
      </c>
    </row>
    <row r="866" spans="1:12" x14ac:dyDescent="0.25">
      <c r="A866" s="36"/>
      <c r="B866" s="37"/>
      <c r="C866" s="37"/>
      <c r="D866" s="37"/>
      <c r="E866" s="37"/>
      <c r="F866" s="37" t="s">
        <v>4171</v>
      </c>
      <c r="G866" s="109" t="s">
        <v>957</v>
      </c>
      <c r="H866" s="163">
        <f>SUM(H831:H865)</f>
        <v>0</v>
      </c>
      <c r="I866" s="163">
        <f>SUM(I831:I865)</f>
        <v>0</v>
      </c>
      <c r="J866" s="163">
        <f>SUM(J831:J865)</f>
        <v>19</v>
      </c>
      <c r="K866" s="163">
        <f>SUM(K831:K865)</f>
        <v>8</v>
      </c>
      <c r="L866" s="163"/>
    </row>
    <row r="867" spans="1:12" x14ac:dyDescent="0.25">
      <c r="A867" s="115">
        <v>51</v>
      </c>
      <c r="B867" s="212">
        <v>41792</v>
      </c>
      <c r="C867" s="130">
        <v>0.70833333333333337</v>
      </c>
      <c r="D867" s="215" t="s">
        <v>2034</v>
      </c>
      <c r="E867" s="22" t="s">
        <v>1025</v>
      </c>
      <c r="F867" s="22" t="s">
        <v>949</v>
      </c>
      <c r="G867" s="9" t="s">
        <v>1128</v>
      </c>
      <c r="H867" s="22">
        <v>0</v>
      </c>
      <c r="I867" s="22">
        <v>0</v>
      </c>
      <c r="J867" s="22">
        <v>0</v>
      </c>
      <c r="K867" s="22">
        <v>1</v>
      </c>
      <c r="L867" s="22" t="s">
        <v>418</v>
      </c>
    </row>
    <row r="868" spans="1:12" x14ac:dyDescent="0.25">
      <c r="A868" s="115">
        <v>52</v>
      </c>
      <c r="B868" s="212">
        <v>41792</v>
      </c>
      <c r="C868" s="130">
        <v>0.4375</v>
      </c>
      <c r="D868" s="215" t="s">
        <v>2035</v>
      </c>
      <c r="E868" s="22" t="s">
        <v>823</v>
      </c>
      <c r="F868" s="22" t="s">
        <v>949</v>
      </c>
      <c r="G868" s="9" t="s">
        <v>1128</v>
      </c>
      <c r="H868" s="22">
        <v>0</v>
      </c>
      <c r="I868" s="22">
        <v>0</v>
      </c>
      <c r="J868" s="22">
        <v>0</v>
      </c>
      <c r="K868" s="22">
        <v>0</v>
      </c>
      <c r="L868" s="22" t="s">
        <v>418</v>
      </c>
    </row>
    <row r="869" spans="1:12" x14ac:dyDescent="0.25">
      <c r="A869" s="115">
        <v>53</v>
      </c>
      <c r="B869" s="212">
        <v>41794</v>
      </c>
      <c r="C869" s="130">
        <v>0.45833333333333331</v>
      </c>
      <c r="D869" s="215" t="s">
        <v>2036</v>
      </c>
      <c r="E869" s="131" t="s">
        <v>975</v>
      </c>
      <c r="F869" s="22" t="s">
        <v>961</v>
      </c>
      <c r="G869" s="9" t="s">
        <v>1128</v>
      </c>
      <c r="H869" s="22">
        <v>0</v>
      </c>
      <c r="I869" s="22">
        <v>0</v>
      </c>
      <c r="J869" s="22">
        <v>0</v>
      </c>
      <c r="K869" s="22">
        <v>1</v>
      </c>
      <c r="L869" s="22" t="s">
        <v>384</v>
      </c>
    </row>
    <row r="870" spans="1:12" x14ac:dyDescent="0.25">
      <c r="A870" s="115">
        <v>54</v>
      </c>
      <c r="B870" s="212">
        <v>41794</v>
      </c>
      <c r="C870" s="130">
        <v>0.71875</v>
      </c>
      <c r="D870" s="215" t="s">
        <v>2037</v>
      </c>
      <c r="E870" s="22" t="s">
        <v>823</v>
      </c>
      <c r="F870" s="22" t="s">
        <v>949</v>
      </c>
      <c r="G870" s="9" t="s">
        <v>1128</v>
      </c>
      <c r="H870" s="22">
        <v>0</v>
      </c>
      <c r="I870" s="22">
        <v>0</v>
      </c>
      <c r="J870" s="22">
        <v>1</v>
      </c>
      <c r="K870" s="22">
        <v>0</v>
      </c>
      <c r="L870" s="22" t="s">
        <v>384</v>
      </c>
    </row>
    <row r="871" spans="1:12" x14ac:dyDescent="0.25">
      <c r="A871" s="115">
        <v>55</v>
      </c>
      <c r="B871" s="212">
        <v>41794</v>
      </c>
      <c r="C871" s="130">
        <v>0.82291666666666663</v>
      </c>
      <c r="D871" s="215" t="s">
        <v>2038</v>
      </c>
      <c r="E871" s="22" t="s">
        <v>823</v>
      </c>
      <c r="F871" s="22" t="s">
        <v>816</v>
      </c>
      <c r="G871" s="9" t="s">
        <v>1128</v>
      </c>
      <c r="H871" s="22">
        <v>0</v>
      </c>
      <c r="I871" s="22">
        <v>0</v>
      </c>
      <c r="J871" s="22">
        <v>0</v>
      </c>
      <c r="K871" s="22">
        <v>1</v>
      </c>
      <c r="L871" s="22" t="s">
        <v>384</v>
      </c>
    </row>
    <row r="872" spans="1:12" x14ac:dyDescent="0.25">
      <c r="A872" s="115">
        <v>56</v>
      </c>
      <c r="B872" s="212">
        <v>41794</v>
      </c>
      <c r="C872" s="130">
        <v>0.34027777777777773</v>
      </c>
      <c r="D872" s="215" t="s">
        <v>2039</v>
      </c>
      <c r="E872" s="131" t="s">
        <v>975</v>
      </c>
      <c r="F872" s="22" t="s">
        <v>949</v>
      </c>
      <c r="G872" s="9" t="s">
        <v>1128</v>
      </c>
      <c r="H872" s="22">
        <v>0</v>
      </c>
      <c r="I872" s="22">
        <v>0</v>
      </c>
      <c r="J872" s="22">
        <v>1</v>
      </c>
      <c r="K872" s="22">
        <v>0</v>
      </c>
      <c r="L872" s="22" t="s">
        <v>384</v>
      </c>
    </row>
    <row r="873" spans="1:12" x14ac:dyDescent="0.25">
      <c r="A873" s="115">
        <v>57</v>
      </c>
      <c r="B873" s="212">
        <v>41796</v>
      </c>
      <c r="C873" s="130">
        <v>0.85416666666666663</v>
      </c>
      <c r="D873" s="215" t="s">
        <v>2040</v>
      </c>
      <c r="E873" s="22" t="s">
        <v>823</v>
      </c>
      <c r="F873" s="22" t="s">
        <v>961</v>
      </c>
      <c r="G873" s="9" t="s">
        <v>1128</v>
      </c>
      <c r="H873" s="22">
        <v>0</v>
      </c>
      <c r="I873" s="22">
        <v>0</v>
      </c>
      <c r="J873" s="22">
        <v>1</v>
      </c>
      <c r="K873" s="22">
        <v>1</v>
      </c>
      <c r="L873" s="22" t="s">
        <v>388</v>
      </c>
    </row>
    <row r="874" spans="1:12" x14ac:dyDescent="0.25">
      <c r="A874" s="115">
        <v>58</v>
      </c>
      <c r="B874" s="212">
        <v>41796</v>
      </c>
      <c r="C874" s="130">
        <v>0.54166666666666663</v>
      </c>
      <c r="D874" s="215" t="s">
        <v>2041</v>
      </c>
      <c r="E874" s="22" t="s">
        <v>823</v>
      </c>
      <c r="F874" s="22" t="s">
        <v>949</v>
      </c>
      <c r="G874" s="9" t="s">
        <v>1128</v>
      </c>
      <c r="H874" s="22">
        <v>0</v>
      </c>
      <c r="I874" s="22">
        <v>0</v>
      </c>
      <c r="J874" s="22">
        <v>0</v>
      </c>
      <c r="K874" s="22">
        <v>1</v>
      </c>
      <c r="L874" s="22" t="s">
        <v>388</v>
      </c>
    </row>
    <row r="875" spans="1:12" x14ac:dyDescent="0.25">
      <c r="A875" s="115">
        <v>59</v>
      </c>
      <c r="B875" s="212">
        <v>41798</v>
      </c>
      <c r="C875" s="130">
        <v>0.82291666666666663</v>
      </c>
      <c r="D875" s="211" t="s">
        <v>2042</v>
      </c>
      <c r="E875" s="22" t="s">
        <v>1025</v>
      </c>
      <c r="F875" s="22" t="s">
        <v>949</v>
      </c>
      <c r="G875" s="9" t="s">
        <v>1128</v>
      </c>
      <c r="H875" s="22">
        <v>0</v>
      </c>
      <c r="I875" s="22">
        <v>0</v>
      </c>
      <c r="J875" s="22">
        <v>1</v>
      </c>
      <c r="K875" s="22">
        <v>0</v>
      </c>
      <c r="L875" s="22" t="s">
        <v>2043</v>
      </c>
    </row>
    <row r="876" spans="1:12" x14ac:dyDescent="0.25">
      <c r="A876" s="115">
        <v>60</v>
      </c>
      <c r="B876" s="212">
        <v>41798</v>
      </c>
      <c r="C876" s="130">
        <v>0.8125</v>
      </c>
      <c r="D876" s="211" t="s">
        <v>2044</v>
      </c>
      <c r="E876" s="22" t="s">
        <v>823</v>
      </c>
      <c r="F876" s="22" t="s">
        <v>961</v>
      </c>
      <c r="G876" s="9" t="s">
        <v>1128</v>
      </c>
      <c r="H876" s="22">
        <v>0</v>
      </c>
      <c r="I876" s="22">
        <v>0</v>
      </c>
      <c r="J876" s="22">
        <v>1</v>
      </c>
      <c r="K876" s="22">
        <v>0</v>
      </c>
      <c r="L876" s="22" t="s">
        <v>392</v>
      </c>
    </row>
    <row r="877" spans="1:12" x14ac:dyDescent="0.25">
      <c r="A877" s="115">
        <v>61</v>
      </c>
      <c r="B877" s="212">
        <v>41800</v>
      </c>
      <c r="C877" s="130">
        <v>0.80555555555555547</v>
      </c>
      <c r="D877" s="211" t="s">
        <v>2045</v>
      </c>
      <c r="E877" s="22" t="s">
        <v>1025</v>
      </c>
      <c r="F877" s="22" t="s">
        <v>949</v>
      </c>
      <c r="G877" s="9" t="s">
        <v>1128</v>
      </c>
      <c r="H877" s="22">
        <v>0</v>
      </c>
      <c r="I877" s="22">
        <v>0</v>
      </c>
      <c r="J877" s="22">
        <v>0</v>
      </c>
      <c r="K877" s="22">
        <v>1</v>
      </c>
      <c r="L877" s="22" t="s">
        <v>411</v>
      </c>
    </row>
    <row r="878" spans="1:12" x14ac:dyDescent="0.25">
      <c r="A878" s="115">
        <v>62</v>
      </c>
      <c r="B878" s="212">
        <v>41802</v>
      </c>
      <c r="C878" s="130">
        <v>0.51041666666666663</v>
      </c>
      <c r="D878" s="211" t="s">
        <v>2046</v>
      </c>
      <c r="E878" s="22" t="s">
        <v>1025</v>
      </c>
      <c r="F878" s="22" t="s">
        <v>949</v>
      </c>
      <c r="G878" s="9" t="s">
        <v>1128</v>
      </c>
      <c r="H878" s="22">
        <v>0</v>
      </c>
      <c r="I878" s="22">
        <v>0</v>
      </c>
      <c r="J878" s="22">
        <v>0</v>
      </c>
      <c r="K878" s="22">
        <v>0</v>
      </c>
      <c r="L878" s="22" t="s">
        <v>386</v>
      </c>
    </row>
    <row r="879" spans="1:12" x14ac:dyDescent="0.25">
      <c r="A879" s="115">
        <v>63</v>
      </c>
      <c r="B879" s="212">
        <v>41802</v>
      </c>
      <c r="C879" s="130">
        <v>0.30555555555555552</v>
      </c>
      <c r="D879" s="211" t="s">
        <v>2026</v>
      </c>
      <c r="E879" s="22" t="s">
        <v>823</v>
      </c>
      <c r="F879" s="22" t="s">
        <v>961</v>
      </c>
      <c r="G879" s="9" t="s">
        <v>1128</v>
      </c>
      <c r="H879" s="22">
        <v>0</v>
      </c>
      <c r="I879" s="22">
        <v>0</v>
      </c>
      <c r="J879" s="22">
        <v>1</v>
      </c>
      <c r="K879" s="22">
        <v>0</v>
      </c>
      <c r="L879" s="22" t="s">
        <v>386</v>
      </c>
    </row>
    <row r="880" spans="1:12" x14ac:dyDescent="0.25">
      <c r="A880" s="115">
        <v>64</v>
      </c>
      <c r="B880" s="212">
        <v>41804</v>
      </c>
      <c r="C880" s="130">
        <v>0.4375</v>
      </c>
      <c r="D880" s="211" t="s">
        <v>2047</v>
      </c>
      <c r="E880" s="22" t="s">
        <v>1025</v>
      </c>
      <c r="F880" s="22" t="s">
        <v>816</v>
      </c>
      <c r="G880" s="9" t="s">
        <v>1128</v>
      </c>
      <c r="H880" s="22">
        <v>0</v>
      </c>
      <c r="I880" s="22">
        <v>0</v>
      </c>
      <c r="J880" s="22">
        <v>1</v>
      </c>
      <c r="K880" s="22">
        <v>0</v>
      </c>
      <c r="L880" s="22" t="s">
        <v>414</v>
      </c>
    </row>
    <row r="881" spans="1:12" x14ac:dyDescent="0.25">
      <c r="A881" s="115">
        <v>65</v>
      </c>
      <c r="B881" s="212">
        <v>41804</v>
      </c>
      <c r="C881" s="130">
        <v>0.65625</v>
      </c>
      <c r="D881" s="211" t="s">
        <v>1988</v>
      </c>
      <c r="E881" s="22" t="s">
        <v>823</v>
      </c>
      <c r="F881" s="22" t="s">
        <v>949</v>
      </c>
      <c r="G881" s="9" t="s">
        <v>1128</v>
      </c>
      <c r="H881" s="22">
        <v>0</v>
      </c>
      <c r="I881" s="22">
        <v>0</v>
      </c>
      <c r="J881" s="22">
        <v>0</v>
      </c>
      <c r="K881" s="22">
        <v>1</v>
      </c>
      <c r="L881" s="22" t="s">
        <v>414</v>
      </c>
    </row>
    <row r="882" spans="1:12" x14ac:dyDescent="0.25">
      <c r="A882" s="115">
        <v>66</v>
      </c>
      <c r="B882" s="212">
        <v>41804</v>
      </c>
      <c r="C882" s="130">
        <v>0.38541666666666669</v>
      </c>
      <c r="D882" s="211" t="s">
        <v>2048</v>
      </c>
      <c r="E882" s="22" t="s">
        <v>1025</v>
      </c>
      <c r="F882" s="22" t="s">
        <v>987</v>
      </c>
      <c r="G882" s="9" t="s">
        <v>2028</v>
      </c>
      <c r="H882" s="22">
        <v>0</v>
      </c>
      <c r="I882" s="22">
        <v>0</v>
      </c>
      <c r="J882" s="22">
        <v>1</v>
      </c>
      <c r="K882" s="22">
        <v>0</v>
      </c>
      <c r="L882" s="22" t="s">
        <v>414</v>
      </c>
    </row>
    <row r="883" spans="1:12" x14ac:dyDescent="0.25">
      <c r="A883" s="115">
        <v>67</v>
      </c>
      <c r="B883" s="212">
        <v>41804</v>
      </c>
      <c r="C883" s="130">
        <v>0.94444444444444453</v>
      </c>
      <c r="D883" s="211" t="s">
        <v>2049</v>
      </c>
      <c r="E883" s="22" t="s">
        <v>823</v>
      </c>
      <c r="F883" s="22" t="s">
        <v>961</v>
      </c>
      <c r="G883" s="9" t="s">
        <v>1128</v>
      </c>
      <c r="H883" s="22">
        <v>0</v>
      </c>
      <c r="I883" s="22">
        <v>0</v>
      </c>
      <c r="J883" s="22">
        <v>1</v>
      </c>
      <c r="K883" s="22">
        <v>0</v>
      </c>
      <c r="L883" s="22" t="s">
        <v>414</v>
      </c>
    </row>
    <row r="884" spans="1:12" x14ac:dyDescent="0.25">
      <c r="A884" s="115">
        <v>68</v>
      </c>
      <c r="B884" s="212">
        <v>41806</v>
      </c>
      <c r="C884" s="130">
        <v>0.82291666666666663</v>
      </c>
      <c r="D884" s="211" t="s">
        <v>2050</v>
      </c>
      <c r="E884" s="22" t="s">
        <v>823</v>
      </c>
      <c r="F884" s="22" t="s">
        <v>949</v>
      </c>
      <c r="G884" s="9" t="s">
        <v>1128</v>
      </c>
      <c r="H884" s="22">
        <v>0</v>
      </c>
      <c r="I884" s="22">
        <v>0</v>
      </c>
      <c r="J884" s="22">
        <v>0</v>
      </c>
      <c r="K884" s="22">
        <v>1</v>
      </c>
      <c r="L884" s="22" t="s">
        <v>418</v>
      </c>
    </row>
    <row r="885" spans="1:12" x14ac:dyDescent="0.25">
      <c r="A885" s="115">
        <v>69</v>
      </c>
      <c r="B885" s="212">
        <v>41806</v>
      </c>
      <c r="C885" s="130">
        <v>0.29166666666666669</v>
      </c>
      <c r="D885" s="211" t="s">
        <v>2051</v>
      </c>
      <c r="E885" s="22" t="s">
        <v>1025</v>
      </c>
      <c r="F885" s="22" t="s">
        <v>949</v>
      </c>
      <c r="G885" s="9" t="s">
        <v>1128</v>
      </c>
      <c r="H885" s="22">
        <v>0</v>
      </c>
      <c r="I885" s="22">
        <v>0</v>
      </c>
      <c r="J885" s="22">
        <v>1</v>
      </c>
      <c r="K885" s="22">
        <v>0</v>
      </c>
      <c r="L885" s="22" t="s">
        <v>418</v>
      </c>
    </row>
    <row r="886" spans="1:12" x14ac:dyDescent="0.25">
      <c r="A886" s="115">
        <v>70</v>
      </c>
      <c r="B886" s="212">
        <v>41806</v>
      </c>
      <c r="C886" s="130">
        <v>0.32291666666666669</v>
      </c>
      <c r="D886" s="211" t="s">
        <v>2052</v>
      </c>
      <c r="E886" s="22" t="s">
        <v>823</v>
      </c>
      <c r="F886" s="22" t="s">
        <v>959</v>
      </c>
      <c r="G886" s="9" t="s">
        <v>1128</v>
      </c>
      <c r="H886" s="22">
        <v>0</v>
      </c>
      <c r="I886" s="22">
        <v>0</v>
      </c>
      <c r="J886" s="22">
        <v>1</v>
      </c>
      <c r="K886" s="22">
        <v>0</v>
      </c>
      <c r="L886" s="22" t="s">
        <v>418</v>
      </c>
    </row>
    <row r="887" spans="1:12" x14ac:dyDescent="0.25">
      <c r="A887" s="115">
        <v>71</v>
      </c>
      <c r="B887" s="212">
        <v>41806</v>
      </c>
      <c r="C887" s="130">
        <v>0.75</v>
      </c>
      <c r="D887" s="211" t="s">
        <v>2053</v>
      </c>
      <c r="E887" s="22" t="s">
        <v>823</v>
      </c>
      <c r="F887" s="22" t="s">
        <v>970</v>
      </c>
      <c r="G887" s="9" t="s">
        <v>1128</v>
      </c>
      <c r="H887" s="22">
        <v>0</v>
      </c>
      <c r="I887" s="22">
        <v>0</v>
      </c>
      <c r="J887" s="22">
        <v>0</v>
      </c>
      <c r="K887" s="22">
        <v>1</v>
      </c>
      <c r="L887" s="22" t="s">
        <v>418</v>
      </c>
    </row>
    <row r="888" spans="1:12" x14ac:dyDescent="0.25">
      <c r="A888" s="115">
        <v>72</v>
      </c>
      <c r="B888" s="212">
        <v>41808</v>
      </c>
      <c r="C888" s="130">
        <v>0.77083333333333337</v>
      </c>
      <c r="D888" s="211" t="s">
        <v>2054</v>
      </c>
      <c r="E888" s="131" t="s">
        <v>975</v>
      </c>
      <c r="F888" s="22" t="s">
        <v>967</v>
      </c>
      <c r="G888" s="9" t="s">
        <v>1128</v>
      </c>
      <c r="H888" s="22">
        <v>0</v>
      </c>
      <c r="I888" s="22">
        <v>0</v>
      </c>
      <c r="J888" s="22">
        <v>1</v>
      </c>
      <c r="K888" s="22">
        <v>0</v>
      </c>
      <c r="L888" s="22" t="s">
        <v>384</v>
      </c>
    </row>
    <row r="889" spans="1:12" x14ac:dyDescent="0.25">
      <c r="A889" s="115">
        <v>73</v>
      </c>
      <c r="B889" s="212">
        <v>41808</v>
      </c>
      <c r="C889" s="130">
        <v>0.44097222222222227</v>
      </c>
      <c r="D889" s="211" t="s">
        <v>2055</v>
      </c>
      <c r="E889" s="22" t="s">
        <v>823</v>
      </c>
      <c r="F889" s="22" t="s">
        <v>1015</v>
      </c>
      <c r="G889" s="9" t="s">
        <v>1128</v>
      </c>
      <c r="H889" s="22">
        <v>0</v>
      </c>
      <c r="I889" s="22">
        <v>0</v>
      </c>
      <c r="J889" s="22">
        <v>1</v>
      </c>
      <c r="K889" s="22">
        <v>0</v>
      </c>
      <c r="L889" s="22" t="s">
        <v>384</v>
      </c>
    </row>
    <row r="890" spans="1:12" x14ac:dyDescent="0.25">
      <c r="A890" s="115">
        <v>74</v>
      </c>
      <c r="B890" s="212">
        <v>41812</v>
      </c>
      <c r="C890" s="130">
        <v>0.72916666666666663</v>
      </c>
      <c r="D890" s="211" t="s">
        <v>2056</v>
      </c>
      <c r="E890" s="131" t="s">
        <v>975</v>
      </c>
      <c r="F890" s="22" t="s">
        <v>949</v>
      </c>
      <c r="G890" s="9" t="s">
        <v>1128</v>
      </c>
      <c r="H890" s="22">
        <v>0</v>
      </c>
      <c r="I890" s="22">
        <v>0</v>
      </c>
      <c r="J890" s="22">
        <v>0</v>
      </c>
      <c r="K890" s="22">
        <v>1</v>
      </c>
      <c r="L890" s="22" t="s">
        <v>392</v>
      </c>
    </row>
    <row r="891" spans="1:12" x14ac:dyDescent="0.25">
      <c r="A891" s="115">
        <v>75</v>
      </c>
      <c r="B891" s="212">
        <v>41814</v>
      </c>
      <c r="C891" s="130">
        <v>0.38541666666666669</v>
      </c>
      <c r="D891" s="211" t="s">
        <v>2057</v>
      </c>
      <c r="E891" s="22" t="s">
        <v>1025</v>
      </c>
      <c r="F891" s="22" t="s">
        <v>949</v>
      </c>
      <c r="G891" s="9" t="s">
        <v>1128</v>
      </c>
      <c r="H891" s="22">
        <v>0</v>
      </c>
      <c r="I891" s="22">
        <v>0</v>
      </c>
      <c r="J891" s="22">
        <v>0</v>
      </c>
      <c r="K891" s="22">
        <v>0</v>
      </c>
      <c r="L891" s="22" t="s">
        <v>411</v>
      </c>
    </row>
    <row r="892" spans="1:12" x14ac:dyDescent="0.25">
      <c r="A892" s="115">
        <v>76</v>
      </c>
      <c r="B892" s="212">
        <v>41816</v>
      </c>
      <c r="C892" s="130">
        <v>0.375</v>
      </c>
      <c r="D892" s="211" t="s">
        <v>1995</v>
      </c>
      <c r="E892" s="22" t="s">
        <v>1025</v>
      </c>
      <c r="F892" s="22" t="s">
        <v>961</v>
      </c>
      <c r="G892" s="9" t="s">
        <v>1128</v>
      </c>
      <c r="H892" s="22">
        <v>0</v>
      </c>
      <c r="I892" s="22">
        <v>0</v>
      </c>
      <c r="J892" s="22">
        <v>1</v>
      </c>
      <c r="K892" s="22">
        <v>0</v>
      </c>
      <c r="L892" s="22" t="s">
        <v>386</v>
      </c>
    </row>
    <row r="893" spans="1:12" x14ac:dyDescent="0.25">
      <c r="A893" s="115">
        <v>77</v>
      </c>
      <c r="B893" s="212">
        <v>41816</v>
      </c>
      <c r="C893" s="130">
        <v>0.35416666666666669</v>
      </c>
      <c r="D893" s="211" t="s">
        <v>2058</v>
      </c>
      <c r="E893" s="22" t="s">
        <v>823</v>
      </c>
      <c r="F893" s="22" t="s">
        <v>1015</v>
      </c>
      <c r="G893" s="9" t="s">
        <v>1128</v>
      </c>
      <c r="H893" s="22">
        <v>0</v>
      </c>
      <c r="I893" s="22">
        <v>0</v>
      </c>
      <c r="J893" s="22">
        <v>0</v>
      </c>
      <c r="K893" s="22">
        <v>1</v>
      </c>
      <c r="L893" s="22" t="s">
        <v>386</v>
      </c>
    </row>
    <row r="894" spans="1:12" x14ac:dyDescent="0.25">
      <c r="A894" s="115">
        <v>78</v>
      </c>
      <c r="B894" s="212">
        <v>41816</v>
      </c>
      <c r="C894" s="130">
        <v>0.68055555555555547</v>
      </c>
      <c r="D894" s="211" t="s">
        <v>2059</v>
      </c>
      <c r="E894" s="22" t="s">
        <v>823</v>
      </c>
      <c r="F894" s="22" t="s">
        <v>949</v>
      </c>
      <c r="G894" s="9" t="s">
        <v>1128</v>
      </c>
      <c r="H894" s="22">
        <v>0</v>
      </c>
      <c r="I894" s="22">
        <v>0</v>
      </c>
      <c r="J894" s="22">
        <v>1</v>
      </c>
      <c r="K894" s="22">
        <v>1</v>
      </c>
      <c r="L894" s="22" t="s">
        <v>386</v>
      </c>
    </row>
    <row r="895" spans="1:12" x14ac:dyDescent="0.25">
      <c r="A895" s="115">
        <v>79</v>
      </c>
      <c r="B895" s="212">
        <v>41818</v>
      </c>
      <c r="C895" s="130">
        <v>0.71180555555555547</v>
      </c>
      <c r="D895" s="211" t="s">
        <v>2060</v>
      </c>
      <c r="E895" s="22" t="s">
        <v>823</v>
      </c>
      <c r="F895" s="22" t="s">
        <v>949</v>
      </c>
      <c r="G895" s="9" t="s">
        <v>1128</v>
      </c>
      <c r="H895" s="22">
        <v>0</v>
      </c>
      <c r="I895" s="22">
        <v>0</v>
      </c>
      <c r="J895" s="22">
        <v>1</v>
      </c>
      <c r="K895" s="22">
        <v>0</v>
      </c>
      <c r="L895" s="22" t="s">
        <v>414</v>
      </c>
    </row>
    <row r="896" spans="1:12" x14ac:dyDescent="0.25">
      <c r="A896" s="115">
        <v>80</v>
      </c>
      <c r="B896" s="212">
        <v>41818</v>
      </c>
      <c r="C896" s="130">
        <v>0.4861111111111111</v>
      </c>
      <c r="D896" s="211" t="s">
        <v>2061</v>
      </c>
      <c r="E896" s="131" t="s">
        <v>975</v>
      </c>
      <c r="F896" s="22" t="s">
        <v>961</v>
      </c>
      <c r="G896" s="9" t="s">
        <v>1128</v>
      </c>
      <c r="H896" s="22">
        <v>0</v>
      </c>
      <c r="I896" s="22">
        <v>0</v>
      </c>
      <c r="J896" s="22">
        <v>1</v>
      </c>
      <c r="K896" s="22">
        <v>0</v>
      </c>
      <c r="L896" s="22" t="s">
        <v>414</v>
      </c>
    </row>
    <row r="897" spans="1:12" x14ac:dyDescent="0.25">
      <c r="A897" s="115">
        <v>81</v>
      </c>
      <c r="B897" s="212">
        <v>41818</v>
      </c>
      <c r="C897" s="130">
        <v>0.52083333333333337</v>
      </c>
      <c r="D897" s="211" t="s">
        <v>2062</v>
      </c>
      <c r="E897" s="22" t="s">
        <v>823</v>
      </c>
      <c r="F897" s="22" t="s">
        <v>961</v>
      </c>
      <c r="G897" s="9" t="s">
        <v>1128</v>
      </c>
      <c r="H897" s="22">
        <v>0</v>
      </c>
      <c r="I897" s="22">
        <v>0</v>
      </c>
      <c r="J897" s="22">
        <v>1</v>
      </c>
      <c r="K897" s="22">
        <v>0</v>
      </c>
      <c r="L897" s="22" t="s">
        <v>414</v>
      </c>
    </row>
    <row r="898" spans="1:12" x14ac:dyDescent="0.25">
      <c r="A898" s="36"/>
      <c r="B898" s="37"/>
      <c r="C898" s="37"/>
      <c r="D898" s="37"/>
      <c r="E898" s="37"/>
      <c r="F898" s="37" t="s">
        <v>4172</v>
      </c>
      <c r="G898" s="109" t="s">
        <v>957</v>
      </c>
      <c r="H898" s="163">
        <f>SUM(H867:H897)</f>
        <v>0</v>
      </c>
      <c r="I898" s="163">
        <f>SUM(I867:I897)</f>
        <v>0</v>
      </c>
      <c r="J898" s="163">
        <f>SUM(J867:J897)</f>
        <v>18</v>
      </c>
      <c r="K898" s="163">
        <f>SUM(K867:K897)</f>
        <v>12</v>
      </c>
      <c r="L898" s="163"/>
    </row>
    <row r="899" spans="1:12" ht="23.25" customHeight="1" x14ac:dyDescent="0.25">
      <c r="A899" s="390" t="s">
        <v>2063</v>
      </c>
      <c r="B899" s="390"/>
      <c r="C899" s="390"/>
      <c r="D899" s="390"/>
      <c r="E899" s="390"/>
      <c r="F899" s="390"/>
      <c r="G899" s="390"/>
      <c r="H899" s="390"/>
      <c r="I899" s="390"/>
      <c r="J899" s="390"/>
      <c r="K899" s="390"/>
      <c r="L899" s="390"/>
    </row>
    <row r="900" spans="1:12" ht="18" customHeight="1" x14ac:dyDescent="0.25">
      <c r="A900" s="22">
        <v>1</v>
      </c>
      <c r="B900" s="69">
        <v>41733</v>
      </c>
      <c r="C900" s="130">
        <v>0.125</v>
      </c>
      <c r="D900" s="9" t="s">
        <v>2064</v>
      </c>
      <c r="E900" s="9" t="s">
        <v>118</v>
      </c>
      <c r="F900" s="16" t="s">
        <v>2065</v>
      </c>
      <c r="G900" s="9" t="s">
        <v>2066</v>
      </c>
      <c r="H900" s="26">
        <v>0</v>
      </c>
      <c r="I900" s="26">
        <v>0</v>
      </c>
      <c r="J900" s="26">
        <v>1</v>
      </c>
      <c r="K900" s="26">
        <v>0</v>
      </c>
      <c r="L900" s="26" t="s">
        <v>388</v>
      </c>
    </row>
    <row r="901" spans="1:12" ht="18" customHeight="1" x14ac:dyDescent="0.25">
      <c r="A901" s="9">
        <v>2</v>
      </c>
      <c r="B901" s="69">
        <v>41745</v>
      </c>
      <c r="C901" s="70">
        <v>0.625</v>
      </c>
      <c r="D901" s="216" t="s">
        <v>2067</v>
      </c>
      <c r="E901" s="9" t="s">
        <v>118</v>
      </c>
      <c r="F901" s="9" t="s">
        <v>2068</v>
      </c>
      <c r="G901" s="9" t="s">
        <v>38</v>
      </c>
      <c r="H901" s="26">
        <v>0</v>
      </c>
      <c r="I901" s="26">
        <v>0</v>
      </c>
      <c r="J901" s="9">
        <v>1</v>
      </c>
      <c r="K901" s="9">
        <v>1</v>
      </c>
      <c r="L901" s="9" t="s">
        <v>384</v>
      </c>
    </row>
    <row r="902" spans="1:12" ht="18" customHeight="1" x14ac:dyDescent="0.25">
      <c r="A902" s="9">
        <v>3</v>
      </c>
      <c r="B902" s="69">
        <v>41750</v>
      </c>
      <c r="C902" s="70">
        <v>0.76388888888888884</v>
      </c>
      <c r="D902" s="217" t="s">
        <v>2069</v>
      </c>
      <c r="E902" s="9" t="s">
        <v>1062</v>
      </c>
      <c r="F902" s="9" t="s">
        <v>2070</v>
      </c>
      <c r="G902" s="9" t="s">
        <v>38</v>
      </c>
      <c r="H902" s="26">
        <v>0</v>
      </c>
      <c r="I902" s="26">
        <v>0</v>
      </c>
      <c r="J902" s="9">
        <v>0</v>
      </c>
      <c r="K902" s="9">
        <v>1</v>
      </c>
      <c r="L902" s="9" t="s">
        <v>418</v>
      </c>
    </row>
    <row r="903" spans="1:12" ht="18" customHeight="1" x14ac:dyDescent="0.25">
      <c r="A903" s="9">
        <v>4</v>
      </c>
      <c r="B903" s="69">
        <v>41754</v>
      </c>
      <c r="C903" s="70">
        <v>0.83333333333333337</v>
      </c>
      <c r="D903" s="217" t="s">
        <v>2071</v>
      </c>
      <c r="E903" s="9" t="s">
        <v>390</v>
      </c>
      <c r="F903" s="9" t="s">
        <v>917</v>
      </c>
      <c r="G903" s="9" t="s">
        <v>38</v>
      </c>
      <c r="H903" s="26">
        <v>0</v>
      </c>
      <c r="I903" s="26">
        <v>0</v>
      </c>
      <c r="J903" s="9">
        <v>1</v>
      </c>
      <c r="K903" s="9">
        <v>0</v>
      </c>
      <c r="L903" s="9" t="s">
        <v>388</v>
      </c>
    </row>
    <row r="904" spans="1:12" ht="18" customHeight="1" x14ac:dyDescent="0.25">
      <c r="A904" s="22">
        <v>5</v>
      </c>
      <c r="B904" s="69">
        <v>41759</v>
      </c>
      <c r="C904" s="130">
        <v>3.125E-2</v>
      </c>
      <c r="D904" s="217" t="s">
        <v>2072</v>
      </c>
      <c r="E904" s="9" t="s">
        <v>390</v>
      </c>
      <c r="F904" s="20" t="s">
        <v>2073</v>
      </c>
      <c r="G904" s="8" t="s">
        <v>559</v>
      </c>
      <c r="H904" s="26">
        <v>0</v>
      </c>
      <c r="I904" s="26">
        <v>0</v>
      </c>
      <c r="J904" s="26">
        <v>0</v>
      </c>
      <c r="K904" s="26">
        <v>0</v>
      </c>
      <c r="L904" s="26" t="s">
        <v>384</v>
      </c>
    </row>
    <row r="905" spans="1:12" ht="18" customHeight="1" x14ac:dyDescent="0.25">
      <c r="A905" s="36"/>
      <c r="B905" s="37"/>
      <c r="C905" s="37"/>
      <c r="D905" s="37"/>
      <c r="E905" s="37"/>
      <c r="F905" s="37" t="s">
        <v>4170</v>
      </c>
      <c r="G905" s="109" t="s">
        <v>2063</v>
      </c>
      <c r="H905" s="163">
        <f>SUM(H900:H904)</f>
        <v>0</v>
      </c>
      <c r="I905" s="163">
        <f>SUM(I900:I904)</f>
        <v>0</v>
      </c>
      <c r="J905" s="163">
        <f>SUM(J900:J904)</f>
        <v>3</v>
      </c>
      <c r="K905" s="163">
        <f>SUM(K900:K904)</f>
        <v>2</v>
      </c>
      <c r="L905" s="163"/>
    </row>
    <row r="906" spans="1:12" ht="18" customHeight="1" x14ac:dyDescent="0.25">
      <c r="A906" s="22">
        <v>6</v>
      </c>
      <c r="B906" s="69">
        <v>41762</v>
      </c>
      <c r="C906" s="130">
        <v>0.27083333333333331</v>
      </c>
      <c r="D906" s="22" t="s">
        <v>2074</v>
      </c>
      <c r="E906" s="9" t="s">
        <v>118</v>
      </c>
      <c r="F906" s="20" t="s">
        <v>18</v>
      </c>
      <c r="G906" s="9" t="s">
        <v>38</v>
      </c>
      <c r="H906" s="26">
        <v>0</v>
      </c>
      <c r="I906" s="26">
        <v>0</v>
      </c>
      <c r="J906" s="26">
        <v>1</v>
      </c>
      <c r="K906" s="26">
        <v>0</v>
      </c>
      <c r="L906" s="26" t="s">
        <v>414</v>
      </c>
    </row>
    <row r="907" spans="1:12" ht="18" customHeight="1" x14ac:dyDescent="0.25">
      <c r="A907" s="22">
        <v>7</v>
      </c>
      <c r="B907" s="69">
        <v>41767</v>
      </c>
      <c r="C907" s="130">
        <v>0.64236111111111105</v>
      </c>
      <c r="D907" s="22" t="s">
        <v>2075</v>
      </c>
      <c r="E907" s="9" t="s">
        <v>390</v>
      </c>
      <c r="F907" s="20" t="s">
        <v>2076</v>
      </c>
      <c r="G907" s="8" t="s">
        <v>873</v>
      </c>
      <c r="H907" s="26">
        <v>0</v>
      </c>
      <c r="I907" s="26">
        <v>0</v>
      </c>
      <c r="J907" s="26">
        <v>1</v>
      </c>
      <c r="K907" s="26">
        <v>1</v>
      </c>
      <c r="L907" s="26" t="s">
        <v>386</v>
      </c>
    </row>
    <row r="908" spans="1:12" ht="18" customHeight="1" x14ac:dyDescent="0.25">
      <c r="A908" s="22">
        <v>8</v>
      </c>
      <c r="B908" s="69">
        <v>41773</v>
      </c>
      <c r="C908" s="130">
        <v>0.76736111111111116</v>
      </c>
      <c r="D908" s="22" t="s">
        <v>2077</v>
      </c>
      <c r="E908" s="9" t="s">
        <v>118</v>
      </c>
      <c r="F908" s="20" t="s">
        <v>619</v>
      </c>
      <c r="G908" s="8" t="s">
        <v>38</v>
      </c>
      <c r="H908" s="26">
        <v>0</v>
      </c>
      <c r="I908" s="26">
        <v>0</v>
      </c>
      <c r="J908" s="26">
        <v>1</v>
      </c>
      <c r="K908" s="26">
        <v>0</v>
      </c>
      <c r="L908" s="26" t="s">
        <v>384</v>
      </c>
    </row>
    <row r="909" spans="1:12" ht="18" customHeight="1" x14ac:dyDescent="0.25">
      <c r="A909" s="22">
        <v>9</v>
      </c>
      <c r="B909" s="69">
        <v>41782</v>
      </c>
      <c r="C909" s="130">
        <v>0.81597222222222221</v>
      </c>
      <c r="D909" s="218" t="s">
        <v>2078</v>
      </c>
      <c r="E909" s="9" t="s">
        <v>1062</v>
      </c>
      <c r="F909" s="20" t="s">
        <v>619</v>
      </c>
      <c r="G909" s="9" t="s">
        <v>38</v>
      </c>
      <c r="H909" s="26">
        <v>0</v>
      </c>
      <c r="I909" s="26">
        <v>0</v>
      </c>
      <c r="J909" s="26">
        <v>0</v>
      </c>
      <c r="K909" s="26">
        <v>1</v>
      </c>
      <c r="L909" s="26" t="s">
        <v>388</v>
      </c>
    </row>
    <row r="910" spans="1:12" ht="18" customHeight="1" x14ac:dyDescent="0.25">
      <c r="A910" s="22">
        <v>10</v>
      </c>
      <c r="B910" s="69">
        <v>41786</v>
      </c>
      <c r="C910" s="130">
        <v>0.90972222222222221</v>
      </c>
      <c r="D910" s="218" t="s">
        <v>2079</v>
      </c>
      <c r="E910" s="9" t="s">
        <v>1062</v>
      </c>
      <c r="F910" s="20" t="s">
        <v>619</v>
      </c>
      <c r="G910" s="9" t="s">
        <v>38</v>
      </c>
      <c r="H910" s="26">
        <v>0</v>
      </c>
      <c r="I910" s="26">
        <v>0</v>
      </c>
      <c r="J910" s="26">
        <v>1</v>
      </c>
      <c r="K910" s="26">
        <v>0</v>
      </c>
      <c r="L910" s="26" t="s">
        <v>411</v>
      </c>
    </row>
    <row r="911" spans="1:12" ht="18" customHeight="1" x14ac:dyDescent="0.25">
      <c r="A911" s="22">
        <v>11</v>
      </c>
      <c r="B911" s="69">
        <v>41788</v>
      </c>
      <c r="C911" s="130">
        <v>0.96527777777777779</v>
      </c>
      <c r="D911" s="218" t="s">
        <v>2080</v>
      </c>
      <c r="E911" s="9" t="s">
        <v>390</v>
      </c>
      <c r="F911" s="217" t="s">
        <v>144</v>
      </c>
      <c r="G911" s="9" t="s">
        <v>2028</v>
      </c>
      <c r="H911" s="26">
        <v>0</v>
      </c>
      <c r="I911" s="26">
        <v>0</v>
      </c>
      <c r="J911" s="26">
        <v>1</v>
      </c>
      <c r="K911" s="26">
        <v>0</v>
      </c>
      <c r="L911" s="26" t="s">
        <v>386</v>
      </c>
    </row>
    <row r="912" spans="1:12" ht="18" customHeight="1" x14ac:dyDescent="0.25">
      <c r="A912" s="36"/>
      <c r="B912" s="37"/>
      <c r="C912" s="37"/>
      <c r="D912" s="37"/>
      <c r="E912" s="37"/>
      <c r="F912" s="37" t="s">
        <v>4171</v>
      </c>
      <c r="G912" s="109" t="s">
        <v>2063</v>
      </c>
      <c r="H912" s="163">
        <f>SUM(H906:H911)</f>
        <v>0</v>
      </c>
      <c r="I912" s="163">
        <f>SUM(I906:I911)</f>
        <v>0</v>
      </c>
      <c r="J912" s="163">
        <f>SUM(J906:J911)</f>
        <v>5</v>
      </c>
      <c r="K912" s="163">
        <f>SUM(K906:K911)</f>
        <v>2</v>
      </c>
      <c r="L912" s="163"/>
    </row>
    <row r="913" spans="1:12" ht="18" customHeight="1" x14ac:dyDescent="0.25">
      <c r="A913" s="22">
        <v>12</v>
      </c>
      <c r="B913" s="102">
        <v>41791</v>
      </c>
      <c r="C913" s="130">
        <v>0.22916666666666666</v>
      </c>
      <c r="D913" s="217" t="s">
        <v>2081</v>
      </c>
      <c r="E913" s="9" t="s">
        <v>118</v>
      </c>
      <c r="F913" s="217" t="s">
        <v>296</v>
      </c>
      <c r="G913" s="9" t="s">
        <v>526</v>
      </c>
      <c r="H913" s="26">
        <v>0</v>
      </c>
      <c r="I913" s="26">
        <v>0</v>
      </c>
      <c r="J913" s="26">
        <v>0</v>
      </c>
      <c r="K913" s="26">
        <v>1</v>
      </c>
      <c r="L913" s="26" t="s">
        <v>392</v>
      </c>
    </row>
    <row r="914" spans="1:12" ht="18" customHeight="1" x14ac:dyDescent="0.25">
      <c r="A914" s="22">
        <v>13</v>
      </c>
      <c r="B914" s="102">
        <v>41797</v>
      </c>
      <c r="C914" s="130">
        <v>0.55902777777777779</v>
      </c>
      <c r="D914" s="217" t="s">
        <v>2082</v>
      </c>
      <c r="E914" s="9" t="s">
        <v>118</v>
      </c>
      <c r="F914" s="217" t="s">
        <v>2083</v>
      </c>
      <c r="G914" s="9" t="s">
        <v>526</v>
      </c>
      <c r="H914" s="26">
        <v>0</v>
      </c>
      <c r="I914" s="26">
        <v>0</v>
      </c>
      <c r="J914" s="26">
        <v>1</v>
      </c>
      <c r="K914" s="26">
        <v>0</v>
      </c>
      <c r="L914" s="26" t="s">
        <v>414</v>
      </c>
    </row>
    <row r="915" spans="1:12" ht="18" customHeight="1" x14ac:dyDescent="0.25">
      <c r="A915" s="22">
        <v>14</v>
      </c>
      <c r="B915" s="102">
        <v>41805</v>
      </c>
      <c r="C915" s="130">
        <v>0.67013888888888884</v>
      </c>
      <c r="D915" s="22" t="s">
        <v>2084</v>
      </c>
      <c r="E915" s="9" t="s">
        <v>1062</v>
      </c>
      <c r="F915" s="217" t="s">
        <v>2085</v>
      </c>
      <c r="G915" s="9" t="s">
        <v>526</v>
      </c>
      <c r="H915" s="26">
        <v>0</v>
      </c>
      <c r="I915" s="26">
        <v>0</v>
      </c>
      <c r="J915" s="26">
        <v>2</v>
      </c>
      <c r="K915" s="26">
        <v>0</v>
      </c>
      <c r="L915" s="26" t="s">
        <v>392</v>
      </c>
    </row>
    <row r="916" spans="1:12" ht="18" customHeight="1" x14ac:dyDescent="0.25">
      <c r="A916" s="22">
        <v>15</v>
      </c>
      <c r="B916" s="102">
        <v>41809</v>
      </c>
      <c r="C916" s="130">
        <v>2.7777777777777776E-2</v>
      </c>
      <c r="D916" s="22" t="s">
        <v>2086</v>
      </c>
      <c r="E916" s="9" t="s">
        <v>390</v>
      </c>
      <c r="F916" s="217" t="s">
        <v>144</v>
      </c>
      <c r="G916" s="9" t="s">
        <v>953</v>
      </c>
      <c r="H916" s="26">
        <v>0</v>
      </c>
      <c r="I916" s="26">
        <v>0</v>
      </c>
      <c r="J916" s="26">
        <v>0</v>
      </c>
      <c r="K916" s="26">
        <v>1</v>
      </c>
      <c r="L916" s="26" t="s">
        <v>386</v>
      </c>
    </row>
    <row r="917" spans="1:12" ht="18" customHeight="1" x14ac:dyDescent="0.25">
      <c r="A917" s="22">
        <v>16</v>
      </c>
      <c r="B917" s="102">
        <v>41816</v>
      </c>
      <c r="C917" s="130">
        <v>0.17083333333333331</v>
      </c>
      <c r="D917" s="217" t="s">
        <v>2087</v>
      </c>
      <c r="E917" s="9" t="s">
        <v>118</v>
      </c>
      <c r="F917" s="217" t="s">
        <v>144</v>
      </c>
      <c r="G917" s="9" t="s">
        <v>953</v>
      </c>
      <c r="H917" s="26">
        <v>0</v>
      </c>
      <c r="I917" s="26">
        <v>0</v>
      </c>
      <c r="J917" s="26">
        <v>0</v>
      </c>
      <c r="K917" s="26">
        <v>1</v>
      </c>
      <c r="L917" s="26" t="s">
        <v>386</v>
      </c>
    </row>
    <row r="918" spans="1:12" ht="18" customHeight="1" x14ac:dyDescent="0.25">
      <c r="A918" s="36"/>
      <c r="B918" s="37"/>
      <c r="C918" s="37"/>
      <c r="D918" s="37"/>
      <c r="E918" s="37"/>
      <c r="F918" s="37" t="s">
        <v>4172</v>
      </c>
      <c r="G918" s="109" t="s">
        <v>2063</v>
      </c>
      <c r="H918" s="163">
        <f>SUM(H913:H917)</f>
        <v>0</v>
      </c>
      <c r="I918" s="163">
        <f>SUM(I913:I917)</f>
        <v>0</v>
      </c>
      <c r="J918" s="163">
        <f>SUM(J913:J917)</f>
        <v>3</v>
      </c>
      <c r="K918" s="163">
        <f>SUM(K913:K917)</f>
        <v>3</v>
      </c>
      <c r="L918" s="163"/>
    </row>
    <row r="919" spans="1:12" ht="20.25" customHeight="1" x14ac:dyDescent="0.25">
      <c r="A919" s="390" t="s">
        <v>382</v>
      </c>
      <c r="B919" s="390"/>
      <c r="C919" s="390"/>
      <c r="D919" s="390"/>
      <c r="E919" s="390"/>
      <c r="F919" s="390"/>
      <c r="G919" s="390"/>
      <c r="H919" s="390"/>
      <c r="I919" s="390"/>
      <c r="J919" s="390"/>
      <c r="K919" s="390"/>
      <c r="L919" s="390"/>
    </row>
    <row r="920" spans="1:12" ht="18" customHeight="1" x14ac:dyDescent="0.25">
      <c r="A920" s="9">
        <v>1</v>
      </c>
      <c r="B920" s="19">
        <v>1004014</v>
      </c>
      <c r="C920" s="70">
        <v>0.35416666666666669</v>
      </c>
      <c r="D920" s="9" t="s">
        <v>2088</v>
      </c>
      <c r="E920" s="9" t="s">
        <v>118</v>
      </c>
      <c r="F920" s="9" t="s">
        <v>18</v>
      </c>
      <c r="G920" s="9" t="s">
        <v>38</v>
      </c>
      <c r="H920" s="9">
        <v>0</v>
      </c>
      <c r="I920" s="9">
        <v>0</v>
      </c>
      <c r="J920" s="9">
        <v>0</v>
      </c>
      <c r="K920" s="9">
        <v>0</v>
      </c>
      <c r="L920" s="9" t="s">
        <v>69</v>
      </c>
    </row>
    <row r="921" spans="1:12" ht="18" customHeight="1" x14ac:dyDescent="0.25">
      <c r="A921" s="9">
        <v>2</v>
      </c>
      <c r="B921" s="19">
        <v>1004014</v>
      </c>
      <c r="C921" s="70">
        <v>0.52777777777777779</v>
      </c>
      <c r="D921" s="9" t="s">
        <v>2089</v>
      </c>
      <c r="E921" s="9" t="s">
        <v>118</v>
      </c>
      <c r="F921" s="9" t="s">
        <v>144</v>
      </c>
      <c r="G921" s="9" t="s">
        <v>38</v>
      </c>
      <c r="H921" s="9">
        <v>0</v>
      </c>
      <c r="I921" s="9">
        <v>0</v>
      </c>
      <c r="J921" s="9">
        <v>0</v>
      </c>
      <c r="K921" s="9">
        <v>0</v>
      </c>
      <c r="L921" s="9" t="s">
        <v>69</v>
      </c>
    </row>
    <row r="922" spans="1:12" ht="18" customHeight="1" x14ac:dyDescent="0.25">
      <c r="A922" s="9">
        <v>3</v>
      </c>
      <c r="B922" s="19">
        <v>1004014</v>
      </c>
      <c r="C922" s="70">
        <v>0.66666666666666663</v>
      </c>
      <c r="D922" s="9" t="s">
        <v>2090</v>
      </c>
      <c r="E922" s="9" t="s">
        <v>551</v>
      </c>
      <c r="F922" s="9" t="s">
        <v>31</v>
      </c>
      <c r="G922" s="9" t="s">
        <v>2091</v>
      </c>
      <c r="H922" s="9">
        <v>0</v>
      </c>
      <c r="I922" s="9">
        <v>0</v>
      </c>
      <c r="J922" s="9">
        <v>1</v>
      </c>
      <c r="K922" s="9">
        <v>0</v>
      </c>
      <c r="L922" s="9" t="s">
        <v>69</v>
      </c>
    </row>
    <row r="923" spans="1:12" ht="18" customHeight="1" x14ac:dyDescent="0.25">
      <c r="A923" s="9">
        <v>4</v>
      </c>
      <c r="B923" s="19">
        <v>2004014</v>
      </c>
      <c r="C923" s="70">
        <v>8.3333333333333329E-2</v>
      </c>
      <c r="D923" s="9" t="s">
        <v>2092</v>
      </c>
      <c r="E923" s="9" t="s">
        <v>495</v>
      </c>
      <c r="F923" s="9" t="s">
        <v>296</v>
      </c>
      <c r="G923" s="9" t="s">
        <v>38</v>
      </c>
      <c r="H923" s="9">
        <v>0</v>
      </c>
      <c r="I923" s="9">
        <v>0</v>
      </c>
      <c r="J923" s="9">
        <v>1</v>
      </c>
      <c r="K923" s="9">
        <v>0</v>
      </c>
      <c r="L923" s="9" t="s">
        <v>73</v>
      </c>
    </row>
    <row r="924" spans="1:12" ht="18" customHeight="1" x14ac:dyDescent="0.25">
      <c r="A924" s="9">
        <v>5</v>
      </c>
      <c r="B924" s="19">
        <v>4004014</v>
      </c>
      <c r="C924" s="70">
        <v>0.4236111111111111</v>
      </c>
      <c r="D924" s="9" t="s">
        <v>2093</v>
      </c>
      <c r="E924" s="9" t="s">
        <v>495</v>
      </c>
      <c r="F924" s="9" t="s">
        <v>18</v>
      </c>
      <c r="G924" s="9" t="s">
        <v>38</v>
      </c>
      <c r="H924" s="9">
        <v>0</v>
      </c>
      <c r="I924" s="9">
        <v>0</v>
      </c>
      <c r="J924" s="9">
        <v>0</v>
      </c>
      <c r="K924" s="9">
        <v>0</v>
      </c>
      <c r="L924" s="9" t="s">
        <v>42</v>
      </c>
    </row>
    <row r="925" spans="1:12" ht="18" customHeight="1" x14ac:dyDescent="0.25">
      <c r="A925" s="9">
        <v>6</v>
      </c>
      <c r="B925" s="19">
        <v>4004014</v>
      </c>
      <c r="C925" s="70">
        <v>0.82291666666666663</v>
      </c>
      <c r="D925" s="9" t="s">
        <v>2094</v>
      </c>
      <c r="E925" s="9" t="s">
        <v>118</v>
      </c>
      <c r="F925" s="9" t="s">
        <v>2095</v>
      </c>
      <c r="G925" s="9" t="s">
        <v>38</v>
      </c>
      <c r="H925" s="9">
        <v>0</v>
      </c>
      <c r="I925" s="9">
        <v>0</v>
      </c>
      <c r="J925" s="9">
        <v>0</v>
      </c>
      <c r="K925" s="9">
        <v>0</v>
      </c>
      <c r="L925" s="9" t="s">
        <v>42</v>
      </c>
    </row>
    <row r="926" spans="1:12" ht="18" customHeight="1" x14ac:dyDescent="0.25">
      <c r="A926" s="9">
        <v>7</v>
      </c>
      <c r="B926" s="19">
        <v>4004014</v>
      </c>
      <c r="C926" s="70">
        <v>0.82291666666666663</v>
      </c>
      <c r="D926" s="9" t="s">
        <v>2096</v>
      </c>
      <c r="E926" s="9" t="s">
        <v>495</v>
      </c>
      <c r="F926" s="9" t="s">
        <v>296</v>
      </c>
      <c r="G926" s="9" t="s">
        <v>38</v>
      </c>
      <c r="H926" s="9">
        <v>0</v>
      </c>
      <c r="I926" s="9">
        <v>0</v>
      </c>
      <c r="J926" s="9">
        <v>1</v>
      </c>
      <c r="K926" s="9">
        <v>1</v>
      </c>
      <c r="L926" s="9" t="s">
        <v>42</v>
      </c>
    </row>
    <row r="927" spans="1:12" ht="18" customHeight="1" x14ac:dyDescent="0.25">
      <c r="A927" s="9">
        <v>8</v>
      </c>
      <c r="B927" s="19">
        <v>4004014</v>
      </c>
      <c r="C927" s="70">
        <v>0.125</v>
      </c>
      <c r="D927" s="9" t="s">
        <v>2097</v>
      </c>
      <c r="E927" s="9" t="s">
        <v>118</v>
      </c>
      <c r="F927" s="9" t="s">
        <v>18</v>
      </c>
      <c r="G927" s="9" t="s">
        <v>2098</v>
      </c>
      <c r="H927" s="9">
        <v>0</v>
      </c>
      <c r="I927" s="9">
        <v>0</v>
      </c>
      <c r="J927" s="9">
        <v>0</v>
      </c>
      <c r="K927" s="9">
        <v>1</v>
      </c>
      <c r="L927" s="9" t="s">
        <v>42</v>
      </c>
    </row>
    <row r="928" spans="1:12" ht="18" customHeight="1" x14ac:dyDescent="0.25">
      <c r="A928" s="9">
        <v>9</v>
      </c>
      <c r="B928" s="19">
        <v>5004014</v>
      </c>
      <c r="C928" s="70">
        <v>0.58333333333333337</v>
      </c>
      <c r="D928" s="9" t="s">
        <v>2099</v>
      </c>
      <c r="E928" s="9" t="s">
        <v>118</v>
      </c>
      <c r="F928" s="9" t="s">
        <v>2100</v>
      </c>
      <c r="G928" s="9" t="s">
        <v>2101</v>
      </c>
      <c r="H928" s="9">
        <v>0</v>
      </c>
      <c r="I928" s="9">
        <v>0</v>
      </c>
      <c r="J928" s="9">
        <v>1</v>
      </c>
      <c r="K928" s="9">
        <v>1</v>
      </c>
      <c r="L928" s="9" t="s">
        <v>85</v>
      </c>
    </row>
    <row r="929" spans="1:12" ht="18" customHeight="1" x14ac:dyDescent="0.25">
      <c r="A929" s="9">
        <v>10</v>
      </c>
      <c r="B929" s="19">
        <v>6004014</v>
      </c>
      <c r="C929" s="70">
        <v>0.97916666666666663</v>
      </c>
      <c r="D929" s="9" t="s">
        <v>2102</v>
      </c>
      <c r="E929" s="9" t="s">
        <v>118</v>
      </c>
      <c r="F929" s="9" t="s">
        <v>2103</v>
      </c>
      <c r="G929" s="9" t="s">
        <v>2104</v>
      </c>
      <c r="H929" s="9">
        <v>0</v>
      </c>
      <c r="I929" s="9">
        <v>0</v>
      </c>
      <c r="J929" s="9">
        <v>0</v>
      </c>
      <c r="K929" s="9">
        <v>0</v>
      </c>
      <c r="L929" s="9" t="s">
        <v>54</v>
      </c>
    </row>
    <row r="930" spans="1:12" ht="18" customHeight="1" x14ac:dyDescent="0.25">
      <c r="A930" s="9">
        <v>11</v>
      </c>
      <c r="B930" s="19" t="s">
        <v>2105</v>
      </c>
      <c r="C930" s="70">
        <v>0.70833333333333337</v>
      </c>
      <c r="D930" s="9" t="s">
        <v>2106</v>
      </c>
      <c r="E930" s="9" t="s">
        <v>495</v>
      </c>
      <c r="F930" s="9" t="s">
        <v>296</v>
      </c>
      <c r="G930" s="9" t="s">
        <v>38</v>
      </c>
      <c r="H930" s="9">
        <v>0</v>
      </c>
      <c r="I930" s="9">
        <v>0</v>
      </c>
      <c r="J930" s="9">
        <v>1</v>
      </c>
      <c r="K930" s="9">
        <v>0</v>
      </c>
      <c r="L930" s="9" t="s">
        <v>63</v>
      </c>
    </row>
    <row r="931" spans="1:12" ht="18" customHeight="1" x14ac:dyDescent="0.25">
      <c r="A931" s="9">
        <v>12</v>
      </c>
      <c r="B931" s="19">
        <v>8004014</v>
      </c>
      <c r="C931" s="70">
        <v>0.84375</v>
      </c>
      <c r="D931" s="9" t="s">
        <v>2107</v>
      </c>
      <c r="E931" s="9" t="s">
        <v>495</v>
      </c>
      <c r="F931" s="9" t="s">
        <v>296</v>
      </c>
      <c r="G931" s="9" t="s">
        <v>38</v>
      </c>
      <c r="H931" s="9">
        <v>0</v>
      </c>
      <c r="I931" s="9">
        <v>0</v>
      </c>
      <c r="J931" s="9">
        <v>1</v>
      </c>
      <c r="K931" s="9">
        <v>0</v>
      </c>
      <c r="L931" s="9" t="s">
        <v>69</v>
      </c>
    </row>
    <row r="932" spans="1:12" ht="18" customHeight="1" x14ac:dyDescent="0.25">
      <c r="A932" s="9">
        <v>13</v>
      </c>
      <c r="B932" s="19">
        <v>9004014</v>
      </c>
      <c r="C932" s="70">
        <v>0.3659722222222222</v>
      </c>
      <c r="D932" s="9" t="s">
        <v>2108</v>
      </c>
      <c r="E932" s="9" t="s">
        <v>118</v>
      </c>
      <c r="F932" s="9" t="s">
        <v>2109</v>
      </c>
      <c r="G932" s="9" t="s">
        <v>2104</v>
      </c>
      <c r="H932" s="9">
        <v>0</v>
      </c>
      <c r="I932" s="9">
        <v>0</v>
      </c>
      <c r="J932" s="9">
        <v>0</v>
      </c>
      <c r="K932" s="9">
        <v>0</v>
      </c>
      <c r="L932" s="9" t="s">
        <v>73</v>
      </c>
    </row>
    <row r="933" spans="1:12" ht="18" customHeight="1" x14ac:dyDescent="0.25">
      <c r="A933" s="9">
        <v>14</v>
      </c>
      <c r="B933" s="19">
        <v>10004014</v>
      </c>
      <c r="C933" s="70">
        <v>0.47222222222222227</v>
      </c>
      <c r="D933" s="9" t="s">
        <v>2110</v>
      </c>
      <c r="E933" s="9" t="s">
        <v>118</v>
      </c>
      <c r="F933" s="9" t="s">
        <v>144</v>
      </c>
      <c r="G933" s="9" t="s">
        <v>2098</v>
      </c>
      <c r="H933" s="9">
        <v>0</v>
      </c>
      <c r="I933" s="9">
        <v>0</v>
      </c>
      <c r="J933" s="9">
        <v>1</v>
      </c>
      <c r="K933" s="9">
        <v>0</v>
      </c>
      <c r="L933" s="9" t="s">
        <v>33</v>
      </c>
    </row>
    <row r="934" spans="1:12" ht="18" customHeight="1" x14ac:dyDescent="0.25">
      <c r="A934" s="9">
        <v>15</v>
      </c>
      <c r="B934" s="19">
        <v>11004014</v>
      </c>
      <c r="C934" s="70">
        <v>0.35416666666666669</v>
      </c>
      <c r="D934" s="9" t="s">
        <v>2111</v>
      </c>
      <c r="E934" s="9" t="s">
        <v>118</v>
      </c>
      <c r="F934" s="9" t="s">
        <v>2112</v>
      </c>
      <c r="G934" s="9" t="s">
        <v>2101</v>
      </c>
      <c r="H934" s="9">
        <v>0</v>
      </c>
      <c r="I934" s="9">
        <v>0</v>
      </c>
      <c r="J934" s="9">
        <v>1</v>
      </c>
      <c r="K934" s="9">
        <v>0</v>
      </c>
      <c r="L934" s="9" t="s">
        <v>42</v>
      </c>
    </row>
    <row r="935" spans="1:12" ht="18" customHeight="1" x14ac:dyDescent="0.25">
      <c r="A935" s="9">
        <v>16</v>
      </c>
      <c r="B935" s="19">
        <v>12004014</v>
      </c>
      <c r="C935" s="70">
        <v>0.63541666666666663</v>
      </c>
      <c r="D935" s="9" t="s">
        <v>2113</v>
      </c>
      <c r="E935" s="9" t="s">
        <v>495</v>
      </c>
      <c r="F935" s="9" t="s">
        <v>296</v>
      </c>
      <c r="G935" s="9" t="s">
        <v>38</v>
      </c>
      <c r="H935" s="9">
        <v>0</v>
      </c>
      <c r="I935" s="9">
        <v>0</v>
      </c>
      <c r="J935" s="9">
        <v>1</v>
      </c>
      <c r="K935" s="9">
        <v>0</v>
      </c>
      <c r="L935" s="9" t="s">
        <v>2114</v>
      </c>
    </row>
    <row r="936" spans="1:12" ht="18" customHeight="1" x14ac:dyDescent="0.25">
      <c r="A936" s="9">
        <v>17</v>
      </c>
      <c r="B936" s="19">
        <v>12004014</v>
      </c>
      <c r="C936" s="70">
        <v>0.9375</v>
      </c>
      <c r="D936" s="9" t="s">
        <v>2115</v>
      </c>
      <c r="E936" s="9" t="s">
        <v>118</v>
      </c>
      <c r="F936" s="9" t="s">
        <v>2116</v>
      </c>
      <c r="G936" s="9" t="s">
        <v>38</v>
      </c>
      <c r="H936" s="9">
        <v>0</v>
      </c>
      <c r="I936" s="9">
        <v>0</v>
      </c>
      <c r="J936" s="9">
        <v>0</v>
      </c>
      <c r="K936" s="9">
        <v>0</v>
      </c>
      <c r="L936" s="9" t="s">
        <v>85</v>
      </c>
    </row>
    <row r="937" spans="1:12" ht="18" customHeight="1" x14ac:dyDescent="0.25">
      <c r="A937" s="9">
        <v>18</v>
      </c>
      <c r="B937" s="19">
        <v>14004014</v>
      </c>
      <c r="C937" s="70">
        <v>0.52083333333333337</v>
      </c>
      <c r="D937" s="9" t="s">
        <v>2117</v>
      </c>
      <c r="E937" s="9" t="s">
        <v>118</v>
      </c>
      <c r="F937" s="9" t="s">
        <v>2118</v>
      </c>
      <c r="G937" s="9" t="s">
        <v>2101</v>
      </c>
      <c r="H937" s="9">
        <v>0</v>
      </c>
      <c r="I937" s="9">
        <v>0</v>
      </c>
      <c r="J937" s="9">
        <v>0</v>
      </c>
      <c r="K937" s="9">
        <v>2</v>
      </c>
      <c r="L937" s="9" t="s">
        <v>63</v>
      </c>
    </row>
    <row r="938" spans="1:12" ht="18" customHeight="1" x14ac:dyDescent="0.25">
      <c r="A938" s="9">
        <v>19</v>
      </c>
      <c r="B938" s="19">
        <v>17004014</v>
      </c>
      <c r="C938" s="70">
        <v>0.41666666666666669</v>
      </c>
      <c r="D938" s="9" t="s">
        <v>2119</v>
      </c>
      <c r="E938" s="9" t="s">
        <v>495</v>
      </c>
      <c r="F938" s="9" t="s">
        <v>2120</v>
      </c>
      <c r="G938" s="9" t="s">
        <v>2101</v>
      </c>
      <c r="H938" s="9">
        <v>0</v>
      </c>
      <c r="I938" s="9">
        <v>0</v>
      </c>
      <c r="J938" s="9">
        <v>0</v>
      </c>
      <c r="K938" s="9">
        <v>0</v>
      </c>
      <c r="L938" s="9" t="s">
        <v>33</v>
      </c>
    </row>
    <row r="939" spans="1:12" ht="18" customHeight="1" x14ac:dyDescent="0.25">
      <c r="A939" s="9">
        <v>20</v>
      </c>
      <c r="B939" s="19">
        <v>17004014</v>
      </c>
      <c r="C939" s="70">
        <v>0.56944444444444442</v>
      </c>
      <c r="D939" s="9" t="s">
        <v>2121</v>
      </c>
      <c r="E939" s="9" t="s">
        <v>118</v>
      </c>
      <c r="F939" s="9" t="s">
        <v>2122</v>
      </c>
      <c r="G939" s="9" t="s">
        <v>2101</v>
      </c>
      <c r="H939" s="9">
        <v>0</v>
      </c>
      <c r="I939" s="9">
        <v>0</v>
      </c>
      <c r="J939" s="9">
        <v>0</v>
      </c>
      <c r="K939" s="9">
        <v>0</v>
      </c>
      <c r="L939" s="9" t="s">
        <v>33</v>
      </c>
    </row>
    <row r="940" spans="1:12" ht="18" customHeight="1" x14ac:dyDescent="0.25">
      <c r="A940" s="9">
        <v>21</v>
      </c>
      <c r="B940" s="19">
        <v>20004014</v>
      </c>
      <c r="C940" s="70">
        <v>0.5625</v>
      </c>
      <c r="D940" s="9" t="s">
        <v>2123</v>
      </c>
      <c r="E940" s="9" t="s">
        <v>118</v>
      </c>
      <c r="F940" s="9" t="s">
        <v>2095</v>
      </c>
      <c r="G940" s="9" t="s">
        <v>2101</v>
      </c>
      <c r="H940" s="9">
        <v>0</v>
      </c>
      <c r="I940" s="9">
        <v>0</v>
      </c>
      <c r="J940" s="9">
        <v>0</v>
      </c>
      <c r="K940" s="9">
        <v>0</v>
      </c>
      <c r="L940" s="9" t="s">
        <v>54</v>
      </c>
    </row>
    <row r="941" spans="1:12" ht="18" customHeight="1" x14ac:dyDescent="0.25">
      <c r="A941" s="9">
        <v>22</v>
      </c>
      <c r="B941" s="19">
        <v>24004014</v>
      </c>
      <c r="C941" s="70">
        <v>0.57291666666666663</v>
      </c>
      <c r="D941" s="9" t="s">
        <v>2124</v>
      </c>
      <c r="E941" s="9" t="s">
        <v>495</v>
      </c>
      <c r="F941" s="9" t="s">
        <v>2125</v>
      </c>
      <c r="G941" s="9" t="s">
        <v>2126</v>
      </c>
      <c r="H941" s="9">
        <v>0</v>
      </c>
      <c r="I941" s="9">
        <v>0</v>
      </c>
      <c r="J941" s="9">
        <v>0</v>
      </c>
      <c r="K941" s="9">
        <v>0</v>
      </c>
      <c r="L941" s="9" t="s">
        <v>33</v>
      </c>
    </row>
    <row r="942" spans="1:12" ht="18" customHeight="1" x14ac:dyDescent="0.25">
      <c r="A942" s="9">
        <v>23</v>
      </c>
      <c r="B942" s="19">
        <v>26004014</v>
      </c>
      <c r="C942" s="70">
        <v>0.69930555555555562</v>
      </c>
      <c r="D942" s="9" t="s">
        <v>2127</v>
      </c>
      <c r="E942" s="9" t="s">
        <v>118</v>
      </c>
      <c r="F942" s="9" t="s">
        <v>144</v>
      </c>
      <c r="G942" s="9" t="s">
        <v>38</v>
      </c>
      <c r="H942" s="9">
        <v>0</v>
      </c>
      <c r="I942" s="9">
        <v>0</v>
      </c>
      <c r="J942" s="9">
        <v>0</v>
      </c>
      <c r="K942" s="9">
        <v>0</v>
      </c>
      <c r="L942" s="9" t="s">
        <v>85</v>
      </c>
    </row>
    <row r="943" spans="1:12" ht="18" customHeight="1" x14ac:dyDescent="0.25">
      <c r="A943" s="9">
        <v>24</v>
      </c>
      <c r="B943" s="19">
        <v>27004014</v>
      </c>
      <c r="C943" s="70">
        <v>0.66666666666666663</v>
      </c>
      <c r="D943" s="9" t="s">
        <v>2128</v>
      </c>
      <c r="E943" s="9" t="s">
        <v>495</v>
      </c>
      <c r="F943" s="9" t="s">
        <v>2129</v>
      </c>
      <c r="G943" s="9" t="s">
        <v>2104</v>
      </c>
      <c r="H943" s="9">
        <v>0</v>
      </c>
      <c r="I943" s="9">
        <v>0</v>
      </c>
      <c r="J943" s="9">
        <v>1</v>
      </c>
      <c r="K943" s="9">
        <v>2</v>
      </c>
      <c r="L943" s="9" t="s">
        <v>54</v>
      </c>
    </row>
    <row r="944" spans="1:12" ht="18" customHeight="1" x14ac:dyDescent="0.25">
      <c r="A944" s="9">
        <v>25</v>
      </c>
      <c r="B944" s="19">
        <v>28004014</v>
      </c>
      <c r="C944" s="70">
        <v>0.53472222222222221</v>
      </c>
      <c r="D944" s="9" t="s">
        <v>2130</v>
      </c>
      <c r="E944" s="9" t="s">
        <v>495</v>
      </c>
      <c r="F944" s="9" t="s">
        <v>2131</v>
      </c>
      <c r="G944" s="9" t="s">
        <v>2101</v>
      </c>
      <c r="H944" s="9">
        <v>1</v>
      </c>
      <c r="I944" s="9">
        <v>1</v>
      </c>
      <c r="J944" s="9">
        <v>2</v>
      </c>
      <c r="K944" s="9">
        <v>0</v>
      </c>
      <c r="L944" s="9" t="s">
        <v>63</v>
      </c>
    </row>
    <row r="945" spans="1:12" ht="18" customHeight="1" x14ac:dyDescent="0.25">
      <c r="A945" s="9">
        <v>26</v>
      </c>
      <c r="B945" s="19">
        <v>29004014</v>
      </c>
      <c r="C945" s="70">
        <v>0.53472222222222221</v>
      </c>
      <c r="D945" s="9" t="s">
        <v>2132</v>
      </c>
      <c r="E945" s="9" t="s">
        <v>495</v>
      </c>
      <c r="F945" s="9" t="s">
        <v>31</v>
      </c>
      <c r="G945" s="9" t="s">
        <v>2098</v>
      </c>
      <c r="H945" s="9">
        <v>0</v>
      </c>
      <c r="I945" s="9">
        <v>0</v>
      </c>
      <c r="J945" s="9">
        <v>0</v>
      </c>
      <c r="K945" s="9">
        <v>1</v>
      </c>
      <c r="L945" s="9" t="s">
        <v>69</v>
      </c>
    </row>
    <row r="946" spans="1:12" ht="18" customHeight="1" x14ac:dyDescent="0.25">
      <c r="A946" s="4">
        <v>27</v>
      </c>
      <c r="B946" s="219">
        <v>29004014</v>
      </c>
      <c r="C946" s="167">
        <v>0.70833333333333337</v>
      </c>
      <c r="D946" s="4" t="s">
        <v>2133</v>
      </c>
      <c r="E946" s="9" t="s">
        <v>495</v>
      </c>
      <c r="F946" s="16" t="s">
        <v>18</v>
      </c>
      <c r="G946" s="9" t="s">
        <v>38</v>
      </c>
      <c r="H946" s="9">
        <v>0</v>
      </c>
      <c r="I946" s="9">
        <v>0</v>
      </c>
      <c r="J946" s="9">
        <v>0</v>
      </c>
      <c r="K946" s="9">
        <v>0</v>
      </c>
      <c r="L946" s="9" t="s">
        <v>69</v>
      </c>
    </row>
    <row r="947" spans="1:12" ht="18" customHeight="1" x14ac:dyDescent="0.25">
      <c r="A947" s="36"/>
      <c r="B947" s="37"/>
      <c r="C947" s="37"/>
      <c r="D947" s="37"/>
      <c r="E947" s="37"/>
      <c r="F947" s="37" t="s">
        <v>4170</v>
      </c>
      <c r="G947" s="109" t="s">
        <v>382</v>
      </c>
      <c r="H947" s="163">
        <f>SUM(H920:H946)</f>
        <v>1</v>
      </c>
      <c r="I947" s="163">
        <f>SUM(I920:I946)</f>
        <v>1</v>
      </c>
      <c r="J947" s="163">
        <f>SUM(J920:J946)</f>
        <v>12</v>
      </c>
      <c r="K947" s="163">
        <f>SUM(K920:K946)</f>
        <v>8</v>
      </c>
      <c r="L947" s="163"/>
    </row>
    <row r="948" spans="1:12" ht="18" customHeight="1" x14ac:dyDescent="0.25">
      <c r="A948" s="4">
        <v>28</v>
      </c>
      <c r="B948" s="219">
        <v>2005014</v>
      </c>
      <c r="C948" s="167">
        <v>0.54513888888888895</v>
      </c>
      <c r="D948" s="4" t="s">
        <v>2133</v>
      </c>
      <c r="E948" s="4" t="s">
        <v>93</v>
      </c>
      <c r="F948" s="16" t="s">
        <v>2134</v>
      </c>
      <c r="G948" s="9" t="s">
        <v>2135</v>
      </c>
      <c r="H948" s="9">
        <v>0</v>
      </c>
      <c r="I948" s="9">
        <v>0</v>
      </c>
      <c r="J948" s="9">
        <v>0</v>
      </c>
      <c r="K948" s="9">
        <v>0</v>
      </c>
      <c r="L948" s="9" t="s">
        <v>42</v>
      </c>
    </row>
    <row r="949" spans="1:12" ht="18" customHeight="1" x14ac:dyDescent="0.25">
      <c r="A949" s="4">
        <v>27</v>
      </c>
      <c r="B949" s="219">
        <v>2005014</v>
      </c>
      <c r="C949" s="167">
        <v>0.93055555555555547</v>
      </c>
      <c r="D949" s="4" t="s">
        <v>2136</v>
      </c>
      <c r="E949" s="4" t="s">
        <v>93</v>
      </c>
      <c r="F949" s="16" t="s">
        <v>31</v>
      </c>
      <c r="G949" s="9" t="s">
        <v>2098</v>
      </c>
      <c r="H949" s="9">
        <v>0</v>
      </c>
      <c r="I949" s="9">
        <v>0</v>
      </c>
      <c r="J949" s="9">
        <v>0</v>
      </c>
      <c r="K949" s="9">
        <v>2</v>
      </c>
      <c r="L949" s="9" t="s">
        <v>42</v>
      </c>
    </row>
    <row r="950" spans="1:12" ht="18" customHeight="1" x14ac:dyDescent="0.25">
      <c r="A950" s="9">
        <v>29</v>
      </c>
      <c r="B950" s="19">
        <v>5005014</v>
      </c>
      <c r="C950" s="70">
        <v>0.32291666666666669</v>
      </c>
      <c r="D950" s="9" t="s">
        <v>2137</v>
      </c>
      <c r="E950" s="9" t="s">
        <v>495</v>
      </c>
      <c r="F950" s="9" t="s">
        <v>296</v>
      </c>
      <c r="G950" s="9" t="s">
        <v>38</v>
      </c>
      <c r="H950" s="9">
        <v>0</v>
      </c>
      <c r="I950" s="9">
        <v>0</v>
      </c>
      <c r="J950" s="9">
        <v>1</v>
      </c>
      <c r="K950" s="9">
        <v>0</v>
      </c>
      <c r="L950" s="9" t="s">
        <v>63</v>
      </c>
    </row>
    <row r="951" spans="1:12" ht="18" customHeight="1" x14ac:dyDescent="0.25">
      <c r="A951" s="4">
        <v>30</v>
      </c>
      <c r="B951" s="19">
        <v>5005014</v>
      </c>
      <c r="C951" s="167">
        <v>0.65277777777777779</v>
      </c>
      <c r="D951" s="4" t="s">
        <v>2138</v>
      </c>
      <c r="E951" s="4" t="s">
        <v>495</v>
      </c>
      <c r="F951" s="16" t="s">
        <v>2139</v>
      </c>
      <c r="G951" s="9" t="s">
        <v>2135</v>
      </c>
      <c r="H951" s="9">
        <v>0</v>
      </c>
      <c r="I951" s="9">
        <v>0</v>
      </c>
      <c r="J951" s="9">
        <v>0</v>
      </c>
      <c r="K951" s="9">
        <v>0</v>
      </c>
      <c r="L951" s="9" t="s">
        <v>63</v>
      </c>
    </row>
    <row r="952" spans="1:12" ht="18" customHeight="1" x14ac:dyDescent="0.25">
      <c r="A952" s="4">
        <v>31</v>
      </c>
      <c r="B952" s="19">
        <v>5005014</v>
      </c>
      <c r="C952" s="167">
        <v>0.65972222222222221</v>
      </c>
      <c r="D952" s="4" t="s">
        <v>2140</v>
      </c>
      <c r="E952" s="4" t="s">
        <v>495</v>
      </c>
      <c r="F952" s="9" t="s">
        <v>2141</v>
      </c>
      <c r="G952" s="9" t="s">
        <v>2135</v>
      </c>
      <c r="H952" s="9">
        <v>0</v>
      </c>
      <c r="I952" s="9">
        <v>0</v>
      </c>
      <c r="J952" s="9">
        <v>0</v>
      </c>
      <c r="K952" s="9">
        <v>0</v>
      </c>
      <c r="L952" s="9" t="s">
        <v>63</v>
      </c>
    </row>
    <row r="953" spans="1:12" ht="18" customHeight="1" x14ac:dyDescent="0.25">
      <c r="A953" s="155">
        <v>32</v>
      </c>
      <c r="B953" s="19">
        <v>5005014</v>
      </c>
      <c r="C953" s="70">
        <v>0.92708333333333337</v>
      </c>
      <c r="D953" s="9" t="s">
        <v>2142</v>
      </c>
      <c r="E953" s="9" t="s">
        <v>128</v>
      </c>
      <c r="F953" s="9" t="s">
        <v>230</v>
      </c>
      <c r="G953" s="9" t="s">
        <v>38</v>
      </c>
      <c r="H953" s="9">
        <v>0</v>
      </c>
      <c r="I953" s="9">
        <v>0</v>
      </c>
      <c r="J953" s="9">
        <v>0</v>
      </c>
      <c r="K953" s="9">
        <v>1</v>
      </c>
      <c r="L953" s="9" t="s">
        <v>63</v>
      </c>
    </row>
    <row r="954" spans="1:12" ht="18" customHeight="1" x14ac:dyDescent="0.25">
      <c r="A954" s="155">
        <v>33</v>
      </c>
      <c r="B954" s="220">
        <v>7005014</v>
      </c>
      <c r="C954" s="221">
        <v>0.29166666666666669</v>
      </c>
      <c r="D954" s="60" t="s">
        <v>2143</v>
      </c>
      <c r="E954" s="60" t="s">
        <v>495</v>
      </c>
      <c r="F954" s="60" t="s">
        <v>2131</v>
      </c>
      <c r="G954" s="60" t="s">
        <v>2101</v>
      </c>
      <c r="H954" s="60">
        <v>0</v>
      </c>
      <c r="I954" s="60">
        <v>0</v>
      </c>
      <c r="J954" s="60">
        <v>1</v>
      </c>
      <c r="K954" s="60">
        <v>0</v>
      </c>
      <c r="L954" s="60" t="s">
        <v>73</v>
      </c>
    </row>
    <row r="955" spans="1:12" ht="18" customHeight="1" x14ac:dyDescent="0.25">
      <c r="A955" s="155">
        <v>34</v>
      </c>
      <c r="B955" s="222">
        <v>7005014</v>
      </c>
      <c r="C955" s="221">
        <v>0.79861111111111116</v>
      </c>
      <c r="D955" s="60" t="s">
        <v>2144</v>
      </c>
      <c r="E955" s="60" t="s">
        <v>118</v>
      </c>
      <c r="F955" s="60" t="s">
        <v>2145</v>
      </c>
      <c r="G955" s="60" t="s">
        <v>2101</v>
      </c>
      <c r="H955" s="60">
        <v>0</v>
      </c>
      <c r="I955" s="60">
        <v>0</v>
      </c>
      <c r="J955" s="60">
        <v>0</v>
      </c>
      <c r="K955" s="60">
        <v>0</v>
      </c>
      <c r="L955" s="60" t="s">
        <v>73</v>
      </c>
    </row>
    <row r="956" spans="1:12" ht="18" customHeight="1" x14ac:dyDescent="0.25">
      <c r="A956" s="155">
        <v>35</v>
      </c>
      <c r="B956" s="222">
        <v>9005014</v>
      </c>
      <c r="C956" s="221">
        <v>0.76388888888888884</v>
      </c>
      <c r="D956" s="60" t="s">
        <v>2146</v>
      </c>
      <c r="E956" s="60" t="s">
        <v>495</v>
      </c>
      <c r="F956" s="60" t="s">
        <v>2147</v>
      </c>
      <c r="G956" s="60" t="s">
        <v>2101</v>
      </c>
      <c r="H956" s="60">
        <v>0</v>
      </c>
      <c r="I956" s="60">
        <v>0</v>
      </c>
      <c r="J956" s="60">
        <v>0</v>
      </c>
      <c r="K956" s="60">
        <v>0</v>
      </c>
      <c r="L956" s="60" t="s">
        <v>42</v>
      </c>
    </row>
    <row r="957" spans="1:12" ht="18" customHeight="1" x14ac:dyDescent="0.25">
      <c r="A957" s="155">
        <v>36</v>
      </c>
      <c r="B957" s="222">
        <v>9005014</v>
      </c>
      <c r="C957" s="221">
        <v>0.90625</v>
      </c>
      <c r="D957" s="60" t="s">
        <v>2148</v>
      </c>
      <c r="E957" s="60" t="s">
        <v>118</v>
      </c>
      <c r="F957" s="60" t="s">
        <v>296</v>
      </c>
      <c r="G957" s="9" t="s">
        <v>38</v>
      </c>
      <c r="H957" s="9">
        <v>0</v>
      </c>
      <c r="I957" s="9">
        <v>0</v>
      </c>
      <c r="J957" s="9">
        <v>1</v>
      </c>
      <c r="K957" s="9">
        <v>0</v>
      </c>
      <c r="L957" s="60" t="s">
        <v>42</v>
      </c>
    </row>
    <row r="958" spans="1:12" ht="18" customHeight="1" x14ac:dyDescent="0.25">
      <c r="A958" s="155">
        <v>37</v>
      </c>
      <c r="B958" s="19">
        <v>11005014</v>
      </c>
      <c r="C958" s="70">
        <v>8.3333333333333329E-2</v>
      </c>
      <c r="D958" s="9" t="s">
        <v>509</v>
      </c>
      <c r="E958" s="9" t="s">
        <v>118</v>
      </c>
      <c r="F958" s="9" t="s">
        <v>2149</v>
      </c>
      <c r="G958" s="9" t="s">
        <v>2101</v>
      </c>
      <c r="H958" s="9">
        <v>0</v>
      </c>
      <c r="I958" s="9">
        <v>0</v>
      </c>
      <c r="J958" s="9">
        <v>0</v>
      </c>
      <c r="K958" s="9">
        <v>0</v>
      </c>
      <c r="L958" s="9" t="s">
        <v>54</v>
      </c>
    </row>
    <row r="959" spans="1:12" ht="18" customHeight="1" x14ac:dyDescent="0.25">
      <c r="A959" s="155">
        <v>38</v>
      </c>
      <c r="B959" s="19">
        <v>11005014</v>
      </c>
      <c r="C959" s="70">
        <v>0.70833333333333337</v>
      </c>
      <c r="D959" s="9" t="s">
        <v>2150</v>
      </c>
      <c r="E959" s="60" t="s">
        <v>495</v>
      </c>
      <c r="F959" s="9" t="s">
        <v>296</v>
      </c>
      <c r="G959" s="9" t="s">
        <v>38</v>
      </c>
      <c r="H959" s="9">
        <v>0</v>
      </c>
      <c r="I959" s="9">
        <v>0</v>
      </c>
      <c r="J959" s="9">
        <v>1</v>
      </c>
      <c r="K959" s="9">
        <v>0</v>
      </c>
      <c r="L959" s="9" t="s">
        <v>54</v>
      </c>
    </row>
    <row r="960" spans="1:12" ht="18" customHeight="1" x14ac:dyDescent="0.25">
      <c r="A960" s="155">
        <v>39</v>
      </c>
      <c r="B960" s="19">
        <v>12005014</v>
      </c>
      <c r="C960" s="70">
        <v>0.4513888888888889</v>
      </c>
      <c r="D960" s="9" t="s">
        <v>2151</v>
      </c>
      <c r="E960" s="9" t="s">
        <v>118</v>
      </c>
      <c r="F960" s="9" t="s">
        <v>2152</v>
      </c>
      <c r="G960" s="9" t="s">
        <v>2101</v>
      </c>
      <c r="H960" s="9">
        <v>0</v>
      </c>
      <c r="I960" s="9">
        <v>0</v>
      </c>
      <c r="J960" s="9">
        <v>0</v>
      </c>
      <c r="K960" s="9">
        <v>0</v>
      </c>
      <c r="L960" s="9" t="s">
        <v>63</v>
      </c>
    </row>
    <row r="961" spans="1:12" ht="18" customHeight="1" x14ac:dyDescent="0.25">
      <c r="A961" s="155">
        <v>40</v>
      </c>
      <c r="B961" s="19">
        <v>13005014</v>
      </c>
      <c r="C961" s="70">
        <v>0.34375</v>
      </c>
      <c r="D961" s="9" t="s">
        <v>2153</v>
      </c>
      <c r="E961" s="9" t="s">
        <v>118</v>
      </c>
      <c r="F961" s="9" t="s">
        <v>18</v>
      </c>
      <c r="G961" s="9" t="s">
        <v>38</v>
      </c>
      <c r="H961" s="9">
        <v>0</v>
      </c>
      <c r="I961" s="9">
        <v>0</v>
      </c>
      <c r="J961" s="9">
        <v>1</v>
      </c>
      <c r="K961" s="9">
        <v>0</v>
      </c>
      <c r="L961" s="9" t="s">
        <v>69</v>
      </c>
    </row>
    <row r="962" spans="1:12" ht="18" customHeight="1" x14ac:dyDescent="0.25">
      <c r="A962" s="155">
        <v>41</v>
      </c>
      <c r="B962" s="19">
        <v>13005014</v>
      </c>
      <c r="C962" s="70">
        <v>0.53472222222222221</v>
      </c>
      <c r="D962" s="9" t="s">
        <v>2154</v>
      </c>
      <c r="E962" s="9" t="s">
        <v>118</v>
      </c>
      <c r="F962" s="9" t="s">
        <v>2155</v>
      </c>
      <c r="G962" s="9" t="s">
        <v>2101</v>
      </c>
      <c r="H962" s="9">
        <v>0</v>
      </c>
      <c r="I962" s="9">
        <v>0</v>
      </c>
      <c r="J962" s="9">
        <v>0</v>
      </c>
      <c r="K962" s="9">
        <v>0</v>
      </c>
      <c r="L962" s="9" t="s">
        <v>69</v>
      </c>
    </row>
    <row r="963" spans="1:12" ht="18" customHeight="1" x14ac:dyDescent="0.25">
      <c r="A963" s="155">
        <v>42</v>
      </c>
      <c r="B963" s="19">
        <v>13005014</v>
      </c>
      <c r="C963" s="70">
        <v>0.75</v>
      </c>
      <c r="D963" s="9" t="s">
        <v>2156</v>
      </c>
      <c r="E963" s="9" t="s">
        <v>495</v>
      </c>
      <c r="F963" s="9" t="s">
        <v>2116</v>
      </c>
      <c r="G963" s="9" t="s">
        <v>38</v>
      </c>
      <c r="H963" s="9">
        <v>0</v>
      </c>
      <c r="I963" s="9">
        <v>0</v>
      </c>
      <c r="J963" s="9">
        <v>1</v>
      </c>
      <c r="K963" s="9">
        <v>0</v>
      </c>
      <c r="L963" s="9" t="s">
        <v>69</v>
      </c>
    </row>
    <row r="964" spans="1:12" ht="18" customHeight="1" x14ac:dyDescent="0.25">
      <c r="A964" s="155">
        <v>43</v>
      </c>
      <c r="B964" s="19">
        <v>13005014</v>
      </c>
      <c r="C964" s="70">
        <v>0.53472222222222221</v>
      </c>
      <c r="D964" s="9" t="s">
        <v>2157</v>
      </c>
      <c r="E964" s="9" t="s">
        <v>495</v>
      </c>
      <c r="F964" s="9" t="s">
        <v>2158</v>
      </c>
      <c r="G964" s="9" t="s">
        <v>2101</v>
      </c>
      <c r="H964" s="9">
        <v>0</v>
      </c>
      <c r="I964" s="9">
        <v>0</v>
      </c>
      <c r="J964" s="9">
        <v>1</v>
      </c>
      <c r="K964" s="9">
        <v>1</v>
      </c>
      <c r="L964" s="9" t="s">
        <v>69</v>
      </c>
    </row>
    <row r="965" spans="1:12" ht="18" customHeight="1" x14ac:dyDescent="0.25">
      <c r="A965" s="155">
        <v>44</v>
      </c>
      <c r="B965" s="19">
        <v>13005014</v>
      </c>
      <c r="C965" s="70">
        <v>0.85416666666666663</v>
      </c>
      <c r="D965" s="9" t="s">
        <v>2151</v>
      </c>
      <c r="E965" s="9" t="s">
        <v>551</v>
      </c>
      <c r="F965" s="9" t="s">
        <v>18</v>
      </c>
      <c r="G965" s="9" t="s">
        <v>38</v>
      </c>
      <c r="H965" s="9">
        <v>0</v>
      </c>
      <c r="I965" s="9">
        <v>0</v>
      </c>
      <c r="J965" s="9">
        <v>1</v>
      </c>
      <c r="K965" s="9">
        <v>0</v>
      </c>
      <c r="L965" s="9" t="s">
        <v>69</v>
      </c>
    </row>
    <row r="966" spans="1:12" ht="18" customHeight="1" x14ac:dyDescent="0.25">
      <c r="A966" s="155">
        <v>45</v>
      </c>
      <c r="B966" s="19">
        <v>14005014</v>
      </c>
      <c r="C966" s="70">
        <v>0.375</v>
      </c>
      <c r="D966" s="9" t="s">
        <v>2159</v>
      </c>
      <c r="E966" s="9" t="s">
        <v>495</v>
      </c>
      <c r="F966" s="9" t="s">
        <v>2149</v>
      </c>
      <c r="G966" s="9" t="s">
        <v>2101</v>
      </c>
      <c r="H966" s="9">
        <v>0</v>
      </c>
      <c r="I966" s="9">
        <v>0</v>
      </c>
      <c r="J966" s="9">
        <v>0</v>
      </c>
      <c r="K966" s="9">
        <v>0</v>
      </c>
      <c r="L966" s="9" t="s">
        <v>73</v>
      </c>
    </row>
    <row r="967" spans="1:12" ht="18" customHeight="1" x14ac:dyDescent="0.25">
      <c r="A967" s="155">
        <v>46</v>
      </c>
      <c r="B967" s="19">
        <v>16005014</v>
      </c>
      <c r="C967" s="70">
        <v>0.81944444444444453</v>
      </c>
      <c r="D967" s="9" t="s">
        <v>2160</v>
      </c>
      <c r="E967" s="9" t="s">
        <v>495</v>
      </c>
      <c r="F967" s="9" t="s">
        <v>2149</v>
      </c>
      <c r="G967" s="9" t="s">
        <v>2101</v>
      </c>
      <c r="H967" s="9">
        <v>0</v>
      </c>
      <c r="I967" s="9">
        <v>0</v>
      </c>
      <c r="J967" s="9">
        <v>0</v>
      </c>
      <c r="K967" s="9">
        <v>0</v>
      </c>
      <c r="L967" s="9" t="s">
        <v>42</v>
      </c>
    </row>
    <row r="968" spans="1:12" ht="18" customHeight="1" x14ac:dyDescent="0.25">
      <c r="A968" s="155">
        <v>47</v>
      </c>
      <c r="B968" s="19">
        <v>19005014</v>
      </c>
      <c r="C968" s="70">
        <v>0.50694444444444442</v>
      </c>
      <c r="D968" s="9" t="s">
        <v>2099</v>
      </c>
      <c r="E968" s="9" t="s">
        <v>495</v>
      </c>
      <c r="F968" s="9" t="s">
        <v>2161</v>
      </c>
      <c r="G968" s="9" t="s">
        <v>2101</v>
      </c>
      <c r="H968" s="9">
        <v>0</v>
      </c>
      <c r="I968" s="9">
        <v>0</v>
      </c>
      <c r="J968" s="9">
        <v>1</v>
      </c>
      <c r="K968" s="9">
        <v>0</v>
      </c>
      <c r="L968" s="9" t="s">
        <v>63</v>
      </c>
    </row>
    <row r="969" spans="1:12" ht="18" customHeight="1" x14ac:dyDescent="0.25">
      <c r="A969" s="155">
        <v>48</v>
      </c>
      <c r="B969" s="19">
        <v>20005014</v>
      </c>
      <c r="C969" s="70">
        <v>0.875</v>
      </c>
      <c r="D969" s="9" t="s">
        <v>2162</v>
      </c>
      <c r="E969" s="9" t="s">
        <v>495</v>
      </c>
      <c r="F969" s="9" t="s">
        <v>18</v>
      </c>
      <c r="G969" s="9" t="s">
        <v>38</v>
      </c>
      <c r="H969" s="9">
        <v>0</v>
      </c>
      <c r="I969" s="9">
        <v>0</v>
      </c>
      <c r="J969" s="9">
        <v>1</v>
      </c>
      <c r="K969" s="9">
        <v>0</v>
      </c>
      <c r="L969" s="9" t="s">
        <v>69</v>
      </c>
    </row>
    <row r="970" spans="1:12" ht="18" customHeight="1" x14ac:dyDescent="0.25">
      <c r="A970" s="155">
        <v>49</v>
      </c>
      <c r="B970" s="19">
        <v>21005014</v>
      </c>
      <c r="C970" s="70">
        <v>0.41666666666666669</v>
      </c>
      <c r="D970" s="9" t="s">
        <v>2163</v>
      </c>
      <c r="E970" s="9" t="s">
        <v>495</v>
      </c>
      <c r="F970" s="9" t="s">
        <v>2164</v>
      </c>
      <c r="G970" s="9" t="s">
        <v>2101</v>
      </c>
      <c r="H970" s="9">
        <v>0</v>
      </c>
      <c r="I970" s="9">
        <v>0</v>
      </c>
      <c r="J970" s="9">
        <v>1</v>
      </c>
      <c r="K970" s="9">
        <v>1</v>
      </c>
      <c r="L970" s="9" t="s">
        <v>73</v>
      </c>
    </row>
    <row r="971" spans="1:12" ht="18" customHeight="1" x14ac:dyDescent="0.25">
      <c r="A971" s="155">
        <v>50</v>
      </c>
      <c r="B971" s="19">
        <v>21005014</v>
      </c>
      <c r="C971" s="70">
        <v>0.44444444444444442</v>
      </c>
      <c r="D971" s="9" t="s">
        <v>2165</v>
      </c>
      <c r="E971" s="9" t="s">
        <v>93</v>
      </c>
      <c r="F971" s="9" t="s">
        <v>2149</v>
      </c>
      <c r="G971" s="9" t="s">
        <v>2101</v>
      </c>
      <c r="H971" s="9">
        <v>0</v>
      </c>
      <c r="I971" s="9">
        <v>0</v>
      </c>
      <c r="J971" s="9">
        <v>0</v>
      </c>
      <c r="K971" s="9">
        <v>0</v>
      </c>
      <c r="L971" s="9" t="s">
        <v>73</v>
      </c>
    </row>
    <row r="972" spans="1:12" ht="18" customHeight="1" x14ac:dyDescent="0.25">
      <c r="A972" s="155">
        <v>51</v>
      </c>
      <c r="B972" s="19">
        <v>23005014</v>
      </c>
      <c r="C972" s="70">
        <v>0.78125</v>
      </c>
      <c r="D972" s="9" t="s">
        <v>2166</v>
      </c>
      <c r="E972" s="9" t="s">
        <v>93</v>
      </c>
      <c r="F972" s="9" t="s">
        <v>2141</v>
      </c>
      <c r="G972" s="9" t="s">
        <v>2135</v>
      </c>
      <c r="H972" s="9">
        <v>0</v>
      </c>
      <c r="I972" s="9">
        <v>0</v>
      </c>
      <c r="J972" s="9">
        <v>0</v>
      </c>
      <c r="K972" s="9">
        <v>0</v>
      </c>
      <c r="L972" s="9" t="s">
        <v>42</v>
      </c>
    </row>
    <row r="973" spans="1:12" ht="18" customHeight="1" x14ac:dyDescent="0.25">
      <c r="A973" s="155">
        <v>52</v>
      </c>
      <c r="B973" s="160">
        <v>23005014</v>
      </c>
      <c r="C973" s="130">
        <v>0.82638888888888884</v>
      </c>
      <c r="D973" s="223" t="s">
        <v>2167</v>
      </c>
      <c r="E973" s="9" t="s">
        <v>495</v>
      </c>
      <c r="F973" s="16" t="s">
        <v>2168</v>
      </c>
      <c r="G973" s="9" t="s">
        <v>38</v>
      </c>
      <c r="H973" s="9">
        <v>0</v>
      </c>
      <c r="I973" s="9">
        <v>0</v>
      </c>
      <c r="J973" s="9">
        <v>0</v>
      </c>
      <c r="K973" s="9">
        <v>1</v>
      </c>
      <c r="L973" s="9" t="s">
        <v>42</v>
      </c>
    </row>
    <row r="974" spans="1:12" ht="18" customHeight="1" x14ac:dyDescent="0.25">
      <c r="A974" s="155">
        <v>53</v>
      </c>
      <c r="B974" s="19">
        <v>24005014</v>
      </c>
      <c r="C974" s="70">
        <v>0.34375</v>
      </c>
      <c r="D974" s="9" t="s">
        <v>2169</v>
      </c>
      <c r="E974" s="9" t="s">
        <v>1490</v>
      </c>
      <c r="F974" s="9" t="s">
        <v>2170</v>
      </c>
      <c r="G974" s="9" t="s">
        <v>2101</v>
      </c>
      <c r="H974" s="9">
        <v>0</v>
      </c>
      <c r="I974" s="9">
        <v>0</v>
      </c>
      <c r="J974" s="9">
        <v>0</v>
      </c>
      <c r="K974" s="9">
        <v>0</v>
      </c>
      <c r="L974" s="9" t="s">
        <v>85</v>
      </c>
    </row>
    <row r="975" spans="1:12" ht="18" customHeight="1" x14ac:dyDescent="0.25">
      <c r="A975" s="155">
        <v>54</v>
      </c>
      <c r="B975" s="160">
        <v>24005014</v>
      </c>
      <c r="C975" s="130">
        <v>0.52083333333333337</v>
      </c>
      <c r="D975" s="4" t="s">
        <v>2171</v>
      </c>
      <c r="E975" s="4" t="s">
        <v>93</v>
      </c>
      <c r="F975" s="16" t="s">
        <v>2172</v>
      </c>
      <c r="G975" s="9" t="s">
        <v>2101</v>
      </c>
      <c r="H975" s="9">
        <v>0</v>
      </c>
      <c r="I975" s="9">
        <v>0</v>
      </c>
      <c r="J975" s="9">
        <v>0</v>
      </c>
      <c r="K975" s="9">
        <v>0</v>
      </c>
      <c r="L975" s="9" t="s">
        <v>85</v>
      </c>
    </row>
    <row r="976" spans="1:12" ht="18" customHeight="1" x14ac:dyDescent="0.25">
      <c r="A976" s="155">
        <v>55</v>
      </c>
      <c r="B976" s="160">
        <v>26005014</v>
      </c>
      <c r="C976" s="130">
        <v>0.39583333333333331</v>
      </c>
      <c r="D976" s="4" t="s">
        <v>2173</v>
      </c>
      <c r="E976" s="4" t="s">
        <v>495</v>
      </c>
      <c r="F976" s="16" t="s">
        <v>2168</v>
      </c>
      <c r="G976" s="9" t="s">
        <v>38</v>
      </c>
      <c r="H976" s="9">
        <v>0</v>
      </c>
      <c r="I976" s="9">
        <v>0</v>
      </c>
      <c r="J976" s="9">
        <v>0</v>
      </c>
      <c r="K976" s="9">
        <v>0</v>
      </c>
      <c r="L976" s="9" t="s">
        <v>63</v>
      </c>
    </row>
    <row r="977" spans="1:12" ht="18" customHeight="1" x14ac:dyDescent="0.25">
      <c r="A977" s="155">
        <v>56</v>
      </c>
      <c r="B977" s="160">
        <v>28004014</v>
      </c>
      <c r="C977" s="130"/>
      <c r="D977" s="4"/>
      <c r="E977" s="4"/>
      <c r="F977" s="16"/>
      <c r="G977" s="9"/>
      <c r="H977" s="9"/>
      <c r="I977" s="9"/>
      <c r="J977" s="9"/>
      <c r="K977" s="9"/>
      <c r="L977" s="9" t="s">
        <v>73</v>
      </c>
    </row>
    <row r="978" spans="1:12" ht="18" customHeight="1" x14ac:dyDescent="0.25">
      <c r="A978" s="155">
        <v>57</v>
      </c>
      <c r="B978" s="160">
        <v>28005014</v>
      </c>
      <c r="C978" s="130">
        <v>0.58333333333333337</v>
      </c>
      <c r="D978" s="4" t="s">
        <v>2143</v>
      </c>
      <c r="E978" s="4" t="s">
        <v>495</v>
      </c>
      <c r="F978" s="16" t="s">
        <v>2145</v>
      </c>
      <c r="G978" s="9" t="s">
        <v>2174</v>
      </c>
      <c r="H978" s="9">
        <v>0</v>
      </c>
      <c r="I978" s="9">
        <v>0</v>
      </c>
      <c r="J978" s="9">
        <v>0</v>
      </c>
      <c r="K978" s="9">
        <v>3</v>
      </c>
      <c r="L978" s="9" t="s">
        <v>73</v>
      </c>
    </row>
    <row r="979" spans="1:12" ht="18" customHeight="1" x14ac:dyDescent="0.25">
      <c r="A979" s="155">
        <v>58</v>
      </c>
      <c r="B979" s="19">
        <v>29005014</v>
      </c>
      <c r="C979" s="70">
        <v>0.75347222222222221</v>
      </c>
      <c r="D979" s="9" t="s">
        <v>2175</v>
      </c>
      <c r="E979" s="9" t="s">
        <v>93</v>
      </c>
      <c r="F979" s="9" t="s">
        <v>2176</v>
      </c>
      <c r="G979" s="9" t="s">
        <v>2177</v>
      </c>
      <c r="H979" s="9">
        <v>0</v>
      </c>
      <c r="I979" s="9">
        <v>0</v>
      </c>
      <c r="J979" s="9">
        <v>0</v>
      </c>
      <c r="K979" s="9">
        <v>1</v>
      </c>
      <c r="L979" s="9" t="s">
        <v>73</v>
      </c>
    </row>
    <row r="980" spans="1:12" ht="18" customHeight="1" x14ac:dyDescent="0.25">
      <c r="A980" s="155">
        <v>59</v>
      </c>
      <c r="B980" s="160">
        <v>30005014</v>
      </c>
      <c r="C980" s="130">
        <v>4.1666666666666664E-2</v>
      </c>
      <c r="D980" s="4" t="s">
        <v>2143</v>
      </c>
      <c r="E980" s="4" t="s">
        <v>495</v>
      </c>
      <c r="F980" s="16" t="s">
        <v>2178</v>
      </c>
      <c r="G980" s="9" t="s">
        <v>2101</v>
      </c>
      <c r="H980" s="9">
        <v>0</v>
      </c>
      <c r="I980" s="9">
        <v>0</v>
      </c>
      <c r="J980" s="9">
        <v>0</v>
      </c>
      <c r="K980" s="9">
        <v>0</v>
      </c>
      <c r="L980" s="9" t="s">
        <v>33</v>
      </c>
    </row>
    <row r="981" spans="1:12" ht="18" customHeight="1" x14ac:dyDescent="0.25">
      <c r="A981" s="155">
        <v>60</v>
      </c>
      <c r="B981" s="160">
        <v>30005014</v>
      </c>
      <c r="C981" s="130">
        <v>0.625</v>
      </c>
      <c r="D981" s="4" t="s">
        <v>2179</v>
      </c>
      <c r="E981" s="22" t="s">
        <v>118</v>
      </c>
      <c r="F981" s="16" t="s">
        <v>18</v>
      </c>
      <c r="G981" s="9" t="s">
        <v>38</v>
      </c>
      <c r="H981" s="26">
        <v>0</v>
      </c>
      <c r="I981" s="26">
        <v>0</v>
      </c>
      <c r="J981" s="26">
        <v>1</v>
      </c>
      <c r="K981" s="26">
        <v>0</v>
      </c>
      <c r="L981" s="26" t="s">
        <v>42</v>
      </c>
    </row>
    <row r="982" spans="1:12" ht="18" customHeight="1" x14ac:dyDescent="0.25">
      <c r="A982" s="155">
        <v>61</v>
      </c>
      <c r="B982" s="160">
        <v>31005014</v>
      </c>
      <c r="C982" s="130">
        <v>0.49305555555555558</v>
      </c>
      <c r="D982" s="22" t="s">
        <v>2180</v>
      </c>
      <c r="E982" s="22" t="s">
        <v>632</v>
      </c>
      <c r="F982" s="22" t="s">
        <v>112</v>
      </c>
      <c r="G982" s="22" t="s">
        <v>38</v>
      </c>
      <c r="H982" s="22">
        <v>0</v>
      </c>
      <c r="I982" s="22">
        <v>0</v>
      </c>
      <c r="J982" s="22">
        <v>0</v>
      </c>
      <c r="K982" s="22">
        <v>1</v>
      </c>
      <c r="L982" s="22" t="s">
        <v>85</v>
      </c>
    </row>
    <row r="983" spans="1:12" ht="18" customHeight="1" x14ac:dyDescent="0.25">
      <c r="A983" s="155">
        <v>62</v>
      </c>
      <c r="B983" s="160">
        <v>31005014</v>
      </c>
      <c r="C983" s="130">
        <v>0.64583333333333337</v>
      </c>
      <c r="D983" s="22" t="s">
        <v>2181</v>
      </c>
      <c r="E983" s="22" t="s">
        <v>551</v>
      </c>
      <c r="F983" s="22" t="s">
        <v>18</v>
      </c>
      <c r="G983" s="22" t="s">
        <v>2098</v>
      </c>
      <c r="H983" s="22">
        <v>0</v>
      </c>
      <c r="I983" s="22">
        <v>0</v>
      </c>
      <c r="J983" s="22">
        <v>0</v>
      </c>
      <c r="K983" s="22">
        <v>1</v>
      </c>
      <c r="L983" s="22" t="s">
        <v>85</v>
      </c>
    </row>
    <row r="984" spans="1:12" ht="18" customHeight="1" x14ac:dyDescent="0.25">
      <c r="A984" s="36"/>
      <c r="B984" s="37"/>
      <c r="C984" s="37"/>
      <c r="D984" s="37"/>
      <c r="E984" s="37"/>
      <c r="F984" s="37" t="s">
        <v>4171</v>
      </c>
      <c r="G984" s="109" t="s">
        <v>382</v>
      </c>
      <c r="H984" s="163">
        <f>SUM(H948:H983)</f>
        <v>0</v>
      </c>
      <c r="I984" s="163">
        <f>SUM(I948:I983)</f>
        <v>0</v>
      </c>
      <c r="J984" s="163">
        <f>SUM(J948:J983)</f>
        <v>12</v>
      </c>
      <c r="K984" s="163">
        <f>SUM(K948:K983)</f>
        <v>12</v>
      </c>
      <c r="L984" s="163"/>
    </row>
    <row r="985" spans="1:12" ht="18" customHeight="1" x14ac:dyDescent="0.25">
      <c r="A985" s="155">
        <v>63</v>
      </c>
      <c r="B985" s="160">
        <v>1006014</v>
      </c>
      <c r="C985" s="130">
        <v>5.5555555555555552E-2</v>
      </c>
      <c r="D985" s="22" t="s">
        <v>2182</v>
      </c>
      <c r="E985" s="9" t="s">
        <v>495</v>
      </c>
      <c r="F985" s="4" t="s">
        <v>2183</v>
      </c>
      <c r="G985" s="22" t="s">
        <v>2101</v>
      </c>
      <c r="H985" s="22">
        <v>0</v>
      </c>
      <c r="I985" s="22">
        <v>0</v>
      </c>
      <c r="J985" s="22">
        <v>1</v>
      </c>
      <c r="K985" s="22">
        <v>0</v>
      </c>
      <c r="L985" s="22" t="s">
        <v>54</v>
      </c>
    </row>
    <row r="986" spans="1:12" ht="18" customHeight="1" x14ac:dyDescent="0.25">
      <c r="A986" s="155">
        <v>64</v>
      </c>
      <c r="B986" s="220">
        <v>1006014</v>
      </c>
      <c r="C986" s="221">
        <v>0.375</v>
      </c>
      <c r="D986" s="60" t="s">
        <v>2184</v>
      </c>
      <c r="E986" s="9" t="s">
        <v>734</v>
      </c>
      <c r="F986" s="60" t="s">
        <v>18</v>
      </c>
      <c r="G986" s="22" t="s">
        <v>38</v>
      </c>
      <c r="H986" s="60">
        <v>0</v>
      </c>
      <c r="I986" s="60">
        <v>0</v>
      </c>
      <c r="J986" s="60">
        <v>0</v>
      </c>
      <c r="K986" s="60">
        <v>0</v>
      </c>
      <c r="L986" s="60" t="s">
        <v>54</v>
      </c>
    </row>
    <row r="987" spans="1:12" ht="18" customHeight="1" x14ac:dyDescent="0.25">
      <c r="A987" s="155">
        <v>65</v>
      </c>
      <c r="B987" s="220">
        <v>3006014</v>
      </c>
      <c r="C987" s="221">
        <v>0.76388888888888884</v>
      </c>
      <c r="D987" s="60" t="s">
        <v>2185</v>
      </c>
      <c r="E987" s="9" t="s">
        <v>495</v>
      </c>
      <c r="F987" s="60" t="s">
        <v>2186</v>
      </c>
      <c r="G987" s="9" t="s">
        <v>2101</v>
      </c>
      <c r="H987" s="9">
        <v>0</v>
      </c>
      <c r="I987" s="9">
        <v>0</v>
      </c>
      <c r="J987" s="9">
        <v>0</v>
      </c>
      <c r="K987" s="9">
        <v>0</v>
      </c>
      <c r="L987" s="60" t="s">
        <v>69</v>
      </c>
    </row>
    <row r="988" spans="1:12" ht="18" customHeight="1" x14ac:dyDescent="0.25">
      <c r="A988" s="155">
        <v>66</v>
      </c>
      <c r="B988" s="220">
        <v>4006014</v>
      </c>
      <c r="C988" s="221">
        <v>0.65972222222222221</v>
      </c>
      <c r="D988" s="60" t="s">
        <v>2187</v>
      </c>
      <c r="E988" s="4" t="s">
        <v>495</v>
      </c>
      <c r="F988" s="60" t="s">
        <v>296</v>
      </c>
      <c r="G988" s="22" t="s">
        <v>38</v>
      </c>
      <c r="H988" s="60">
        <v>0</v>
      </c>
      <c r="I988" s="60">
        <v>0</v>
      </c>
      <c r="J988" s="60">
        <v>0</v>
      </c>
      <c r="K988" s="60">
        <v>1</v>
      </c>
      <c r="L988" s="60" t="s">
        <v>73</v>
      </c>
    </row>
    <row r="989" spans="1:12" ht="18" customHeight="1" x14ac:dyDescent="0.25">
      <c r="A989" s="155">
        <v>67</v>
      </c>
      <c r="B989" s="220">
        <v>5006014</v>
      </c>
      <c r="C989" s="221">
        <v>0.17361111111111113</v>
      </c>
      <c r="D989" s="60" t="s">
        <v>2132</v>
      </c>
      <c r="E989" s="4" t="s">
        <v>495</v>
      </c>
      <c r="F989" s="60" t="s">
        <v>31</v>
      </c>
      <c r="G989" s="22" t="s">
        <v>2098</v>
      </c>
      <c r="H989" s="60">
        <v>0</v>
      </c>
      <c r="I989" s="60">
        <v>0</v>
      </c>
      <c r="J989" s="60">
        <v>1</v>
      </c>
      <c r="K989" s="60">
        <v>2</v>
      </c>
      <c r="L989" s="60" t="s">
        <v>33</v>
      </c>
    </row>
    <row r="990" spans="1:12" ht="18" customHeight="1" x14ac:dyDescent="0.25">
      <c r="A990" s="155">
        <v>68</v>
      </c>
      <c r="B990" s="220">
        <v>6006014</v>
      </c>
      <c r="C990" s="221">
        <v>0.625</v>
      </c>
      <c r="D990" s="60" t="s">
        <v>2188</v>
      </c>
      <c r="E990" s="4" t="s">
        <v>495</v>
      </c>
      <c r="F990" s="60" t="s">
        <v>2189</v>
      </c>
      <c r="G990" s="22" t="s">
        <v>2098</v>
      </c>
      <c r="H990" s="60">
        <v>0</v>
      </c>
      <c r="I990" s="60">
        <v>0</v>
      </c>
      <c r="J990" s="60">
        <v>0</v>
      </c>
      <c r="K990" s="60">
        <v>0</v>
      </c>
      <c r="L990" s="60" t="s">
        <v>42</v>
      </c>
    </row>
    <row r="991" spans="1:12" ht="18" customHeight="1" x14ac:dyDescent="0.25">
      <c r="A991" s="155">
        <v>69</v>
      </c>
      <c r="B991" s="220">
        <v>8006014</v>
      </c>
      <c r="C991" s="221">
        <v>0.24305555555555555</v>
      </c>
      <c r="D991" s="60" t="s">
        <v>2190</v>
      </c>
      <c r="E991" s="9" t="s">
        <v>734</v>
      </c>
      <c r="F991" s="16" t="s">
        <v>2178</v>
      </c>
      <c r="G991" s="9" t="s">
        <v>2101</v>
      </c>
      <c r="H991" s="9">
        <v>0</v>
      </c>
      <c r="I991" s="9">
        <v>0</v>
      </c>
      <c r="J991" s="9">
        <v>0</v>
      </c>
      <c r="K991" s="9">
        <v>0</v>
      </c>
      <c r="L991" s="60" t="s">
        <v>54</v>
      </c>
    </row>
    <row r="992" spans="1:12" ht="18" customHeight="1" x14ac:dyDescent="0.25">
      <c r="A992" s="155">
        <v>70</v>
      </c>
      <c r="B992" s="220">
        <v>8006014</v>
      </c>
      <c r="C992" s="221">
        <v>0.625</v>
      </c>
      <c r="D992" s="60" t="s">
        <v>2191</v>
      </c>
      <c r="E992" s="60" t="s">
        <v>93</v>
      </c>
      <c r="F992" s="60" t="s">
        <v>18</v>
      </c>
      <c r="G992" s="60" t="s">
        <v>38</v>
      </c>
      <c r="H992" s="60">
        <v>0</v>
      </c>
      <c r="I992" s="60">
        <v>0</v>
      </c>
      <c r="J992" s="60">
        <v>0</v>
      </c>
      <c r="K992" s="60">
        <v>0</v>
      </c>
      <c r="L992" s="60" t="s">
        <v>54</v>
      </c>
    </row>
    <row r="993" spans="1:12" ht="18" customHeight="1" x14ac:dyDescent="0.25">
      <c r="A993" s="155">
        <v>71</v>
      </c>
      <c r="B993" s="220">
        <v>9006014</v>
      </c>
      <c r="C993" s="221">
        <v>0.4375</v>
      </c>
      <c r="D993" s="60" t="s">
        <v>2192</v>
      </c>
      <c r="E993" s="60" t="s">
        <v>93</v>
      </c>
      <c r="F993" s="60" t="s">
        <v>296</v>
      </c>
      <c r="G993" s="60" t="s">
        <v>38</v>
      </c>
      <c r="H993" s="60">
        <v>0</v>
      </c>
      <c r="I993" s="60">
        <v>0</v>
      </c>
      <c r="J993" s="60">
        <v>1</v>
      </c>
      <c r="K993" s="60">
        <v>0</v>
      </c>
      <c r="L993" s="60" t="s">
        <v>63</v>
      </c>
    </row>
    <row r="994" spans="1:12" ht="18" customHeight="1" x14ac:dyDescent="0.25">
      <c r="A994" s="155">
        <v>72</v>
      </c>
      <c r="B994" s="220">
        <v>10006014</v>
      </c>
      <c r="C994" s="221">
        <v>0.98611111111111116</v>
      </c>
      <c r="D994" s="60" t="s">
        <v>2193</v>
      </c>
      <c r="E994" s="60" t="s">
        <v>551</v>
      </c>
      <c r="F994" s="60" t="s">
        <v>18</v>
      </c>
      <c r="G994" s="22" t="s">
        <v>2098</v>
      </c>
      <c r="H994" s="60">
        <v>0</v>
      </c>
      <c r="I994" s="60">
        <v>0</v>
      </c>
      <c r="J994" s="60">
        <v>0</v>
      </c>
      <c r="K994" s="60">
        <v>1</v>
      </c>
      <c r="L994" s="60" t="s">
        <v>69</v>
      </c>
    </row>
    <row r="995" spans="1:12" ht="18" customHeight="1" x14ac:dyDescent="0.25">
      <c r="A995" s="155">
        <v>73</v>
      </c>
      <c r="B995" s="220">
        <v>12006014</v>
      </c>
      <c r="C995" s="221">
        <v>0.3888888888888889</v>
      </c>
      <c r="D995" s="60" t="s">
        <v>2194</v>
      </c>
      <c r="E995" s="60" t="s">
        <v>495</v>
      </c>
      <c r="F995" s="60" t="s">
        <v>2195</v>
      </c>
      <c r="G995" s="9" t="s">
        <v>2101</v>
      </c>
      <c r="H995" s="60">
        <v>0</v>
      </c>
      <c r="I995" s="60">
        <v>0</v>
      </c>
      <c r="J995" s="60">
        <v>0</v>
      </c>
      <c r="K995" s="60">
        <v>0</v>
      </c>
      <c r="L995" s="60" t="s">
        <v>33</v>
      </c>
    </row>
    <row r="996" spans="1:12" ht="18" customHeight="1" x14ac:dyDescent="0.25">
      <c r="A996" s="155">
        <v>74</v>
      </c>
      <c r="B996" s="220">
        <v>13006014</v>
      </c>
      <c r="C996" s="221">
        <v>0.18402777777777779</v>
      </c>
      <c r="D996" s="60" t="s">
        <v>2196</v>
      </c>
      <c r="E996" s="60" t="s">
        <v>495</v>
      </c>
      <c r="F996" s="60" t="s">
        <v>296</v>
      </c>
      <c r="G996" s="60" t="s">
        <v>38</v>
      </c>
      <c r="H996" s="60">
        <v>0</v>
      </c>
      <c r="I996" s="60">
        <v>0</v>
      </c>
      <c r="J996" s="60">
        <v>1</v>
      </c>
      <c r="K996" s="60">
        <v>2</v>
      </c>
      <c r="L996" s="60" t="s">
        <v>42</v>
      </c>
    </row>
    <row r="997" spans="1:12" ht="18" customHeight="1" x14ac:dyDescent="0.25">
      <c r="A997" s="155">
        <v>75</v>
      </c>
      <c r="B997" s="220">
        <v>14006014</v>
      </c>
      <c r="C997" s="221">
        <v>0.8125</v>
      </c>
      <c r="D997" s="60" t="s">
        <v>2197</v>
      </c>
      <c r="E997" s="60" t="s">
        <v>93</v>
      </c>
      <c r="F997" s="60" t="s">
        <v>296</v>
      </c>
      <c r="G997" s="60" t="s">
        <v>38</v>
      </c>
      <c r="H997" s="60">
        <v>0</v>
      </c>
      <c r="I997" s="60">
        <v>0</v>
      </c>
      <c r="J997" s="60">
        <v>1</v>
      </c>
      <c r="K997" s="60">
        <v>0</v>
      </c>
      <c r="L997" s="60" t="s">
        <v>85</v>
      </c>
    </row>
    <row r="998" spans="1:12" ht="18" customHeight="1" x14ac:dyDescent="0.25">
      <c r="A998" s="155">
        <v>76</v>
      </c>
      <c r="B998" s="220">
        <v>14006014</v>
      </c>
      <c r="C998" s="221">
        <v>0.84722222222222221</v>
      </c>
      <c r="D998" s="60" t="s">
        <v>2198</v>
      </c>
      <c r="E998" s="60" t="s">
        <v>495</v>
      </c>
      <c r="F998" s="60" t="s">
        <v>296</v>
      </c>
      <c r="G998" s="60" t="s">
        <v>38</v>
      </c>
      <c r="H998" s="60">
        <v>0</v>
      </c>
      <c r="I998" s="60">
        <v>0</v>
      </c>
      <c r="J998" s="60">
        <v>1</v>
      </c>
      <c r="K998" s="60">
        <v>0</v>
      </c>
      <c r="L998" s="60" t="s">
        <v>85</v>
      </c>
    </row>
    <row r="999" spans="1:12" ht="18" customHeight="1" x14ac:dyDescent="0.25">
      <c r="A999" s="155">
        <v>77</v>
      </c>
      <c r="B999" s="220">
        <v>16006014</v>
      </c>
      <c r="C999" s="221">
        <v>0.77083333333333337</v>
      </c>
      <c r="D999" s="60" t="s">
        <v>2199</v>
      </c>
      <c r="E999" s="60" t="s">
        <v>495</v>
      </c>
      <c r="F999" s="60" t="s">
        <v>18</v>
      </c>
      <c r="G999" s="60" t="s">
        <v>38</v>
      </c>
      <c r="H999" s="60">
        <v>0</v>
      </c>
      <c r="I999" s="60">
        <v>0</v>
      </c>
      <c r="J999" s="60">
        <v>0</v>
      </c>
      <c r="K999" s="60">
        <v>0</v>
      </c>
      <c r="L999" s="60" t="s">
        <v>63</v>
      </c>
    </row>
    <row r="1000" spans="1:12" ht="18" customHeight="1" x14ac:dyDescent="0.25">
      <c r="A1000" s="155">
        <v>78</v>
      </c>
      <c r="B1000" s="220">
        <v>16006014</v>
      </c>
      <c r="C1000" s="221">
        <v>0.81944444444444453</v>
      </c>
      <c r="D1000" s="60" t="s">
        <v>2200</v>
      </c>
      <c r="E1000" s="60" t="s">
        <v>118</v>
      </c>
      <c r="F1000" s="60" t="s">
        <v>18</v>
      </c>
      <c r="G1000" s="60" t="s">
        <v>38</v>
      </c>
      <c r="H1000" s="60">
        <v>0</v>
      </c>
      <c r="I1000" s="60">
        <v>0</v>
      </c>
      <c r="J1000" s="60">
        <v>0</v>
      </c>
      <c r="K1000" s="60">
        <v>0</v>
      </c>
      <c r="L1000" s="60" t="s">
        <v>63</v>
      </c>
    </row>
    <row r="1001" spans="1:12" ht="18" customHeight="1" x14ac:dyDescent="0.25">
      <c r="A1001" s="155">
        <v>79</v>
      </c>
      <c r="B1001" s="220">
        <v>17006014</v>
      </c>
      <c r="C1001" s="221">
        <v>0.66666666666666663</v>
      </c>
      <c r="D1001" s="60" t="s">
        <v>2201</v>
      </c>
      <c r="E1001" s="60" t="s">
        <v>118</v>
      </c>
      <c r="F1001" s="60" t="s">
        <v>18</v>
      </c>
      <c r="G1001" s="60" t="s">
        <v>2098</v>
      </c>
      <c r="H1001" s="60">
        <v>0</v>
      </c>
      <c r="I1001" s="60">
        <v>0</v>
      </c>
      <c r="J1001" s="60">
        <v>1</v>
      </c>
      <c r="K1001" s="60">
        <v>0</v>
      </c>
      <c r="L1001" s="60" t="s">
        <v>69</v>
      </c>
    </row>
    <row r="1002" spans="1:12" ht="18" customHeight="1" x14ac:dyDescent="0.25">
      <c r="A1002" s="155">
        <v>80</v>
      </c>
      <c r="B1002" s="220">
        <v>19006014</v>
      </c>
      <c r="C1002" s="221">
        <v>0.50694444444444442</v>
      </c>
      <c r="D1002" s="60" t="s">
        <v>2202</v>
      </c>
      <c r="E1002" s="60" t="s">
        <v>495</v>
      </c>
      <c r="F1002" s="60" t="s">
        <v>2131</v>
      </c>
      <c r="G1002" s="60" t="s">
        <v>2203</v>
      </c>
      <c r="H1002" s="60">
        <v>0</v>
      </c>
      <c r="I1002" s="60">
        <v>0</v>
      </c>
      <c r="J1002" s="60">
        <v>1</v>
      </c>
      <c r="K1002" s="60">
        <v>0</v>
      </c>
      <c r="L1002" s="60" t="s">
        <v>33</v>
      </c>
    </row>
    <row r="1003" spans="1:12" ht="18" customHeight="1" x14ac:dyDescent="0.25">
      <c r="A1003" s="155">
        <v>81</v>
      </c>
      <c r="B1003" s="220">
        <v>20006014</v>
      </c>
      <c r="C1003" s="221">
        <v>0.39930555555555558</v>
      </c>
      <c r="D1003" s="60" t="s">
        <v>2204</v>
      </c>
      <c r="E1003" s="60" t="s">
        <v>93</v>
      </c>
      <c r="F1003" s="16" t="s">
        <v>2129</v>
      </c>
      <c r="G1003" s="60" t="s">
        <v>2203</v>
      </c>
      <c r="H1003" s="60">
        <v>0</v>
      </c>
      <c r="I1003" s="60">
        <v>0</v>
      </c>
      <c r="J1003" s="60">
        <v>1</v>
      </c>
      <c r="K1003" s="60">
        <v>0</v>
      </c>
      <c r="L1003" s="60" t="s">
        <v>42</v>
      </c>
    </row>
    <row r="1004" spans="1:12" ht="18" customHeight="1" x14ac:dyDescent="0.25">
      <c r="A1004" s="155">
        <v>82</v>
      </c>
      <c r="B1004" s="220">
        <v>20006014</v>
      </c>
      <c r="C1004" s="221">
        <v>0.57291666666666663</v>
      </c>
      <c r="D1004" s="60" t="s">
        <v>2205</v>
      </c>
      <c r="E1004" s="60" t="s">
        <v>93</v>
      </c>
      <c r="F1004" s="60" t="s">
        <v>31</v>
      </c>
      <c r="G1004" s="60" t="s">
        <v>2098</v>
      </c>
      <c r="H1004" s="60">
        <v>0</v>
      </c>
      <c r="I1004" s="60">
        <v>0</v>
      </c>
      <c r="J1004" s="60">
        <v>0</v>
      </c>
      <c r="K1004" s="60">
        <v>1</v>
      </c>
      <c r="L1004" s="60" t="s">
        <v>42</v>
      </c>
    </row>
    <row r="1005" spans="1:12" ht="18" customHeight="1" x14ac:dyDescent="0.25">
      <c r="A1005" s="155">
        <v>83</v>
      </c>
      <c r="B1005" s="220">
        <v>20006014</v>
      </c>
      <c r="C1005" s="221">
        <v>0.64583333333333337</v>
      </c>
      <c r="D1005" s="60" t="s">
        <v>2206</v>
      </c>
      <c r="E1005" s="60" t="s">
        <v>495</v>
      </c>
      <c r="F1005" s="60" t="s">
        <v>2207</v>
      </c>
      <c r="G1005" s="60" t="s">
        <v>2135</v>
      </c>
      <c r="H1005" s="60">
        <v>0</v>
      </c>
      <c r="I1005" s="60">
        <v>0</v>
      </c>
      <c r="J1005" s="60">
        <v>0</v>
      </c>
      <c r="K1005" s="60">
        <v>0</v>
      </c>
      <c r="L1005" s="60" t="s">
        <v>42</v>
      </c>
    </row>
    <row r="1006" spans="1:12" ht="18" customHeight="1" x14ac:dyDescent="0.25">
      <c r="A1006" s="155">
        <v>84</v>
      </c>
      <c r="B1006" s="220">
        <v>20006014</v>
      </c>
      <c r="C1006" s="221">
        <v>0.66666666666666663</v>
      </c>
      <c r="D1006" s="60" t="s">
        <v>2208</v>
      </c>
      <c r="E1006" s="60" t="s">
        <v>495</v>
      </c>
      <c r="F1006" s="60" t="s">
        <v>31</v>
      </c>
      <c r="G1006" s="60" t="s">
        <v>2098</v>
      </c>
      <c r="H1006" s="60">
        <v>0</v>
      </c>
      <c r="I1006" s="60">
        <v>0</v>
      </c>
      <c r="J1006" s="60">
        <v>0</v>
      </c>
      <c r="K1006" s="60">
        <v>1</v>
      </c>
      <c r="L1006" s="60" t="s">
        <v>42</v>
      </c>
    </row>
    <row r="1007" spans="1:12" ht="18" customHeight="1" x14ac:dyDescent="0.25">
      <c r="A1007" s="155">
        <v>85</v>
      </c>
      <c r="B1007" s="220">
        <v>20006014</v>
      </c>
      <c r="C1007" s="221">
        <v>0.85416666666666663</v>
      </c>
      <c r="D1007" s="60" t="s">
        <v>2209</v>
      </c>
      <c r="E1007" s="60" t="s">
        <v>93</v>
      </c>
      <c r="F1007" s="60" t="s">
        <v>18</v>
      </c>
      <c r="G1007" s="60" t="s">
        <v>38</v>
      </c>
      <c r="H1007" s="60">
        <v>0</v>
      </c>
      <c r="I1007" s="60">
        <v>0</v>
      </c>
      <c r="J1007" s="60">
        <v>0</v>
      </c>
      <c r="K1007" s="60">
        <v>0</v>
      </c>
      <c r="L1007" s="60" t="s">
        <v>42</v>
      </c>
    </row>
    <row r="1008" spans="1:12" ht="18" customHeight="1" x14ac:dyDescent="0.25">
      <c r="A1008" s="155">
        <v>86</v>
      </c>
      <c r="B1008" s="220">
        <v>21006014</v>
      </c>
      <c r="C1008" s="221">
        <v>0.75</v>
      </c>
      <c r="D1008" s="60" t="s">
        <v>2210</v>
      </c>
      <c r="E1008" s="60" t="s">
        <v>93</v>
      </c>
      <c r="F1008" s="60" t="s">
        <v>2211</v>
      </c>
      <c r="G1008" s="60" t="s">
        <v>38</v>
      </c>
      <c r="H1008" s="60">
        <v>0</v>
      </c>
      <c r="I1008" s="60">
        <v>0</v>
      </c>
      <c r="J1008" s="60">
        <v>0</v>
      </c>
      <c r="K1008" s="60">
        <v>0</v>
      </c>
      <c r="L1008" s="60" t="s">
        <v>85</v>
      </c>
    </row>
    <row r="1009" spans="1:12" ht="18" customHeight="1" x14ac:dyDescent="0.25">
      <c r="A1009" s="155">
        <v>87</v>
      </c>
      <c r="B1009" s="220">
        <v>22006014</v>
      </c>
      <c r="C1009" s="221">
        <v>0.99652777777777779</v>
      </c>
      <c r="D1009" s="60" t="s">
        <v>2212</v>
      </c>
      <c r="E1009" s="60" t="s">
        <v>495</v>
      </c>
      <c r="F1009" s="60" t="s">
        <v>2131</v>
      </c>
      <c r="G1009" s="60" t="s">
        <v>2203</v>
      </c>
      <c r="H1009" s="60">
        <v>0</v>
      </c>
      <c r="I1009" s="60">
        <v>0</v>
      </c>
      <c r="J1009" s="60">
        <v>1</v>
      </c>
      <c r="K1009" s="60">
        <v>2</v>
      </c>
      <c r="L1009" s="60" t="s">
        <v>54</v>
      </c>
    </row>
    <row r="1010" spans="1:12" ht="18" customHeight="1" x14ac:dyDescent="0.25">
      <c r="A1010" s="155">
        <v>88</v>
      </c>
      <c r="B1010" s="220">
        <v>23006014</v>
      </c>
      <c r="C1010" s="221">
        <v>0.44444444444444442</v>
      </c>
      <c r="D1010" s="60" t="s">
        <v>2213</v>
      </c>
      <c r="E1010" s="60" t="s">
        <v>93</v>
      </c>
      <c r="F1010" s="16" t="s">
        <v>2145</v>
      </c>
      <c r="G1010" s="9" t="s">
        <v>2214</v>
      </c>
      <c r="H1010" s="9">
        <v>0</v>
      </c>
      <c r="I1010" s="9">
        <v>0</v>
      </c>
      <c r="J1010" s="9">
        <v>0</v>
      </c>
      <c r="K1010" s="9">
        <v>0</v>
      </c>
      <c r="L1010" s="60" t="s">
        <v>63</v>
      </c>
    </row>
    <row r="1011" spans="1:12" ht="18" customHeight="1" x14ac:dyDescent="0.25">
      <c r="A1011" s="155">
        <v>89</v>
      </c>
      <c r="B1011" s="220">
        <v>23006014</v>
      </c>
      <c r="C1011" s="221">
        <v>0.45833333333333331</v>
      </c>
      <c r="D1011" s="60" t="s">
        <v>2132</v>
      </c>
      <c r="E1011" s="60" t="s">
        <v>495</v>
      </c>
      <c r="F1011" s="16" t="s">
        <v>296</v>
      </c>
      <c r="G1011" s="60" t="s">
        <v>38</v>
      </c>
      <c r="H1011" s="9">
        <v>0</v>
      </c>
      <c r="I1011" s="9">
        <v>0</v>
      </c>
      <c r="J1011" s="9">
        <v>1</v>
      </c>
      <c r="K1011" s="9">
        <v>0</v>
      </c>
      <c r="L1011" s="60" t="s">
        <v>63</v>
      </c>
    </row>
    <row r="1012" spans="1:12" ht="18" customHeight="1" x14ac:dyDescent="0.25">
      <c r="A1012" s="155">
        <v>90</v>
      </c>
      <c r="B1012" s="220">
        <v>23006014</v>
      </c>
      <c r="C1012" s="221">
        <v>0.9375</v>
      </c>
      <c r="D1012" s="60" t="s">
        <v>2215</v>
      </c>
      <c r="E1012" s="60" t="s">
        <v>93</v>
      </c>
      <c r="F1012" s="16" t="s">
        <v>2129</v>
      </c>
      <c r="G1012" s="60" t="s">
        <v>2135</v>
      </c>
      <c r="H1012" s="60">
        <v>0</v>
      </c>
      <c r="I1012" s="60">
        <v>0</v>
      </c>
      <c r="J1012" s="60">
        <v>1</v>
      </c>
      <c r="K1012" s="60">
        <v>0</v>
      </c>
      <c r="L1012" s="60" t="s">
        <v>63</v>
      </c>
    </row>
    <row r="1013" spans="1:12" ht="18" customHeight="1" x14ac:dyDescent="0.25">
      <c r="A1013" s="155">
        <v>91</v>
      </c>
      <c r="B1013" s="220">
        <v>25006014</v>
      </c>
      <c r="C1013" s="221">
        <v>0.85416666666666663</v>
      </c>
      <c r="D1013" s="60" t="s">
        <v>2194</v>
      </c>
      <c r="E1013" s="60" t="s">
        <v>495</v>
      </c>
      <c r="F1013" s="16" t="s">
        <v>2216</v>
      </c>
      <c r="G1013" s="60" t="s">
        <v>2135</v>
      </c>
      <c r="H1013" s="60">
        <v>0</v>
      </c>
      <c r="I1013" s="60">
        <v>0</v>
      </c>
      <c r="J1013" s="60">
        <v>0</v>
      </c>
      <c r="K1013" s="60">
        <v>0</v>
      </c>
      <c r="L1013" s="60" t="s">
        <v>73</v>
      </c>
    </row>
    <row r="1014" spans="1:12" ht="18" customHeight="1" x14ac:dyDescent="0.25">
      <c r="A1014" s="155">
        <v>92</v>
      </c>
      <c r="B1014" s="220">
        <v>26006014</v>
      </c>
      <c r="C1014" s="221">
        <v>0.6875</v>
      </c>
      <c r="D1014" s="60" t="s">
        <v>2217</v>
      </c>
      <c r="E1014" s="60" t="s">
        <v>93</v>
      </c>
      <c r="F1014" s="16" t="s">
        <v>31</v>
      </c>
      <c r="G1014" s="60" t="s">
        <v>2098</v>
      </c>
      <c r="H1014" s="60">
        <v>0</v>
      </c>
      <c r="I1014" s="60">
        <v>0</v>
      </c>
      <c r="J1014" s="60">
        <v>0</v>
      </c>
      <c r="K1014" s="60">
        <v>0</v>
      </c>
      <c r="L1014" s="60" t="s">
        <v>33</v>
      </c>
    </row>
    <row r="1015" spans="1:12" ht="18" customHeight="1" x14ac:dyDescent="0.25">
      <c r="A1015" s="155">
        <v>93</v>
      </c>
      <c r="B1015" s="220">
        <v>26006014</v>
      </c>
      <c r="C1015" s="221">
        <v>0.6875</v>
      </c>
      <c r="D1015" s="60" t="s">
        <v>2218</v>
      </c>
      <c r="E1015" s="60" t="s">
        <v>495</v>
      </c>
      <c r="F1015" s="16" t="s">
        <v>2219</v>
      </c>
      <c r="G1015" s="60" t="s">
        <v>2135</v>
      </c>
      <c r="H1015" s="9">
        <v>0</v>
      </c>
      <c r="I1015" s="9">
        <v>0</v>
      </c>
      <c r="J1015" s="9">
        <v>0</v>
      </c>
      <c r="K1015" s="9">
        <v>0</v>
      </c>
      <c r="L1015" s="60" t="s">
        <v>33</v>
      </c>
    </row>
    <row r="1016" spans="1:12" ht="18" customHeight="1" x14ac:dyDescent="0.25">
      <c r="A1016" s="155">
        <v>94</v>
      </c>
      <c r="B1016" s="220">
        <v>27006014</v>
      </c>
      <c r="C1016" s="221">
        <v>0.54166666666666663</v>
      </c>
      <c r="D1016" s="60" t="s">
        <v>2220</v>
      </c>
      <c r="E1016" s="60" t="s">
        <v>93</v>
      </c>
      <c r="F1016" s="16" t="s">
        <v>18</v>
      </c>
      <c r="G1016" s="60" t="s">
        <v>2098</v>
      </c>
      <c r="H1016" s="60">
        <v>0</v>
      </c>
      <c r="I1016" s="60">
        <v>0</v>
      </c>
      <c r="J1016" s="60">
        <v>1</v>
      </c>
      <c r="K1016" s="60">
        <v>0</v>
      </c>
      <c r="L1016" s="60" t="s">
        <v>42</v>
      </c>
    </row>
    <row r="1017" spans="1:12" ht="18" customHeight="1" x14ac:dyDescent="0.25">
      <c r="A1017" s="155">
        <v>95</v>
      </c>
      <c r="B1017" s="220">
        <v>27006014</v>
      </c>
      <c r="C1017" s="221">
        <v>0.77083333333333337</v>
      </c>
      <c r="D1017" s="60" t="s">
        <v>2221</v>
      </c>
      <c r="E1017" s="60" t="s">
        <v>93</v>
      </c>
      <c r="F1017" s="16" t="s">
        <v>2222</v>
      </c>
      <c r="G1017" s="60" t="s">
        <v>2135</v>
      </c>
      <c r="H1017" s="60">
        <v>0</v>
      </c>
      <c r="I1017" s="60">
        <v>0</v>
      </c>
      <c r="J1017" s="60">
        <v>0</v>
      </c>
      <c r="K1017" s="60">
        <v>0</v>
      </c>
      <c r="L1017" s="60" t="s">
        <v>42</v>
      </c>
    </row>
    <row r="1018" spans="1:12" ht="18" customHeight="1" x14ac:dyDescent="0.25">
      <c r="A1018" s="155">
        <v>96</v>
      </c>
      <c r="B1018" s="220">
        <v>29006014</v>
      </c>
      <c r="C1018" s="221">
        <v>0.29166666666666669</v>
      </c>
      <c r="D1018" s="60" t="s">
        <v>2223</v>
      </c>
      <c r="E1018" s="60" t="s">
        <v>495</v>
      </c>
      <c r="F1018" s="16" t="s">
        <v>2224</v>
      </c>
      <c r="G1018" s="60" t="s">
        <v>38</v>
      </c>
      <c r="H1018" s="60">
        <v>0</v>
      </c>
      <c r="I1018" s="60">
        <v>0</v>
      </c>
      <c r="J1018" s="60">
        <v>0</v>
      </c>
      <c r="K1018" s="60">
        <v>0</v>
      </c>
      <c r="L1018" s="60" t="s">
        <v>54</v>
      </c>
    </row>
    <row r="1019" spans="1:12" ht="18" customHeight="1" x14ac:dyDescent="0.25">
      <c r="A1019" s="155">
        <v>97</v>
      </c>
      <c r="B1019" s="220">
        <v>29006014</v>
      </c>
      <c r="C1019" s="221">
        <v>0.8125</v>
      </c>
      <c r="D1019" s="60" t="s">
        <v>2225</v>
      </c>
      <c r="E1019" s="60" t="s">
        <v>93</v>
      </c>
      <c r="F1019" s="60" t="s">
        <v>18</v>
      </c>
      <c r="G1019" s="60" t="s">
        <v>2098</v>
      </c>
      <c r="H1019" s="60">
        <v>0</v>
      </c>
      <c r="I1019" s="60">
        <v>0</v>
      </c>
      <c r="J1019" s="60">
        <v>0</v>
      </c>
      <c r="K1019" s="60">
        <v>1</v>
      </c>
      <c r="L1019" s="60" t="s">
        <v>54</v>
      </c>
    </row>
    <row r="1020" spans="1:12" ht="18" customHeight="1" x14ac:dyDescent="0.25">
      <c r="A1020" s="155">
        <v>98</v>
      </c>
      <c r="B1020" s="220">
        <v>30006014</v>
      </c>
      <c r="C1020" s="221">
        <v>0.10416666666666667</v>
      </c>
      <c r="D1020" s="60" t="s">
        <v>2226</v>
      </c>
      <c r="E1020" s="60" t="s">
        <v>495</v>
      </c>
      <c r="F1020" s="60" t="s">
        <v>129</v>
      </c>
      <c r="G1020" s="60" t="s">
        <v>2227</v>
      </c>
      <c r="H1020" s="60">
        <v>0</v>
      </c>
      <c r="I1020" s="60">
        <v>0</v>
      </c>
      <c r="J1020" s="60" t="s">
        <v>2228</v>
      </c>
      <c r="K1020" s="60">
        <v>16</v>
      </c>
      <c r="L1020" s="60" t="s">
        <v>63</v>
      </c>
    </row>
    <row r="1021" spans="1:12" ht="18" customHeight="1" x14ac:dyDescent="0.25">
      <c r="A1021" s="36"/>
      <c r="B1021" s="37"/>
      <c r="C1021" s="37"/>
      <c r="D1021" s="37"/>
      <c r="E1021" s="37"/>
      <c r="F1021" s="37" t="s">
        <v>4172</v>
      </c>
      <c r="G1021" s="109" t="s">
        <v>382</v>
      </c>
      <c r="H1021" s="163">
        <f>SUM(H985:H1020)</f>
        <v>0</v>
      </c>
      <c r="I1021" s="163">
        <f>SUM(I985:I1020)</f>
        <v>0</v>
      </c>
      <c r="J1021" s="163">
        <f>SUM(J985:J1020)</f>
        <v>13</v>
      </c>
      <c r="K1021" s="163">
        <f>SUM(K985:K1020)</f>
        <v>27</v>
      </c>
      <c r="L1021" s="163"/>
    </row>
    <row r="1022" spans="1:12" ht="21" customHeight="1" x14ac:dyDescent="0.25">
      <c r="A1022" s="368" t="s">
        <v>4183</v>
      </c>
      <c r="B1022" s="369"/>
      <c r="C1022" s="369"/>
      <c r="D1022" s="369"/>
      <c r="E1022" s="369"/>
      <c r="F1022" s="369"/>
      <c r="G1022" s="370"/>
      <c r="H1022" s="224">
        <f>H60+H107+H137+H212+H333+H397+H427+H444+H469+H482+H491+H501+H506+H513+H522+H544+H570+H594+H603+H617+H639+H650+H659+H667+H686+H703+H716+H720+H726+H729+H738+H752+H758+H768+H771+H776+H778+H783+H787+H794+H797+H803+H808+H813+H830+H866+H898+H905+H912+H918+H947+H984+H1021</f>
        <v>6</v>
      </c>
      <c r="I1022" s="224">
        <f>I60+I107+I137+I212+I333+I397+I427+I444+I469+I482+I491+I501+I506+I513+I522+I544+I570+I594+I603+I617+I639+I650+I659+I667+I686+I703+I716+I720+I726+I729+I738+I752+I758+I768+I771+I776+I778+I783+I787+I794+I797+I803+I808+I813+I830+I866+I898+I905+I912+I918+I947+I984+I1021</f>
        <v>1</v>
      </c>
      <c r="J1022" s="224">
        <f>J60+J107+J137+J212+J333+J397+J427+J444+J469+J482+J491+J501+J506+J513+J522+J544+J570+J594+J603+J617+J639+J650+J659+J667+J686+J703+J716+J720+J726+J729+J738+J752+J758+J768+J771+J776+J778+J783+J787+J794+J797+J803+J808+J813+J830+J866+J898+J905+J912+J918+J947+J984+J1021</f>
        <v>546</v>
      </c>
      <c r="K1022" s="224">
        <f>K60+K107+K137+K212+K333+K397+K427+K444+K469+K482+K491+K501+K506+K513+K522+K544+K570+K594+K603+K617+K639+K650+K659+K667+K686+K703+K716+K720+K726+K729+K738+K752+K758+K768+K771+K776+K778+K783+K787+K794+K797+K803+K808+K813+K830+K866+K898+K905+K912+K918+K947+K984+K1021</f>
        <v>404</v>
      </c>
      <c r="L1022" s="158"/>
    </row>
    <row r="1023" spans="1:12" ht="21" customHeight="1" x14ac:dyDescent="0.25">
      <c r="A1023" s="368" t="s">
        <v>4184</v>
      </c>
      <c r="B1023" s="369"/>
      <c r="C1023" s="369"/>
      <c r="D1023" s="369"/>
      <c r="E1023" s="369"/>
      <c r="F1023" s="369"/>
      <c r="G1023" s="370"/>
      <c r="H1023" s="157">
        <f>H60+H107+H137+H212+H333+H397+H830+H866+H898</f>
        <v>0</v>
      </c>
      <c r="I1023" s="157">
        <f>I60+I107+I137+I212+I333+I397+I830+I866+I898</f>
        <v>0</v>
      </c>
      <c r="J1023" s="157">
        <f>J60+J107+J137+J212+J333+J397+J830+J866+J898</f>
        <v>296</v>
      </c>
      <c r="K1023" s="157">
        <f>K60+K107+K137+K212+K333+K397+K830+K866+K898</f>
        <v>160</v>
      </c>
      <c r="L1023" s="158"/>
    </row>
    <row r="1024" spans="1:12" x14ac:dyDescent="0.25">
      <c r="F1024" s="401" t="s">
        <v>2229</v>
      </c>
      <c r="G1024" s="401"/>
    </row>
    <row r="1025" spans="4:7" x14ac:dyDescent="0.25">
      <c r="D1025" s="226" t="s">
        <v>2230</v>
      </c>
    </row>
    <row r="1026" spans="4:7" x14ac:dyDescent="0.25">
      <c r="F1026" s="401" t="s">
        <v>2231</v>
      </c>
      <c r="G1026" s="401"/>
    </row>
  </sheetData>
  <mergeCells count="34">
    <mergeCell ref="F1026:G1026"/>
    <mergeCell ref="A899:L899"/>
    <mergeCell ref="A919:L919"/>
    <mergeCell ref="A1022:G1022"/>
    <mergeCell ref="A1023:G1023"/>
    <mergeCell ref="F1024:G1024"/>
    <mergeCell ref="A814:L814"/>
    <mergeCell ref="A502:L502"/>
    <mergeCell ref="A523:L523"/>
    <mergeCell ref="A595:L595"/>
    <mergeCell ref="A640:L640"/>
    <mergeCell ref="A668:L668"/>
    <mergeCell ref="A717:L717"/>
    <mergeCell ref="A730:L730"/>
    <mergeCell ref="A739:L739"/>
    <mergeCell ref="A769:L769"/>
    <mergeCell ref="A779:L779"/>
    <mergeCell ref="A788:L788"/>
    <mergeCell ref="A470:K470"/>
    <mergeCell ref="A1:L1"/>
    <mergeCell ref="A3:L4"/>
    <mergeCell ref="A5:A6"/>
    <mergeCell ref="B5:B6"/>
    <mergeCell ref="C5:C6"/>
    <mergeCell ref="D5:D6"/>
    <mergeCell ref="E5:E6"/>
    <mergeCell ref="F5:F6"/>
    <mergeCell ref="G5:G6"/>
    <mergeCell ref="H5:I5"/>
    <mergeCell ref="J5:K5"/>
    <mergeCell ref="L5:L6"/>
    <mergeCell ref="A7:L7"/>
    <mergeCell ref="A138:L138"/>
    <mergeCell ref="A398:L39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2052" r:id="rId3">
          <objectPr defaultSize="0" autoPict="0" r:id="rId4">
            <anchor moveWithCells="1" sizeWithCells="1">
              <from>
                <xdr:col>5</xdr:col>
                <xdr:colOff>838200</xdr:colOff>
                <xdr:row>1026</xdr:row>
                <xdr:rowOff>180975</xdr:rowOff>
              </from>
              <to>
                <xdr:col>8</xdr:col>
                <xdr:colOff>142875</xdr:colOff>
                <xdr:row>1035</xdr:row>
                <xdr:rowOff>57150</xdr:rowOff>
              </to>
            </anchor>
          </objectPr>
        </oleObject>
      </mc:Choice>
      <mc:Fallback>
        <oleObject progId="PBrush" shapeId="2052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852"/>
  <sheetViews>
    <sheetView tabSelected="1" topLeftCell="A511" zoomScale="115" zoomScaleNormal="115" workbookViewId="0">
      <selection activeCell="D523" sqref="D523"/>
    </sheetView>
  </sheetViews>
  <sheetFormatPr baseColWidth="10" defaultRowHeight="15" x14ac:dyDescent="0.25"/>
  <cols>
    <col min="1" max="1" width="4.75" customWidth="1"/>
    <col min="2" max="2" width="11.75" customWidth="1"/>
    <col min="3" max="3" width="8.125" customWidth="1"/>
    <col min="4" max="4" width="49.875" customWidth="1"/>
    <col min="5" max="5" width="31.25" customWidth="1"/>
    <col min="6" max="6" width="24.25" customWidth="1"/>
    <col min="7" max="7" width="19.75" customWidth="1"/>
    <col min="8" max="9" width="4.375" customWidth="1"/>
    <col min="10" max="10" width="4.75" customWidth="1"/>
    <col min="11" max="11" width="5" customWidth="1"/>
    <col min="12" max="12" width="12.75" customWidth="1"/>
    <col min="257" max="257" width="4.75" customWidth="1"/>
    <col min="258" max="258" width="11.75" customWidth="1"/>
    <col min="259" max="259" width="8.125" customWidth="1"/>
    <col min="260" max="260" width="49.875" customWidth="1"/>
    <col min="261" max="261" width="31.25" customWidth="1"/>
    <col min="262" max="262" width="24.25" customWidth="1"/>
    <col min="263" max="263" width="19.75" customWidth="1"/>
    <col min="264" max="265" width="4.375" customWidth="1"/>
    <col min="266" max="266" width="4.75" customWidth="1"/>
    <col min="267" max="267" width="5" customWidth="1"/>
    <col min="268" max="268" width="12.75" customWidth="1"/>
    <col min="513" max="513" width="4.75" customWidth="1"/>
    <col min="514" max="514" width="11.75" customWidth="1"/>
    <col min="515" max="515" width="8.125" customWidth="1"/>
    <col min="516" max="516" width="49.875" customWidth="1"/>
    <col min="517" max="517" width="31.25" customWidth="1"/>
    <col min="518" max="518" width="24.25" customWidth="1"/>
    <col min="519" max="519" width="19.75" customWidth="1"/>
    <col min="520" max="521" width="4.375" customWidth="1"/>
    <col min="522" max="522" width="4.75" customWidth="1"/>
    <col min="523" max="523" width="5" customWidth="1"/>
    <col min="524" max="524" width="12.75" customWidth="1"/>
    <col min="769" max="769" width="4.75" customWidth="1"/>
    <col min="770" max="770" width="11.75" customWidth="1"/>
    <col min="771" max="771" width="8.125" customWidth="1"/>
    <col min="772" max="772" width="49.875" customWidth="1"/>
    <col min="773" max="773" width="31.25" customWidth="1"/>
    <col min="774" max="774" width="24.25" customWidth="1"/>
    <col min="775" max="775" width="19.75" customWidth="1"/>
    <col min="776" max="777" width="4.375" customWidth="1"/>
    <col min="778" max="778" width="4.75" customWidth="1"/>
    <col min="779" max="779" width="5" customWidth="1"/>
    <col min="780" max="780" width="12.75" customWidth="1"/>
    <col min="1025" max="1025" width="4.75" customWidth="1"/>
    <col min="1026" max="1026" width="11.75" customWidth="1"/>
    <col min="1027" max="1027" width="8.125" customWidth="1"/>
    <col min="1028" max="1028" width="49.875" customWidth="1"/>
    <col min="1029" max="1029" width="31.25" customWidth="1"/>
    <col min="1030" max="1030" width="24.25" customWidth="1"/>
    <col min="1031" max="1031" width="19.75" customWidth="1"/>
    <col min="1032" max="1033" width="4.375" customWidth="1"/>
    <col min="1034" max="1034" width="4.75" customWidth="1"/>
    <col min="1035" max="1035" width="5" customWidth="1"/>
    <col min="1036" max="1036" width="12.75" customWidth="1"/>
    <col min="1281" max="1281" width="4.75" customWidth="1"/>
    <col min="1282" max="1282" width="11.75" customWidth="1"/>
    <col min="1283" max="1283" width="8.125" customWidth="1"/>
    <col min="1284" max="1284" width="49.875" customWidth="1"/>
    <col min="1285" max="1285" width="31.25" customWidth="1"/>
    <col min="1286" max="1286" width="24.25" customWidth="1"/>
    <col min="1287" max="1287" width="19.75" customWidth="1"/>
    <col min="1288" max="1289" width="4.375" customWidth="1"/>
    <col min="1290" max="1290" width="4.75" customWidth="1"/>
    <col min="1291" max="1291" width="5" customWidth="1"/>
    <col min="1292" max="1292" width="12.75" customWidth="1"/>
    <col min="1537" max="1537" width="4.75" customWidth="1"/>
    <col min="1538" max="1538" width="11.75" customWidth="1"/>
    <col min="1539" max="1539" width="8.125" customWidth="1"/>
    <col min="1540" max="1540" width="49.875" customWidth="1"/>
    <col min="1541" max="1541" width="31.25" customWidth="1"/>
    <col min="1542" max="1542" width="24.25" customWidth="1"/>
    <col min="1543" max="1543" width="19.75" customWidth="1"/>
    <col min="1544" max="1545" width="4.375" customWidth="1"/>
    <col min="1546" max="1546" width="4.75" customWidth="1"/>
    <col min="1547" max="1547" width="5" customWidth="1"/>
    <col min="1548" max="1548" width="12.75" customWidth="1"/>
    <col min="1793" max="1793" width="4.75" customWidth="1"/>
    <col min="1794" max="1794" width="11.75" customWidth="1"/>
    <col min="1795" max="1795" width="8.125" customWidth="1"/>
    <col min="1796" max="1796" width="49.875" customWidth="1"/>
    <col min="1797" max="1797" width="31.25" customWidth="1"/>
    <col min="1798" max="1798" width="24.25" customWidth="1"/>
    <col min="1799" max="1799" width="19.75" customWidth="1"/>
    <col min="1800" max="1801" width="4.375" customWidth="1"/>
    <col min="1802" max="1802" width="4.75" customWidth="1"/>
    <col min="1803" max="1803" width="5" customWidth="1"/>
    <col min="1804" max="1804" width="12.75" customWidth="1"/>
    <col min="2049" max="2049" width="4.75" customWidth="1"/>
    <col min="2050" max="2050" width="11.75" customWidth="1"/>
    <col min="2051" max="2051" width="8.125" customWidth="1"/>
    <col min="2052" max="2052" width="49.875" customWidth="1"/>
    <col min="2053" max="2053" width="31.25" customWidth="1"/>
    <col min="2054" max="2054" width="24.25" customWidth="1"/>
    <col min="2055" max="2055" width="19.75" customWidth="1"/>
    <col min="2056" max="2057" width="4.375" customWidth="1"/>
    <col min="2058" max="2058" width="4.75" customWidth="1"/>
    <col min="2059" max="2059" width="5" customWidth="1"/>
    <col min="2060" max="2060" width="12.75" customWidth="1"/>
    <col min="2305" max="2305" width="4.75" customWidth="1"/>
    <col min="2306" max="2306" width="11.75" customWidth="1"/>
    <col min="2307" max="2307" width="8.125" customWidth="1"/>
    <col min="2308" max="2308" width="49.875" customWidth="1"/>
    <col min="2309" max="2309" width="31.25" customWidth="1"/>
    <col min="2310" max="2310" width="24.25" customWidth="1"/>
    <col min="2311" max="2311" width="19.75" customWidth="1"/>
    <col min="2312" max="2313" width="4.375" customWidth="1"/>
    <col min="2314" max="2314" width="4.75" customWidth="1"/>
    <col min="2315" max="2315" width="5" customWidth="1"/>
    <col min="2316" max="2316" width="12.75" customWidth="1"/>
    <col min="2561" max="2561" width="4.75" customWidth="1"/>
    <col min="2562" max="2562" width="11.75" customWidth="1"/>
    <col min="2563" max="2563" width="8.125" customWidth="1"/>
    <col min="2564" max="2564" width="49.875" customWidth="1"/>
    <col min="2565" max="2565" width="31.25" customWidth="1"/>
    <col min="2566" max="2566" width="24.25" customWidth="1"/>
    <col min="2567" max="2567" width="19.75" customWidth="1"/>
    <col min="2568" max="2569" width="4.375" customWidth="1"/>
    <col min="2570" max="2570" width="4.75" customWidth="1"/>
    <col min="2571" max="2571" width="5" customWidth="1"/>
    <col min="2572" max="2572" width="12.75" customWidth="1"/>
    <col min="2817" max="2817" width="4.75" customWidth="1"/>
    <col min="2818" max="2818" width="11.75" customWidth="1"/>
    <col min="2819" max="2819" width="8.125" customWidth="1"/>
    <col min="2820" max="2820" width="49.875" customWidth="1"/>
    <col min="2821" max="2821" width="31.25" customWidth="1"/>
    <col min="2822" max="2822" width="24.25" customWidth="1"/>
    <col min="2823" max="2823" width="19.75" customWidth="1"/>
    <col min="2824" max="2825" width="4.375" customWidth="1"/>
    <col min="2826" max="2826" width="4.75" customWidth="1"/>
    <col min="2827" max="2827" width="5" customWidth="1"/>
    <col min="2828" max="2828" width="12.75" customWidth="1"/>
    <col min="3073" max="3073" width="4.75" customWidth="1"/>
    <col min="3074" max="3074" width="11.75" customWidth="1"/>
    <col min="3075" max="3075" width="8.125" customWidth="1"/>
    <col min="3076" max="3076" width="49.875" customWidth="1"/>
    <col min="3077" max="3077" width="31.25" customWidth="1"/>
    <col min="3078" max="3078" width="24.25" customWidth="1"/>
    <col min="3079" max="3079" width="19.75" customWidth="1"/>
    <col min="3080" max="3081" width="4.375" customWidth="1"/>
    <col min="3082" max="3082" width="4.75" customWidth="1"/>
    <col min="3083" max="3083" width="5" customWidth="1"/>
    <col min="3084" max="3084" width="12.75" customWidth="1"/>
    <col min="3329" max="3329" width="4.75" customWidth="1"/>
    <col min="3330" max="3330" width="11.75" customWidth="1"/>
    <col min="3331" max="3331" width="8.125" customWidth="1"/>
    <col min="3332" max="3332" width="49.875" customWidth="1"/>
    <col min="3333" max="3333" width="31.25" customWidth="1"/>
    <col min="3334" max="3334" width="24.25" customWidth="1"/>
    <col min="3335" max="3335" width="19.75" customWidth="1"/>
    <col min="3336" max="3337" width="4.375" customWidth="1"/>
    <col min="3338" max="3338" width="4.75" customWidth="1"/>
    <col min="3339" max="3339" width="5" customWidth="1"/>
    <col min="3340" max="3340" width="12.75" customWidth="1"/>
    <col min="3585" max="3585" width="4.75" customWidth="1"/>
    <col min="3586" max="3586" width="11.75" customWidth="1"/>
    <col min="3587" max="3587" width="8.125" customWidth="1"/>
    <col min="3588" max="3588" width="49.875" customWidth="1"/>
    <col min="3589" max="3589" width="31.25" customWidth="1"/>
    <col min="3590" max="3590" width="24.25" customWidth="1"/>
    <col min="3591" max="3591" width="19.75" customWidth="1"/>
    <col min="3592" max="3593" width="4.375" customWidth="1"/>
    <col min="3594" max="3594" width="4.75" customWidth="1"/>
    <col min="3595" max="3595" width="5" customWidth="1"/>
    <col min="3596" max="3596" width="12.75" customWidth="1"/>
    <col min="3841" max="3841" width="4.75" customWidth="1"/>
    <col min="3842" max="3842" width="11.75" customWidth="1"/>
    <col min="3843" max="3843" width="8.125" customWidth="1"/>
    <col min="3844" max="3844" width="49.875" customWidth="1"/>
    <col min="3845" max="3845" width="31.25" customWidth="1"/>
    <col min="3846" max="3846" width="24.25" customWidth="1"/>
    <col min="3847" max="3847" width="19.75" customWidth="1"/>
    <col min="3848" max="3849" width="4.375" customWidth="1"/>
    <col min="3850" max="3850" width="4.75" customWidth="1"/>
    <col min="3851" max="3851" width="5" customWidth="1"/>
    <col min="3852" max="3852" width="12.75" customWidth="1"/>
    <col min="4097" max="4097" width="4.75" customWidth="1"/>
    <col min="4098" max="4098" width="11.75" customWidth="1"/>
    <col min="4099" max="4099" width="8.125" customWidth="1"/>
    <col min="4100" max="4100" width="49.875" customWidth="1"/>
    <col min="4101" max="4101" width="31.25" customWidth="1"/>
    <col min="4102" max="4102" width="24.25" customWidth="1"/>
    <col min="4103" max="4103" width="19.75" customWidth="1"/>
    <col min="4104" max="4105" width="4.375" customWidth="1"/>
    <col min="4106" max="4106" width="4.75" customWidth="1"/>
    <col min="4107" max="4107" width="5" customWidth="1"/>
    <col min="4108" max="4108" width="12.75" customWidth="1"/>
    <col min="4353" max="4353" width="4.75" customWidth="1"/>
    <col min="4354" max="4354" width="11.75" customWidth="1"/>
    <col min="4355" max="4355" width="8.125" customWidth="1"/>
    <col min="4356" max="4356" width="49.875" customWidth="1"/>
    <col min="4357" max="4357" width="31.25" customWidth="1"/>
    <col min="4358" max="4358" width="24.25" customWidth="1"/>
    <col min="4359" max="4359" width="19.75" customWidth="1"/>
    <col min="4360" max="4361" width="4.375" customWidth="1"/>
    <col min="4362" max="4362" width="4.75" customWidth="1"/>
    <col min="4363" max="4363" width="5" customWidth="1"/>
    <col min="4364" max="4364" width="12.75" customWidth="1"/>
    <col min="4609" max="4609" width="4.75" customWidth="1"/>
    <col min="4610" max="4610" width="11.75" customWidth="1"/>
    <col min="4611" max="4611" width="8.125" customWidth="1"/>
    <col min="4612" max="4612" width="49.875" customWidth="1"/>
    <col min="4613" max="4613" width="31.25" customWidth="1"/>
    <col min="4614" max="4614" width="24.25" customWidth="1"/>
    <col min="4615" max="4615" width="19.75" customWidth="1"/>
    <col min="4616" max="4617" width="4.375" customWidth="1"/>
    <col min="4618" max="4618" width="4.75" customWidth="1"/>
    <col min="4619" max="4619" width="5" customWidth="1"/>
    <col min="4620" max="4620" width="12.75" customWidth="1"/>
    <col min="4865" max="4865" width="4.75" customWidth="1"/>
    <col min="4866" max="4866" width="11.75" customWidth="1"/>
    <col min="4867" max="4867" width="8.125" customWidth="1"/>
    <col min="4868" max="4868" width="49.875" customWidth="1"/>
    <col min="4869" max="4869" width="31.25" customWidth="1"/>
    <col min="4870" max="4870" width="24.25" customWidth="1"/>
    <col min="4871" max="4871" width="19.75" customWidth="1"/>
    <col min="4872" max="4873" width="4.375" customWidth="1"/>
    <col min="4874" max="4874" width="4.75" customWidth="1"/>
    <col min="4875" max="4875" width="5" customWidth="1"/>
    <col min="4876" max="4876" width="12.75" customWidth="1"/>
    <col min="5121" max="5121" width="4.75" customWidth="1"/>
    <col min="5122" max="5122" width="11.75" customWidth="1"/>
    <col min="5123" max="5123" width="8.125" customWidth="1"/>
    <col min="5124" max="5124" width="49.875" customWidth="1"/>
    <col min="5125" max="5125" width="31.25" customWidth="1"/>
    <col min="5126" max="5126" width="24.25" customWidth="1"/>
    <col min="5127" max="5127" width="19.75" customWidth="1"/>
    <col min="5128" max="5129" width="4.375" customWidth="1"/>
    <col min="5130" max="5130" width="4.75" customWidth="1"/>
    <col min="5131" max="5131" width="5" customWidth="1"/>
    <col min="5132" max="5132" width="12.75" customWidth="1"/>
    <col min="5377" max="5377" width="4.75" customWidth="1"/>
    <col min="5378" max="5378" width="11.75" customWidth="1"/>
    <col min="5379" max="5379" width="8.125" customWidth="1"/>
    <col min="5380" max="5380" width="49.875" customWidth="1"/>
    <col min="5381" max="5381" width="31.25" customWidth="1"/>
    <col min="5382" max="5382" width="24.25" customWidth="1"/>
    <col min="5383" max="5383" width="19.75" customWidth="1"/>
    <col min="5384" max="5385" width="4.375" customWidth="1"/>
    <col min="5386" max="5386" width="4.75" customWidth="1"/>
    <col min="5387" max="5387" width="5" customWidth="1"/>
    <col min="5388" max="5388" width="12.75" customWidth="1"/>
    <col min="5633" max="5633" width="4.75" customWidth="1"/>
    <col min="5634" max="5634" width="11.75" customWidth="1"/>
    <col min="5635" max="5635" width="8.125" customWidth="1"/>
    <col min="5636" max="5636" width="49.875" customWidth="1"/>
    <col min="5637" max="5637" width="31.25" customWidth="1"/>
    <col min="5638" max="5638" width="24.25" customWidth="1"/>
    <col min="5639" max="5639" width="19.75" customWidth="1"/>
    <col min="5640" max="5641" width="4.375" customWidth="1"/>
    <col min="5642" max="5642" width="4.75" customWidth="1"/>
    <col min="5643" max="5643" width="5" customWidth="1"/>
    <col min="5644" max="5644" width="12.75" customWidth="1"/>
    <col min="5889" max="5889" width="4.75" customWidth="1"/>
    <col min="5890" max="5890" width="11.75" customWidth="1"/>
    <col min="5891" max="5891" width="8.125" customWidth="1"/>
    <col min="5892" max="5892" width="49.875" customWidth="1"/>
    <col min="5893" max="5893" width="31.25" customWidth="1"/>
    <col min="5894" max="5894" width="24.25" customWidth="1"/>
    <col min="5895" max="5895" width="19.75" customWidth="1"/>
    <col min="5896" max="5897" width="4.375" customWidth="1"/>
    <col min="5898" max="5898" width="4.75" customWidth="1"/>
    <col min="5899" max="5899" width="5" customWidth="1"/>
    <col min="5900" max="5900" width="12.75" customWidth="1"/>
    <col min="6145" max="6145" width="4.75" customWidth="1"/>
    <col min="6146" max="6146" width="11.75" customWidth="1"/>
    <col min="6147" max="6147" width="8.125" customWidth="1"/>
    <col min="6148" max="6148" width="49.875" customWidth="1"/>
    <col min="6149" max="6149" width="31.25" customWidth="1"/>
    <col min="6150" max="6150" width="24.25" customWidth="1"/>
    <col min="6151" max="6151" width="19.75" customWidth="1"/>
    <col min="6152" max="6153" width="4.375" customWidth="1"/>
    <col min="6154" max="6154" width="4.75" customWidth="1"/>
    <col min="6155" max="6155" width="5" customWidth="1"/>
    <col min="6156" max="6156" width="12.75" customWidth="1"/>
    <col min="6401" max="6401" width="4.75" customWidth="1"/>
    <col min="6402" max="6402" width="11.75" customWidth="1"/>
    <col min="6403" max="6403" width="8.125" customWidth="1"/>
    <col min="6404" max="6404" width="49.875" customWidth="1"/>
    <col min="6405" max="6405" width="31.25" customWidth="1"/>
    <col min="6406" max="6406" width="24.25" customWidth="1"/>
    <col min="6407" max="6407" width="19.75" customWidth="1"/>
    <col min="6408" max="6409" width="4.375" customWidth="1"/>
    <col min="6410" max="6410" width="4.75" customWidth="1"/>
    <col min="6411" max="6411" width="5" customWidth="1"/>
    <col min="6412" max="6412" width="12.75" customWidth="1"/>
    <col min="6657" max="6657" width="4.75" customWidth="1"/>
    <col min="6658" max="6658" width="11.75" customWidth="1"/>
    <col min="6659" max="6659" width="8.125" customWidth="1"/>
    <col min="6660" max="6660" width="49.875" customWidth="1"/>
    <col min="6661" max="6661" width="31.25" customWidth="1"/>
    <col min="6662" max="6662" width="24.25" customWidth="1"/>
    <col min="6663" max="6663" width="19.75" customWidth="1"/>
    <col min="6664" max="6665" width="4.375" customWidth="1"/>
    <col min="6666" max="6666" width="4.75" customWidth="1"/>
    <col min="6667" max="6667" width="5" customWidth="1"/>
    <col min="6668" max="6668" width="12.75" customWidth="1"/>
    <col min="6913" max="6913" width="4.75" customWidth="1"/>
    <col min="6914" max="6914" width="11.75" customWidth="1"/>
    <col min="6915" max="6915" width="8.125" customWidth="1"/>
    <col min="6916" max="6916" width="49.875" customWidth="1"/>
    <col min="6917" max="6917" width="31.25" customWidth="1"/>
    <col min="6918" max="6918" width="24.25" customWidth="1"/>
    <col min="6919" max="6919" width="19.75" customWidth="1"/>
    <col min="6920" max="6921" width="4.375" customWidth="1"/>
    <col min="6922" max="6922" width="4.75" customWidth="1"/>
    <col min="6923" max="6923" width="5" customWidth="1"/>
    <col min="6924" max="6924" width="12.75" customWidth="1"/>
    <col min="7169" max="7169" width="4.75" customWidth="1"/>
    <col min="7170" max="7170" width="11.75" customWidth="1"/>
    <col min="7171" max="7171" width="8.125" customWidth="1"/>
    <col min="7172" max="7172" width="49.875" customWidth="1"/>
    <col min="7173" max="7173" width="31.25" customWidth="1"/>
    <col min="7174" max="7174" width="24.25" customWidth="1"/>
    <col min="7175" max="7175" width="19.75" customWidth="1"/>
    <col min="7176" max="7177" width="4.375" customWidth="1"/>
    <col min="7178" max="7178" width="4.75" customWidth="1"/>
    <col min="7179" max="7179" width="5" customWidth="1"/>
    <col min="7180" max="7180" width="12.75" customWidth="1"/>
    <col min="7425" max="7425" width="4.75" customWidth="1"/>
    <col min="7426" max="7426" width="11.75" customWidth="1"/>
    <col min="7427" max="7427" width="8.125" customWidth="1"/>
    <col min="7428" max="7428" width="49.875" customWidth="1"/>
    <col min="7429" max="7429" width="31.25" customWidth="1"/>
    <col min="7430" max="7430" width="24.25" customWidth="1"/>
    <col min="7431" max="7431" width="19.75" customWidth="1"/>
    <col min="7432" max="7433" width="4.375" customWidth="1"/>
    <col min="7434" max="7434" width="4.75" customWidth="1"/>
    <col min="7435" max="7435" width="5" customWidth="1"/>
    <col min="7436" max="7436" width="12.75" customWidth="1"/>
    <col min="7681" max="7681" width="4.75" customWidth="1"/>
    <col min="7682" max="7682" width="11.75" customWidth="1"/>
    <col min="7683" max="7683" width="8.125" customWidth="1"/>
    <col min="7684" max="7684" width="49.875" customWidth="1"/>
    <col min="7685" max="7685" width="31.25" customWidth="1"/>
    <col min="7686" max="7686" width="24.25" customWidth="1"/>
    <col min="7687" max="7687" width="19.75" customWidth="1"/>
    <col min="7688" max="7689" width="4.375" customWidth="1"/>
    <col min="7690" max="7690" width="4.75" customWidth="1"/>
    <col min="7691" max="7691" width="5" customWidth="1"/>
    <col min="7692" max="7692" width="12.75" customWidth="1"/>
    <col min="7937" max="7937" width="4.75" customWidth="1"/>
    <col min="7938" max="7938" width="11.75" customWidth="1"/>
    <col min="7939" max="7939" width="8.125" customWidth="1"/>
    <col min="7940" max="7940" width="49.875" customWidth="1"/>
    <col min="7941" max="7941" width="31.25" customWidth="1"/>
    <col min="7942" max="7942" width="24.25" customWidth="1"/>
    <col min="7943" max="7943" width="19.75" customWidth="1"/>
    <col min="7944" max="7945" width="4.375" customWidth="1"/>
    <col min="7946" max="7946" width="4.75" customWidth="1"/>
    <col min="7947" max="7947" width="5" customWidth="1"/>
    <col min="7948" max="7948" width="12.75" customWidth="1"/>
    <col min="8193" max="8193" width="4.75" customWidth="1"/>
    <col min="8194" max="8194" width="11.75" customWidth="1"/>
    <col min="8195" max="8195" width="8.125" customWidth="1"/>
    <col min="8196" max="8196" width="49.875" customWidth="1"/>
    <col min="8197" max="8197" width="31.25" customWidth="1"/>
    <col min="8198" max="8198" width="24.25" customWidth="1"/>
    <col min="8199" max="8199" width="19.75" customWidth="1"/>
    <col min="8200" max="8201" width="4.375" customWidth="1"/>
    <col min="8202" max="8202" width="4.75" customWidth="1"/>
    <col min="8203" max="8203" width="5" customWidth="1"/>
    <col min="8204" max="8204" width="12.75" customWidth="1"/>
    <col min="8449" max="8449" width="4.75" customWidth="1"/>
    <col min="8450" max="8450" width="11.75" customWidth="1"/>
    <col min="8451" max="8451" width="8.125" customWidth="1"/>
    <col min="8452" max="8452" width="49.875" customWidth="1"/>
    <col min="8453" max="8453" width="31.25" customWidth="1"/>
    <col min="8454" max="8454" width="24.25" customWidth="1"/>
    <col min="8455" max="8455" width="19.75" customWidth="1"/>
    <col min="8456" max="8457" width="4.375" customWidth="1"/>
    <col min="8458" max="8458" width="4.75" customWidth="1"/>
    <col min="8459" max="8459" width="5" customWidth="1"/>
    <col min="8460" max="8460" width="12.75" customWidth="1"/>
    <col min="8705" max="8705" width="4.75" customWidth="1"/>
    <col min="8706" max="8706" width="11.75" customWidth="1"/>
    <col min="8707" max="8707" width="8.125" customWidth="1"/>
    <col min="8708" max="8708" width="49.875" customWidth="1"/>
    <col min="8709" max="8709" width="31.25" customWidth="1"/>
    <col min="8710" max="8710" width="24.25" customWidth="1"/>
    <col min="8711" max="8711" width="19.75" customWidth="1"/>
    <col min="8712" max="8713" width="4.375" customWidth="1"/>
    <col min="8714" max="8714" width="4.75" customWidth="1"/>
    <col min="8715" max="8715" width="5" customWidth="1"/>
    <col min="8716" max="8716" width="12.75" customWidth="1"/>
    <col min="8961" max="8961" width="4.75" customWidth="1"/>
    <col min="8962" max="8962" width="11.75" customWidth="1"/>
    <col min="8963" max="8963" width="8.125" customWidth="1"/>
    <col min="8964" max="8964" width="49.875" customWidth="1"/>
    <col min="8965" max="8965" width="31.25" customWidth="1"/>
    <col min="8966" max="8966" width="24.25" customWidth="1"/>
    <col min="8967" max="8967" width="19.75" customWidth="1"/>
    <col min="8968" max="8969" width="4.375" customWidth="1"/>
    <col min="8970" max="8970" width="4.75" customWidth="1"/>
    <col min="8971" max="8971" width="5" customWidth="1"/>
    <col min="8972" max="8972" width="12.75" customWidth="1"/>
    <col min="9217" max="9217" width="4.75" customWidth="1"/>
    <col min="9218" max="9218" width="11.75" customWidth="1"/>
    <col min="9219" max="9219" width="8.125" customWidth="1"/>
    <col min="9220" max="9220" width="49.875" customWidth="1"/>
    <col min="9221" max="9221" width="31.25" customWidth="1"/>
    <col min="9222" max="9222" width="24.25" customWidth="1"/>
    <col min="9223" max="9223" width="19.75" customWidth="1"/>
    <col min="9224" max="9225" width="4.375" customWidth="1"/>
    <col min="9226" max="9226" width="4.75" customWidth="1"/>
    <col min="9227" max="9227" width="5" customWidth="1"/>
    <col min="9228" max="9228" width="12.75" customWidth="1"/>
    <col min="9473" max="9473" width="4.75" customWidth="1"/>
    <col min="9474" max="9474" width="11.75" customWidth="1"/>
    <col min="9475" max="9475" width="8.125" customWidth="1"/>
    <col min="9476" max="9476" width="49.875" customWidth="1"/>
    <col min="9477" max="9477" width="31.25" customWidth="1"/>
    <col min="9478" max="9478" width="24.25" customWidth="1"/>
    <col min="9479" max="9479" width="19.75" customWidth="1"/>
    <col min="9480" max="9481" width="4.375" customWidth="1"/>
    <col min="9482" max="9482" width="4.75" customWidth="1"/>
    <col min="9483" max="9483" width="5" customWidth="1"/>
    <col min="9484" max="9484" width="12.75" customWidth="1"/>
    <col min="9729" max="9729" width="4.75" customWidth="1"/>
    <col min="9730" max="9730" width="11.75" customWidth="1"/>
    <col min="9731" max="9731" width="8.125" customWidth="1"/>
    <col min="9732" max="9732" width="49.875" customWidth="1"/>
    <col min="9733" max="9733" width="31.25" customWidth="1"/>
    <col min="9734" max="9734" width="24.25" customWidth="1"/>
    <col min="9735" max="9735" width="19.75" customWidth="1"/>
    <col min="9736" max="9737" width="4.375" customWidth="1"/>
    <col min="9738" max="9738" width="4.75" customWidth="1"/>
    <col min="9739" max="9739" width="5" customWidth="1"/>
    <col min="9740" max="9740" width="12.75" customWidth="1"/>
    <col min="9985" max="9985" width="4.75" customWidth="1"/>
    <col min="9986" max="9986" width="11.75" customWidth="1"/>
    <col min="9987" max="9987" width="8.125" customWidth="1"/>
    <col min="9988" max="9988" width="49.875" customWidth="1"/>
    <col min="9989" max="9989" width="31.25" customWidth="1"/>
    <col min="9990" max="9990" width="24.25" customWidth="1"/>
    <col min="9991" max="9991" width="19.75" customWidth="1"/>
    <col min="9992" max="9993" width="4.375" customWidth="1"/>
    <col min="9994" max="9994" width="4.75" customWidth="1"/>
    <col min="9995" max="9995" width="5" customWidth="1"/>
    <col min="9996" max="9996" width="12.75" customWidth="1"/>
    <col min="10241" max="10241" width="4.75" customWidth="1"/>
    <col min="10242" max="10242" width="11.75" customWidth="1"/>
    <col min="10243" max="10243" width="8.125" customWidth="1"/>
    <col min="10244" max="10244" width="49.875" customWidth="1"/>
    <col min="10245" max="10245" width="31.25" customWidth="1"/>
    <col min="10246" max="10246" width="24.25" customWidth="1"/>
    <col min="10247" max="10247" width="19.75" customWidth="1"/>
    <col min="10248" max="10249" width="4.375" customWidth="1"/>
    <col min="10250" max="10250" width="4.75" customWidth="1"/>
    <col min="10251" max="10251" width="5" customWidth="1"/>
    <col min="10252" max="10252" width="12.75" customWidth="1"/>
    <col min="10497" max="10497" width="4.75" customWidth="1"/>
    <col min="10498" max="10498" width="11.75" customWidth="1"/>
    <col min="10499" max="10499" width="8.125" customWidth="1"/>
    <col min="10500" max="10500" width="49.875" customWidth="1"/>
    <col min="10501" max="10501" width="31.25" customWidth="1"/>
    <col min="10502" max="10502" width="24.25" customWidth="1"/>
    <col min="10503" max="10503" width="19.75" customWidth="1"/>
    <col min="10504" max="10505" width="4.375" customWidth="1"/>
    <col min="10506" max="10506" width="4.75" customWidth="1"/>
    <col min="10507" max="10507" width="5" customWidth="1"/>
    <col min="10508" max="10508" width="12.75" customWidth="1"/>
    <col min="10753" max="10753" width="4.75" customWidth="1"/>
    <col min="10754" max="10754" width="11.75" customWidth="1"/>
    <col min="10755" max="10755" width="8.125" customWidth="1"/>
    <col min="10756" max="10756" width="49.875" customWidth="1"/>
    <col min="10757" max="10757" width="31.25" customWidth="1"/>
    <col min="10758" max="10758" width="24.25" customWidth="1"/>
    <col min="10759" max="10759" width="19.75" customWidth="1"/>
    <col min="10760" max="10761" width="4.375" customWidth="1"/>
    <col min="10762" max="10762" width="4.75" customWidth="1"/>
    <col min="10763" max="10763" width="5" customWidth="1"/>
    <col min="10764" max="10764" width="12.75" customWidth="1"/>
    <col min="11009" max="11009" width="4.75" customWidth="1"/>
    <col min="11010" max="11010" width="11.75" customWidth="1"/>
    <col min="11011" max="11011" width="8.125" customWidth="1"/>
    <col min="11012" max="11012" width="49.875" customWidth="1"/>
    <col min="11013" max="11013" width="31.25" customWidth="1"/>
    <col min="11014" max="11014" width="24.25" customWidth="1"/>
    <col min="11015" max="11015" width="19.75" customWidth="1"/>
    <col min="11016" max="11017" width="4.375" customWidth="1"/>
    <col min="11018" max="11018" width="4.75" customWidth="1"/>
    <col min="11019" max="11019" width="5" customWidth="1"/>
    <col min="11020" max="11020" width="12.75" customWidth="1"/>
    <col min="11265" max="11265" width="4.75" customWidth="1"/>
    <col min="11266" max="11266" width="11.75" customWidth="1"/>
    <col min="11267" max="11267" width="8.125" customWidth="1"/>
    <col min="11268" max="11268" width="49.875" customWidth="1"/>
    <col min="11269" max="11269" width="31.25" customWidth="1"/>
    <col min="11270" max="11270" width="24.25" customWidth="1"/>
    <col min="11271" max="11271" width="19.75" customWidth="1"/>
    <col min="11272" max="11273" width="4.375" customWidth="1"/>
    <col min="11274" max="11274" width="4.75" customWidth="1"/>
    <col min="11275" max="11275" width="5" customWidth="1"/>
    <col min="11276" max="11276" width="12.75" customWidth="1"/>
    <col min="11521" max="11521" width="4.75" customWidth="1"/>
    <col min="11522" max="11522" width="11.75" customWidth="1"/>
    <col min="11523" max="11523" width="8.125" customWidth="1"/>
    <col min="11524" max="11524" width="49.875" customWidth="1"/>
    <col min="11525" max="11525" width="31.25" customWidth="1"/>
    <col min="11526" max="11526" width="24.25" customWidth="1"/>
    <col min="11527" max="11527" width="19.75" customWidth="1"/>
    <col min="11528" max="11529" width="4.375" customWidth="1"/>
    <col min="11530" max="11530" width="4.75" customWidth="1"/>
    <col min="11531" max="11531" width="5" customWidth="1"/>
    <col min="11532" max="11532" width="12.75" customWidth="1"/>
    <col min="11777" max="11777" width="4.75" customWidth="1"/>
    <col min="11778" max="11778" width="11.75" customWidth="1"/>
    <col min="11779" max="11779" width="8.125" customWidth="1"/>
    <col min="11780" max="11780" width="49.875" customWidth="1"/>
    <col min="11781" max="11781" width="31.25" customWidth="1"/>
    <col min="11782" max="11782" width="24.25" customWidth="1"/>
    <col min="11783" max="11783" width="19.75" customWidth="1"/>
    <col min="11784" max="11785" width="4.375" customWidth="1"/>
    <col min="11786" max="11786" width="4.75" customWidth="1"/>
    <col min="11787" max="11787" width="5" customWidth="1"/>
    <col min="11788" max="11788" width="12.75" customWidth="1"/>
    <col min="12033" max="12033" width="4.75" customWidth="1"/>
    <col min="12034" max="12034" width="11.75" customWidth="1"/>
    <col min="12035" max="12035" width="8.125" customWidth="1"/>
    <col min="12036" max="12036" width="49.875" customWidth="1"/>
    <col min="12037" max="12037" width="31.25" customWidth="1"/>
    <col min="12038" max="12038" width="24.25" customWidth="1"/>
    <col min="12039" max="12039" width="19.75" customWidth="1"/>
    <col min="12040" max="12041" width="4.375" customWidth="1"/>
    <col min="12042" max="12042" width="4.75" customWidth="1"/>
    <col min="12043" max="12043" width="5" customWidth="1"/>
    <col min="12044" max="12044" width="12.75" customWidth="1"/>
    <col min="12289" max="12289" width="4.75" customWidth="1"/>
    <col min="12290" max="12290" width="11.75" customWidth="1"/>
    <col min="12291" max="12291" width="8.125" customWidth="1"/>
    <col min="12292" max="12292" width="49.875" customWidth="1"/>
    <col min="12293" max="12293" width="31.25" customWidth="1"/>
    <col min="12294" max="12294" width="24.25" customWidth="1"/>
    <col min="12295" max="12295" width="19.75" customWidth="1"/>
    <col min="12296" max="12297" width="4.375" customWidth="1"/>
    <col min="12298" max="12298" width="4.75" customWidth="1"/>
    <col min="12299" max="12299" width="5" customWidth="1"/>
    <col min="12300" max="12300" width="12.75" customWidth="1"/>
    <col min="12545" max="12545" width="4.75" customWidth="1"/>
    <col min="12546" max="12546" width="11.75" customWidth="1"/>
    <col min="12547" max="12547" width="8.125" customWidth="1"/>
    <col min="12548" max="12548" width="49.875" customWidth="1"/>
    <col min="12549" max="12549" width="31.25" customWidth="1"/>
    <col min="12550" max="12550" width="24.25" customWidth="1"/>
    <col min="12551" max="12551" width="19.75" customWidth="1"/>
    <col min="12552" max="12553" width="4.375" customWidth="1"/>
    <col min="12554" max="12554" width="4.75" customWidth="1"/>
    <col min="12555" max="12555" width="5" customWidth="1"/>
    <col min="12556" max="12556" width="12.75" customWidth="1"/>
    <col min="12801" max="12801" width="4.75" customWidth="1"/>
    <col min="12802" max="12802" width="11.75" customWidth="1"/>
    <col min="12803" max="12803" width="8.125" customWidth="1"/>
    <col min="12804" max="12804" width="49.875" customWidth="1"/>
    <col min="12805" max="12805" width="31.25" customWidth="1"/>
    <col min="12806" max="12806" width="24.25" customWidth="1"/>
    <col min="12807" max="12807" width="19.75" customWidth="1"/>
    <col min="12808" max="12809" width="4.375" customWidth="1"/>
    <col min="12810" max="12810" width="4.75" customWidth="1"/>
    <col min="12811" max="12811" width="5" customWidth="1"/>
    <col min="12812" max="12812" width="12.75" customWidth="1"/>
    <col min="13057" max="13057" width="4.75" customWidth="1"/>
    <col min="13058" max="13058" width="11.75" customWidth="1"/>
    <col min="13059" max="13059" width="8.125" customWidth="1"/>
    <col min="13060" max="13060" width="49.875" customWidth="1"/>
    <col min="13061" max="13061" width="31.25" customWidth="1"/>
    <col min="13062" max="13062" width="24.25" customWidth="1"/>
    <col min="13063" max="13063" width="19.75" customWidth="1"/>
    <col min="13064" max="13065" width="4.375" customWidth="1"/>
    <col min="13066" max="13066" width="4.75" customWidth="1"/>
    <col min="13067" max="13067" width="5" customWidth="1"/>
    <col min="13068" max="13068" width="12.75" customWidth="1"/>
    <col min="13313" max="13313" width="4.75" customWidth="1"/>
    <col min="13314" max="13314" width="11.75" customWidth="1"/>
    <col min="13315" max="13315" width="8.125" customWidth="1"/>
    <col min="13316" max="13316" width="49.875" customWidth="1"/>
    <col min="13317" max="13317" width="31.25" customWidth="1"/>
    <col min="13318" max="13318" width="24.25" customWidth="1"/>
    <col min="13319" max="13319" width="19.75" customWidth="1"/>
    <col min="13320" max="13321" width="4.375" customWidth="1"/>
    <col min="13322" max="13322" width="4.75" customWidth="1"/>
    <col min="13323" max="13323" width="5" customWidth="1"/>
    <col min="13324" max="13324" width="12.75" customWidth="1"/>
    <col min="13569" max="13569" width="4.75" customWidth="1"/>
    <col min="13570" max="13570" width="11.75" customWidth="1"/>
    <col min="13571" max="13571" width="8.125" customWidth="1"/>
    <col min="13572" max="13572" width="49.875" customWidth="1"/>
    <col min="13573" max="13573" width="31.25" customWidth="1"/>
    <col min="13574" max="13574" width="24.25" customWidth="1"/>
    <col min="13575" max="13575" width="19.75" customWidth="1"/>
    <col min="13576" max="13577" width="4.375" customWidth="1"/>
    <col min="13578" max="13578" width="4.75" customWidth="1"/>
    <col min="13579" max="13579" width="5" customWidth="1"/>
    <col min="13580" max="13580" width="12.75" customWidth="1"/>
    <col min="13825" max="13825" width="4.75" customWidth="1"/>
    <col min="13826" max="13826" width="11.75" customWidth="1"/>
    <col min="13827" max="13827" width="8.125" customWidth="1"/>
    <col min="13828" max="13828" width="49.875" customWidth="1"/>
    <col min="13829" max="13829" width="31.25" customWidth="1"/>
    <col min="13830" max="13830" width="24.25" customWidth="1"/>
    <col min="13831" max="13831" width="19.75" customWidth="1"/>
    <col min="13832" max="13833" width="4.375" customWidth="1"/>
    <col min="13834" max="13834" width="4.75" customWidth="1"/>
    <col min="13835" max="13835" width="5" customWidth="1"/>
    <col min="13836" max="13836" width="12.75" customWidth="1"/>
    <col min="14081" max="14081" width="4.75" customWidth="1"/>
    <col min="14082" max="14082" width="11.75" customWidth="1"/>
    <col min="14083" max="14083" width="8.125" customWidth="1"/>
    <col min="14084" max="14084" width="49.875" customWidth="1"/>
    <col min="14085" max="14085" width="31.25" customWidth="1"/>
    <col min="14086" max="14086" width="24.25" customWidth="1"/>
    <col min="14087" max="14087" width="19.75" customWidth="1"/>
    <col min="14088" max="14089" width="4.375" customWidth="1"/>
    <col min="14090" max="14090" width="4.75" customWidth="1"/>
    <col min="14091" max="14091" width="5" customWidth="1"/>
    <col min="14092" max="14092" width="12.75" customWidth="1"/>
    <col min="14337" max="14337" width="4.75" customWidth="1"/>
    <col min="14338" max="14338" width="11.75" customWidth="1"/>
    <col min="14339" max="14339" width="8.125" customWidth="1"/>
    <col min="14340" max="14340" width="49.875" customWidth="1"/>
    <col min="14341" max="14341" width="31.25" customWidth="1"/>
    <col min="14342" max="14342" width="24.25" customWidth="1"/>
    <col min="14343" max="14343" width="19.75" customWidth="1"/>
    <col min="14344" max="14345" width="4.375" customWidth="1"/>
    <col min="14346" max="14346" width="4.75" customWidth="1"/>
    <col min="14347" max="14347" width="5" customWidth="1"/>
    <col min="14348" max="14348" width="12.75" customWidth="1"/>
    <col min="14593" max="14593" width="4.75" customWidth="1"/>
    <col min="14594" max="14594" width="11.75" customWidth="1"/>
    <col min="14595" max="14595" width="8.125" customWidth="1"/>
    <col min="14596" max="14596" width="49.875" customWidth="1"/>
    <col min="14597" max="14597" width="31.25" customWidth="1"/>
    <col min="14598" max="14598" width="24.25" customWidth="1"/>
    <col min="14599" max="14599" width="19.75" customWidth="1"/>
    <col min="14600" max="14601" width="4.375" customWidth="1"/>
    <col min="14602" max="14602" width="4.75" customWidth="1"/>
    <col min="14603" max="14603" width="5" customWidth="1"/>
    <col min="14604" max="14604" width="12.75" customWidth="1"/>
    <col min="14849" max="14849" width="4.75" customWidth="1"/>
    <col min="14850" max="14850" width="11.75" customWidth="1"/>
    <col min="14851" max="14851" width="8.125" customWidth="1"/>
    <col min="14852" max="14852" width="49.875" customWidth="1"/>
    <col min="14853" max="14853" width="31.25" customWidth="1"/>
    <col min="14854" max="14854" width="24.25" customWidth="1"/>
    <col min="14855" max="14855" width="19.75" customWidth="1"/>
    <col min="14856" max="14857" width="4.375" customWidth="1"/>
    <col min="14858" max="14858" width="4.75" customWidth="1"/>
    <col min="14859" max="14859" width="5" customWidth="1"/>
    <col min="14860" max="14860" width="12.75" customWidth="1"/>
    <col min="15105" max="15105" width="4.75" customWidth="1"/>
    <col min="15106" max="15106" width="11.75" customWidth="1"/>
    <col min="15107" max="15107" width="8.125" customWidth="1"/>
    <col min="15108" max="15108" width="49.875" customWidth="1"/>
    <col min="15109" max="15109" width="31.25" customWidth="1"/>
    <col min="15110" max="15110" width="24.25" customWidth="1"/>
    <col min="15111" max="15111" width="19.75" customWidth="1"/>
    <col min="15112" max="15113" width="4.375" customWidth="1"/>
    <col min="15114" max="15114" width="4.75" customWidth="1"/>
    <col min="15115" max="15115" width="5" customWidth="1"/>
    <col min="15116" max="15116" width="12.75" customWidth="1"/>
    <col min="15361" max="15361" width="4.75" customWidth="1"/>
    <col min="15362" max="15362" width="11.75" customWidth="1"/>
    <col min="15363" max="15363" width="8.125" customWidth="1"/>
    <col min="15364" max="15364" width="49.875" customWidth="1"/>
    <col min="15365" max="15365" width="31.25" customWidth="1"/>
    <col min="15366" max="15366" width="24.25" customWidth="1"/>
    <col min="15367" max="15367" width="19.75" customWidth="1"/>
    <col min="15368" max="15369" width="4.375" customWidth="1"/>
    <col min="15370" max="15370" width="4.75" customWidth="1"/>
    <col min="15371" max="15371" width="5" customWidth="1"/>
    <col min="15372" max="15372" width="12.75" customWidth="1"/>
    <col min="15617" max="15617" width="4.75" customWidth="1"/>
    <col min="15618" max="15618" width="11.75" customWidth="1"/>
    <col min="15619" max="15619" width="8.125" customWidth="1"/>
    <col min="15620" max="15620" width="49.875" customWidth="1"/>
    <col min="15621" max="15621" width="31.25" customWidth="1"/>
    <col min="15622" max="15622" width="24.25" customWidth="1"/>
    <col min="15623" max="15623" width="19.75" customWidth="1"/>
    <col min="15624" max="15625" width="4.375" customWidth="1"/>
    <col min="15626" max="15626" width="4.75" customWidth="1"/>
    <col min="15627" max="15627" width="5" customWidth="1"/>
    <col min="15628" max="15628" width="12.75" customWidth="1"/>
    <col min="15873" max="15873" width="4.75" customWidth="1"/>
    <col min="15874" max="15874" width="11.75" customWidth="1"/>
    <col min="15875" max="15875" width="8.125" customWidth="1"/>
    <col min="15876" max="15876" width="49.875" customWidth="1"/>
    <col min="15877" max="15877" width="31.25" customWidth="1"/>
    <col min="15878" max="15878" width="24.25" customWidth="1"/>
    <col min="15879" max="15879" width="19.75" customWidth="1"/>
    <col min="15880" max="15881" width="4.375" customWidth="1"/>
    <col min="15882" max="15882" width="4.75" customWidth="1"/>
    <col min="15883" max="15883" width="5" customWidth="1"/>
    <col min="15884" max="15884" width="12.75" customWidth="1"/>
    <col min="16129" max="16129" width="4.75" customWidth="1"/>
    <col min="16130" max="16130" width="11.75" customWidth="1"/>
    <col min="16131" max="16131" width="8.125" customWidth="1"/>
    <col min="16132" max="16132" width="49.875" customWidth="1"/>
    <col min="16133" max="16133" width="31.25" customWidth="1"/>
    <col min="16134" max="16134" width="24.25" customWidth="1"/>
    <col min="16135" max="16135" width="19.75" customWidth="1"/>
    <col min="16136" max="16137" width="4.375" customWidth="1"/>
    <col min="16138" max="16138" width="4.75" customWidth="1"/>
    <col min="16139" max="16139" width="5" customWidth="1"/>
    <col min="16140" max="16140" width="12.75" customWidth="1"/>
  </cols>
  <sheetData>
    <row r="2" spans="1:12" ht="18.75" x14ac:dyDescent="0.3">
      <c r="A2" s="379" t="s">
        <v>0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</row>
    <row r="3" spans="1:12" s="112" customFormat="1" x14ac:dyDescent="0.25"/>
    <row r="4" spans="1:12" s="112" customFormat="1" x14ac:dyDescent="0.25">
      <c r="A4" s="403" t="s">
        <v>2232</v>
      </c>
      <c r="B4" s="403"/>
      <c r="C4" s="403"/>
      <c r="D4" s="403"/>
      <c r="E4" s="403"/>
      <c r="F4" s="403"/>
      <c r="G4" s="403"/>
      <c r="H4" s="403"/>
      <c r="I4" s="403"/>
      <c r="J4" s="403"/>
      <c r="K4" s="403"/>
      <c r="L4" s="403"/>
    </row>
    <row r="5" spans="1:12" s="112" customFormat="1" ht="24" customHeight="1" x14ac:dyDescent="0.25">
      <c r="A5" s="403"/>
      <c r="B5" s="403"/>
      <c r="C5" s="403"/>
      <c r="D5" s="403"/>
      <c r="E5" s="403"/>
      <c r="F5" s="403"/>
      <c r="G5" s="403"/>
      <c r="H5" s="403"/>
      <c r="I5" s="403"/>
      <c r="J5" s="403"/>
      <c r="K5" s="403"/>
      <c r="L5" s="403"/>
    </row>
    <row r="6" spans="1:12" s="112" customFormat="1" ht="44.25" customHeight="1" x14ac:dyDescent="0.25">
      <c r="A6" s="227" t="s">
        <v>3</v>
      </c>
      <c r="B6" s="227" t="s">
        <v>4</v>
      </c>
      <c r="C6" s="227" t="s">
        <v>5</v>
      </c>
      <c r="D6" s="227" t="s">
        <v>6</v>
      </c>
      <c r="E6" s="227" t="s">
        <v>7</v>
      </c>
      <c r="F6" s="227" t="s">
        <v>8</v>
      </c>
      <c r="G6" s="227" t="s">
        <v>9</v>
      </c>
      <c r="H6" s="227" t="s">
        <v>10</v>
      </c>
      <c r="I6" s="227"/>
      <c r="J6" s="227" t="s">
        <v>11</v>
      </c>
      <c r="K6" s="227"/>
      <c r="L6" s="227" t="s">
        <v>12</v>
      </c>
    </row>
    <row r="7" spans="1:12" s="112" customFormat="1" ht="25.5" customHeight="1" x14ac:dyDescent="0.25">
      <c r="A7" s="228"/>
      <c r="B7" s="228"/>
      <c r="C7" s="228"/>
      <c r="D7" s="228"/>
      <c r="E7" s="228"/>
      <c r="F7" s="228"/>
      <c r="G7" s="228"/>
      <c r="H7" s="229" t="s">
        <v>13</v>
      </c>
      <c r="I7" s="229" t="s">
        <v>14</v>
      </c>
      <c r="J7" s="229" t="s">
        <v>13</v>
      </c>
      <c r="K7" s="229" t="s">
        <v>14</v>
      </c>
      <c r="L7" s="228"/>
    </row>
    <row r="8" spans="1:12" s="112" customFormat="1" ht="21" x14ac:dyDescent="0.25">
      <c r="A8" s="404" t="s">
        <v>1057</v>
      </c>
      <c r="B8" s="404"/>
      <c r="C8" s="404"/>
      <c r="D8" s="404"/>
      <c r="E8" s="404"/>
      <c r="F8" s="404"/>
      <c r="G8" s="404"/>
      <c r="H8" s="404"/>
      <c r="I8" s="404"/>
      <c r="J8" s="404"/>
      <c r="K8" s="404"/>
      <c r="L8" s="404"/>
    </row>
    <row r="9" spans="1:12" s="112" customFormat="1" ht="19.5" customHeight="1" x14ac:dyDescent="0.25">
      <c r="A9" s="155">
        <v>1</v>
      </c>
      <c r="B9" s="174">
        <v>41830</v>
      </c>
      <c r="C9" s="155" t="s">
        <v>2233</v>
      </c>
      <c r="D9" s="155" t="s">
        <v>2234</v>
      </c>
      <c r="E9" s="155" t="s">
        <v>1243</v>
      </c>
      <c r="F9" s="155" t="s">
        <v>949</v>
      </c>
      <c r="G9" s="155" t="s">
        <v>526</v>
      </c>
      <c r="H9" s="155"/>
      <c r="I9" s="155"/>
      <c r="J9" s="155">
        <v>1</v>
      </c>
      <c r="K9" s="155"/>
      <c r="L9" s="155" t="s">
        <v>386</v>
      </c>
    </row>
    <row r="10" spans="1:12" s="112" customFormat="1" ht="19.5" customHeight="1" x14ac:dyDescent="0.25">
      <c r="A10" s="155">
        <v>2</v>
      </c>
      <c r="B10" s="174">
        <v>41831</v>
      </c>
      <c r="C10" s="155">
        <v>6.25E-2</v>
      </c>
      <c r="D10" s="155" t="s">
        <v>2235</v>
      </c>
      <c r="E10" s="155" t="s">
        <v>1243</v>
      </c>
      <c r="F10" s="155" t="s">
        <v>949</v>
      </c>
      <c r="G10" s="155" t="s">
        <v>526</v>
      </c>
      <c r="H10" s="155"/>
      <c r="I10" s="155"/>
      <c r="J10" s="155"/>
      <c r="K10" s="155">
        <v>1</v>
      </c>
      <c r="L10" s="155" t="s">
        <v>388</v>
      </c>
    </row>
    <row r="11" spans="1:12" s="112" customFormat="1" ht="19.5" customHeight="1" x14ac:dyDescent="0.25">
      <c r="A11" s="155">
        <v>3</v>
      </c>
      <c r="B11" s="174">
        <v>41836</v>
      </c>
      <c r="C11" s="155" t="s">
        <v>2236</v>
      </c>
      <c r="D11" s="155" t="s">
        <v>2237</v>
      </c>
      <c r="E11" s="155" t="s">
        <v>986</v>
      </c>
      <c r="F11" s="155" t="s">
        <v>2238</v>
      </c>
      <c r="G11" s="155" t="s">
        <v>526</v>
      </c>
      <c r="H11" s="155"/>
      <c r="I11" s="155"/>
      <c r="J11" s="155"/>
      <c r="K11" s="155">
        <v>1</v>
      </c>
      <c r="L11" s="155" t="s">
        <v>384</v>
      </c>
    </row>
    <row r="12" spans="1:12" s="112" customFormat="1" ht="19.5" customHeight="1" x14ac:dyDescent="0.25">
      <c r="A12" s="155">
        <v>4</v>
      </c>
      <c r="B12" s="174">
        <v>41821</v>
      </c>
      <c r="C12" s="230">
        <v>0.77083333333333337</v>
      </c>
      <c r="D12" s="155" t="s">
        <v>1383</v>
      </c>
      <c r="E12" s="155" t="s">
        <v>1243</v>
      </c>
      <c r="F12" s="155" t="s">
        <v>2239</v>
      </c>
      <c r="G12" s="155" t="s">
        <v>526</v>
      </c>
      <c r="H12" s="155"/>
      <c r="I12" s="155"/>
      <c r="J12" s="155">
        <v>1</v>
      </c>
      <c r="K12" s="155"/>
      <c r="L12" s="155" t="s">
        <v>411</v>
      </c>
    </row>
    <row r="13" spans="1:12" ht="19.5" customHeight="1" x14ac:dyDescent="0.25">
      <c r="A13" s="155">
        <v>5</v>
      </c>
      <c r="B13" s="174">
        <v>41851</v>
      </c>
      <c r="C13" s="155" t="s">
        <v>2240</v>
      </c>
      <c r="D13" s="155" t="s">
        <v>2241</v>
      </c>
      <c r="E13" s="155" t="s">
        <v>1243</v>
      </c>
      <c r="F13" s="155" t="s">
        <v>949</v>
      </c>
      <c r="G13" s="155" t="s">
        <v>526</v>
      </c>
      <c r="H13" s="155"/>
      <c r="I13" s="155"/>
      <c r="J13" s="155">
        <v>1</v>
      </c>
      <c r="K13" s="155"/>
      <c r="L13" s="155" t="s">
        <v>386</v>
      </c>
    </row>
    <row r="14" spans="1:12" ht="19.5" customHeight="1" x14ac:dyDescent="0.25">
      <c r="A14" s="155">
        <v>6</v>
      </c>
      <c r="B14" s="174">
        <v>41822</v>
      </c>
      <c r="C14" s="155" t="s">
        <v>2242</v>
      </c>
      <c r="D14" s="155" t="s">
        <v>1383</v>
      </c>
      <c r="E14" s="155" t="s">
        <v>1243</v>
      </c>
      <c r="F14" s="155" t="s">
        <v>949</v>
      </c>
      <c r="G14" s="155" t="s">
        <v>526</v>
      </c>
      <c r="H14" s="155"/>
      <c r="I14" s="155"/>
      <c r="J14" s="155"/>
      <c r="K14" s="155">
        <v>1</v>
      </c>
      <c r="L14" s="155" t="s">
        <v>384</v>
      </c>
    </row>
    <row r="15" spans="1:12" ht="19.5" customHeight="1" x14ac:dyDescent="0.25">
      <c r="A15" s="155">
        <v>7</v>
      </c>
      <c r="B15" s="174">
        <v>41825</v>
      </c>
      <c r="C15" s="155" t="s">
        <v>2243</v>
      </c>
      <c r="D15" s="155" t="s">
        <v>1383</v>
      </c>
      <c r="E15" s="155" t="s">
        <v>1243</v>
      </c>
      <c r="F15" s="155" t="s">
        <v>1483</v>
      </c>
      <c r="G15" s="155" t="s">
        <v>526</v>
      </c>
      <c r="H15" s="155"/>
      <c r="I15" s="155"/>
      <c r="J15" s="155"/>
      <c r="K15" s="155">
        <v>1</v>
      </c>
      <c r="L15" s="155" t="s">
        <v>414</v>
      </c>
    </row>
    <row r="16" spans="1:12" ht="19.5" customHeight="1" x14ac:dyDescent="0.25">
      <c r="A16" s="155">
        <v>8</v>
      </c>
      <c r="B16" s="174">
        <v>41826</v>
      </c>
      <c r="C16" s="155" t="s">
        <v>2244</v>
      </c>
      <c r="D16" s="155" t="s">
        <v>2245</v>
      </c>
      <c r="E16" s="155" t="s">
        <v>1243</v>
      </c>
      <c r="F16" s="155" t="s">
        <v>1483</v>
      </c>
      <c r="G16" s="155" t="s">
        <v>526</v>
      </c>
      <c r="H16" s="155"/>
      <c r="I16" s="155"/>
      <c r="J16" s="155"/>
      <c r="K16" s="155">
        <v>1</v>
      </c>
      <c r="L16" s="155" t="s">
        <v>392</v>
      </c>
    </row>
    <row r="17" spans="1:12" ht="19.5" customHeight="1" x14ac:dyDescent="0.25">
      <c r="A17" s="155">
        <v>9</v>
      </c>
      <c r="B17" s="174">
        <v>41826</v>
      </c>
      <c r="C17" s="230">
        <v>0.70763888888888893</v>
      </c>
      <c r="D17" s="155" t="s">
        <v>2246</v>
      </c>
      <c r="E17" s="155" t="s">
        <v>1243</v>
      </c>
      <c r="F17" s="155" t="s">
        <v>1134</v>
      </c>
      <c r="G17" s="155" t="s">
        <v>526</v>
      </c>
      <c r="H17" s="155"/>
      <c r="I17" s="155"/>
      <c r="J17" s="155">
        <v>1</v>
      </c>
      <c r="K17" s="155"/>
      <c r="L17" s="155" t="s">
        <v>392</v>
      </c>
    </row>
    <row r="18" spans="1:12" ht="19.5" customHeight="1" x14ac:dyDescent="0.25">
      <c r="A18" s="155">
        <v>10</v>
      </c>
      <c r="B18" s="174">
        <v>41826</v>
      </c>
      <c r="C18" s="155" t="s">
        <v>2247</v>
      </c>
      <c r="D18" s="155" t="s">
        <v>1386</v>
      </c>
      <c r="E18" s="155" t="s">
        <v>1243</v>
      </c>
      <c r="F18" s="155" t="s">
        <v>949</v>
      </c>
      <c r="G18" s="155" t="s">
        <v>526</v>
      </c>
      <c r="H18" s="155"/>
      <c r="I18" s="155"/>
      <c r="J18" s="155"/>
      <c r="K18" s="155">
        <v>1</v>
      </c>
      <c r="L18" s="155" t="s">
        <v>392</v>
      </c>
    </row>
    <row r="19" spans="1:12" ht="19.5" customHeight="1" x14ac:dyDescent="0.25">
      <c r="A19" s="155">
        <v>11</v>
      </c>
      <c r="B19" s="174">
        <v>41831</v>
      </c>
      <c r="C19" s="230">
        <v>0.61111111111111105</v>
      </c>
      <c r="D19" s="155" t="s">
        <v>2248</v>
      </c>
      <c r="E19" s="155" t="s">
        <v>986</v>
      </c>
      <c r="F19" s="155" t="s">
        <v>1134</v>
      </c>
      <c r="G19" s="155" t="s">
        <v>526</v>
      </c>
      <c r="H19" s="155"/>
      <c r="I19" s="155"/>
      <c r="J19" s="155">
        <v>1</v>
      </c>
      <c r="K19" s="155"/>
      <c r="L19" s="155" t="s">
        <v>388</v>
      </c>
    </row>
    <row r="20" spans="1:12" ht="19.5" customHeight="1" x14ac:dyDescent="0.25">
      <c r="A20" s="155">
        <v>12</v>
      </c>
      <c r="B20" s="174">
        <v>41830</v>
      </c>
      <c r="C20" s="230">
        <v>0.50347222222222221</v>
      </c>
      <c r="D20" s="155" t="s">
        <v>2249</v>
      </c>
      <c r="E20" s="155" t="s">
        <v>1243</v>
      </c>
      <c r="F20" s="155" t="s">
        <v>949</v>
      </c>
      <c r="G20" s="155" t="s">
        <v>526</v>
      </c>
      <c r="H20" s="155"/>
      <c r="I20" s="155"/>
      <c r="J20" s="155">
        <v>1</v>
      </c>
      <c r="K20" s="155"/>
      <c r="L20" s="155" t="s">
        <v>386</v>
      </c>
    </row>
    <row r="21" spans="1:12" ht="19.5" customHeight="1" x14ac:dyDescent="0.25">
      <c r="A21" s="155">
        <v>13</v>
      </c>
      <c r="B21" s="174">
        <v>41833</v>
      </c>
      <c r="C21" s="155" t="s">
        <v>2250</v>
      </c>
      <c r="D21" s="155" t="s">
        <v>2251</v>
      </c>
      <c r="E21" s="155" t="s">
        <v>1243</v>
      </c>
      <c r="F21" s="155" t="s">
        <v>949</v>
      </c>
      <c r="G21" s="155" t="s">
        <v>526</v>
      </c>
      <c r="H21" s="155"/>
      <c r="I21" s="155"/>
      <c r="J21" s="155">
        <v>1</v>
      </c>
      <c r="K21" s="155"/>
      <c r="L21" s="155" t="s">
        <v>392</v>
      </c>
    </row>
    <row r="22" spans="1:12" ht="19.5" customHeight="1" x14ac:dyDescent="0.25">
      <c r="A22" s="155">
        <v>14</v>
      </c>
      <c r="B22" s="174">
        <v>41832</v>
      </c>
      <c r="C22" s="155" t="s">
        <v>2252</v>
      </c>
      <c r="D22" s="155" t="s">
        <v>2253</v>
      </c>
      <c r="E22" s="155" t="s">
        <v>1243</v>
      </c>
      <c r="F22" s="155" t="s">
        <v>949</v>
      </c>
      <c r="G22" s="155" t="s">
        <v>526</v>
      </c>
      <c r="H22" s="155"/>
      <c r="I22" s="155"/>
      <c r="J22" s="155"/>
      <c r="K22" s="155">
        <v>1</v>
      </c>
      <c r="L22" s="155" t="s">
        <v>414</v>
      </c>
    </row>
    <row r="23" spans="1:12" ht="19.5" customHeight="1" x14ac:dyDescent="0.25">
      <c r="A23" s="155">
        <v>15</v>
      </c>
      <c r="B23" s="174">
        <v>41835</v>
      </c>
      <c r="C23" s="155" t="s">
        <v>2254</v>
      </c>
      <c r="D23" s="155" t="s">
        <v>2255</v>
      </c>
      <c r="E23" s="155" t="s">
        <v>1243</v>
      </c>
      <c r="F23" s="155" t="s">
        <v>949</v>
      </c>
      <c r="G23" s="155" t="s">
        <v>526</v>
      </c>
      <c r="H23" s="155"/>
      <c r="I23" s="155"/>
      <c r="J23" s="155">
        <v>1</v>
      </c>
      <c r="K23" s="155"/>
      <c r="L23" s="155" t="s">
        <v>411</v>
      </c>
    </row>
    <row r="24" spans="1:12" ht="19.5" customHeight="1" x14ac:dyDescent="0.25">
      <c r="A24" s="155">
        <v>16</v>
      </c>
      <c r="B24" s="174">
        <v>41836</v>
      </c>
      <c r="C24" s="155" t="s">
        <v>2256</v>
      </c>
      <c r="D24" s="155" t="s">
        <v>2257</v>
      </c>
      <c r="E24" s="155" t="s">
        <v>1243</v>
      </c>
      <c r="F24" s="155" t="s">
        <v>1483</v>
      </c>
      <c r="G24" s="155" t="s">
        <v>526</v>
      </c>
      <c r="H24" s="155"/>
      <c r="I24" s="155"/>
      <c r="J24" s="155">
        <v>1</v>
      </c>
      <c r="K24" s="155"/>
      <c r="L24" s="155" t="s">
        <v>384</v>
      </c>
    </row>
    <row r="25" spans="1:12" ht="19.5" customHeight="1" x14ac:dyDescent="0.25">
      <c r="A25" s="155">
        <v>17</v>
      </c>
      <c r="B25" s="174">
        <v>41835</v>
      </c>
      <c r="C25" s="230">
        <v>0.77430555555555547</v>
      </c>
      <c r="D25" s="155" t="s">
        <v>2258</v>
      </c>
      <c r="E25" s="155" t="s">
        <v>1243</v>
      </c>
      <c r="F25" s="155" t="s">
        <v>1483</v>
      </c>
      <c r="G25" s="155" t="s">
        <v>526</v>
      </c>
      <c r="H25" s="155"/>
      <c r="I25" s="155"/>
      <c r="J25" s="155">
        <v>1</v>
      </c>
      <c r="K25" s="155"/>
      <c r="L25" s="155" t="s">
        <v>411</v>
      </c>
    </row>
    <row r="26" spans="1:12" ht="19.5" customHeight="1" x14ac:dyDescent="0.25">
      <c r="A26" s="155">
        <v>18</v>
      </c>
      <c r="B26" s="174">
        <v>41836</v>
      </c>
      <c r="C26" s="230">
        <v>0.69444444444444453</v>
      </c>
      <c r="D26" s="155" t="s">
        <v>1322</v>
      </c>
      <c r="E26" s="155" t="s">
        <v>1243</v>
      </c>
      <c r="F26" s="155" t="s">
        <v>949</v>
      </c>
      <c r="G26" s="155" t="s">
        <v>526</v>
      </c>
      <c r="H26" s="155"/>
      <c r="I26" s="155"/>
      <c r="J26" s="155">
        <v>1</v>
      </c>
      <c r="K26" s="155"/>
      <c r="L26" s="155" t="s">
        <v>384</v>
      </c>
    </row>
    <row r="27" spans="1:12" ht="19.5" customHeight="1" x14ac:dyDescent="0.25">
      <c r="A27" s="155">
        <v>19</v>
      </c>
      <c r="B27" s="174">
        <v>41837</v>
      </c>
      <c r="C27" s="155" t="s">
        <v>2250</v>
      </c>
      <c r="D27" s="155" t="s">
        <v>2259</v>
      </c>
      <c r="E27" s="155" t="s">
        <v>1243</v>
      </c>
      <c r="F27" s="155" t="s">
        <v>949</v>
      </c>
      <c r="G27" s="155" t="s">
        <v>526</v>
      </c>
      <c r="H27" s="155"/>
      <c r="I27" s="155"/>
      <c r="J27" s="155">
        <v>1</v>
      </c>
      <c r="K27" s="155"/>
      <c r="L27" s="155" t="s">
        <v>386</v>
      </c>
    </row>
    <row r="28" spans="1:12" ht="19.5" customHeight="1" x14ac:dyDescent="0.25">
      <c r="A28" s="155">
        <v>20</v>
      </c>
      <c r="B28" s="174">
        <v>41839</v>
      </c>
      <c r="C28" s="155" t="s">
        <v>2260</v>
      </c>
      <c r="D28" s="155" t="s">
        <v>2259</v>
      </c>
      <c r="E28" s="155" t="s">
        <v>986</v>
      </c>
      <c r="F28" s="155" t="s">
        <v>1483</v>
      </c>
      <c r="G28" s="155" t="s">
        <v>526</v>
      </c>
      <c r="H28" s="155"/>
      <c r="I28" s="155"/>
      <c r="J28" s="155">
        <v>1</v>
      </c>
      <c r="K28" s="155"/>
      <c r="L28" s="155" t="s">
        <v>414</v>
      </c>
    </row>
    <row r="29" spans="1:12" ht="19.5" customHeight="1" x14ac:dyDescent="0.25">
      <c r="A29" s="155">
        <v>21</v>
      </c>
      <c r="B29" s="174">
        <v>41837</v>
      </c>
      <c r="C29" s="155" t="s">
        <v>2261</v>
      </c>
      <c r="D29" s="155" t="s">
        <v>1300</v>
      </c>
      <c r="E29" s="155" t="s">
        <v>1243</v>
      </c>
      <c r="F29" s="155" t="s">
        <v>949</v>
      </c>
      <c r="G29" s="155" t="s">
        <v>526</v>
      </c>
      <c r="H29" s="155"/>
      <c r="I29" s="155"/>
      <c r="J29" s="155"/>
      <c r="K29" s="155">
        <v>1</v>
      </c>
      <c r="L29" s="155" t="s">
        <v>386</v>
      </c>
    </row>
    <row r="30" spans="1:12" ht="19.5" customHeight="1" x14ac:dyDescent="0.25">
      <c r="A30" s="155">
        <v>22</v>
      </c>
      <c r="B30" s="174">
        <v>41839</v>
      </c>
      <c r="C30" s="155" t="s">
        <v>2240</v>
      </c>
      <c r="D30" s="155" t="s">
        <v>2262</v>
      </c>
      <c r="E30" s="155" t="s">
        <v>986</v>
      </c>
      <c r="F30" s="155" t="s">
        <v>949</v>
      </c>
      <c r="G30" s="155" t="s">
        <v>526</v>
      </c>
      <c r="H30" s="155"/>
      <c r="I30" s="155"/>
      <c r="J30" s="155">
        <v>1</v>
      </c>
      <c r="K30" s="155"/>
      <c r="L30" s="155" t="s">
        <v>414</v>
      </c>
    </row>
    <row r="31" spans="1:12" ht="19.5" customHeight="1" x14ac:dyDescent="0.25">
      <c r="A31" s="155">
        <v>23</v>
      </c>
      <c r="B31" s="174">
        <v>41841</v>
      </c>
      <c r="C31" s="230">
        <v>0.83333333333333337</v>
      </c>
      <c r="D31" s="155" t="s">
        <v>2263</v>
      </c>
      <c r="E31" s="155" t="s">
        <v>986</v>
      </c>
      <c r="F31" s="155" t="s">
        <v>1134</v>
      </c>
      <c r="G31" s="155" t="s">
        <v>526</v>
      </c>
      <c r="H31" s="155"/>
      <c r="I31" s="155"/>
      <c r="J31" s="155"/>
      <c r="K31" s="155">
        <v>1</v>
      </c>
      <c r="L31" s="155" t="s">
        <v>418</v>
      </c>
    </row>
    <row r="32" spans="1:12" ht="19.5" customHeight="1" x14ac:dyDescent="0.25">
      <c r="A32" s="155">
        <v>24</v>
      </c>
      <c r="B32" s="174">
        <v>41842</v>
      </c>
      <c r="C32" s="155" t="s">
        <v>2264</v>
      </c>
      <c r="D32" s="155" t="s">
        <v>2265</v>
      </c>
      <c r="E32" s="155" t="s">
        <v>1243</v>
      </c>
      <c r="F32" s="155" t="s">
        <v>816</v>
      </c>
      <c r="G32" s="155" t="s">
        <v>2266</v>
      </c>
      <c r="H32" s="155"/>
      <c r="I32" s="155"/>
      <c r="J32" s="155">
        <v>1</v>
      </c>
      <c r="K32" s="155"/>
      <c r="L32" s="155" t="s">
        <v>411</v>
      </c>
    </row>
    <row r="33" spans="1:12" ht="19.5" customHeight="1" x14ac:dyDescent="0.25">
      <c r="A33" s="155">
        <v>25</v>
      </c>
      <c r="B33" s="174">
        <v>41842</v>
      </c>
      <c r="C33" s="155" t="s">
        <v>2267</v>
      </c>
      <c r="D33" s="155" t="s">
        <v>2268</v>
      </c>
      <c r="E33" s="155" t="s">
        <v>1243</v>
      </c>
      <c r="F33" s="155" t="s">
        <v>949</v>
      </c>
      <c r="G33" s="155" t="s">
        <v>526</v>
      </c>
      <c r="H33" s="155"/>
      <c r="I33" s="155"/>
      <c r="J33" s="155">
        <v>1</v>
      </c>
      <c r="K33" s="155"/>
      <c r="L33" s="155" t="s">
        <v>411</v>
      </c>
    </row>
    <row r="34" spans="1:12" ht="19.5" customHeight="1" x14ac:dyDescent="0.25">
      <c r="A34" s="155">
        <v>26</v>
      </c>
      <c r="B34" s="174">
        <v>41843</v>
      </c>
      <c r="C34" s="155" t="s">
        <v>2269</v>
      </c>
      <c r="D34" s="155" t="s">
        <v>2270</v>
      </c>
      <c r="E34" s="155" t="s">
        <v>1243</v>
      </c>
      <c r="F34" s="155" t="s">
        <v>949</v>
      </c>
      <c r="G34" s="155" t="s">
        <v>526</v>
      </c>
      <c r="H34" s="155"/>
      <c r="I34" s="155"/>
      <c r="J34" s="155">
        <v>1</v>
      </c>
      <c r="K34" s="155"/>
      <c r="L34" s="155" t="s">
        <v>384</v>
      </c>
    </row>
    <row r="35" spans="1:12" ht="19.5" customHeight="1" x14ac:dyDescent="0.25">
      <c r="A35" s="155">
        <v>27</v>
      </c>
      <c r="B35" s="174">
        <v>41843</v>
      </c>
      <c r="C35" s="155" t="s">
        <v>2264</v>
      </c>
      <c r="D35" s="155" t="s">
        <v>2271</v>
      </c>
      <c r="E35" s="155" t="s">
        <v>1243</v>
      </c>
      <c r="F35" s="155" t="s">
        <v>2238</v>
      </c>
      <c r="G35" s="155" t="s">
        <v>526</v>
      </c>
      <c r="H35" s="155"/>
      <c r="I35" s="155"/>
      <c r="J35" s="155">
        <v>1</v>
      </c>
      <c r="K35" s="155"/>
      <c r="L35" s="155" t="s">
        <v>384</v>
      </c>
    </row>
    <row r="36" spans="1:12" ht="19.5" customHeight="1" x14ac:dyDescent="0.25">
      <c r="A36" s="155">
        <v>28</v>
      </c>
      <c r="B36" s="174">
        <v>41844</v>
      </c>
      <c r="C36" s="155" t="s">
        <v>2272</v>
      </c>
      <c r="D36" s="155" t="s">
        <v>2273</v>
      </c>
      <c r="E36" s="155" t="s">
        <v>1243</v>
      </c>
      <c r="F36" s="155" t="s">
        <v>2239</v>
      </c>
      <c r="G36" s="155" t="s">
        <v>526</v>
      </c>
      <c r="H36" s="155"/>
      <c r="I36" s="155"/>
      <c r="J36" s="155">
        <v>1</v>
      </c>
      <c r="K36" s="155"/>
      <c r="L36" s="155" t="s">
        <v>386</v>
      </c>
    </row>
    <row r="37" spans="1:12" ht="19.5" customHeight="1" x14ac:dyDescent="0.25">
      <c r="A37" s="155">
        <v>29</v>
      </c>
      <c r="B37" s="174">
        <v>41841</v>
      </c>
      <c r="C37" s="230">
        <v>0.50694444444444442</v>
      </c>
      <c r="D37" s="155" t="s">
        <v>2274</v>
      </c>
      <c r="E37" s="155" t="s">
        <v>1243</v>
      </c>
      <c r="F37" s="155" t="s">
        <v>949</v>
      </c>
      <c r="G37" s="155" t="s">
        <v>526</v>
      </c>
      <c r="H37" s="155"/>
      <c r="I37" s="155"/>
      <c r="J37" s="155"/>
      <c r="K37" s="155">
        <v>1</v>
      </c>
      <c r="L37" s="155" t="s">
        <v>418</v>
      </c>
    </row>
    <row r="38" spans="1:12" ht="19.5" customHeight="1" x14ac:dyDescent="0.25">
      <c r="A38" s="155">
        <v>30</v>
      </c>
      <c r="B38" s="174">
        <v>41844</v>
      </c>
      <c r="C38" s="155" t="s">
        <v>2275</v>
      </c>
      <c r="D38" s="155" t="s">
        <v>2276</v>
      </c>
      <c r="E38" s="155" t="s">
        <v>1243</v>
      </c>
      <c r="F38" s="155" t="s">
        <v>949</v>
      </c>
      <c r="G38" s="155" t="s">
        <v>526</v>
      </c>
      <c r="H38" s="155"/>
      <c r="I38" s="155"/>
      <c r="J38" s="155">
        <v>1</v>
      </c>
      <c r="K38" s="155"/>
      <c r="L38" s="155" t="s">
        <v>386</v>
      </c>
    </row>
    <row r="39" spans="1:12" ht="19.5" customHeight="1" x14ac:dyDescent="0.25">
      <c r="A39" s="155">
        <v>31</v>
      </c>
      <c r="B39" s="174">
        <v>41844</v>
      </c>
      <c r="C39" s="231" t="s">
        <v>2277</v>
      </c>
      <c r="D39" s="155" t="s">
        <v>2278</v>
      </c>
      <c r="E39" s="155" t="s">
        <v>1243</v>
      </c>
      <c r="F39" s="155" t="s">
        <v>1483</v>
      </c>
      <c r="G39" s="155" t="s">
        <v>526</v>
      </c>
      <c r="H39" s="155"/>
      <c r="I39" s="155"/>
      <c r="J39" s="155"/>
      <c r="K39" s="155">
        <v>1</v>
      </c>
      <c r="L39" s="155" t="s">
        <v>386</v>
      </c>
    </row>
    <row r="40" spans="1:12" ht="19.5" customHeight="1" x14ac:dyDescent="0.25">
      <c r="A40" s="155">
        <v>32</v>
      </c>
      <c r="B40" s="174">
        <v>41845</v>
      </c>
      <c r="C40" s="155" t="s">
        <v>2279</v>
      </c>
      <c r="D40" s="155" t="s">
        <v>2280</v>
      </c>
      <c r="E40" s="155" t="s">
        <v>1243</v>
      </c>
      <c r="F40" s="155" t="s">
        <v>1483</v>
      </c>
      <c r="G40" s="155" t="s">
        <v>526</v>
      </c>
      <c r="H40" s="155"/>
      <c r="I40" s="155"/>
      <c r="J40" s="155">
        <v>1</v>
      </c>
      <c r="K40" s="155"/>
      <c r="L40" s="155" t="s">
        <v>388</v>
      </c>
    </row>
    <row r="41" spans="1:12" ht="19.5" customHeight="1" x14ac:dyDescent="0.25">
      <c r="A41" s="155">
        <v>33</v>
      </c>
      <c r="B41" s="174">
        <v>41844</v>
      </c>
      <c r="C41" s="155" t="s">
        <v>2281</v>
      </c>
      <c r="D41" s="155" t="s">
        <v>2282</v>
      </c>
      <c r="E41" s="155" t="s">
        <v>986</v>
      </c>
      <c r="F41" s="155" t="s">
        <v>1134</v>
      </c>
      <c r="G41" s="155" t="s">
        <v>526</v>
      </c>
      <c r="H41" s="155"/>
      <c r="I41" s="155"/>
      <c r="J41" s="155">
        <v>1</v>
      </c>
      <c r="K41" s="155"/>
      <c r="L41" s="155" t="s">
        <v>386</v>
      </c>
    </row>
    <row r="42" spans="1:12" ht="19.5" customHeight="1" x14ac:dyDescent="0.25">
      <c r="A42" s="155">
        <v>34</v>
      </c>
      <c r="B42" s="174">
        <v>41846</v>
      </c>
      <c r="C42" s="155" t="s">
        <v>2283</v>
      </c>
      <c r="D42" s="155" t="s">
        <v>1383</v>
      </c>
      <c r="E42" s="155" t="s">
        <v>1243</v>
      </c>
      <c r="F42" s="155" t="s">
        <v>949</v>
      </c>
      <c r="G42" s="155" t="s">
        <v>526</v>
      </c>
      <c r="H42" s="155"/>
      <c r="I42" s="155"/>
      <c r="J42" s="155">
        <v>1</v>
      </c>
      <c r="K42" s="155"/>
      <c r="L42" s="155" t="s">
        <v>414</v>
      </c>
    </row>
    <row r="43" spans="1:12" ht="19.5" customHeight="1" x14ac:dyDescent="0.25">
      <c r="A43" s="155">
        <v>35</v>
      </c>
      <c r="B43" s="174">
        <v>41846</v>
      </c>
      <c r="C43" s="155" t="s">
        <v>2284</v>
      </c>
      <c r="D43" s="155" t="s">
        <v>1373</v>
      </c>
      <c r="E43" s="155" t="s">
        <v>1243</v>
      </c>
      <c r="F43" s="155" t="s">
        <v>1134</v>
      </c>
      <c r="G43" s="155" t="s">
        <v>526</v>
      </c>
      <c r="H43" s="155"/>
      <c r="I43" s="155"/>
      <c r="J43" s="155">
        <v>1</v>
      </c>
      <c r="K43" s="155"/>
      <c r="L43" s="155" t="s">
        <v>414</v>
      </c>
    </row>
    <row r="44" spans="1:12" ht="19.5" customHeight="1" x14ac:dyDescent="0.25">
      <c r="A44" s="155">
        <v>36</v>
      </c>
      <c r="B44" s="174">
        <v>41850</v>
      </c>
      <c r="C44" s="155" t="s">
        <v>2285</v>
      </c>
      <c r="D44" s="155" t="s">
        <v>2286</v>
      </c>
      <c r="E44" s="155" t="s">
        <v>986</v>
      </c>
      <c r="F44" s="155" t="s">
        <v>949</v>
      </c>
      <c r="G44" s="155" t="s">
        <v>526</v>
      </c>
      <c r="H44" s="155"/>
      <c r="I44" s="155"/>
      <c r="J44" s="155">
        <v>1</v>
      </c>
      <c r="K44" s="155"/>
      <c r="L44" s="155" t="s">
        <v>384</v>
      </c>
    </row>
    <row r="45" spans="1:12" ht="19.5" customHeight="1" x14ac:dyDescent="0.25">
      <c r="A45" s="155">
        <v>37</v>
      </c>
      <c r="B45" s="174">
        <v>41843</v>
      </c>
      <c r="C45" s="155" t="s">
        <v>2247</v>
      </c>
      <c r="D45" s="155" t="s">
        <v>2287</v>
      </c>
      <c r="E45" s="155" t="s">
        <v>986</v>
      </c>
      <c r="F45" s="155" t="s">
        <v>949</v>
      </c>
      <c r="G45" s="155" t="s">
        <v>526</v>
      </c>
      <c r="H45" s="155"/>
      <c r="I45" s="155"/>
      <c r="J45" s="155">
        <v>1</v>
      </c>
      <c r="K45" s="155"/>
      <c r="L45" s="155" t="s">
        <v>384</v>
      </c>
    </row>
    <row r="46" spans="1:12" ht="19.5" customHeight="1" x14ac:dyDescent="0.25">
      <c r="A46" s="155">
        <v>38</v>
      </c>
      <c r="B46" s="174">
        <v>41847</v>
      </c>
      <c r="C46" s="155" t="s">
        <v>2288</v>
      </c>
      <c r="D46" s="155" t="s">
        <v>2289</v>
      </c>
      <c r="E46" s="155" t="s">
        <v>1243</v>
      </c>
      <c r="F46" s="155" t="s">
        <v>949</v>
      </c>
      <c r="G46" s="155" t="s">
        <v>526</v>
      </c>
      <c r="H46" s="155"/>
      <c r="I46" s="155"/>
      <c r="J46" s="155"/>
      <c r="K46" s="155">
        <v>1</v>
      </c>
      <c r="L46" s="155" t="s">
        <v>392</v>
      </c>
    </row>
    <row r="47" spans="1:12" ht="19.5" customHeight="1" x14ac:dyDescent="0.25">
      <c r="A47" s="155">
        <v>39</v>
      </c>
      <c r="B47" s="174">
        <v>41850</v>
      </c>
      <c r="C47" s="155" t="s">
        <v>2290</v>
      </c>
      <c r="D47" s="155" t="s">
        <v>2291</v>
      </c>
      <c r="E47" s="155" t="s">
        <v>1243</v>
      </c>
      <c r="F47" s="155" t="s">
        <v>949</v>
      </c>
      <c r="G47" s="155" t="s">
        <v>526</v>
      </c>
      <c r="H47" s="155"/>
      <c r="I47" s="155"/>
      <c r="J47" s="155"/>
      <c r="K47" s="155">
        <v>1</v>
      </c>
      <c r="L47" s="155" t="s">
        <v>384</v>
      </c>
    </row>
    <row r="48" spans="1:12" ht="19.5" customHeight="1" x14ac:dyDescent="0.25">
      <c r="A48" s="155">
        <v>40</v>
      </c>
      <c r="B48" s="174">
        <v>41850</v>
      </c>
      <c r="C48" s="155" t="s">
        <v>2292</v>
      </c>
      <c r="D48" s="155" t="s">
        <v>2293</v>
      </c>
      <c r="E48" s="155" t="s">
        <v>986</v>
      </c>
      <c r="F48" s="155" t="s">
        <v>1483</v>
      </c>
      <c r="G48" s="155" t="s">
        <v>526</v>
      </c>
      <c r="H48" s="155"/>
      <c r="I48" s="155"/>
      <c r="J48" s="155">
        <v>1</v>
      </c>
      <c r="K48" s="155"/>
      <c r="L48" s="155" t="s">
        <v>384</v>
      </c>
    </row>
    <row r="49" spans="1:12" ht="19.5" customHeight="1" x14ac:dyDescent="0.25">
      <c r="A49" s="155">
        <v>41</v>
      </c>
      <c r="B49" s="174">
        <v>41850</v>
      </c>
      <c r="C49" s="155" t="s">
        <v>2292</v>
      </c>
      <c r="D49" s="155" t="s">
        <v>2293</v>
      </c>
      <c r="E49" s="155" t="s">
        <v>986</v>
      </c>
      <c r="F49" s="155" t="s">
        <v>1483</v>
      </c>
      <c r="G49" s="155" t="s">
        <v>526</v>
      </c>
      <c r="H49" s="155"/>
      <c r="I49" s="155"/>
      <c r="J49" s="155">
        <v>1</v>
      </c>
      <c r="K49" s="155"/>
      <c r="L49" s="155" t="s">
        <v>384</v>
      </c>
    </row>
    <row r="50" spans="1:12" ht="19.5" customHeight="1" x14ac:dyDescent="0.25">
      <c r="A50" s="155">
        <v>42</v>
      </c>
      <c r="B50" s="174">
        <v>41851</v>
      </c>
      <c r="C50" s="155" t="s">
        <v>2294</v>
      </c>
      <c r="D50" s="155" t="s">
        <v>2295</v>
      </c>
      <c r="E50" s="155" t="s">
        <v>986</v>
      </c>
      <c r="F50" s="155" t="s">
        <v>949</v>
      </c>
      <c r="G50" s="155" t="s">
        <v>526</v>
      </c>
      <c r="H50" s="155"/>
      <c r="I50" s="155"/>
      <c r="J50" s="155">
        <v>1</v>
      </c>
      <c r="K50" s="155"/>
      <c r="L50" s="155" t="s">
        <v>386</v>
      </c>
    </row>
    <row r="51" spans="1:12" ht="19.5" customHeight="1" x14ac:dyDescent="0.25">
      <c r="A51" s="155">
        <v>43</v>
      </c>
      <c r="B51" s="174">
        <v>41849</v>
      </c>
      <c r="C51" s="230">
        <v>0.8125</v>
      </c>
      <c r="D51" s="155" t="s">
        <v>2296</v>
      </c>
      <c r="E51" s="155" t="s">
        <v>986</v>
      </c>
      <c r="F51" s="155" t="s">
        <v>949</v>
      </c>
      <c r="G51" s="155" t="s">
        <v>526</v>
      </c>
      <c r="H51" s="155"/>
      <c r="I51" s="155"/>
      <c r="J51" s="155">
        <v>1</v>
      </c>
      <c r="K51" s="155"/>
      <c r="L51" s="155" t="s">
        <v>411</v>
      </c>
    </row>
    <row r="52" spans="1:12" ht="19.5" customHeight="1" x14ac:dyDescent="0.25">
      <c r="A52" s="36"/>
      <c r="B52" s="37"/>
      <c r="C52" s="37"/>
      <c r="D52" s="37"/>
      <c r="E52" s="37"/>
      <c r="F52" s="37" t="s">
        <v>4173</v>
      </c>
      <c r="G52" s="109" t="s">
        <v>1057</v>
      </c>
      <c r="H52" s="163">
        <f>SUM(H9:H51)</f>
        <v>0</v>
      </c>
      <c r="I52" s="163">
        <f>SUM(I9:I51)</f>
        <v>0</v>
      </c>
      <c r="J52" s="163">
        <f>SUM(J9:J51)</f>
        <v>30</v>
      </c>
      <c r="K52" s="163">
        <f>SUM(K9:K51)</f>
        <v>13</v>
      </c>
      <c r="L52" s="163"/>
    </row>
    <row r="53" spans="1:12" ht="19.5" customHeight="1" x14ac:dyDescent="0.25">
      <c r="A53" s="155">
        <v>44</v>
      </c>
      <c r="B53" s="174">
        <v>41852</v>
      </c>
      <c r="C53" s="155" t="s">
        <v>2297</v>
      </c>
      <c r="D53" s="155" t="s">
        <v>2298</v>
      </c>
      <c r="E53" s="155" t="s">
        <v>1243</v>
      </c>
      <c r="F53" s="155" t="s">
        <v>2238</v>
      </c>
      <c r="G53" s="155" t="s">
        <v>526</v>
      </c>
      <c r="H53" s="155"/>
      <c r="I53" s="155"/>
      <c r="J53" s="155"/>
      <c r="K53" s="155">
        <v>1</v>
      </c>
      <c r="L53" s="155" t="s">
        <v>388</v>
      </c>
    </row>
    <row r="54" spans="1:12" ht="19.5" customHeight="1" x14ac:dyDescent="0.25">
      <c r="A54" s="155">
        <v>45</v>
      </c>
      <c r="B54" s="174">
        <v>41852</v>
      </c>
      <c r="C54" s="155" t="s">
        <v>2299</v>
      </c>
      <c r="D54" s="155" t="s">
        <v>2300</v>
      </c>
      <c r="E54" s="155" t="s">
        <v>986</v>
      </c>
      <c r="F54" s="155" t="s">
        <v>2239</v>
      </c>
      <c r="G54" s="155" t="s">
        <v>526</v>
      </c>
      <c r="H54" s="155"/>
      <c r="I54" s="155"/>
      <c r="J54" s="155">
        <v>1</v>
      </c>
      <c r="K54" s="155"/>
      <c r="L54" s="155" t="s">
        <v>388</v>
      </c>
    </row>
    <row r="55" spans="1:12" ht="19.5" customHeight="1" x14ac:dyDescent="0.25">
      <c r="A55" s="155">
        <v>46</v>
      </c>
      <c r="B55" s="174">
        <v>41852</v>
      </c>
      <c r="C55" s="155" t="s">
        <v>2301</v>
      </c>
      <c r="D55" s="155" t="s">
        <v>2302</v>
      </c>
      <c r="E55" s="155" t="s">
        <v>986</v>
      </c>
      <c r="F55" s="155" t="s">
        <v>949</v>
      </c>
      <c r="G55" s="155" t="s">
        <v>526</v>
      </c>
      <c r="H55" s="155"/>
      <c r="I55" s="155"/>
      <c r="J55" s="155"/>
      <c r="K55" s="155">
        <v>1</v>
      </c>
      <c r="L55" s="155" t="s">
        <v>388</v>
      </c>
    </row>
    <row r="56" spans="1:12" ht="19.5" customHeight="1" x14ac:dyDescent="0.25">
      <c r="A56" s="155">
        <v>47</v>
      </c>
      <c r="B56" s="174">
        <v>41853</v>
      </c>
      <c r="C56" s="155" t="s">
        <v>2303</v>
      </c>
      <c r="D56" s="155" t="s">
        <v>2304</v>
      </c>
      <c r="E56" s="155" t="s">
        <v>1243</v>
      </c>
      <c r="F56" s="155" t="s">
        <v>949</v>
      </c>
      <c r="G56" s="155" t="s">
        <v>526</v>
      </c>
      <c r="H56" s="155"/>
      <c r="I56" s="155"/>
      <c r="J56" s="155">
        <v>1</v>
      </c>
      <c r="K56" s="155"/>
      <c r="L56" s="155" t="s">
        <v>414</v>
      </c>
    </row>
    <row r="57" spans="1:12" ht="19.5" customHeight="1" x14ac:dyDescent="0.25">
      <c r="A57" s="155">
        <v>48</v>
      </c>
      <c r="B57" s="174">
        <v>41855</v>
      </c>
      <c r="C57" s="155" t="s">
        <v>2305</v>
      </c>
      <c r="D57" s="155" t="s">
        <v>2306</v>
      </c>
      <c r="E57" s="155" t="s">
        <v>986</v>
      </c>
      <c r="F57" s="155" t="s">
        <v>1483</v>
      </c>
      <c r="G57" s="155" t="s">
        <v>526</v>
      </c>
      <c r="H57" s="155"/>
      <c r="I57" s="155"/>
      <c r="J57" s="155">
        <v>2</v>
      </c>
      <c r="K57" s="155"/>
      <c r="L57" s="155" t="s">
        <v>418</v>
      </c>
    </row>
    <row r="58" spans="1:12" ht="19.5" customHeight="1" x14ac:dyDescent="0.25">
      <c r="A58" s="155">
        <v>49</v>
      </c>
      <c r="B58" s="174">
        <v>41856</v>
      </c>
      <c r="C58" s="155" t="s">
        <v>2307</v>
      </c>
      <c r="D58" s="155" t="s">
        <v>1386</v>
      </c>
      <c r="E58" s="155" t="s">
        <v>986</v>
      </c>
      <c r="F58" s="155" t="s">
        <v>1483</v>
      </c>
      <c r="G58" s="155" t="s">
        <v>526</v>
      </c>
      <c r="H58" s="155"/>
      <c r="I58" s="155"/>
      <c r="J58" s="155"/>
      <c r="K58" s="155">
        <v>1</v>
      </c>
      <c r="L58" s="155" t="s">
        <v>411</v>
      </c>
    </row>
    <row r="59" spans="1:12" ht="19.5" customHeight="1" x14ac:dyDescent="0.25">
      <c r="A59" s="155">
        <v>50</v>
      </c>
      <c r="B59" s="174">
        <v>41857</v>
      </c>
      <c r="C59" s="155" t="s">
        <v>2288</v>
      </c>
      <c r="D59" s="155" t="s">
        <v>2308</v>
      </c>
      <c r="E59" s="155" t="s">
        <v>1243</v>
      </c>
      <c r="F59" s="155" t="s">
        <v>1134</v>
      </c>
      <c r="G59" s="155" t="s">
        <v>526</v>
      </c>
      <c r="H59" s="155"/>
      <c r="I59" s="155"/>
      <c r="J59" s="155"/>
      <c r="K59" s="155">
        <v>2</v>
      </c>
      <c r="L59" s="155" t="s">
        <v>384</v>
      </c>
    </row>
    <row r="60" spans="1:12" ht="19.5" customHeight="1" x14ac:dyDescent="0.25">
      <c r="A60" s="155">
        <v>51</v>
      </c>
      <c r="B60" s="174">
        <v>41858</v>
      </c>
      <c r="C60" s="155" t="s">
        <v>2309</v>
      </c>
      <c r="D60" s="155" t="s">
        <v>2310</v>
      </c>
      <c r="E60" s="155" t="s">
        <v>986</v>
      </c>
      <c r="F60" s="155" t="s">
        <v>949</v>
      </c>
      <c r="G60" s="155" t="s">
        <v>526</v>
      </c>
      <c r="H60" s="155"/>
      <c r="I60" s="155"/>
      <c r="J60" s="155">
        <v>2</v>
      </c>
      <c r="K60" s="155"/>
      <c r="L60" s="155" t="s">
        <v>386</v>
      </c>
    </row>
    <row r="61" spans="1:12" ht="19.5" customHeight="1" x14ac:dyDescent="0.25">
      <c r="A61" s="155">
        <v>52</v>
      </c>
      <c r="B61" s="174">
        <v>41859</v>
      </c>
      <c r="C61" s="155" t="s">
        <v>2311</v>
      </c>
      <c r="D61" s="155" t="s">
        <v>1383</v>
      </c>
      <c r="E61" s="155" t="s">
        <v>986</v>
      </c>
      <c r="F61" s="155" t="s">
        <v>1134</v>
      </c>
      <c r="G61" s="155" t="s">
        <v>526</v>
      </c>
      <c r="H61" s="155"/>
      <c r="I61" s="155"/>
      <c r="J61" s="155">
        <v>1</v>
      </c>
      <c r="K61" s="155"/>
      <c r="L61" s="155" t="s">
        <v>388</v>
      </c>
    </row>
    <row r="62" spans="1:12" ht="19.5" customHeight="1" x14ac:dyDescent="0.25">
      <c r="A62" s="155">
        <v>53</v>
      </c>
      <c r="B62" s="174">
        <v>41859</v>
      </c>
      <c r="C62" s="155" t="s">
        <v>2312</v>
      </c>
      <c r="D62" s="155" t="s">
        <v>1383</v>
      </c>
      <c r="E62" s="155" t="s">
        <v>1243</v>
      </c>
      <c r="F62" s="155" t="s">
        <v>949</v>
      </c>
      <c r="G62" s="155" t="s">
        <v>526</v>
      </c>
      <c r="H62" s="155"/>
      <c r="I62" s="155"/>
      <c r="J62" s="155">
        <v>1</v>
      </c>
      <c r="K62" s="155"/>
      <c r="L62" s="155" t="s">
        <v>388</v>
      </c>
    </row>
    <row r="63" spans="1:12" ht="19.5" customHeight="1" x14ac:dyDescent="0.25">
      <c r="A63" s="155">
        <v>54</v>
      </c>
      <c r="B63" s="174">
        <v>41862</v>
      </c>
      <c r="C63" s="24" t="s">
        <v>2313</v>
      </c>
      <c r="D63" s="155" t="s">
        <v>2314</v>
      </c>
      <c r="E63" s="155" t="s">
        <v>1243</v>
      </c>
      <c r="F63" s="155" t="s">
        <v>949</v>
      </c>
      <c r="G63" s="155" t="s">
        <v>526</v>
      </c>
      <c r="H63" s="155"/>
      <c r="I63" s="155"/>
      <c r="J63" s="155">
        <v>1</v>
      </c>
      <c r="K63" s="155">
        <v>1</v>
      </c>
      <c r="L63" s="155" t="s">
        <v>386</v>
      </c>
    </row>
    <row r="64" spans="1:12" ht="19.5" customHeight="1" x14ac:dyDescent="0.25">
      <c r="A64" s="155">
        <v>55</v>
      </c>
      <c r="B64" s="174">
        <v>41863</v>
      </c>
      <c r="C64" s="24" t="s">
        <v>2315</v>
      </c>
      <c r="D64" s="155" t="s">
        <v>2248</v>
      </c>
      <c r="E64" s="155" t="s">
        <v>986</v>
      </c>
      <c r="F64" s="155" t="s">
        <v>949</v>
      </c>
      <c r="G64" s="155" t="s">
        <v>526</v>
      </c>
      <c r="H64" s="155"/>
      <c r="I64" s="155"/>
      <c r="J64" s="155"/>
      <c r="K64" s="155">
        <v>1</v>
      </c>
      <c r="L64" s="155" t="s">
        <v>411</v>
      </c>
    </row>
    <row r="65" spans="1:12" ht="19.5" customHeight="1" x14ac:dyDescent="0.25">
      <c r="A65" s="155">
        <v>56</v>
      </c>
      <c r="B65" s="174">
        <v>41868</v>
      </c>
      <c r="C65" s="24" t="s">
        <v>2316</v>
      </c>
      <c r="D65" s="155" t="s">
        <v>2317</v>
      </c>
      <c r="E65" s="155" t="s">
        <v>986</v>
      </c>
      <c r="F65" s="155" t="s">
        <v>949</v>
      </c>
      <c r="G65" s="155" t="s">
        <v>526</v>
      </c>
      <c r="H65" s="155"/>
      <c r="I65" s="155"/>
      <c r="J65" s="155">
        <v>1</v>
      </c>
      <c r="K65" s="155"/>
      <c r="L65" s="155" t="s">
        <v>384</v>
      </c>
    </row>
    <row r="66" spans="1:12" ht="19.5" customHeight="1" x14ac:dyDescent="0.25">
      <c r="A66" s="155">
        <v>57</v>
      </c>
      <c r="B66" s="174">
        <v>41863</v>
      </c>
      <c r="C66" s="232">
        <v>0.84722222222222221</v>
      </c>
      <c r="D66" s="155" t="s">
        <v>2318</v>
      </c>
      <c r="E66" s="155" t="s">
        <v>1243</v>
      </c>
      <c r="F66" s="155" t="s">
        <v>949</v>
      </c>
      <c r="G66" s="155" t="s">
        <v>526</v>
      </c>
      <c r="H66" s="155"/>
      <c r="I66" s="155"/>
      <c r="J66" s="155">
        <v>1</v>
      </c>
      <c r="K66" s="155"/>
      <c r="L66" s="155" t="s">
        <v>411</v>
      </c>
    </row>
    <row r="67" spans="1:12" ht="19.5" customHeight="1" x14ac:dyDescent="0.25">
      <c r="A67" s="155">
        <v>58</v>
      </c>
      <c r="B67" s="174">
        <v>41863</v>
      </c>
      <c r="C67" s="232">
        <v>0.39583333333333331</v>
      </c>
      <c r="D67" s="155" t="s">
        <v>2319</v>
      </c>
      <c r="E67" s="155" t="s">
        <v>1243</v>
      </c>
      <c r="F67" s="155" t="s">
        <v>2320</v>
      </c>
      <c r="G67" s="155" t="s">
        <v>526</v>
      </c>
      <c r="H67" s="155"/>
      <c r="I67" s="155"/>
      <c r="J67" s="155">
        <v>1</v>
      </c>
      <c r="K67" s="155"/>
      <c r="L67" s="155" t="s">
        <v>411</v>
      </c>
    </row>
    <row r="68" spans="1:12" ht="19.5" customHeight="1" x14ac:dyDescent="0.25">
      <c r="A68" s="155">
        <v>59</v>
      </c>
      <c r="B68" s="174">
        <v>41864</v>
      </c>
      <c r="C68" s="232">
        <v>0.54166666666666663</v>
      </c>
      <c r="D68" s="155" t="s">
        <v>2321</v>
      </c>
      <c r="E68" s="155" t="s">
        <v>1243</v>
      </c>
      <c r="F68" s="155" t="s">
        <v>1134</v>
      </c>
      <c r="G68" s="155" t="s">
        <v>526</v>
      </c>
      <c r="H68" s="155"/>
      <c r="I68" s="155"/>
      <c r="J68" s="155">
        <v>1</v>
      </c>
      <c r="K68" s="155"/>
      <c r="L68" s="155" t="s">
        <v>414</v>
      </c>
    </row>
    <row r="69" spans="1:12" ht="19.5" customHeight="1" x14ac:dyDescent="0.25">
      <c r="A69" s="155">
        <v>60</v>
      </c>
      <c r="B69" s="174">
        <v>41863</v>
      </c>
      <c r="C69" s="233">
        <v>0.82638888888888884</v>
      </c>
      <c r="D69" s="155" t="s">
        <v>2322</v>
      </c>
      <c r="E69" s="155" t="s">
        <v>1243</v>
      </c>
      <c r="F69" s="155" t="s">
        <v>949</v>
      </c>
      <c r="G69" s="155" t="s">
        <v>526</v>
      </c>
      <c r="H69" s="155"/>
      <c r="I69" s="155"/>
      <c r="J69" s="155"/>
      <c r="K69" s="155">
        <v>1</v>
      </c>
      <c r="L69" s="155" t="s">
        <v>411</v>
      </c>
    </row>
    <row r="70" spans="1:12" ht="19.5" customHeight="1" x14ac:dyDescent="0.25">
      <c r="A70" s="155">
        <v>61</v>
      </c>
      <c r="B70" s="174">
        <v>41863</v>
      </c>
      <c r="C70" s="233">
        <v>0.75</v>
      </c>
      <c r="D70" s="155" t="s">
        <v>2323</v>
      </c>
      <c r="E70" s="155" t="s">
        <v>1243</v>
      </c>
      <c r="F70" s="155" t="s">
        <v>949</v>
      </c>
      <c r="G70" s="155" t="s">
        <v>953</v>
      </c>
      <c r="H70" s="155"/>
      <c r="I70" s="155"/>
      <c r="J70" s="155"/>
      <c r="K70" s="155">
        <v>1</v>
      </c>
      <c r="L70" s="155" t="s">
        <v>411</v>
      </c>
    </row>
    <row r="71" spans="1:12" ht="19.5" customHeight="1" x14ac:dyDescent="0.25">
      <c r="A71" s="155">
        <v>62</v>
      </c>
      <c r="B71" s="174">
        <v>41866</v>
      </c>
      <c r="C71" s="233">
        <v>0.57291666666666663</v>
      </c>
      <c r="D71" s="155" t="s">
        <v>2324</v>
      </c>
      <c r="E71" s="155" t="s">
        <v>1243</v>
      </c>
      <c r="F71" s="155" t="s">
        <v>2325</v>
      </c>
      <c r="G71" s="155" t="s">
        <v>953</v>
      </c>
      <c r="H71" s="155"/>
      <c r="I71" s="155"/>
      <c r="J71" s="155"/>
      <c r="K71" s="155">
        <v>1</v>
      </c>
      <c r="L71" s="155" t="s">
        <v>388</v>
      </c>
    </row>
    <row r="72" spans="1:12" ht="19.5" customHeight="1" x14ac:dyDescent="0.25">
      <c r="A72" s="155">
        <v>63</v>
      </c>
      <c r="B72" s="174">
        <v>41866</v>
      </c>
      <c r="C72" s="233">
        <v>0.70833333333333337</v>
      </c>
      <c r="D72" s="155" t="s">
        <v>2326</v>
      </c>
      <c r="E72" s="155" t="s">
        <v>1243</v>
      </c>
      <c r="F72" s="155" t="s">
        <v>1483</v>
      </c>
      <c r="G72" s="155" t="s">
        <v>526</v>
      </c>
      <c r="H72" s="155"/>
      <c r="I72" s="155"/>
      <c r="J72" s="155">
        <v>1</v>
      </c>
      <c r="K72" s="155">
        <v>1</v>
      </c>
      <c r="L72" s="155" t="s">
        <v>388</v>
      </c>
    </row>
    <row r="73" spans="1:12" ht="19.5" customHeight="1" x14ac:dyDescent="0.25">
      <c r="A73" s="155">
        <v>64</v>
      </c>
      <c r="B73" s="174">
        <v>41866</v>
      </c>
      <c r="C73" s="233">
        <v>0.8256944444444444</v>
      </c>
      <c r="D73" s="155" t="s">
        <v>2327</v>
      </c>
      <c r="E73" s="155" t="s">
        <v>986</v>
      </c>
      <c r="F73" s="155" t="s">
        <v>1134</v>
      </c>
      <c r="G73" s="155" t="s">
        <v>526</v>
      </c>
      <c r="H73" s="155"/>
      <c r="I73" s="155"/>
      <c r="J73" s="155">
        <v>1</v>
      </c>
      <c r="K73" s="155"/>
      <c r="L73" s="155" t="s">
        <v>388</v>
      </c>
    </row>
    <row r="74" spans="1:12" ht="19.5" customHeight="1" x14ac:dyDescent="0.25">
      <c r="A74" s="155">
        <v>65</v>
      </c>
      <c r="B74" s="174">
        <v>41867</v>
      </c>
      <c r="C74" s="233">
        <v>6.9444444444444447E-4</v>
      </c>
      <c r="D74" s="155" t="s">
        <v>2328</v>
      </c>
      <c r="E74" s="155" t="s">
        <v>1243</v>
      </c>
      <c r="F74" s="155" t="s">
        <v>1134</v>
      </c>
      <c r="G74" s="155" t="s">
        <v>526</v>
      </c>
      <c r="H74" s="155"/>
      <c r="I74" s="155"/>
      <c r="J74" s="155">
        <v>1</v>
      </c>
      <c r="K74" s="155"/>
      <c r="L74" s="155" t="s">
        <v>414</v>
      </c>
    </row>
    <row r="75" spans="1:12" ht="19.5" customHeight="1" x14ac:dyDescent="0.25">
      <c r="A75" s="155">
        <v>66</v>
      </c>
      <c r="B75" s="174">
        <v>41868</v>
      </c>
      <c r="C75" s="233">
        <v>0.4201388888888889</v>
      </c>
      <c r="D75" s="155" t="s">
        <v>2329</v>
      </c>
      <c r="E75" s="155" t="s">
        <v>1243</v>
      </c>
      <c r="F75" s="155" t="s">
        <v>949</v>
      </c>
      <c r="G75" s="155" t="s">
        <v>526</v>
      </c>
      <c r="H75" s="155"/>
      <c r="I75" s="155"/>
      <c r="J75" s="155"/>
      <c r="K75" s="155">
        <v>1</v>
      </c>
      <c r="L75" s="155" t="s">
        <v>392</v>
      </c>
    </row>
    <row r="76" spans="1:12" ht="19.5" customHeight="1" x14ac:dyDescent="0.25">
      <c r="A76" s="155">
        <v>67</v>
      </c>
      <c r="B76" s="174">
        <v>41869</v>
      </c>
      <c r="C76" s="233">
        <v>0.6</v>
      </c>
      <c r="D76" s="155" t="s">
        <v>2330</v>
      </c>
      <c r="E76" s="155" t="s">
        <v>986</v>
      </c>
      <c r="F76" s="155" t="s">
        <v>949</v>
      </c>
      <c r="G76" s="155" t="s">
        <v>526</v>
      </c>
      <c r="H76" s="155"/>
      <c r="I76" s="155"/>
      <c r="J76" s="155"/>
      <c r="K76" s="155">
        <v>1</v>
      </c>
      <c r="L76" s="155" t="s">
        <v>418</v>
      </c>
    </row>
    <row r="77" spans="1:12" ht="19.5" customHeight="1" x14ac:dyDescent="0.25">
      <c r="A77" s="155">
        <v>68</v>
      </c>
      <c r="B77" s="174">
        <v>41870</v>
      </c>
      <c r="C77" s="233">
        <v>0.50347222222222221</v>
      </c>
      <c r="D77" s="155" t="s">
        <v>2331</v>
      </c>
      <c r="E77" s="155" t="s">
        <v>986</v>
      </c>
      <c r="F77" s="155" t="s">
        <v>1483</v>
      </c>
      <c r="G77" s="155" t="s">
        <v>526</v>
      </c>
      <c r="H77" s="155"/>
      <c r="I77" s="155"/>
      <c r="J77" s="155">
        <v>1</v>
      </c>
      <c r="K77" s="155"/>
      <c r="L77" s="155" t="s">
        <v>411</v>
      </c>
    </row>
    <row r="78" spans="1:12" ht="19.5" customHeight="1" x14ac:dyDescent="0.25">
      <c r="A78" s="155">
        <v>69</v>
      </c>
      <c r="B78" s="174">
        <v>41870</v>
      </c>
      <c r="C78" s="233">
        <v>0.71527777777777779</v>
      </c>
      <c r="D78" s="155" t="s">
        <v>2332</v>
      </c>
      <c r="E78" s="155" t="s">
        <v>1243</v>
      </c>
      <c r="F78" s="155" t="s">
        <v>1197</v>
      </c>
      <c r="G78" s="155" t="s">
        <v>953</v>
      </c>
      <c r="H78" s="155"/>
      <c r="I78" s="155"/>
      <c r="J78" s="155"/>
      <c r="K78" s="155">
        <v>1</v>
      </c>
      <c r="L78" s="155" t="s">
        <v>411</v>
      </c>
    </row>
    <row r="79" spans="1:12" ht="19.5" customHeight="1" x14ac:dyDescent="0.25">
      <c r="A79" s="155">
        <v>70</v>
      </c>
      <c r="B79" s="174">
        <v>41870</v>
      </c>
      <c r="C79" s="233">
        <v>0.52430555555555558</v>
      </c>
      <c r="D79" s="155" t="s">
        <v>2333</v>
      </c>
      <c r="E79" s="155" t="s">
        <v>1243</v>
      </c>
      <c r="F79" s="155" t="s">
        <v>959</v>
      </c>
      <c r="G79" s="155" t="s">
        <v>526</v>
      </c>
      <c r="H79" s="155"/>
      <c r="I79" s="155"/>
      <c r="J79" s="155">
        <v>1</v>
      </c>
      <c r="K79" s="155"/>
      <c r="L79" s="155" t="s">
        <v>411</v>
      </c>
    </row>
    <row r="80" spans="1:12" ht="19.5" customHeight="1" x14ac:dyDescent="0.25">
      <c r="A80" s="155">
        <v>71</v>
      </c>
      <c r="B80" s="174">
        <v>41870</v>
      </c>
      <c r="C80" s="233">
        <v>0.78125</v>
      </c>
      <c r="D80" s="155" t="s">
        <v>2334</v>
      </c>
      <c r="E80" s="155" t="s">
        <v>986</v>
      </c>
      <c r="F80" s="155" t="s">
        <v>949</v>
      </c>
      <c r="G80" s="155" t="s">
        <v>526</v>
      </c>
      <c r="H80" s="155"/>
      <c r="I80" s="155"/>
      <c r="J80" s="155">
        <v>1</v>
      </c>
      <c r="K80" s="155"/>
      <c r="L80" s="155" t="s">
        <v>411</v>
      </c>
    </row>
    <row r="81" spans="1:12" ht="19.5" customHeight="1" x14ac:dyDescent="0.25">
      <c r="A81" s="155">
        <v>72</v>
      </c>
      <c r="B81" s="174">
        <v>41872</v>
      </c>
      <c r="C81" s="233">
        <v>0.54166666666666663</v>
      </c>
      <c r="D81" s="155" t="s">
        <v>2335</v>
      </c>
      <c r="E81" s="155" t="s">
        <v>1243</v>
      </c>
      <c r="F81" s="155" t="s">
        <v>949</v>
      </c>
      <c r="G81" s="155" t="s">
        <v>526</v>
      </c>
      <c r="H81" s="155"/>
      <c r="I81" s="155"/>
      <c r="J81" s="155"/>
      <c r="K81" s="155">
        <v>1</v>
      </c>
      <c r="L81" s="155" t="s">
        <v>386</v>
      </c>
    </row>
    <row r="82" spans="1:12" ht="19.5" customHeight="1" x14ac:dyDescent="0.25">
      <c r="A82" s="155">
        <v>73</v>
      </c>
      <c r="B82" s="174">
        <v>41872</v>
      </c>
      <c r="C82" s="233">
        <v>0.45833333333333331</v>
      </c>
      <c r="D82" s="155" t="s">
        <v>2336</v>
      </c>
      <c r="E82" s="155" t="s">
        <v>1243</v>
      </c>
      <c r="F82" s="155" t="s">
        <v>1197</v>
      </c>
      <c r="G82" s="155" t="s">
        <v>526</v>
      </c>
      <c r="H82" s="155"/>
      <c r="I82" s="155"/>
      <c r="J82" s="155">
        <v>1</v>
      </c>
      <c r="K82" s="155"/>
      <c r="L82" s="155" t="s">
        <v>386</v>
      </c>
    </row>
    <row r="83" spans="1:12" ht="19.5" customHeight="1" x14ac:dyDescent="0.25">
      <c r="A83" s="155">
        <v>74</v>
      </c>
      <c r="B83" s="174">
        <v>41873</v>
      </c>
      <c r="C83" s="233">
        <v>0.83750000000000002</v>
      </c>
      <c r="D83" s="155" t="s">
        <v>2337</v>
      </c>
      <c r="E83" s="155" t="s">
        <v>986</v>
      </c>
      <c r="F83" s="155" t="s">
        <v>949</v>
      </c>
      <c r="G83" s="155" t="s">
        <v>526</v>
      </c>
      <c r="H83" s="155"/>
      <c r="I83" s="155"/>
      <c r="J83" s="155"/>
      <c r="K83" s="155">
        <v>1</v>
      </c>
      <c r="L83" s="155" t="s">
        <v>388</v>
      </c>
    </row>
    <row r="84" spans="1:12" ht="19.5" customHeight="1" x14ac:dyDescent="0.25">
      <c r="A84" s="155">
        <v>75</v>
      </c>
      <c r="B84" s="174">
        <v>41876</v>
      </c>
      <c r="C84" s="233">
        <v>0.44097222222222227</v>
      </c>
      <c r="D84" s="155" t="s">
        <v>2338</v>
      </c>
      <c r="E84" s="155" t="s">
        <v>1243</v>
      </c>
      <c r="F84" s="155" t="s">
        <v>1134</v>
      </c>
      <c r="G84" s="155" t="s">
        <v>526</v>
      </c>
      <c r="H84" s="155"/>
      <c r="I84" s="155"/>
      <c r="J84" s="155">
        <v>1</v>
      </c>
      <c r="K84" s="155"/>
      <c r="L84" s="155" t="s">
        <v>418</v>
      </c>
    </row>
    <row r="85" spans="1:12" ht="19.5" customHeight="1" x14ac:dyDescent="0.25">
      <c r="A85" s="155">
        <v>76</v>
      </c>
      <c r="B85" s="174">
        <v>41876</v>
      </c>
      <c r="C85" s="233">
        <v>0.85416666666666663</v>
      </c>
      <c r="D85" s="155" t="s">
        <v>2326</v>
      </c>
      <c r="E85" s="155" t="s">
        <v>986</v>
      </c>
      <c r="F85" s="155" t="s">
        <v>1197</v>
      </c>
      <c r="G85" s="155" t="s">
        <v>526</v>
      </c>
      <c r="H85" s="155"/>
      <c r="I85" s="155"/>
      <c r="J85" s="155">
        <v>1</v>
      </c>
      <c r="K85" s="155"/>
      <c r="L85" s="155" t="s">
        <v>418</v>
      </c>
    </row>
    <row r="86" spans="1:12" ht="19.5" customHeight="1" x14ac:dyDescent="0.25">
      <c r="A86" s="155">
        <v>77</v>
      </c>
      <c r="B86" s="174">
        <v>41877</v>
      </c>
      <c r="C86" s="233">
        <v>0.29166666666666669</v>
      </c>
      <c r="D86" s="155" t="s">
        <v>2339</v>
      </c>
      <c r="E86" s="155" t="s">
        <v>1243</v>
      </c>
      <c r="F86" s="155" t="s">
        <v>949</v>
      </c>
      <c r="G86" s="155" t="s">
        <v>526</v>
      </c>
      <c r="H86" s="155"/>
      <c r="I86" s="155"/>
      <c r="J86" s="155"/>
      <c r="K86" s="155">
        <v>4</v>
      </c>
      <c r="L86" s="155" t="s">
        <v>411</v>
      </c>
    </row>
    <row r="87" spans="1:12" ht="19.5" customHeight="1" x14ac:dyDescent="0.25">
      <c r="A87" s="155">
        <v>78</v>
      </c>
      <c r="B87" s="174">
        <v>41878</v>
      </c>
      <c r="C87" s="233">
        <v>0.68055555555555547</v>
      </c>
      <c r="D87" s="155" t="s">
        <v>2340</v>
      </c>
      <c r="E87" s="155" t="s">
        <v>1243</v>
      </c>
      <c r="F87" s="155" t="s">
        <v>949</v>
      </c>
      <c r="G87" s="155" t="s">
        <v>526</v>
      </c>
      <c r="H87" s="155"/>
      <c r="I87" s="155"/>
      <c r="J87" s="155"/>
      <c r="K87" s="155">
        <v>1</v>
      </c>
      <c r="L87" s="155" t="s">
        <v>384</v>
      </c>
    </row>
    <row r="88" spans="1:12" ht="19.5" customHeight="1" x14ac:dyDescent="0.25">
      <c r="A88" s="155">
        <v>79</v>
      </c>
      <c r="B88" s="174">
        <v>41879</v>
      </c>
      <c r="C88" s="233">
        <v>0.72222222222222221</v>
      </c>
      <c r="D88" s="155" t="s">
        <v>2341</v>
      </c>
      <c r="E88" s="155" t="s">
        <v>986</v>
      </c>
      <c r="F88" s="155" t="s">
        <v>949</v>
      </c>
      <c r="G88" s="155" t="s">
        <v>526</v>
      </c>
      <c r="H88" s="155"/>
      <c r="I88" s="155"/>
      <c r="J88" s="155"/>
      <c r="K88" s="155">
        <v>1</v>
      </c>
      <c r="L88" s="155" t="s">
        <v>386</v>
      </c>
    </row>
    <row r="89" spans="1:12" ht="19.5" customHeight="1" x14ac:dyDescent="0.25">
      <c r="A89" s="36"/>
      <c r="B89" s="37"/>
      <c r="C89" s="37"/>
      <c r="D89" s="37"/>
      <c r="E89" s="37"/>
      <c r="F89" s="37" t="s">
        <v>4174</v>
      </c>
      <c r="G89" s="109" t="s">
        <v>1057</v>
      </c>
      <c r="H89" s="163">
        <f>SUM(H53:H88)</f>
        <v>0</v>
      </c>
      <c r="I89" s="163">
        <f>SUM(I53:I88)</f>
        <v>0</v>
      </c>
      <c r="J89" s="163">
        <f>SUM(J53:J88)</f>
        <v>22</v>
      </c>
      <c r="K89" s="163">
        <f>SUM(K53:K88)</f>
        <v>22</v>
      </c>
      <c r="L89" s="163"/>
    </row>
    <row r="90" spans="1:12" ht="19.5" customHeight="1" x14ac:dyDescent="0.25">
      <c r="A90" s="155">
        <v>80</v>
      </c>
      <c r="B90" s="174">
        <v>41883</v>
      </c>
      <c r="C90" s="232">
        <v>0.60763888888888895</v>
      </c>
      <c r="D90" s="155" t="s">
        <v>2342</v>
      </c>
      <c r="E90" s="155" t="s">
        <v>986</v>
      </c>
      <c r="F90" s="155" t="s">
        <v>2238</v>
      </c>
      <c r="G90" s="155" t="s">
        <v>526</v>
      </c>
      <c r="H90" s="155"/>
      <c r="I90" s="155"/>
      <c r="J90" s="155">
        <v>1</v>
      </c>
      <c r="K90" s="155">
        <v>2</v>
      </c>
      <c r="L90" s="155" t="s">
        <v>418</v>
      </c>
    </row>
    <row r="91" spans="1:12" ht="19.5" customHeight="1" x14ac:dyDescent="0.25">
      <c r="A91" s="155">
        <v>81</v>
      </c>
      <c r="B91" s="174">
        <v>41883</v>
      </c>
      <c r="C91" s="232">
        <v>0.69444444444444453</v>
      </c>
      <c r="D91" s="155" t="s">
        <v>2343</v>
      </c>
      <c r="E91" s="155" t="s">
        <v>1243</v>
      </c>
      <c r="F91" s="155" t="s">
        <v>2239</v>
      </c>
      <c r="G91" s="155" t="s">
        <v>526</v>
      </c>
      <c r="H91" s="155"/>
      <c r="I91" s="155"/>
      <c r="J91" s="155"/>
      <c r="K91" s="155"/>
      <c r="L91" s="155" t="s">
        <v>418</v>
      </c>
    </row>
    <row r="92" spans="1:12" ht="19.5" customHeight="1" x14ac:dyDescent="0.25">
      <c r="A92" s="155">
        <v>82</v>
      </c>
      <c r="B92" s="174">
        <v>41883</v>
      </c>
      <c r="C92" s="232">
        <v>0.4909722222222222</v>
      </c>
      <c r="D92" s="155" t="s">
        <v>2344</v>
      </c>
      <c r="E92" s="155" t="s">
        <v>1243</v>
      </c>
      <c r="F92" s="155" t="s">
        <v>949</v>
      </c>
      <c r="G92" s="155" t="s">
        <v>526</v>
      </c>
      <c r="H92" s="155"/>
      <c r="I92" s="155"/>
      <c r="J92" s="155"/>
      <c r="K92" s="155"/>
      <c r="L92" s="155" t="s">
        <v>418</v>
      </c>
    </row>
    <row r="93" spans="1:12" ht="19.5" customHeight="1" x14ac:dyDescent="0.25">
      <c r="A93" s="155">
        <v>83</v>
      </c>
      <c r="B93" s="174">
        <v>41883</v>
      </c>
      <c r="C93" s="232">
        <v>0.65277777777777779</v>
      </c>
      <c r="D93" s="155" t="s">
        <v>2345</v>
      </c>
      <c r="E93" s="155" t="s">
        <v>986</v>
      </c>
      <c r="F93" s="155" t="s">
        <v>949</v>
      </c>
      <c r="G93" s="155" t="s">
        <v>526</v>
      </c>
      <c r="H93" s="155"/>
      <c r="I93" s="155"/>
      <c r="J93" s="155">
        <v>1</v>
      </c>
      <c r="K93" s="155">
        <v>1</v>
      </c>
      <c r="L93" s="155" t="s">
        <v>418</v>
      </c>
    </row>
    <row r="94" spans="1:12" ht="19.5" customHeight="1" x14ac:dyDescent="0.25">
      <c r="A94" s="155">
        <v>84</v>
      </c>
      <c r="B94" s="174">
        <v>41883</v>
      </c>
      <c r="C94" s="232">
        <v>0.71736111111111101</v>
      </c>
      <c r="D94" s="155" t="s">
        <v>2346</v>
      </c>
      <c r="E94" s="155" t="s">
        <v>1243</v>
      </c>
      <c r="F94" s="155" t="s">
        <v>1483</v>
      </c>
      <c r="G94" s="155" t="s">
        <v>526</v>
      </c>
      <c r="H94" s="155"/>
      <c r="I94" s="155"/>
      <c r="J94" s="155">
        <v>1</v>
      </c>
      <c r="K94" s="155"/>
      <c r="L94" s="155" t="s">
        <v>418</v>
      </c>
    </row>
    <row r="95" spans="1:12" ht="19.5" customHeight="1" x14ac:dyDescent="0.25">
      <c r="A95" s="155">
        <v>85</v>
      </c>
      <c r="B95" s="174">
        <v>41883</v>
      </c>
      <c r="C95" s="232">
        <v>0.63194444444444442</v>
      </c>
      <c r="D95" s="155" t="s">
        <v>2347</v>
      </c>
      <c r="E95" s="155" t="s">
        <v>1243</v>
      </c>
      <c r="F95" s="155" t="s">
        <v>1483</v>
      </c>
      <c r="G95" s="155" t="s">
        <v>526</v>
      </c>
      <c r="H95" s="155"/>
      <c r="I95" s="155"/>
      <c r="J95" s="155">
        <v>1</v>
      </c>
      <c r="K95" s="155">
        <v>1</v>
      </c>
      <c r="L95" s="155" t="s">
        <v>418</v>
      </c>
    </row>
    <row r="96" spans="1:12" ht="19.5" customHeight="1" x14ac:dyDescent="0.25">
      <c r="A96" s="155">
        <v>86</v>
      </c>
      <c r="B96" s="174">
        <v>41885</v>
      </c>
      <c r="C96" s="232">
        <v>0.34583333333333338</v>
      </c>
      <c r="D96" s="155" t="s">
        <v>2348</v>
      </c>
      <c r="E96" s="155" t="s">
        <v>1243</v>
      </c>
      <c r="F96" s="155" t="s">
        <v>1134</v>
      </c>
      <c r="G96" s="155" t="s">
        <v>526</v>
      </c>
      <c r="H96" s="155"/>
      <c r="I96" s="155"/>
      <c r="J96" s="155">
        <v>1</v>
      </c>
      <c r="K96" s="155"/>
      <c r="L96" s="155" t="s">
        <v>384</v>
      </c>
    </row>
    <row r="97" spans="1:12" ht="19.5" customHeight="1" x14ac:dyDescent="0.25">
      <c r="A97" s="155">
        <v>87</v>
      </c>
      <c r="B97" s="174">
        <v>41885</v>
      </c>
      <c r="C97" s="232">
        <v>0.85416666666666663</v>
      </c>
      <c r="D97" s="155" t="s">
        <v>2349</v>
      </c>
      <c r="E97" s="155" t="s">
        <v>986</v>
      </c>
      <c r="F97" s="155" t="s">
        <v>949</v>
      </c>
      <c r="G97" s="155" t="s">
        <v>526</v>
      </c>
      <c r="H97" s="155"/>
      <c r="I97" s="155"/>
      <c r="J97" s="155">
        <v>1</v>
      </c>
      <c r="K97" s="155"/>
      <c r="L97" s="155" t="s">
        <v>384</v>
      </c>
    </row>
    <row r="98" spans="1:12" ht="19.5" customHeight="1" x14ac:dyDescent="0.25">
      <c r="A98" s="155">
        <v>88</v>
      </c>
      <c r="B98" s="174">
        <v>41885</v>
      </c>
      <c r="C98" s="232">
        <v>0.88888888888888884</v>
      </c>
      <c r="D98" s="155" t="s">
        <v>2350</v>
      </c>
      <c r="E98" s="155" t="s">
        <v>1243</v>
      </c>
      <c r="F98" s="155" t="s">
        <v>1134</v>
      </c>
      <c r="G98" s="155" t="s">
        <v>526</v>
      </c>
      <c r="H98" s="155"/>
      <c r="I98" s="155"/>
      <c r="J98" s="155">
        <v>1</v>
      </c>
      <c r="K98" s="155">
        <v>1</v>
      </c>
      <c r="L98" s="155" t="s">
        <v>384</v>
      </c>
    </row>
    <row r="99" spans="1:12" ht="19.5" customHeight="1" x14ac:dyDescent="0.25">
      <c r="A99" s="155">
        <v>89</v>
      </c>
      <c r="B99" s="174">
        <v>41886</v>
      </c>
      <c r="C99" s="232">
        <v>0.3125</v>
      </c>
      <c r="D99" s="155" t="s">
        <v>2351</v>
      </c>
      <c r="E99" s="155" t="s">
        <v>1243</v>
      </c>
      <c r="F99" s="155" t="s">
        <v>949</v>
      </c>
      <c r="G99" s="155" t="s">
        <v>526</v>
      </c>
      <c r="H99" s="155"/>
      <c r="I99" s="155"/>
      <c r="J99" s="155"/>
      <c r="K99" s="155">
        <v>1</v>
      </c>
      <c r="L99" s="155" t="s">
        <v>386</v>
      </c>
    </row>
    <row r="100" spans="1:12" ht="19.5" customHeight="1" x14ac:dyDescent="0.25">
      <c r="A100" s="155">
        <v>90</v>
      </c>
      <c r="B100" s="174">
        <v>41886</v>
      </c>
      <c r="C100" s="232">
        <v>0.375</v>
      </c>
      <c r="D100" s="155" t="s">
        <v>2352</v>
      </c>
      <c r="E100" s="155" t="s">
        <v>986</v>
      </c>
      <c r="F100" s="155" t="s">
        <v>949</v>
      </c>
      <c r="G100" s="155" t="s">
        <v>526</v>
      </c>
      <c r="H100" s="155"/>
      <c r="I100" s="155"/>
      <c r="J100" s="155"/>
      <c r="K100" s="155">
        <v>1</v>
      </c>
      <c r="L100" s="155" t="s">
        <v>386</v>
      </c>
    </row>
    <row r="101" spans="1:12" ht="19.5" customHeight="1" x14ac:dyDescent="0.25">
      <c r="A101" s="155">
        <v>91</v>
      </c>
      <c r="B101" s="174">
        <v>41886</v>
      </c>
      <c r="C101" s="232">
        <v>0.74305555555555547</v>
      </c>
      <c r="D101" s="155" t="s">
        <v>2353</v>
      </c>
      <c r="E101" s="155" t="s">
        <v>1243</v>
      </c>
      <c r="F101" s="155" t="s">
        <v>949</v>
      </c>
      <c r="G101" s="155" t="s">
        <v>526</v>
      </c>
      <c r="H101" s="155"/>
      <c r="I101" s="155"/>
      <c r="J101" s="155"/>
      <c r="K101" s="155">
        <v>1</v>
      </c>
      <c r="L101" s="155" t="s">
        <v>386</v>
      </c>
    </row>
    <row r="102" spans="1:12" ht="19.5" customHeight="1" x14ac:dyDescent="0.25">
      <c r="A102" s="155">
        <v>92</v>
      </c>
      <c r="B102" s="174">
        <v>41886</v>
      </c>
      <c r="C102" s="232">
        <v>0.50694444444444442</v>
      </c>
      <c r="D102" s="155" t="s">
        <v>2354</v>
      </c>
      <c r="E102" s="155" t="s">
        <v>1243</v>
      </c>
      <c r="F102" s="155" t="s">
        <v>949</v>
      </c>
      <c r="G102" s="155" t="s">
        <v>526</v>
      </c>
      <c r="H102" s="155"/>
      <c r="I102" s="155"/>
      <c r="J102" s="155">
        <v>1</v>
      </c>
      <c r="K102" s="155"/>
      <c r="L102" s="155" t="s">
        <v>386</v>
      </c>
    </row>
    <row r="103" spans="1:12" ht="19.5" customHeight="1" x14ac:dyDescent="0.25">
      <c r="A103" s="155">
        <v>93</v>
      </c>
      <c r="B103" s="174">
        <v>41887</v>
      </c>
      <c r="C103" s="232">
        <v>0.39583333333333331</v>
      </c>
      <c r="D103" s="155" t="s">
        <v>2355</v>
      </c>
      <c r="E103" s="155" t="s">
        <v>1243</v>
      </c>
      <c r="F103" s="155" t="s">
        <v>1483</v>
      </c>
      <c r="G103" s="155" t="s">
        <v>526</v>
      </c>
      <c r="H103" s="155"/>
      <c r="I103" s="155"/>
      <c r="J103" s="155">
        <v>1</v>
      </c>
      <c r="K103" s="155"/>
      <c r="L103" s="155" t="s">
        <v>388</v>
      </c>
    </row>
    <row r="104" spans="1:12" ht="19.5" customHeight="1" x14ac:dyDescent="0.25">
      <c r="A104" s="155">
        <v>94</v>
      </c>
      <c r="B104" s="174">
        <v>41887</v>
      </c>
      <c r="C104" s="232">
        <v>0.51041666666666663</v>
      </c>
      <c r="D104" s="155" t="s">
        <v>2356</v>
      </c>
      <c r="E104" s="155" t="s">
        <v>1243</v>
      </c>
      <c r="F104" s="155" t="s">
        <v>1483</v>
      </c>
      <c r="G104" s="155" t="s">
        <v>526</v>
      </c>
      <c r="H104" s="155"/>
      <c r="I104" s="155"/>
      <c r="J104" s="155">
        <v>1</v>
      </c>
      <c r="K104" s="155"/>
      <c r="L104" s="155" t="s">
        <v>388</v>
      </c>
    </row>
    <row r="105" spans="1:12" ht="19.5" customHeight="1" x14ac:dyDescent="0.25">
      <c r="A105" s="155">
        <v>95</v>
      </c>
      <c r="B105" s="174">
        <v>41887</v>
      </c>
      <c r="C105" s="232">
        <v>0.90625</v>
      </c>
      <c r="D105" s="155" t="s">
        <v>2357</v>
      </c>
      <c r="E105" s="155" t="s">
        <v>1243</v>
      </c>
      <c r="F105" s="155" t="s">
        <v>949</v>
      </c>
      <c r="G105" s="155" t="s">
        <v>526</v>
      </c>
      <c r="H105" s="155"/>
      <c r="I105" s="155"/>
      <c r="J105" s="155">
        <v>1</v>
      </c>
      <c r="K105" s="155"/>
      <c r="L105" s="155" t="s">
        <v>388</v>
      </c>
    </row>
    <row r="106" spans="1:12" ht="19.5" customHeight="1" x14ac:dyDescent="0.25">
      <c r="A106" s="155">
        <v>96</v>
      </c>
      <c r="B106" s="174">
        <v>41888</v>
      </c>
      <c r="C106" s="232">
        <v>0.44791666666666669</v>
      </c>
      <c r="D106" s="155" t="s">
        <v>2358</v>
      </c>
      <c r="E106" s="155" t="s">
        <v>1243</v>
      </c>
      <c r="F106" s="155" t="s">
        <v>949</v>
      </c>
      <c r="G106" s="155" t="s">
        <v>526</v>
      </c>
      <c r="H106" s="155"/>
      <c r="I106" s="155"/>
      <c r="J106" s="155"/>
      <c r="K106" s="155">
        <v>1</v>
      </c>
      <c r="L106" s="155" t="s">
        <v>414</v>
      </c>
    </row>
    <row r="107" spans="1:12" ht="19.5" customHeight="1" x14ac:dyDescent="0.25">
      <c r="A107" s="155">
        <v>97</v>
      </c>
      <c r="B107" s="174">
        <v>41889</v>
      </c>
      <c r="C107" s="232">
        <v>0.58888888888888891</v>
      </c>
      <c r="D107" s="155" t="s">
        <v>1386</v>
      </c>
      <c r="E107" s="155" t="s">
        <v>1243</v>
      </c>
      <c r="F107" s="155" t="s">
        <v>1483</v>
      </c>
      <c r="G107" s="155" t="s">
        <v>526</v>
      </c>
      <c r="H107" s="155"/>
      <c r="I107" s="155"/>
      <c r="J107" s="155">
        <v>1</v>
      </c>
      <c r="K107" s="155"/>
      <c r="L107" s="155" t="s">
        <v>392</v>
      </c>
    </row>
    <row r="108" spans="1:12" ht="19.5" customHeight="1" x14ac:dyDescent="0.25">
      <c r="A108" s="155">
        <v>98</v>
      </c>
      <c r="B108" s="174">
        <v>41889</v>
      </c>
      <c r="C108" s="232">
        <v>0.75</v>
      </c>
      <c r="D108" s="155" t="s">
        <v>2357</v>
      </c>
      <c r="E108" s="155" t="s">
        <v>1243</v>
      </c>
      <c r="F108" s="155" t="s">
        <v>949</v>
      </c>
      <c r="G108" s="155" t="s">
        <v>526</v>
      </c>
      <c r="H108" s="155"/>
      <c r="I108" s="155"/>
      <c r="J108" s="155">
        <v>1</v>
      </c>
      <c r="K108" s="155"/>
      <c r="L108" s="155" t="s">
        <v>392</v>
      </c>
    </row>
    <row r="109" spans="1:12" ht="19.5" customHeight="1" x14ac:dyDescent="0.25">
      <c r="A109" s="155">
        <v>99</v>
      </c>
      <c r="B109" s="174">
        <v>41890</v>
      </c>
      <c r="C109" s="232">
        <v>0.66666666666666663</v>
      </c>
      <c r="D109" s="155" t="s">
        <v>2359</v>
      </c>
      <c r="E109" s="155" t="s">
        <v>986</v>
      </c>
      <c r="F109" s="155" t="s">
        <v>949</v>
      </c>
      <c r="G109" s="155" t="s">
        <v>526</v>
      </c>
      <c r="H109" s="155"/>
      <c r="I109" s="155"/>
      <c r="J109" s="155">
        <v>1</v>
      </c>
      <c r="K109" s="155"/>
      <c r="L109" s="155" t="s">
        <v>418</v>
      </c>
    </row>
    <row r="110" spans="1:12" ht="19.5" customHeight="1" x14ac:dyDescent="0.25">
      <c r="A110" s="155">
        <v>100</v>
      </c>
      <c r="B110" s="174">
        <v>41891</v>
      </c>
      <c r="C110" s="232">
        <v>0.875</v>
      </c>
      <c r="D110" s="155" t="s">
        <v>1386</v>
      </c>
      <c r="E110" s="155" t="s">
        <v>1243</v>
      </c>
      <c r="F110" s="155" t="s">
        <v>1134</v>
      </c>
      <c r="G110" s="155" t="s">
        <v>526</v>
      </c>
      <c r="H110" s="155"/>
      <c r="I110" s="155"/>
      <c r="J110" s="155">
        <v>1</v>
      </c>
      <c r="K110" s="155">
        <v>1</v>
      </c>
      <c r="L110" s="155" t="s">
        <v>411</v>
      </c>
    </row>
    <row r="111" spans="1:12" ht="19.5" customHeight="1" x14ac:dyDescent="0.25">
      <c r="A111" s="155">
        <v>101</v>
      </c>
      <c r="B111" s="174">
        <v>41892</v>
      </c>
      <c r="C111" s="232">
        <v>0.6875</v>
      </c>
      <c r="D111" s="155" t="s">
        <v>1474</v>
      </c>
      <c r="E111" s="155" t="s">
        <v>986</v>
      </c>
      <c r="F111" s="155" t="s">
        <v>816</v>
      </c>
      <c r="G111" s="155" t="s">
        <v>2266</v>
      </c>
      <c r="H111" s="155"/>
      <c r="I111" s="155"/>
      <c r="J111" s="155"/>
      <c r="K111" s="155">
        <v>1</v>
      </c>
      <c r="L111" s="155" t="s">
        <v>384</v>
      </c>
    </row>
    <row r="112" spans="1:12" ht="19.5" customHeight="1" x14ac:dyDescent="0.25">
      <c r="A112" s="155">
        <v>102</v>
      </c>
      <c r="B112" s="174">
        <v>41892</v>
      </c>
      <c r="C112" s="232">
        <v>0.70833333333333337</v>
      </c>
      <c r="D112" s="155" t="s">
        <v>1474</v>
      </c>
      <c r="E112" s="155" t="s">
        <v>986</v>
      </c>
      <c r="F112" s="155" t="s">
        <v>997</v>
      </c>
      <c r="G112" s="155" t="s">
        <v>526</v>
      </c>
      <c r="H112" s="155"/>
      <c r="I112" s="155"/>
      <c r="J112" s="155"/>
      <c r="K112" s="155">
        <v>1</v>
      </c>
      <c r="L112" s="155" t="s">
        <v>384</v>
      </c>
    </row>
    <row r="113" spans="1:12" ht="19.5" customHeight="1" x14ac:dyDescent="0.25">
      <c r="A113" s="155">
        <v>103</v>
      </c>
      <c r="B113" s="174">
        <v>41893</v>
      </c>
      <c r="C113" s="232">
        <v>0.92013888888888884</v>
      </c>
      <c r="D113" s="155" t="s">
        <v>2360</v>
      </c>
      <c r="E113" s="155" t="s">
        <v>1243</v>
      </c>
      <c r="F113" s="155" t="s">
        <v>1483</v>
      </c>
      <c r="G113" s="155" t="s">
        <v>526</v>
      </c>
      <c r="H113" s="155"/>
      <c r="I113" s="155"/>
      <c r="J113" s="155">
        <v>1</v>
      </c>
      <c r="K113" s="155"/>
      <c r="L113" s="155" t="s">
        <v>386</v>
      </c>
    </row>
    <row r="114" spans="1:12" ht="19.5" customHeight="1" x14ac:dyDescent="0.25">
      <c r="A114" s="155">
        <v>104</v>
      </c>
      <c r="B114" s="174">
        <v>41894</v>
      </c>
      <c r="C114" s="233">
        <v>0.54513888888888895</v>
      </c>
      <c r="D114" s="155" t="s">
        <v>2361</v>
      </c>
      <c r="E114" s="155" t="s">
        <v>1243</v>
      </c>
      <c r="F114" s="155" t="s">
        <v>949</v>
      </c>
      <c r="G114" s="155" t="s">
        <v>526</v>
      </c>
      <c r="H114" s="155"/>
      <c r="I114" s="155"/>
      <c r="J114" s="155"/>
      <c r="K114" s="155">
        <v>2</v>
      </c>
      <c r="L114" s="155" t="s">
        <v>388</v>
      </c>
    </row>
    <row r="115" spans="1:12" ht="19.5" customHeight="1" x14ac:dyDescent="0.25">
      <c r="A115" s="155">
        <v>105</v>
      </c>
      <c r="B115" s="174">
        <v>41895</v>
      </c>
      <c r="C115" s="233">
        <v>0.48749999999999999</v>
      </c>
      <c r="D115" s="155" t="s">
        <v>2362</v>
      </c>
      <c r="E115" s="155" t="s">
        <v>1243</v>
      </c>
      <c r="F115" s="155" t="s">
        <v>2363</v>
      </c>
      <c r="G115" s="155" t="s">
        <v>526</v>
      </c>
      <c r="H115" s="155"/>
      <c r="I115" s="155"/>
      <c r="J115" s="155">
        <v>2</v>
      </c>
      <c r="K115" s="155"/>
      <c r="L115" s="155" t="s">
        <v>414</v>
      </c>
    </row>
    <row r="116" spans="1:12" ht="19.5" customHeight="1" x14ac:dyDescent="0.25">
      <c r="A116" s="155">
        <v>106</v>
      </c>
      <c r="B116" s="174">
        <v>41895</v>
      </c>
      <c r="C116" s="233">
        <v>0.84375</v>
      </c>
      <c r="D116" s="155" t="s">
        <v>2364</v>
      </c>
      <c r="E116" s="155" t="s">
        <v>1243</v>
      </c>
      <c r="F116" s="155" t="s">
        <v>2363</v>
      </c>
      <c r="G116" s="155" t="s">
        <v>526</v>
      </c>
      <c r="H116" s="155"/>
      <c r="I116" s="155"/>
      <c r="J116" s="155">
        <v>2</v>
      </c>
      <c r="K116" s="155"/>
      <c r="L116" s="155" t="s">
        <v>414</v>
      </c>
    </row>
    <row r="117" spans="1:12" ht="19.5" customHeight="1" x14ac:dyDescent="0.25">
      <c r="A117" s="155">
        <v>107</v>
      </c>
      <c r="B117" s="174">
        <v>41896</v>
      </c>
      <c r="C117" s="233">
        <v>0.39583333333333331</v>
      </c>
      <c r="D117" s="155" t="s">
        <v>2365</v>
      </c>
      <c r="E117" s="155" t="s">
        <v>1243</v>
      </c>
      <c r="F117" s="155" t="s">
        <v>2366</v>
      </c>
      <c r="G117" s="155" t="s">
        <v>2367</v>
      </c>
      <c r="H117" s="155"/>
      <c r="I117" s="155"/>
      <c r="J117" s="155">
        <v>2</v>
      </c>
      <c r="K117" s="155">
        <v>3</v>
      </c>
      <c r="L117" s="155" t="s">
        <v>392</v>
      </c>
    </row>
    <row r="118" spans="1:12" ht="19.5" customHeight="1" x14ac:dyDescent="0.25">
      <c r="A118" s="155">
        <v>108</v>
      </c>
      <c r="B118" s="174">
        <v>41896</v>
      </c>
      <c r="C118" s="233">
        <v>0.70138888888888884</v>
      </c>
      <c r="D118" s="155" t="s">
        <v>2278</v>
      </c>
      <c r="E118" s="155" t="s">
        <v>1243</v>
      </c>
      <c r="F118" s="155" t="s">
        <v>2368</v>
      </c>
      <c r="G118" s="155" t="s">
        <v>526</v>
      </c>
      <c r="H118" s="155"/>
      <c r="I118" s="155"/>
      <c r="J118" s="155">
        <v>1</v>
      </c>
      <c r="K118" s="155"/>
      <c r="L118" s="155" t="s">
        <v>392</v>
      </c>
    </row>
    <row r="119" spans="1:12" ht="19.5" customHeight="1" x14ac:dyDescent="0.25">
      <c r="A119" s="155">
        <v>109</v>
      </c>
      <c r="B119" s="174">
        <v>41898</v>
      </c>
      <c r="C119" s="232">
        <v>4.5138888888888888E-2</v>
      </c>
      <c r="D119" s="155" t="s">
        <v>1386</v>
      </c>
      <c r="E119" s="155" t="s">
        <v>1243</v>
      </c>
      <c r="F119" s="155" t="s">
        <v>1483</v>
      </c>
      <c r="G119" s="155" t="s">
        <v>526</v>
      </c>
      <c r="H119" s="155"/>
      <c r="I119" s="155"/>
      <c r="J119" s="155"/>
      <c r="K119" s="155">
        <v>1</v>
      </c>
      <c r="L119" s="155" t="s">
        <v>411</v>
      </c>
    </row>
    <row r="120" spans="1:12" ht="19.5" customHeight="1" x14ac:dyDescent="0.25">
      <c r="A120" s="155">
        <v>110</v>
      </c>
      <c r="B120" s="174">
        <v>41898</v>
      </c>
      <c r="C120" s="232">
        <v>0.58333333333333337</v>
      </c>
      <c r="D120" s="155" t="s">
        <v>1476</v>
      </c>
      <c r="E120" s="155" t="s">
        <v>1243</v>
      </c>
      <c r="F120" s="155" t="s">
        <v>2369</v>
      </c>
      <c r="G120" s="155" t="s">
        <v>2367</v>
      </c>
      <c r="H120" s="155"/>
      <c r="I120" s="155"/>
      <c r="J120" s="155">
        <v>1</v>
      </c>
      <c r="K120" s="155"/>
      <c r="L120" s="155" t="s">
        <v>411</v>
      </c>
    </row>
    <row r="121" spans="1:12" ht="19.5" customHeight="1" x14ac:dyDescent="0.25">
      <c r="A121" s="155">
        <v>111</v>
      </c>
      <c r="B121" s="174">
        <v>41898</v>
      </c>
      <c r="C121" s="232">
        <v>0.65972222222222221</v>
      </c>
      <c r="D121" s="155" t="s">
        <v>2370</v>
      </c>
      <c r="E121" s="155" t="s">
        <v>1243</v>
      </c>
      <c r="F121" s="155" t="s">
        <v>1483</v>
      </c>
      <c r="G121" s="155" t="s">
        <v>2367</v>
      </c>
      <c r="H121" s="155"/>
      <c r="I121" s="155"/>
      <c r="J121" s="155"/>
      <c r="K121" s="155">
        <v>1</v>
      </c>
      <c r="L121" s="155" t="s">
        <v>411</v>
      </c>
    </row>
    <row r="122" spans="1:12" ht="19.5" customHeight="1" x14ac:dyDescent="0.25">
      <c r="A122" s="155">
        <v>112</v>
      </c>
      <c r="B122" s="174">
        <v>41900</v>
      </c>
      <c r="C122" s="232">
        <v>0.60069444444444442</v>
      </c>
      <c r="D122" s="155" t="s">
        <v>2371</v>
      </c>
      <c r="E122" s="155" t="s">
        <v>986</v>
      </c>
      <c r="F122" s="155" t="s">
        <v>949</v>
      </c>
      <c r="G122" s="155" t="s">
        <v>526</v>
      </c>
      <c r="H122" s="155"/>
      <c r="I122" s="155"/>
      <c r="J122" s="155"/>
      <c r="K122" s="155">
        <v>1</v>
      </c>
      <c r="L122" s="155" t="s">
        <v>386</v>
      </c>
    </row>
    <row r="123" spans="1:12" ht="19.5" customHeight="1" x14ac:dyDescent="0.25">
      <c r="A123" s="155">
        <v>113</v>
      </c>
      <c r="B123" s="174">
        <v>41901</v>
      </c>
      <c r="C123" s="232">
        <v>0.63888888888888895</v>
      </c>
      <c r="D123" s="155" t="s">
        <v>2278</v>
      </c>
      <c r="E123" s="155" t="s">
        <v>1243</v>
      </c>
      <c r="F123" s="155" t="s">
        <v>2372</v>
      </c>
      <c r="G123" s="155" t="s">
        <v>526</v>
      </c>
      <c r="H123" s="155"/>
      <c r="I123" s="155"/>
      <c r="J123" s="155">
        <v>1</v>
      </c>
      <c r="K123" s="155"/>
      <c r="L123" s="155" t="s">
        <v>388</v>
      </c>
    </row>
    <row r="124" spans="1:12" ht="19.5" customHeight="1" x14ac:dyDescent="0.25">
      <c r="A124" s="155">
        <v>114</v>
      </c>
      <c r="B124" s="174">
        <v>41901</v>
      </c>
      <c r="C124" s="232" t="s">
        <v>2373</v>
      </c>
      <c r="D124" s="155" t="s">
        <v>2374</v>
      </c>
      <c r="E124" s="155" t="s">
        <v>1243</v>
      </c>
      <c r="F124" s="155" t="s">
        <v>1483</v>
      </c>
      <c r="G124" s="155" t="s">
        <v>526</v>
      </c>
      <c r="H124" s="155"/>
      <c r="I124" s="155"/>
      <c r="J124" s="155">
        <v>1</v>
      </c>
      <c r="K124" s="155"/>
      <c r="L124" s="155" t="s">
        <v>388</v>
      </c>
    </row>
    <row r="125" spans="1:12" ht="19.5" customHeight="1" x14ac:dyDescent="0.25">
      <c r="A125" s="155">
        <v>115</v>
      </c>
      <c r="B125" s="174">
        <v>41903</v>
      </c>
      <c r="C125" s="232">
        <v>0.20138888888888887</v>
      </c>
      <c r="D125" s="155" t="s">
        <v>2375</v>
      </c>
      <c r="E125" s="155" t="s">
        <v>986</v>
      </c>
      <c r="F125" s="155" t="s">
        <v>949</v>
      </c>
      <c r="G125" s="155" t="s">
        <v>526</v>
      </c>
      <c r="H125" s="155"/>
      <c r="I125" s="155"/>
      <c r="J125" s="155"/>
      <c r="K125" s="155">
        <v>1</v>
      </c>
      <c r="L125" s="155" t="s">
        <v>392</v>
      </c>
    </row>
    <row r="126" spans="1:12" ht="19.5" customHeight="1" x14ac:dyDescent="0.25">
      <c r="A126" s="155">
        <v>116</v>
      </c>
      <c r="B126" s="174">
        <v>41903</v>
      </c>
      <c r="C126" s="232">
        <v>0.48194444444444445</v>
      </c>
      <c r="D126" s="155" t="s">
        <v>2376</v>
      </c>
      <c r="E126" s="155" t="s">
        <v>986</v>
      </c>
      <c r="F126" s="155" t="s">
        <v>1134</v>
      </c>
      <c r="G126" s="155" t="s">
        <v>526</v>
      </c>
      <c r="H126" s="155"/>
      <c r="I126" s="155"/>
      <c r="J126" s="155"/>
      <c r="K126" s="155">
        <v>1</v>
      </c>
      <c r="L126" s="155" t="s">
        <v>392</v>
      </c>
    </row>
    <row r="127" spans="1:12" ht="19.5" customHeight="1" x14ac:dyDescent="0.25">
      <c r="A127" s="155">
        <v>117</v>
      </c>
      <c r="B127" s="174">
        <v>41903</v>
      </c>
      <c r="C127" s="232">
        <v>0.89861111111111114</v>
      </c>
      <c r="D127" s="155" t="s">
        <v>2377</v>
      </c>
      <c r="E127" s="155" t="s">
        <v>1243</v>
      </c>
      <c r="F127" s="155" t="s">
        <v>1483</v>
      </c>
      <c r="G127" s="155" t="s">
        <v>526</v>
      </c>
      <c r="H127" s="155"/>
      <c r="I127" s="155"/>
      <c r="J127" s="155"/>
      <c r="K127" s="155">
        <v>1</v>
      </c>
      <c r="L127" s="155" t="s">
        <v>392</v>
      </c>
    </row>
    <row r="128" spans="1:12" ht="19.5" customHeight="1" x14ac:dyDescent="0.25">
      <c r="A128" s="155">
        <v>118</v>
      </c>
      <c r="B128" s="174">
        <v>41904</v>
      </c>
      <c r="C128" s="232">
        <v>4.8611111111111112E-2</v>
      </c>
      <c r="D128" s="155" t="s">
        <v>2378</v>
      </c>
      <c r="E128" s="155" t="s">
        <v>1243</v>
      </c>
      <c r="F128" s="155" t="s">
        <v>1134</v>
      </c>
      <c r="G128" s="155" t="s">
        <v>526</v>
      </c>
      <c r="H128" s="155"/>
      <c r="I128" s="155"/>
      <c r="J128" s="155">
        <v>1</v>
      </c>
      <c r="K128" s="155"/>
      <c r="L128" s="155" t="s">
        <v>418</v>
      </c>
    </row>
    <row r="129" spans="1:12" ht="19.5" customHeight="1" x14ac:dyDescent="0.25">
      <c r="A129" s="155">
        <v>119</v>
      </c>
      <c r="B129" s="174">
        <v>41905</v>
      </c>
      <c r="C129" s="232">
        <v>0.57777777777777783</v>
      </c>
      <c r="D129" s="155" t="s">
        <v>2379</v>
      </c>
      <c r="E129" s="155" t="s">
        <v>986</v>
      </c>
      <c r="F129" s="155" t="s">
        <v>949</v>
      </c>
      <c r="G129" s="155" t="s">
        <v>526</v>
      </c>
      <c r="H129" s="155"/>
      <c r="I129" s="155"/>
      <c r="J129" s="155"/>
      <c r="K129" s="155">
        <v>1</v>
      </c>
      <c r="L129" s="155" t="s">
        <v>411</v>
      </c>
    </row>
    <row r="130" spans="1:12" ht="19.5" customHeight="1" x14ac:dyDescent="0.25">
      <c r="A130" s="155">
        <v>120</v>
      </c>
      <c r="B130" s="174">
        <v>41905</v>
      </c>
      <c r="C130" s="232">
        <v>0.89583333333333337</v>
      </c>
      <c r="D130" s="155" t="s">
        <v>2380</v>
      </c>
      <c r="E130" s="155" t="s">
        <v>1243</v>
      </c>
      <c r="F130" s="155" t="s">
        <v>949</v>
      </c>
      <c r="G130" s="155" t="s">
        <v>526</v>
      </c>
      <c r="H130" s="155"/>
      <c r="I130" s="155"/>
      <c r="J130" s="155">
        <v>1</v>
      </c>
      <c r="K130" s="155">
        <v>4</v>
      </c>
      <c r="L130" s="155" t="s">
        <v>411</v>
      </c>
    </row>
    <row r="131" spans="1:12" ht="19.5" customHeight="1" x14ac:dyDescent="0.25">
      <c r="A131" s="155">
        <v>121</v>
      </c>
      <c r="B131" s="174">
        <v>41906</v>
      </c>
      <c r="C131" s="232">
        <v>0.54166666666666663</v>
      </c>
      <c r="D131" s="155" t="s">
        <v>1476</v>
      </c>
      <c r="E131" s="155" t="s">
        <v>1243</v>
      </c>
      <c r="F131" s="155" t="s">
        <v>949</v>
      </c>
      <c r="G131" s="155" t="s">
        <v>526</v>
      </c>
      <c r="H131" s="155"/>
      <c r="I131" s="155"/>
      <c r="J131" s="155">
        <v>1</v>
      </c>
      <c r="K131" s="155"/>
      <c r="L131" s="155" t="s">
        <v>384</v>
      </c>
    </row>
    <row r="132" spans="1:12" ht="19.5" customHeight="1" x14ac:dyDescent="0.25">
      <c r="A132" s="155">
        <v>122</v>
      </c>
      <c r="B132" s="174">
        <v>41908</v>
      </c>
      <c r="C132" s="232">
        <v>0.30208333333333331</v>
      </c>
      <c r="D132" s="155" t="s">
        <v>2381</v>
      </c>
      <c r="E132" s="155" t="s">
        <v>1243</v>
      </c>
      <c r="F132" s="155" t="s">
        <v>2366</v>
      </c>
      <c r="G132" s="155" t="s">
        <v>2367</v>
      </c>
      <c r="H132" s="155"/>
      <c r="I132" s="155"/>
      <c r="J132" s="155">
        <v>1</v>
      </c>
      <c r="K132" s="155">
        <v>2</v>
      </c>
      <c r="L132" s="155" t="s">
        <v>388</v>
      </c>
    </row>
    <row r="133" spans="1:12" ht="19.5" customHeight="1" x14ac:dyDescent="0.25">
      <c r="A133" s="155">
        <v>123</v>
      </c>
      <c r="B133" s="174">
        <v>41908</v>
      </c>
      <c r="C133" s="232">
        <v>0.63888888888888895</v>
      </c>
      <c r="D133" s="155" t="s">
        <v>2382</v>
      </c>
      <c r="E133" s="155" t="s">
        <v>986</v>
      </c>
      <c r="F133" s="155" t="s">
        <v>949</v>
      </c>
      <c r="G133" s="155" t="s">
        <v>526</v>
      </c>
      <c r="H133" s="155"/>
      <c r="I133" s="155"/>
      <c r="J133" s="155"/>
      <c r="K133" s="155">
        <v>1</v>
      </c>
      <c r="L133" s="155" t="s">
        <v>388</v>
      </c>
    </row>
    <row r="134" spans="1:12" ht="19.5" customHeight="1" x14ac:dyDescent="0.25">
      <c r="A134" s="155">
        <v>124</v>
      </c>
      <c r="B134" s="174">
        <v>41909</v>
      </c>
      <c r="C134" s="232">
        <v>0.61458333333333337</v>
      </c>
      <c r="D134" s="155" t="s">
        <v>2383</v>
      </c>
      <c r="E134" s="155" t="s">
        <v>986</v>
      </c>
      <c r="F134" s="155" t="s">
        <v>949</v>
      </c>
      <c r="G134" s="155" t="s">
        <v>526</v>
      </c>
      <c r="H134" s="155"/>
      <c r="I134" s="155"/>
      <c r="J134" s="155">
        <v>1</v>
      </c>
      <c r="K134" s="155"/>
      <c r="L134" s="155" t="s">
        <v>414</v>
      </c>
    </row>
    <row r="135" spans="1:12" ht="19.5" customHeight="1" x14ac:dyDescent="0.25">
      <c r="A135" s="155">
        <v>125</v>
      </c>
      <c r="B135" s="174">
        <v>41910</v>
      </c>
      <c r="C135" s="232">
        <v>0.46875</v>
      </c>
      <c r="D135" s="155" t="s">
        <v>2384</v>
      </c>
      <c r="E135" s="155" t="s">
        <v>986</v>
      </c>
      <c r="F135" s="155" t="s">
        <v>949</v>
      </c>
      <c r="G135" s="155" t="s">
        <v>953</v>
      </c>
      <c r="H135" s="155"/>
      <c r="I135" s="155"/>
      <c r="J135" s="155">
        <v>2</v>
      </c>
      <c r="K135" s="155">
        <v>1</v>
      </c>
      <c r="L135" s="155" t="s">
        <v>392</v>
      </c>
    </row>
    <row r="136" spans="1:12" ht="19.5" customHeight="1" x14ac:dyDescent="0.25">
      <c r="A136" s="155">
        <v>126</v>
      </c>
      <c r="B136" s="174">
        <v>41911</v>
      </c>
      <c r="C136" s="232">
        <v>0.36458333333333331</v>
      </c>
      <c r="D136" s="155" t="s">
        <v>2385</v>
      </c>
      <c r="E136" s="155" t="s">
        <v>1243</v>
      </c>
      <c r="F136" s="155" t="s">
        <v>1483</v>
      </c>
      <c r="G136" s="155" t="s">
        <v>526</v>
      </c>
      <c r="H136" s="155"/>
      <c r="I136" s="155"/>
      <c r="J136" s="155">
        <v>1</v>
      </c>
      <c r="K136" s="155"/>
      <c r="L136" s="155" t="s">
        <v>418</v>
      </c>
    </row>
    <row r="137" spans="1:12" ht="19.5" customHeight="1" x14ac:dyDescent="0.25">
      <c r="A137" s="155">
        <v>127</v>
      </c>
      <c r="B137" s="174">
        <v>41911</v>
      </c>
      <c r="C137" s="232">
        <v>0.98611111111111116</v>
      </c>
      <c r="D137" s="155" t="s">
        <v>2386</v>
      </c>
      <c r="E137" s="155" t="s">
        <v>1243</v>
      </c>
      <c r="F137" s="155" t="s">
        <v>949</v>
      </c>
      <c r="G137" s="155" t="s">
        <v>526</v>
      </c>
      <c r="H137" s="155"/>
      <c r="I137" s="155"/>
      <c r="J137" s="155">
        <v>1</v>
      </c>
      <c r="K137" s="155"/>
      <c r="L137" s="155" t="s">
        <v>418</v>
      </c>
    </row>
    <row r="138" spans="1:12" ht="19.5" customHeight="1" x14ac:dyDescent="0.25">
      <c r="A138" s="155">
        <v>128</v>
      </c>
      <c r="B138" s="174">
        <v>41911</v>
      </c>
      <c r="C138" s="232">
        <v>0.59375</v>
      </c>
      <c r="D138" s="155" t="s">
        <v>2331</v>
      </c>
      <c r="E138" s="155" t="s">
        <v>1243</v>
      </c>
      <c r="F138" s="155" t="s">
        <v>949</v>
      </c>
      <c r="G138" s="155" t="s">
        <v>526</v>
      </c>
      <c r="H138" s="155"/>
      <c r="I138" s="155"/>
      <c r="J138" s="155">
        <v>1</v>
      </c>
      <c r="K138" s="155"/>
      <c r="L138" s="155" t="s">
        <v>418</v>
      </c>
    </row>
    <row r="139" spans="1:12" ht="19.5" customHeight="1" x14ac:dyDescent="0.25">
      <c r="A139" s="155">
        <v>129</v>
      </c>
      <c r="B139" s="174">
        <v>41912</v>
      </c>
      <c r="C139" s="232">
        <v>0.90972222222222221</v>
      </c>
      <c r="D139" s="155" t="s">
        <v>2387</v>
      </c>
      <c r="E139" s="155" t="s">
        <v>986</v>
      </c>
      <c r="F139" s="155" t="s">
        <v>2388</v>
      </c>
      <c r="G139" s="155" t="s">
        <v>953</v>
      </c>
      <c r="H139" s="155"/>
      <c r="I139" s="155"/>
      <c r="J139" s="155">
        <v>1</v>
      </c>
      <c r="K139" s="155"/>
      <c r="L139" s="155" t="s">
        <v>411</v>
      </c>
    </row>
    <row r="140" spans="1:12" ht="19.5" customHeight="1" x14ac:dyDescent="0.25">
      <c r="A140" s="36"/>
      <c r="B140" s="37"/>
      <c r="C140" s="37"/>
      <c r="D140" s="37"/>
      <c r="E140" s="37"/>
      <c r="F140" s="37" t="s">
        <v>4175</v>
      </c>
      <c r="G140" s="109" t="s">
        <v>1057</v>
      </c>
      <c r="H140" s="163">
        <f>SUM(H90:H139)</f>
        <v>0</v>
      </c>
      <c r="I140" s="163">
        <f>SUM(I90:I139)</f>
        <v>0</v>
      </c>
      <c r="J140" s="163">
        <f>SUM(J90:J139)</f>
        <v>37</v>
      </c>
      <c r="K140" s="163">
        <f>SUM(K90:K139)</f>
        <v>32</v>
      </c>
      <c r="L140" s="163"/>
    </row>
    <row r="141" spans="1:12" ht="22.5" customHeight="1" x14ac:dyDescent="0.25">
      <c r="A141" s="402" t="s">
        <v>2389</v>
      </c>
      <c r="B141" s="402"/>
      <c r="C141" s="402"/>
      <c r="D141" s="402"/>
      <c r="E141" s="402"/>
      <c r="F141" s="402"/>
      <c r="G141" s="402"/>
      <c r="H141" s="402"/>
      <c r="I141" s="402"/>
      <c r="J141" s="402"/>
      <c r="K141" s="402"/>
      <c r="L141" s="402"/>
    </row>
    <row r="142" spans="1:12" ht="19.5" customHeight="1" x14ac:dyDescent="0.25">
      <c r="A142" s="9">
        <v>1</v>
      </c>
      <c r="B142" s="83">
        <v>41823</v>
      </c>
      <c r="C142" s="127">
        <v>0.72291666666666676</v>
      </c>
      <c r="D142" s="85" t="s">
        <v>2390</v>
      </c>
      <c r="E142" s="85" t="s">
        <v>2391</v>
      </c>
      <c r="F142" s="60" t="s">
        <v>2392</v>
      </c>
      <c r="G142" s="9" t="s">
        <v>2393</v>
      </c>
      <c r="H142" s="9">
        <v>0</v>
      </c>
      <c r="I142" s="9">
        <v>0</v>
      </c>
      <c r="J142" s="234">
        <v>1</v>
      </c>
      <c r="K142" s="9">
        <v>0</v>
      </c>
      <c r="L142" s="8" t="s">
        <v>33</v>
      </c>
    </row>
    <row r="143" spans="1:12" ht="19.5" customHeight="1" x14ac:dyDescent="0.25">
      <c r="A143" s="9">
        <v>2</v>
      </c>
      <c r="B143" s="83">
        <v>41836</v>
      </c>
      <c r="C143" s="127">
        <v>0.80902777777777779</v>
      </c>
      <c r="D143" s="85" t="s">
        <v>2394</v>
      </c>
      <c r="E143" s="85" t="s">
        <v>2391</v>
      </c>
      <c r="F143" s="60" t="s">
        <v>18</v>
      </c>
      <c r="G143" s="9" t="s">
        <v>38</v>
      </c>
      <c r="H143" s="9">
        <v>0</v>
      </c>
      <c r="I143" s="9">
        <v>0</v>
      </c>
      <c r="J143" s="234">
        <v>1</v>
      </c>
      <c r="K143" s="16">
        <v>0</v>
      </c>
      <c r="L143" s="9" t="s">
        <v>73</v>
      </c>
    </row>
    <row r="144" spans="1:12" ht="19.5" customHeight="1" x14ac:dyDescent="0.25">
      <c r="A144" s="9">
        <v>3</v>
      </c>
      <c r="B144" s="83">
        <v>41851</v>
      </c>
      <c r="C144" s="127">
        <v>0.25</v>
      </c>
      <c r="D144" s="85" t="s">
        <v>2394</v>
      </c>
      <c r="E144" s="85" t="s">
        <v>2391</v>
      </c>
      <c r="F144" s="4" t="s">
        <v>2395</v>
      </c>
      <c r="G144" s="9" t="s">
        <v>559</v>
      </c>
      <c r="H144" s="9">
        <v>0</v>
      </c>
      <c r="I144" s="9">
        <v>0</v>
      </c>
      <c r="J144" s="234">
        <v>1</v>
      </c>
      <c r="K144" s="16">
        <v>0</v>
      </c>
      <c r="L144" s="8" t="s">
        <v>33</v>
      </c>
    </row>
    <row r="145" spans="1:12" ht="19.5" customHeight="1" x14ac:dyDescent="0.25">
      <c r="A145" s="36"/>
      <c r="B145" s="37"/>
      <c r="C145" s="37"/>
      <c r="D145" s="37"/>
      <c r="E145" s="37"/>
      <c r="F145" s="37" t="s">
        <v>4173</v>
      </c>
      <c r="G145" s="109" t="s">
        <v>2389</v>
      </c>
      <c r="H145" s="163">
        <f>SUM(H142:H144)</f>
        <v>0</v>
      </c>
      <c r="I145" s="163">
        <f>SUM(I142:I144)</f>
        <v>0</v>
      </c>
      <c r="J145" s="163">
        <f>SUM(J142:J144)</f>
        <v>3</v>
      </c>
      <c r="K145" s="163">
        <f>SUM(K142:K144)</f>
        <v>0</v>
      </c>
      <c r="L145" s="163"/>
    </row>
    <row r="146" spans="1:12" ht="19.5" customHeight="1" x14ac:dyDescent="0.25">
      <c r="A146" s="9">
        <v>4</v>
      </c>
      <c r="B146" s="83">
        <v>41870</v>
      </c>
      <c r="C146" s="127">
        <v>0.73611111111111116</v>
      </c>
      <c r="D146" s="85" t="s">
        <v>2396</v>
      </c>
      <c r="E146" s="85" t="s">
        <v>2397</v>
      </c>
      <c r="F146" s="8" t="s">
        <v>2398</v>
      </c>
      <c r="G146" s="9" t="s">
        <v>2399</v>
      </c>
      <c r="H146" s="9">
        <v>0</v>
      </c>
      <c r="I146" s="9">
        <v>0</v>
      </c>
      <c r="J146" s="235">
        <v>0</v>
      </c>
      <c r="K146" s="16">
        <v>0</v>
      </c>
      <c r="L146" s="8" t="s">
        <v>69</v>
      </c>
    </row>
    <row r="147" spans="1:12" ht="19.5" customHeight="1" x14ac:dyDescent="0.25">
      <c r="A147" s="9">
        <v>5</v>
      </c>
      <c r="B147" s="83">
        <v>41880</v>
      </c>
      <c r="C147" s="127">
        <v>0.58333333333333337</v>
      </c>
      <c r="D147" s="85" t="s">
        <v>2400</v>
      </c>
      <c r="E147" s="85" t="s">
        <v>2401</v>
      </c>
      <c r="F147" s="155" t="s">
        <v>2402</v>
      </c>
      <c r="G147" s="9" t="s">
        <v>2403</v>
      </c>
      <c r="H147" s="9">
        <v>0</v>
      </c>
      <c r="I147" s="9">
        <v>0</v>
      </c>
      <c r="J147" s="235">
        <v>2</v>
      </c>
      <c r="K147" s="16">
        <v>1</v>
      </c>
      <c r="L147" s="8" t="s">
        <v>42</v>
      </c>
    </row>
    <row r="148" spans="1:12" ht="19.5" customHeight="1" x14ac:dyDescent="0.25">
      <c r="A148" s="36"/>
      <c r="B148" s="37"/>
      <c r="C148" s="37"/>
      <c r="D148" s="37"/>
      <c r="E148" s="37"/>
      <c r="F148" s="37" t="s">
        <v>4174</v>
      </c>
      <c r="G148" s="109" t="s">
        <v>2389</v>
      </c>
      <c r="H148" s="163">
        <f>SUM(H146:H147)</f>
        <v>0</v>
      </c>
      <c r="I148" s="163">
        <f>SUM(I146:I147)</f>
        <v>0</v>
      </c>
      <c r="J148" s="163">
        <f>SUM(J146:J147)</f>
        <v>2</v>
      </c>
      <c r="K148" s="163">
        <f>SUM(K146:K147)</f>
        <v>1</v>
      </c>
      <c r="L148" s="163"/>
    </row>
    <row r="149" spans="1:12" ht="19.5" customHeight="1" x14ac:dyDescent="0.25">
      <c r="A149" s="9">
        <v>6</v>
      </c>
      <c r="B149" s="83" t="s">
        <v>2404</v>
      </c>
      <c r="C149" s="127">
        <v>0.22916666666666666</v>
      </c>
      <c r="D149" s="85" t="s">
        <v>2405</v>
      </c>
      <c r="E149" s="85" t="s">
        <v>2391</v>
      </c>
      <c r="F149" s="60" t="s">
        <v>2406</v>
      </c>
      <c r="G149" s="9" t="s">
        <v>2091</v>
      </c>
      <c r="H149" s="9">
        <v>0</v>
      </c>
      <c r="I149" s="9">
        <v>0</v>
      </c>
      <c r="J149" s="235">
        <v>1</v>
      </c>
      <c r="K149" s="16">
        <v>0</v>
      </c>
      <c r="L149" s="8" t="s">
        <v>69</v>
      </c>
    </row>
    <row r="150" spans="1:12" ht="19.5" customHeight="1" x14ac:dyDescent="0.25">
      <c r="A150" s="9">
        <v>7</v>
      </c>
      <c r="B150" s="83" t="s">
        <v>2407</v>
      </c>
      <c r="C150" s="127">
        <v>0.79861111111111116</v>
      </c>
      <c r="D150" s="85" t="s">
        <v>2408</v>
      </c>
      <c r="E150" s="85" t="s">
        <v>2409</v>
      </c>
      <c r="F150" s="60" t="s">
        <v>2410</v>
      </c>
      <c r="G150" s="9" t="s">
        <v>2411</v>
      </c>
      <c r="H150" s="9">
        <v>0</v>
      </c>
      <c r="I150" s="9">
        <v>0</v>
      </c>
      <c r="J150" s="235">
        <v>0</v>
      </c>
      <c r="K150" s="16">
        <v>1</v>
      </c>
      <c r="L150" s="8" t="s">
        <v>33</v>
      </c>
    </row>
    <row r="151" spans="1:12" ht="19.5" customHeight="1" x14ac:dyDescent="0.25">
      <c r="A151" s="9">
        <v>8</v>
      </c>
      <c r="B151" s="85" t="s">
        <v>2412</v>
      </c>
      <c r="C151" s="85">
        <v>7.15</v>
      </c>
      <c r="D151" s="85" t="s">
        <v>2413</v>
      </c>
      <c r="E151" s="85" t="s">
        <v>823</v>
      </c>
      <c r="F151" s="8" t="s">
        <v>2414</v>
      </c>
      <c r="G151" s="9" t="s">
        <v>559</v>
      </c>
      <c r="H151" s="9">
        <v>0</v>
      </c>
      <c r="I151" s="9">
        <v>0</v>
      </c>
      <c r="J151" s="234">
        <v>1</v>
      </c>
      <c r="K151" s="16">
        <v>0</v>
      </c>
      <c r="L151" s="8" t="s">
        <v>42</v>
      </c>
    </row>
    <row r="152" spans="1:12" ht="19.5" customHeight="1" x14ac:dyDescent="0.25">
      <c r="A152" s="9">
        <v>9</v>
      </c>
      <c r="B152" s="83">
        <v>41919</v>
      </c>
      <c r="C152" s="127">
        <v>0.66666666666666663</v>
      </c>
      <c r="D152" s="85" t="s">
        <v>2415</v>
      </c>
      <c r="E152" s="85" t="s">
        <v>2397</v>
      </c>
      <c r="F152" s="8" t="s">
        <v>2416</v>
      </c>
      <c r="G152" s="9" t="s">
        <v>2393</v>
      </c>
      <c r="H152" s="9">
        <v>0</v>
      </c>
      <c r="I152" s="9">
        <v>0</v>
      </c>
      <c r="J152" s="236">
        <v>0</v>
      </c>
      <c r="K152" s="9">
        <v>0</v>
      </c>
      <c r="L152" s="8" t="s">
        <v>69</v>
      </c>
    </row>
    <row r="153" spans="1:12" ht="19.5" customHeight="1" x14ac:dyDescent="0.25">
      <c r="A153" s="36"/>
      <c r="B153" s="37"/>
      <c r="C153" s="37"/>
      <c r="D153" s="37"/>
      <c r="E153" s="37"/>
      <c r="F153" s="37" t="s">
        <v>4175</v>
      </c>
      <c r="G153" s="109" t="s">
        <v>2389</v>
      </c>
      <c r="H153" s="163">
        <f>SUM(H149:H152)</f>
        <v>0</v>
      </c>
      <c r="I153" s="163">
        <f>SUM(I149:I152)</f>
        <v>0</v>
      </c>
      <c r="J153" s="163">
        <f>SUM(J149:J152)</f>
        <v>2</v>
      </c>
      <c r="K153" s="163">
        <f>SUM(K149:K152)</f>
        <v>1</v>
      </c>
      <c r="L153" s="163"/>
    </row>
    <row r="154" spans="1:12" ht="20.25" customHeight="1" x14ac:dyDescent="0.25">
      <c r="A154" s="402" t="s">
        <v>540</v>
      </c>
      <c r="B154" s="402"/>
      <c r="C154" s="402"/>
      <c r="D154" s="402"/>
      <c r="E154" s="402"/>
      <c r="F154" s="402"/>
      <c r="G154" s="402"/>
      <c r="H154" s="402"/>
      <c r="I154" s="402"/>
      <c r="J154" s="402"/>
      <c r="K154" s="402"/>
      <c r="L154" s="402"/>
    </row>
    <row r="155" spans="1:12" ht="19.5" customHeight="1" x14ac:dyDescent="0.25">
      <c r="A155" s="9">
        <v>1</v>
      </c>
      <c r="B155" s="69">
        <v>41838</v>
      </c>
      <c r="C155" s="70">
        <v>0.4375</v>
      </c>
      <c r="D155" s="237" t="s">
        <v>2417</v>
      </c>
      <c r="E155" s="9" t="s">
        <v>986</v>
      </c>
      <c r="F155" s="9" t="s">
        <v>2418</v>
      </c>
      <c r="G155" s="9" t="s">
        <v>38</v>
      </c>
      <c r="H155" s="9">
        <v>0</v>
      </c>
      <c r="I155" s="238">
        <v>0</v>
      </c>
      <c r="J155" s="239">
        <v>2</v>
      </c>
      <c r="K155" s="9">
        <v>0</v>
      </c>
      <c r="L155" s="9" t="s">
        <v>42</v>
      </c>
    </row>
    <row r="156" spans="1:12" ht="19.5" customHeight="1" x14ac:dyDescent="0.25">
      <c r="A156" s="9">
        <v>2</v>
      </c>
      <c r="B156" s="69">
        <v>41829</v>
      </c>
      <c r="C156" s="70">
        <v>0.61458333333333337</v>
      </c>
      <c r="D156" s="237" t="s">
        <v>2419</v>
      </c>
      <c r="E156" s="9" t="s">
        <v>823</v>
      </c>
      <c r="F156" s="9" t="s">
        <v>2420</v>
      </c>
      <c r="G156" s="9" t="s">
        <v>38</v>
      </c>
      <c r="H156" s="9">
        <v>0</v>
      </c>
      <c r="I156" s="238">
        <v>0</v>
      </c>
      <c r="J156" s="239">
        <v>2</v>
      </c>
      <c r="K156" s="9">
        <v>2</v>
      </c>
      <c r="L156" s="9" t="s">
        <v>73</v>
      </c>
    </row>
    <row r="157" spans="1:12" ht="19.5" customHeight="1" x14ac:dyDescent="0.25">
      <c r="A157" s="9">
        <v>3</v>
      </c>
      <c r="B157" s="69">
        <v>41849</v>
      </c>
      <c r="C157" s="70">
        <v>0.79166666666666663</v>
      </c>
      <c r="D157" s="237" t="s">
        <v>2421</v>
      </c>
      <c r="E157" s="9" t="s">
        <v>823</v>
      </c>
      <c r="F157" s="9" t="s">
        <v>2422</v>
      </c>
      <c r="G157" s="9" t="s">
        <v>38</v>
      </c>
      <c r="H157" s="9">
        <v>0</v>
      </c>
      <c r="I157" s="238">
        <v>0</v>
      </c>
      <c r="J157" s="239">
        <v>1</v>
      </c>
      <c r="K157" s="9">
        <v>0</v>
      </c>
      <c r="L157" s="9" t="s">
        <v>73</v>
      </c>
    </row>
    <row r="158" spans="1:12" ht="19.5" customHeight="1" x14ac:dyDescent="0.25">
      <c r="A158" s="9">
        <v>4</v>
      </c>
      <c r="B158" s="69">
        <v>41826</v>
      </c>
      <c r="C158" s="70">
        <v>4.8611111111111112E-2</v>
      </c>
      <c r="D158" s="237" t="s">
        <v>2423</v>
      </c>
      <c r="E158" s="9" t="s">
        <v>823</v>
      </c>
      <c r="F158" s="9" t="s">
        <v>2424</v>
      </c>
      <c r="G158" s="9" t="s">
        <v>38</v>
      </c>
      <c r="H158" s="9">
        <v>0</v>
      </c>
      <c r="I158" s="238">
        <v>0</v>
      </c>
      <c r="J158" s="239">
        <v>2</v>
      </c>
      <c r="K158" s="9">
        <v>0</v>
      </c>
      <c r="L158" s="9" t="s">
        <v>54</v>
      </c>
    </row>
    <row r="159" spans="1:12" ht="19.5" customHeight="1" x14ac:dyDescent="0.25">
      <c r="A159" s="9">
        <v>5</v>
      </c>
      <c r="B159" s="69">
        <v>41821</v>
      </c>
      <c r="C159" s="70">
        <v>0.8930555555555556</v>
      </c>
      <c r="D159" s="237" t="s">
        <v>2425</v>
      </c>
      <c r="E159" s="9" t="s">
        <v>986</v>
      </c>
      <c r="F159" s="9" t="s">
        <v>1017</v>
      </c>
      <c r="G159" s="71" t="s">
        <v>559</v>
      </c>
      <c r="H159" s="9">
        <v>0</v>
      </c>
      <c r="I159" s="238">
        <v>0</v>
      </c>
      <c r="J159" s="239">
        <v>1</v>
      </c>
      <c r="K159" s="9">
        <v>0</v>
      </c>
      <c r="L159" s="9" t="s">
        <v>69</v>
      </c>
    </row>
    <row r="160" spans="1:12" ht="19.5" customHeight="1" x14ac:dyDescent="0.25">
      <c r="A160" s="9">
        <v>6</v>
      </c>
      <c r="B160" s="69">
        <v>41847</v>
      </c>
      <c r="C160" s="70">
        <v>0.79166666666666663</v>
      </c>
      <c r="D160" s="237" t="s">
        <v>2426</v>
      </c>
      <c r="E160" s="9" t="s">
        <v>986</v>
      </c>
      <c r="F160" s="9" t="s">
        <v>2427</v>
      </c>
      <c r="G160" s="71" t="s">
        <v>559</v>
      </c>
      <c r="H160" s="9">
        <v>0</v>
      </c>
      <c r="I160" s="238">
        <v>0</v>
      </c>
      <c r="J160" s="239">
        <v>1</v>
      </c>
      <c r="K160" s="9">
        <v>0</v>
      </c>
      <c r="L160" s="9" t="s">
        <v>54</v>
      </c>
    </row>
    <row r="161" spans="1:12" ht="19.5" customHeight="1" x14ac:dyDescent="0.25">
      <c r="A161" s="36"/>
      <c r="B161" s="37"/>
      <c r="C161" s="37"/>
      <c r="D161" s="37"/>
      <c r="E161" s="37"/>
      <c r="F161" s="37" t="s">
        <v>4173</v>
      </c>
      <c r="G161" s="109" t="s">
        <v>540</v>
      </c>
      <c r="H161" s="163">
        <f>SUM(H155:H160)</f>
        <v>0</v>
      </c>
      <c r="I161" s="163">
        <f>SUM(I155:I160)</f>
        <v>0</v>
      </c>
      <c r="J161" s="163">
        <f>SUM(J155:J160)</f>
        <v>9</v>
      </c>
      <c r="K161" s="163">
        <f>SUM(K155:K160)</f>
        <v>2</v>
      </c>
      <c r="L161" s="163"/>
    </row>
    <row r="162" spans="1:12" ht="19.5" customHeight="1" x14ac:dyDescent="0.25">
      <c r="A162" s="9">
        <v>7</v>
      </c>
      <c r="B162" s="69">
        <v>41878</v>
      </c>
      <c r="C162" s="70">
        <v>0.875</v>
      </c>
      <c r="D162" s="237" t="s">
        <v>2428</v>
      </c>
      <c r="E162" s="9" t="s">
        <v>823</v>
      </c>
      <c r="F162" s="9" t="s">
        <v>987</v>
      </c>
      <c r="G162" s="9" t="s">
        <v>38</v>
      </c>
      <c r="H162" s="9">
        <v>0</v>
      </c>
      <c r="I162" s="238">
        <v>0</v>
      </c>
      <c r="J162" s="239">
        <v>0</v>
      </c>
      <c r="K162" s="9">
        <v>0</v>
      </c>
      <c r="L162" s="9" t="s">
        <v>73</v>
      </c>
    </row>
    <row r="163" spans="1:12" ht="19.5" customHeight="1" x14ac:dyDescent="0.25">
      <c r="A163" s="9">
        <v>8</v>
      </c>
      <c r="B163" s="69">
        <v>41852</v>
      </c>
      <c r="C163" s="70">
        <v>0.625</v>
      </c>
      <c r="D163" s="237" t="s">
        <v>2429</v>
      </c>
      <c r="E163" s="9" t="s">
        <v>823</v>
      </c>
      <c r="F163" s="8" t="s">
        <v>2430</v>
      </c>
      <c r="G163" s="9" t="s">
        <v>38</v>
      </c>
      <c r="H163" s="9">
        <v>0</v>
      </c>
      <c r="I163" s="238">
        <v>0</v>
      </c>
      <c r="J163" s="239">
        <v>0</v>
      </c>
      <c r="K163" s="9">
        <v>0</v>
      </c>
      <c r="L163" s="9" t="s">
        <v>42</v>
      </c>
    </row>
    <row r="164" spans="1:12" ht="19.5" customHeight="1" x14ac:dyDescent="0.25">
      <c r="A164" s="9">
        <v>9</v>
      </c>
      <c r="B164" s="69">
        <v>41869</v>
      </c>
      <c r="C164" s="70">
        <v>0.41666666666666669</v>
      </c>
      <c r="D164" s="237" t="s">
        <v>2431</v>
      </c>
      <c r="E164" s="8" t="s">
        <v>2432</v>
      </c>
      <c r="F164" s="9" t="s">
        <v>2433</v>
      </c>
      <c r="G164" s="9" t="s">
        <v>38</v>
      </c>
      <c r="H164" s="9">
        <v>0</v>
      </c>
      <c r="I164" s="238">
        <v>0</v>
      </c>
      <c r="J164" s="239">
        <v>1</v>
      </c>
      <c r="K164" s="9">
        <v>0</v>
      </c>
      <c r="L164" s="9" t="s">
        <v>63</v>
      </c>
    </row>
    <row r="165" spans="1:12" ht="19.5" customHeight="1" x14ac:dyDescent="0.25">
      <c r="A165" s="9">
        <v>10</v>
      </c>
      <c r="B165" s="69">
        <v>41867</v>
      </c>
      <c r="C165" s="70">
        <v>0.50694444444444442</v>
      </c>
      <c r="D165" s="237" t="s">
        <v>2434</v>
      </c>
      <c r="E165" s="9" t="s">
        <v>823</v>
      </c>
      <c r="F165" s="9" t="s">
        <v>2435</v>
      </c>
      <c r="G165" s="71" t="s">
        <v>2436</v>
      </c>
      <c r="H165" s="9">
        <v>0</v>
      </c>
      <c r="I165" s="238">
        <v>0</v>
      </c>
      <c r="J165" s="239">
        <v>0</v>
      </c>
      <c r="K165" s="9">
        <v>0</v>
      </c>
      <c r="L165" s="9" t="s">
        <v>85</v>
      </c>
    </row>
    <row r="166" spans="1:12" ht="19.5" customHeight="1" x14ac:dyDescent="0.25">
      <c r="A166" s="9">
        <v>11</v>
      </c>
      <c r="B166" s="69">
        <v>41881</v>
      </c>
      <c r="C166" s="70">
        <v>0.90277777777777779</v>
      </c>
      <c r="D166" s="237" t="s">
        <v>2437</v>
      </c>
      <c r="E166" s="9" t="s">
        <v>823</v>
      </c>
      <c r="F166" s="9" t="s">
        <v>2438</v>
      </c>
      <c r="G166" s="71" t="s">
        <v>2436</v>
      </c>
      <c r="H166" s="9">
        <v>0</v>
      </c>
      <c r="I166" s="238">
        <v>0</v>
      </c>
      <c r="J166" s="239">
        <v>0</v>
      </c>
      <c r="K166" s="9">
        <v>0</v>
      </c>
      <c r="L166" s="9" t="s">
        <v>85</v>
      </c>
    </row>
    <row r="167" spans="1:12" ht="19.5" customHeight="1" x14ac:dyDescent="0.25">
      <c r="A167" s="9">
        <v>12</v>
      </c>
      <c r="B167" s="69">
        <v>41877</v>
      </c>
      <c r="C167" s="70">
        <v>0.41666666666666669</v>
      </c>
      <c r="D167" s="237" t="s">
        <v>2439</v>
      </c>
      <c r="E167" s="9" t="s">
        <v>823</v>
      </c>
      <c r="F167" s="9" t="s">
        <v>2440</v>
      </c>
      <c r="G167" s="9" t="s">
        <v>38</v>
      </c>
      <c r="H167" s="9">
        <v>0</v>
      </c>
      <c r="I167" s="238">
        <v>0</v>
      </c>
      <c r="J167" s="239">
        <v>1</v>
      </c>
      <c r="K167" s="9">
        <v>0</v>
      </c>
      <c r="L167" s="9" t="s">
        <v>69</v>
      </c>
    </row>
    <row r="168" spans="1:12" ht="19.5" customHeight="1" x14ac:dyDescent="0.25">
      <c r="A168" s="9">
        <v>13</v>
      </c>
      <c r="B168" s="69">
        <v>41868</v>
      </c>
      <c r="C168" s="70">
        <v>0.83333333333333337</v>
      </c>
      <c r="D168" s="237" t="s">
        <v>2441</v>
      </c>
      <c r="E168" s="9" t="s">
        <v>823</v>
      </c>
      <c r="F168" s="9" t="s">
        <v>2442</v>
      </c>
      <c r="G168" s="9" t="s">
        <v>38</v>
      </c>
      <c r="H168" s="9">
        <v>0</v>
      </c>
      <c r="I168" s="238">
        <v>0</v>
      </c>
      <c r="J168" s="239">
        <v>1</v>
      </c>
      <c r="K168" s="9">
        <v>0</v>
      </c>
      <c r="L168" s="9" t="s">
        <v>54</v>
      </c>
    </row>
    <row r="169" spans="1:12" ht="19.5" customHeight="1" x14ac:dyDescent="0.25">
      <c r="A169" s="9">
        <v>14</v>
      </c>
      <c r="B169" s="69">
        <v>41872</v>
      </c>
      <c r="C169" s="70">
        <v>0.85763888888888884</v>
      </c>
      <c r="D169" s="237" t="s">
        <v>2443</v>
      </c>
      <c r="E169" s="9" t="s">
        <v>823</v>
      </c>
      <c r="F169" s="9" t="s">
        <v>2444</v>
      </c>
      <c r="G169" s="71" t="s">
        <v>2436</v>
      </c>
      <c r="H169" s="9">
        <v>0</v>
      </c>
      <c r="I169" s="238">
        <v>0</v>
      </c>
      <c r="J169" s="239">
        <v>1</v>
      </c>
      <c r="K169" s="9">
        <v>0</v>
      </c>
      <c r="L169" s="9" t="s">
        <v>33</v>
      </c>
    </row>
    <row r="170" spans="1:12" ht="19.5" customHeight="1" x14ac:dyDescent="0.25">
      <c r="A170" s="9">
        <v>15</v>
      </c>
      <c r="B170" s="69">
        <v>41879</v>
      </c>
      <c r="C170" s="70">
        <v>0.85972222222222217</v>
      </c>
      <c r="D170" s="237" t="s">
        <v>2445</v>
      </c>
      <c r="E170" s="9" t="s">
        <v>986</v>
      </c>
      <c r="F170" s="9" t="s">
        <v>1556</v>
      </c>
      <c r="G170" s="71" t="s">
        <v>559</v>
      </c>
      <c r="H170" s="9">
        <v>1</v>
      </c>
      <c r="I170" s="238">
        <v>0</v>
      </c>
      <c r="J170" s="239">
        <v>0</v>
      </c>
      <c r="K170" s="9">
        <v>0</v>
      </c>
      <c r="L170" s="9" t="s">
        <v>33</v>
      </c>
    </row>
    <row r="171" spans="1:12" ht="19.5" customHeight="1" x14ac:dyDescent="0.25">
      <c r="A171" s="9">
        <v>16</v>
      </c>
      <c r="B171" s="69">
        <v>41861</v>
      </c>
      <c r="C171" s="70">
        <v>0.79513888888888884</v>
      </c>
      <c r="D171" s="237" t="s">
        <v>2446</v>
      </c>
      <c r="E171" s="9" t="s">
        <v>823</v>
      </c>
      <c r="F171" s="9" t="s">
        <v>949</v>
      </c>
      <c r="G171" s="71" t="s">
        <v>559</v>
      </c>
      <c r="H171" s="9">
        <v>0</v>
      </c>
      <c r="I171" s="238">
        <v>0</v>
      </c>
      <c r="J171" s="239">
        <v>0</v>
      </c>
      <c r="K171" s="9">
        <v>1</v>
      </c>
      <c r="L171" s="9" t="s">
        <v>54</v>
      </c>
    </row>
    <row r="172" spans="1:12" ht="19.5" customHeight="1" x14ac:dyDescent="0.25">
      <c r="A172" s="9">
        <v>17</v>
      </c>
      <c r="B172" s="69">
        <v>41853</v>
      </c>
      <c r="C172" s="70">
        <v>0.27083333333333331</v>
      </c>
      <c r="D172" s="237" t="s">
        <v>2447</v>
      </c>
      <c r="E172" s="9" t="s">
        <v>823</v>
      </c>
      <c r="F172" s="9" t="s">
        <v>2448</v>
      </c>
      <c r="G172" s="71" t="s">
        <v>2449</v>
      </c>
      <c r="H172" s="9">
        <v>0</v>
      </c>
      <c r="I172" s="238">
        <v>0</v>
      </c>
      <c r="J172" s="239">
        <v>2</v>
      </c>
      <c r="K172" s="9">
        <v>0</v>
      </c>
      <c r="L172" s="9" t="s">
        <v>85</v>
      </c>
    </row>
    <row r="173" spans="1:12" ht="19.5" customHeight="1" x14ac:dyDescent="0.25">
      <c r="A173" s="36"/>
      <c r="B173" s="37"/>
      <c r="C173" s="37"/>
      <c r="D173" s="37"/>
      <c r="E173" s="37"/>
      <c r="F173" s="37" t="s">
        <v>4174</v>
      </c>
      <c r="G173" s="109" t="s">
        <v>540</v>
      </c>
      <c r="H173" s="163">
        <f>SUM(H162:H172)</f>
        <v>1</v>
      </c>
      <c r="I173" s="163">
        <f>SUM(I162:I172)</f>
        <v>0</v>
      </c>
      <c r="J173" s="163">
        <f>SUM(J162:J172)</f>
        <v>6</v>
      </c>
      <c r="K173" s="163">
        <f>SUM(K162:K172)</f>
        <v>1</v>
      </c>
      <c r="L173" s="163"/>
    </row>
    <row r="174" spans="1:12" ht="19.5" customHeight="1" x14ac:dyDescent="0.25">
      <c r="A174" s="9">
        <v>18</v>
      </c>
      <c r="B174" s="69">
        <v>41894</v>
      </c>
      <c r="C174" s="70">
        <v>0.625</v>
      </c>
      <c r="D174" s="237" t="s">
        <v>2450</v>
      </c>
      <c r="E174" s="9" t="s">
        <v>986</v>
      </c>
      <c r="F174" s="9" t="s">
        <v>2451</v>
      </c>
      <c r="G174" s="9" t="s">
        <v>38</v>
      </c>
      <c r="H174" s="9">
        <v>0</v>
      </c>
      <c r="I174" s="238">
        <v>1</v>
      </c>
      <c r="J174" s="239">
        <v>0</v>
      </c>
      <c r="K174" s="9">
        <v>0</v>
      </c>
      <c r="L174" s="9" t="s">
        <v>42</v>
      </c>
    </row>
    <row r="175" spans="1:12" ht="19.5" customHeight="1" x14ac:dyDescent="0.25">
      <c r="A175" s="9">
        <v>19</v>
      </c>
      <c r="B175" s="69">
        <v>41892</v>
      </c>
      <c r="C175" s="70">
        <v>0.82638888888888884</v>
      </c>
      <c r="D175" s="237" t="s">
        <v>2452</v>
      </c>
      <c r="E175" s="9" t="s">
        <v>823</v>
      </c>
      <c r="F175" s="9" t="s">
        <v>2453</v>
      </c>
      <c r="G175" s="9" t="s">
        <v>38</v>
      </c>
      <c r="H175" s="9">
        <v>0</v>
      </c>
      <c r="I175" s="238">
        <v>0</v>
      </c>
      <c r="J175" s="239">
        <v>1</v>
      </c>
      <c r="K175" s="9">
        <v>0</v>
      </c>
      <c r="L175" s="9" t="s">
        <v>73</v>
      </c>
    </row>
    <row r="176" spans="1:12" ht="19.5" customHeight="1" x14ac:dyDescent="0.25">
      <c r="A176" s="9">
        <v>20</v>
      </c>
      <c r="B176" s="69">
        <v>41890</v>
      </c>
      <c r="C176" s="70">
        <v>0.5625</v>
      </c>
      <c r="D176" s="237" t="s">
        <v>2454</v>
      </c>
      <c r="E176" s="9" t="s">
        <v>823</v>
      </c>
      <c r="F176" s="9" t="s">
        <v>2455</v>
      </c>
      <c r="G176" s="71" t="s">
        <v>2449</v>
      </c>
      <c r="H176" s="9">
        <v>0</v>
      </c>
      <c r="I176" s="238">
        <v>0</v>
      </c>
      <c r="J176" s="239">
        <v>0</v>
      </c>
      <c r="K176" s="9">
        <v>1</v>
      </c>
      <c r="L176" s="9" t="s">
        <v>63</v>
      </c>
    </row>
    <row r="177" spans="1:12" ht="19.5" customHeight="1" x14ac:dyDescent="0.25">
      <c r="A177" s="9">
        <v>21</v>
      </c>
      <c r="B177" s="69">
        <v>41887</v>
      </c>
      <c r="C177" s="70">
        <v>9.0277777777777776E-2</v>
      </c>
      <c r="D177" s="237" t="s">
        <v>2456</v>
      </c>
      <c r="E177" s="9" t="s">
        <v>823</v>
      </c>
      <c r="F177" s="9" t="s">
        <v>2457</v>
      </c>
      <c r="G177" s="9" t="s">
        <v>38</v>
      </c>
      <c r="H177" s="9">
        <v>0</v>
      </c>
      <c r="I177" s="238">
        <v>0</v>
      </c>
      <c r="J177" s="239">
        <v>2</v>
      </c>
      <c r="K177" s="9">
        <v>0</v>
      </c>
      <c r="L177" s="9" t="s">
        <v>42</v>
      </c>
    </row>
    <row r="178" spans="1:12" ht="19.5" customHeight="1" x14ac:dyDescent="0.25">
      <c r="A178" s="9">
        <v>22</v>
      </c>
      <c r="B178" s="69">
        <v>41884</v>
      </c>
      <c r="C178" s="70">
        <v>0.50694444444444442</v>
      </c>
      <c r="D178" s="237" t="s">
        <v>2458</v>
      </c>
      <c r="E178" s="9" t="s">
        <v>823</v>
      </c>
      <c r="F178" s="9" t="s">
        <v>2459</v>
      </c>
      <c r="G178" s="71" t="s">
        <v>2436</v>
      </c>
      <c r="H178" s="9">
        <v>0</v>
      </c>
      <c r="I178" s="238">
        <v>0</v>
      </c>
      <c r="J178" s="239">
        <v>1</v>
      </c>
      <c r="K178" s="9">
        <v>0</v>
      </c>
      <c r="L178" s="9" t="s">
        <v>69</v>
      </c>
    </row>
    <row r="179" spans="1:12" ht="19.5" customHeight="1" x14ac:dyDescent="0.25">
      <c r="A179" s="9">
        <v>23</v>
      </c>
      <c r="B179" s="69">
        <v>41893</v>
      </c>
      <c r="C179" s="70">
        <v>0.39583333333333331</v>
      </c>
      <c r="D179" s="237" t="s">
        <v>2460</v>
      </c>
      <c r="E179" s="9" t="s">
        <v>823</v>
      </c>
      <c r="F179" s="9" t="s">
        <v>2461</v>
      </c>
      <c r="G179" s="9" t="s">
        <v>38</v>
      </c>
      <c r="H179" s="9">
        <v>0</v>
      </c>
      <c r="I179" s="238">
        <v>0</v>
      </c>
      <c r="J179" s="239">
        <v>0</v>
      </c>
      <c r="K179" s="9">
        <v>0</v>
      </c>
      <c r="L179" s="9" t="s">
        <v>33</v>
      </c>
    </row>
    <row r="180" spans="1:12" ht="19.5" customHeight="1" x14ac:dyDescent="0.25">
      <c r="A180" s="9">
        <v>24</v>
      </c>
      <c r="B180" s="69">
        <v>41906</v>
      </c>
      <c r="C180" s="70">
        <v>0.52430555555555558</v>
      </c>
      <c r="D180" s="237" t="s">
        <v>2462</v>
      </c>
      <c r="E180" s="9" t="s">
        <v>823</v>
      </c>
      <c r="F180" s="8" t="s">
        <v>2463</v>
      </c>
      <c r="G180" s="9" t="s">
        <v>38</v>
      </c>
      <c r="H180" s="9">
        <v>0</v>
      </c>
      <c r="I180" s="238">
        <v>0</v>
      </c>
      <c r="J180" s="239">
        <v>2</v>
      </c>
      <c r="K180" s="9">
        <v>0</v>
      </c>
      <c r="L180" s="9" t="s">
        <v>73</v>
      </c>
    </row>
    <row r="181" spans="1:12" ht="19.5" customHeight="1" x14ac:dyDescent="0.25">
      <c r="A181" s="9">
        <v>25</v>
      </c>
      <c r="B181" s="69">
        <v>41891</v>
      </c>
      <c r="C181" s="70">
        <v>0.70833333333333337</v>
      </c>
      <c r="D181" s="237" t="s">
        <v>2464</v>
      </c>
      <c r="E181" s="9" t="s">
        <v>823</v>
      </c>
      <c r="F181" s="9" t="s">
        <v>2444</v>
      </c>
      <c r="G181" s="71" t="s">
        <v>2436</v>
      </c>
      <c r="H181" s="9">
        <v>0</v>
      </c>
      <c r="I181" s="238">
        <v>0</v>
      </c>
      <c r="J181" s="239">
        <v>1</v>
      </c>
      <c r="K181" s="9">
        <v>2</v>
      </c>
      <c r="L181" s="9" t="s">
        <v>69</v>
      </c>
    </row>
    <row r="182" spans="1:12" ht="19.5" customHeight="1" x14ac:dyDescent="0.25">
      <c r="A182" s="9">
        <v>26</v>
      </c>
      <c r="B182" s="69">
        <v>41891</v>
      </c>
      <c r="C182" s="70">
        <v>0.59027777777777779</v>
      </c>
      <c r="D182" s="237" t="s">
        <v>2465</v>
      </c>
      <c r="E182" s="9" t="s">
        <v>823</v>
      </c>
      <c r="F182" s="9" t="s">
        <v>2466</v>
      </c>
      <c r="G182" s="9" t="s">
        <v>38</v>
      </c>
      <c r="H182" s="9">
        <v>0</v>
      </c>
      <c r="I182" s="238">
        <v>0</v>
      </c>
      <c r="J182" s="239">
        <v>1</v>
      </c>
      <c r="K182" s="9">
        <v>0</v>
      </c>
      <c r="L182" s="9" t="s">
        <v>69</v>
      </c>
    </row>
    <row r="183" spans="1:12" ht="19.5" customHeight="1" x14ac:dyDescent="0.25">
      <c r="A183" s="9">
        <v>27</v>
      </c>
      <c r="B183" s="69">
        <v>41886</v>
      </c>
      <c r="C183" s="70">
        <v>0.18055555555555555</v>
      </c>
      <c r="D183" s="237" t="s">
        <v>2467</v>
      </c>
      <c r="E183" s="9" t="s">
        <v>823</v>
      </c>
      <c r="F183" s="9" t="s">
        <v>2468</v>
      </c>
      <c r="G183" s="9" t="s">
        <v>38</v>
      </c>
      <c r="H183" s="9">
        <v>0</v>
      </c>
      <c r="I183" s="238">
        <v>0</v>
      </c>
      <c r="J183" s="239">
        <v>0</v>
      </c>
      <c r="K183" s="9">
        <v>0</v>
      </c>
      <c r="L183" s="9" t="s">
        <v>33</v>
      </c>
    </row>
    <row r="184" spans="1:12" ht="19.5" customHeight="1" x14ac:dyDescent="0.25">
      <c r="A184" s="9">
        <v>28</v>
      </c>
      <c r="B184" s="69">
        <v>41912</v>
      </c>
      <c r="C184" s="70">
        <v>0.85416666666666663</v>
      </c>
      <c r="D184" s="237" t="s">
        <v>2469</v>
      </c>
      <c r="E184" s="9" t="s">
        <v>823</v>
      </c>
      <c r="F184" s="9" t="s">
        <v>2470</v>
      </c>
      <c r="G184" s="71" t="s">
        <v>2436</v>
      </c>
      <c r="H184" s="9">
        <v>0</v>
      </c>
      <c r="I184" s="238">
        <v>0</v>
      </c>
      <c r="J184" s="239">
        <v>1</v>
      </c>
      <c r="K184" s="9">
        <v>0</v>
      </c>
      <c r="L184" s="9" t="s">
        <v>69</v>
      </c>
    </row>
    <row r="185" spans="1:12" ht="19.5" customHeight="1" x14ac:dyDescent="0.25">
      <c r="A185" s="36"/>
      <c r="B185" s="37"/>
      <c r="C185" s="37"/>
      <c r="D185" s="37"/>
      <c r="E185" s="37"/>
      <c r="F185" s="37" t="s">
        <v>4175</v>
      </c>
      <c r="G185" s="109" t="s">
        <v>540</v>
      </c>
      <c r="H185" s="163">
        <f>SUM(H174:H184)</f>
        <v>0</v>
      </c>
      <c r="I185" s="163">
        <f>SUM(I174:I184)</f>
        <v>1</v>
      </c>
      <c r="J185" s="163">
        <f>SUM(J174:J184)</f>
        <v>9</v>
      </c>
      <c r="K185" s="163">
        <f>SUM(K174:K184)</f>
        <v>3</v>
      </c>
      <c r="L185" s="163"/>
    </row>
    <row r="186" spans="1:12" ht="20.25" customHeight="1" x14ac:dyDescent="0.3">
      <c r="A186" s="405" t="s">
        <v>821</v>
      </c>
      <c r="B186" s="405"/>
      <c r="C186" s="405"/>
      <c r="D186" s="405"/>
      <c r="E186" s="405"/>
      <c r="F186" s="405"/>
      <c r="G186" s="405"/>
      <c r="H186" s="405"/>
      <c r="I186" s="405"/>
      <c r="J186" s="405"/>
      <c r="K186" s="405"/>
      <c r="L186" s="405"/>
    </row>
    <row r="187" spans="1:12" ht="19.5" customHeight="1" x14ac:dyDescent="0.25">
      <c r="A187" s="7">
        <v>1</v>
      </c>
      <c r="B187" s="240">
        <v>41832</v>
      </c>
      <c r="C187" s="6" t="s">
        <v>2471</v>
      </c>
      <c r="D187" s="7" t="s">
        <v>2472</v>
      </c>
      <c r="E187" s="7" t="s">
        <v>2473</v>
      </c>
      <c r="F187" s="66" t="s">
        <v>2474</v>
      </c>
      <c r="G187" s="7" t="s">
        <v>38</v>
      </c>
      <c r="H187" s="7">
        <v>0</v>
      </c>
      <c r="I187" s="7">
        <v>0</v>
      </c>
      <c r="J187" s="7">
        <v>1</v>
      </c>
      <c r="K187" s="7">
        <v>0</v>
      </c>
      <c r="L187" s="7" t="s">
        <v>2114</v>
      </c>
    </row>
    <row r="188" spans="1:12" ht="19.5" customHeight="1" x14ac:dyDescent="0.25">
      <c r="A188" s="7">
        <v>2</v>
      </c>
      <c r="B188" s="240">
        <v>41836</v>
      </c>
      <c r="C188" s="6" t="s">
        <v>2475</v>
      </c>
      <c r="D188" s="7" t="s">
        <v>2476</v>
      </c>
      <c r="E188" s="7" t="s">
        <v>118</v>
      </c>
      <c r="F188" s="7" t="s">
        <v>2477</v>
      </c>
      <c r="G188" s="7" t="s">
        <v>924</v>
      </c>
      <c r="H188" s="7"/>
      <c r="I188" s="7"/>
      <c r="J188" s="7"/>
      <c r="K188" s="7">
        <v>1</v>
      </c>
      <c r="L188" s="7" t="s">
        <v>2478</v>
      </c>
    </row>
    <row r="189" spans="1:12" ht="19.5" customHeight="1" x14ac:dyDescent="0.25">
      <c r="A189" s="7">
        <v>3</v>
      </c>
      <c r="B189" s="240">
        <v>41841</v>
      </c>
      <c r="C189" s="6" t="s">
        <v>1135</v>
      </c>
      <c r="D189" s="7" t="s">
        <v>2479</v>
      </c>
      <c r="E189" s="7" t="s">
        <v>2480</v>
      </c>
      <c r="F189" s="66" t="s">
        <v>2481</v>
      </c>
      <c r="G189" s="7" t="s">
        <v>38</v>
      </c>
      <c r="H189" s="7">
        <v>0</v>
      </c>
      <c r="I189" s="7">
        <v>0</v>
      </c>
      <c r="J189" s="7">
        <v>2</v>
      </c>
      <c r="K189" s="7">
        <v>2</v>
      </c>
      <c r="L189" s="66" t="s">
        <v>2482</v>
      </c>
    </row>
    <row r="190" spans="1:12" ht="19.5" customHeight="1" x14ac:dyDescent="0.25">
      <c r="A190" s="36"/>
      <c r="B190" s="37"/>
      <c r="C190" s="37"/>
      <c r="D190" s="37"/>
      <c r="E190" s="37"/>
      <c r="F190" s="37" t="s">
        <v>4173</v>
      </c>
      <c r="G190" s="109" t="s">
        <v>821</v>
      </c>
      <c r="H190" s="163">
        <f>SUM(H187:H189)</f>
        <v>0</v>
      </c>
      <c r="I190" s="163">
        <f>SUM(I187:I189)</f>
        <v>0</v>
      </c>
      <c r="J190" s="163">
        <f>SUM(J187:J189)</f>
        <v>3</v>
      </c>
      <c r="K190" s="163">
        <f>SUM(K187:K189)</f>
        <v>3</v>
      </c>
      <c r="L190" s="163"/>
    </row>
    <row r="191" spans="1:12" ht="19.5" customHeight="1" x14ac:dyDescent="0.25">
      <c r="A191" s="7">
        <v>4</v>
      </c>
      <c r="B191" s="241">
        <v>41861</v>
      </c>
      <c r="C191" s="242">
        <v>0.19097222222222221</v>
      </c>
      <c r="D191" s="66" t="s">
        <v>2483</v>
      </c>
      <c r="E191" s="66" t="s">
        <v>118</v>
      </c>
      <c r="F191" s="66" t="s">
        <v>2484</v>
      </c>
      <c r="G191" s="66" t="s">
        <v>2485</v>
      </c>
      <c r="H191" s="66"/>
      <c r="I191" s="66"/>
      <c r="J191" s="66">
        <v>1</v>
      </c>
      <c r="K191" s="66">
        <v>1</v>
      </c>
      <c r="L191" s="66" t="s">
        <v>775</v>
      </c>
    </row>
    <row r="192" spans="1:12" ht="19.5" customHeight="1" x14ac:dyDescent="0.25">
      <c r="A192" s="7">
        <v>5</v>
      </c>
      <c r="B192" s="241">
        <v>41865</v>
      </c>
      <c r="C192" s="242">
        <v>0.97916666666666663</v>
      </c>
      <c r="D192" s="66" t="s">
        <v>2486</v>
      </c>
      <c r="E192" s="66" t="s">
        <v>2480</v>
      </c>
      <c r="F192" s="66" t="s">
        <v>2487</v>
      </c>
      <c r="G192" s="66" t="s">
        <v>2488</v>
      </c>
      <c r="H192" s="66">
        <v>1</v>
      </c>
      <c r="I192" s="66"/>
      <c r="J192" s="66">
        <v>3</v>
      </c>
      <c r="K192" s="66"/>
      <c r="L192" s="66" t="s">
        <v>2489</v>
      </c>
    </row>
    <row r="193" spans="1:12" ht="19.5" customHeight="1" x14ac:dyDescent="0.25">
      <c r="A193" s="36"/>
      <c r="B193" s="37"/>
      <c r="C193" s="37"/>
      <c r="D193" s="37"/>
      <c r="E193" s="37"/>
      <c r="F193" s="37" t="s">
        <v>4174</v>
      </c>
      <c r="G193" s="109" t="s">
        <v>821</v>
      </c>
      <c r="H193" s="163">
        <f>SUM(H191:H192)</f>
        <v>1</v>
      </c>
      <c r="I193" s="163">
        <f>SUM(I191:I192)</f>
        <v>0</v>
      </c>
      <c r="J193" s="163">
        <f>SUM(J191:J192)</f>
        <v>4</v>
      </c>
      <c r="K193" s="163">
        <f>SUM(K191:K192)</f>
        <v>1</v>
      </c>
      <c r="L193" s="163"/>
    </row>
    <row r="194" spans="1:12" ht="19.5" customHeight="1" x14ac:dyDescent="0.25">
      <c r="A194" s="7">
        <v>6</v>
      </c>
      <c r="B194" s="66" t="s">
        <v>2490</v>
      </c>
      <c r="C194" s="242">
        <v>0</v>
      </c>
      <c r="D194" s="66" t="s">
        <v>2486</v>
      </c>
      <c r="E194" s="66" t="s">
        <v>118</v>
      </c>
      <c r="F194" s="66" t="s">
        <v>2491</v>
      </c>
      <c r="G194" s="66" t="s">
        <v>38</v>
      </c>
      <c r="H194" s="66"/>
      <c r="I194" s="66"/>
      <c r="J194" s="66">
        <v>1</v>
      </c>
      <c r="K194" s="66"/>
      <c r="L194" s="66" t="s">
        <v>2478</v>
      </c>
    </row>
    <row r="195" spans="1:12" ht="19.5" customHeight="1" x14ac:dyDescent="0.25">
      <c r="A195" s="7">
        <v>7</v>
      </c>
      <c r="B195" s="66" t="s">
        <v>2492</v>
      </c>
      <c r="C195" s="242">
        <v>0.51388888888888895</v>
      </c>
      <c r="D195" s="66" t="s">
        <v>2493</v>
      </c>
      <c r="E195" s="66" t="s">
        <v>118</v>
      </c>
      <c r="F195" s="66" t="s">
        <v>2494</v>
      </c>
      <c r="G195" s="66" t="s">
        <v>2488</v>
      </c>
      <c r="H195" s="66"/>
      <c r="I195" s="66"/>
      <c r="J195" s="66"/>
      <c r="K195" s="66"/>
      <c r="L195" s="66" t="s">
        <v>2114</v>
      </c>
    </row>
    <row r="196" spans="1:12" ht="19.5" customHeight="1" x14ac:dyDescent="0.25">
      <c r="A196" s="7">
        <v>8</v>
      </c>
      <c r="B196" s="66" t="s">
        <v>2495</v>
      </c>
      <c r="C196" s="242">
        <v>0.60069444444444442</v>
      </c>
      <c r="D196" s="66" t="s">
        <v>2496</v>
      </c>
      <c r="E196" s="66" t="s">
        <v>118</v>
      </c>
      <c r="F196" s="66" t="s">
        <v>2497</v>
      </c>
      <c r="G196" s="66" t="s">
        <v>2488</v>
      </c>
      <c r="H196" s="66"/>
      <c r="I196" s="66"/>
      <c r="J196" s="66"/>
      <c r="K196" s="66"/>
      <c r="L196" s="66" t="s">
        <v>2498</v>
      </c>
    </row>
    <row r="197" spans="1:12" ht="19.5" customHeight="1" x14ac:dyDescent="0.25">
      <c r="A197" s="7">
        <v>9</v>
      </c>
      <c r="B197" s="66" t="s">
        <v>2499</v>
      </c>
      <c r="C197" s="242">
        <v>0.98958333333333337</v>
      </c>
      <c r="D197" s="66" t="s">
        <v>2500</v>
      </c>
      <c r="E197" s="66" t="s">
        <v>1932</v>
      </c>
      <c r="F197" s="66" t="s">
        <v>917</v>
      </c>
      <c r="G197" s="66" t="s">
        <v>38</v>
      </c>
      <c r="H197" s="66"/>
      <c r="I197" s="66"/>
      <c r="J197" s="66"/>
      <c r="K197" s="66">
        <v>2</v>
      </c>
      <c r="L197" s="66" t="s">
        <v>775</v>
      </c>
    </row>
    <row r="198" spans="1:12" ht="19.5" customHeight="1" x14ac:dyDescent="0.25">
      <c r="A198" s="7">
        <v>10</v>
      </c>
      <c r="B198" s="66" t="s">
        <v>2501</v>
      </c>
      <c r="C198" s="242">
        <v>0.20833333333333334</v>
      </c>
      <c r="D198" s="66" t="s">
        <v>2502</v>
      </c>
      <c r="E198" s="66" t="s">
        <v>118</v>
      </c>
      <c r="F198" s="66" t="s">
        <v>2477</v>
      </c>
      <c r="G198" s="66" t="s">
        <v>38</v>
      </c>
      <c r="H198" s="66"/>
      <c r="I198" s="66"/>
      <c r="J198" s="66"/>
      <c r="K198" s="66"/>
      <c r="L198" s="66" t="s">
        <v>2478</v>
      </c>
    </row>
    <row r="199" spans="1:12" ht="19.5" customHeight="1" x14ac:dyDescent="0.25">
      <c r="A199" s="7">
        <v>11</v>
      </c>
      <c r="B199" s="66" t="s">
        <v>2503</v>
      </c>
      <c r="C199" s="242">
        <v>0.74305555555555547</v>
      </c>
      <c r="D199" s="243" t="s">
        <v>2504</v>
      </c>
      <c r="E199" s="243" t="s">
        <v>1932</v>
      </c>
      <c r="F199" s="243" t="s">
        <v>932</v>
      </c>
      <c r="G199" s="243" t="s">
        <v>918</v>
      </c>
      <c r="H199" s="66"/>
      <c r="I199" s="66"/>
      <c r="J199" s="66"/>
      <c r="K199" s="66">
        <v>2</v>
      </c>
      <c r="L199" s="243" t="s">
        <v>2498</v>
      </c>
    </row>
    <row r="200" spans="1:12" ht="19.5" customHeight="1" x14ac:dyDescent="0.25">
      <c r="A200" s="36"/>
      <c r="B200" s="37"/>
      <c r="C200" s="37"/>
      <c r="D200" s="37"/>
      <c r="E200" s="37"/>
      <c r="F200" s="37" t="s">
        <v>4175</v>
      </c>
      <c r="G200" s="109" t="s">
        <v>821</v>
      </c>
      <c r="H200" s="163">
        <f>SUM(H194:H199)</f>
        <v>0</v>
      </c>
      <c r="I200" s="163">
        <f>SUM(I194:I199)</f>
        <v>0</v>
      </c>
      <c r="J200" s="163">
        <f>SUM(J194:J199)</f>
        <v>1</v>
      </c>
      <c r="K200" s="163">
        <f>SUM(K194:K199)</f>
        <v>4</v>
      </c>
      <c r="L200" s="163"/>
    </row>
    <row r="201" spans="1:12" ht="23.25" customHeight="1" x14ac:dyDescent="0.25">
      <c r="A201" s="402" t="s">
        <v>915</v>
      </c>
      <c r="B201" s="402"/>
      <c r="C201" s="402"/>
      <c r="D201" s="402"/>
      <c r="E201" s="402"/>
      <c r="F201" s="402"/>
      <c r="G201" s="402"/>
      <c r="H201" s="402"/>
      <c r="I201" s="402"/>
      <c r="J201" s="402"/>
      <c r="K201" s="402"/>
      <c r="L201" s="402"/>
    </row>
    <row r="202" spans="1:12" ht="19.5" customHeight="1" x14ac:dyDescent="0.25">
      <c r="A202" s="9">
        <v>1</v>
      </c>
      <c r="B202" s="69">
        <v>41824</v>
      </c>
      <c r="C202" s="47">
        <v>0.68055555555555547</v>
      </c>
      <c r="D202" s="197" t="s">
        <v>2505</v>
      </c>
      <c r="E202" s="7" t="s">
        <v>2506</v>
      </c>
      <c r="F202" s="197" t="s">
        <v>31</v>
      </c>
      <c r="G202" s="7" t="s">
        <v>559</v>
      </c>
      <c r="H202" s="7">
        <v>0</v>
      </c>
      <c r="I202" s="7">
        <v>0</v>
      </c>
      <c r="J202" s="7">
        <v>1</v>
      </c>
      <c r="K202" s="7">
        <v>0</v>
      </c>
      <c r="L202" s="66" t="s">
        <v>42</v>
      </c>
    </row>
    <row r="203" spans="1:12" ht="19.5" customHeight="1" x14ac:dyDescent="0.25">
      <c r="A203" s="9">
        <v>2</v>
      </c>
      <c r="B203" s="69">
        <v>41832</v>
      </c>
      <c r="C203" s="19" t="s">
        <v>1137</v>
      </c>
      <c r="D203" s="197" t="s">
        <v>2507</v>
      </c>
      <c r="E203" s="7" t="s">
        <v>2508</v>
      </c>
      <c r="F203" s="197" t="s">
        <v>2509</v>
      </c>
      <c r="G203" s="7" t="s">
        <v>559</v>
      </c>
      <c r="H203" s="7">
        <v>0</v>
      </c>
      <c r="I203" s="7">
        <v>0</v>
      </c>
      <c r="J203" s="7">
        <v>3</v>
      </c>
      <c r="K203" s="7">
        <v>0</v>
      </c>
      <c r="L203" s="7" t="s">
        <v>85</v>
      </c>
    </row>
    <row r="204" spans="1:12" ht="19.5" customHeight="1" x14ac:dyDescent="0.25">
      <c r="A204" s="9">
        <v>3</v>
      </c>
      <c r="B204" s="69">
        <v>41842</v>
      </c>
      <c r="C204" s="19" t="s">
        <v>2510</v>
      </c>
      <c r="D204" s="244" t="s">
        <v>2511</v>
      </c>
      <c r="E204" s="7" t="s">
        <v>2512</v>
      </c>
      <c r="F204" s="245" t="s">
        <v>2513</v>
      </c>
      <c r="G204" s="7" t="s">
        <v>873</v>
      </c>
      <c r="H204" s="7">
        <v>0</v>
      </c>
      <c r="I204" s="7">
        <v>0</v>
      </c>
      <c r="J204" s="7">
        <v>0</v>
      </c>
      <c r="K204" s="7">
        <v>0</v>
      </c>
      <c r="L204" s="66" t="s">
        <v>69</v>
      </c>
    </row>
    <row r="205" spans="1:12" ht="19.5" customHeight="1" x14ac:dyDescent="0.25">
      <c r="A205" s="9">
        <v>4</v>
      </c>
      <c r="B205" s="69">
        <v>41844</v>
      </c>
      <c r="C205" s="19" t="s">
        <v>1598</v>
      </c>
      <c r="D205" s="244" t="s">
        <v>2514</v>
      </c>
      <c r="E205" s="66" t="s">
        <v>2512</v>
      </c>
      <c r="F205" s="245" t="s">
        <v>2515</v>
      </c>
      <c r="G205" s="245" t="s">
        <v>38</v>
      </c>
      <c r="H205" s="66">
        <v>0</v>
      </c>
      <c r="I205" s="66">
        <v>0</v>
      </c>
      <c r="J205" s="7">
        <v>1</v>
      </c>
      <c r="K205" s="7">
        <v>0</v>
      </c>
      <c r="L205" s="66" t="s">
        <v>33</v>
      </c>
    </row>
    <row r="206" spans="1:12" ht="19.5" customHeight="1" x14ac:dyDescent="0.25">
      <c r="A206" s="188">
        <v>5</v>
      </c>
      <c r="B206" s="246">
        <v>41848</v>
      </c>
      <c r="C206" s="247">
        <v>0.39583333333333331</v>
      </c>
      <c r="D206" s="245" t="s">
        <v>2516</v>
      </c>
      <c r="E206" s="66" t="s">
        <v>2512</v>
      </c>
      <c r="F206" s="248" t="s">
        <v>2517</v>
      </c>
      <c r="G206" s="249" t="s">
        <v>559</v>
      </c>
      <c r="H206" s="66">
        <v>0</v>
      </c>
      <c r="I206" s="66">
        <v>0</v>
      </c>
      <c r="J206" s="7">
        <v>1</v>
      </c>
      <c r="K206" s="7">
        <v>0</v>
      </c>
      <c r="L206" s="249" t="s">
        <v>63</v>
      </c>
    </row>
    <row r="207" spans="1:12" ht="19.5" customHeight="1" x14ac:dyDescent="0.25">
      <c r="A207" s="155">
        <v>6</v>
      </c>
      <c r="B207" s="250">
        <v>41851</v>
      </c>
      <c r="C207" s="230">
        <v>0.875</v>
      </c>
      <c r="D207" s="244" t="s">
        <v>2518</v>
      </c>
      <c r="E207" s="66" t="s">
        <v>2512</v>
      </c>
      <c r="F207" s="248" t="s">
        <v>18</v>
      </c>
      <c r="G207" s="249" t="s">
        <v>559</v>
      </c>
      <c r="H207" s="66">
        <v>0</v>
      </c>
      <c r="I207" s="66">
        <v>0</v>
      </c>
      <c r="J207" s="7">
        <v>1</v>
      </c>
      <c r="K207" s="7">
        <v>0</v>
      </c>
      <c r="L207" s="66" t="s">
        <v>33</v>
      </c>
    </row>
    <row r="208" spans="1:12" ht="19.5" customHeight="1" x14ac:dyDescent="0.25">
      <c r="A208" s="36"/>
      <c r="B208" s="37"/>
      <c r="C208" s="37"/>
      <c r="D208" s="37"/>
      <c r="E208" s="37"/>
      <c r="F208" s="37" t="s">
        <v>4173</v>
      </c>
      <c r="G208" s="109" t="s">
        <v>915</v>
      </c>
      <c r="H208" s="163">
        <f>SUM(H202:H207)</f>
        <v>0</v>
      </c>
      <c r="I208" s="163">
        <f>SUM(I202:I207)</f>
        <v>0</v>
      </c>
      <c r="J208" s="163">
        <f>SUM(J202:J207)</f>
        <v>7</v>
      </c>
      <c r="K208" s="163">
        <f>SUM(K202:K207)</f>
        <v>0</v>
      </c>
      <c r="L208" s="163"/>
    </row>
    <row r="209" spans="1:12" ht="19.5" customHeight="1" x14ac:dyDescent="0.25">
      <c r="A209" s="155">
        <v>7</v>
      </c>
      <c r="B209" s="250">
        <v>41860</v>
      </c>
      <c r="C209" s="230">
        <v>0.50347222222222221</v>
      </c>
      <c r="D209" s="244" t="s">
        <v>2519</v>
      </c>
      <c r="E209" s="7" t="s">
        <v>118</v>
      </c>
      <c r="F209" s="197" t="s">
        <v>31</v>
      </c>
      <c r="G209" s="249" t="s">
        <v>559</v>
      </c>
      <c r="H209" s="66">
        <v>0</v>
      </c>
      <c r="I209" s="66">
        <v>0</v>
      </c>
      <c r="J209" s="251">
        <v>1</v>
      </c>
      <c r="K209" s="7">
        <v>0</v>
      </c>
      <c r="L209" s="251" t="s">
        <v>85</v>
      </c>
    </row>
    <row r="210" spans="1:12" ht="19.5" customHeight="1" x14ac:dyDescent="0.25">
      <c r="A210" s="35">
        <v>8</v>
      </c>
      <c r="B210" s="252">
        <v>41864</v>
      </c>
      <c r="C210" s="253">
        <v>0.28472222222222221</v>
      </c>
      <c r="D210" s="29" t="s">
        <v>2520</v>
      </c>
      <c r="E210" s="66" t="s">
        <v>2512</v>
      </c>
      <c r="F210" s="245" t="s">
        <v>2521</v>
      </c>
      <c r="G210" s="251" t="s">
        <v>38</v>
      </c>
      <c r="H210" s="66">
        <v>0</v>
      </c>
      <c r="I210" s="66">
        <v>0</v>
      </c>
      <c r="J210" s="66">
        <v>0</v>
      </c>
      <c r="K210" s="66">
        <v>0</v>
      </c>
      <c r="L210" s="251" t="s">
        <v>73</v>
      </c>
    </row>
    <row r="211" spans="1:12" ht="19.5" customHeight="1" x14ac:dyDescent="0.25">
      <c r="A211" s="35">
        <v>9</v>
      </c>
      <c r="B211" s="252">
        <v>41868</v>
      </c>
      <c r="C211" s="253">
        <v>0.79166666666666663</v>
      </c>
      <c r="D211" s="7" t="s">
        <v>2522</v>
      </c>
      <c r="E211" s="251" t="s">
        <v>2523</v>
      </c>
      <c r="F211" s="245" t="s">
        <v>2521</v>
      </c>
      <c r="G211" s="251" t="s">
        <v>2524</v>
      </c>
      <c r="H211" s="66">
        <v>0</v>
      </c>
      <c r="I211" s="66">
        <v>0</v>
      </c>
      <c r="J211" s="66">
        <v>0</v>
      </c>
      <c r="K211" s="7">
        <v>0</v>
      </c>
      <c r="L211" s="251" t="s">
        <v>54</v>
      </c>
    </row>
    <row r="212" spans="1:12" ht="19.5" customHeight="1" x14ac:dyDescent="0.25">
      <c r="A212" s="155">
        <v>10</v>
      </c>
      <c r="B212" s="250">
        <v>41873</v>
      </c>
      <c r="C212" s="230">
        <v>0.93055555555555547</v>
      </c>
      <c r="D212" s="244" t="s">
        <v>2525</v>
      </c>
      <c r="E212" s="7" t="s">
        <v>118</v>
      </c>
      <c r="F212" s="245" t="s">
        <v>2515</v>
      </c>
      <c r="G212" s="251" t="s">
        <v>38</v>
      </c>
      <c r="H212" s="66">
        <v>0</v>
      </c>
      <c r="I212" s="66">
        <v>0</v>
      </c>
      <c r="J212" s="66">
        <v>0</v>
      </c>
      <c r="K212" s="7">
        <v>2</v>
      </c>
      <c r="L212" s="251" t="s">
        <v>42</v>
      </c>
    </row>
    <row r="213" spans="1:12" ht="19.5" customHeight="1" x14ac:dyDescent="0.25">
      <c r="A213" s="35">
        <v>11</v>
      </c>
      <c r="B213" s="252">
        <v>41879</v>
      </c>
      <c r="C213" s="253">
        <v>0.58333333333333337</v>
      </c>
      <c r="D213" s="23" t="s">
        <v>2526</v>
      </c>
      <c r="E213" s="7" t="s">
        <v>118</v>
      </c>
      <c r="F213" s="245" t="s">
        <v>2521</v>
      </c>
      <c r="G213" s="249" t="s">
        <v>2527</v>
      </c>
      <c r="H213" s="66">
        <v>0</v>
      </c>
      <c r="I213" s="66">
        <v>0</v>
      </c>
      <c r="J213" s="66">
        <v>0</v>
      </c>
      <c r="K213" s="7">
        <v>0</v>
      </c>
      <c r="L213" s="251" t="s">
        <v>33</v>
      </c>
    </row>
    <row r="214" spans="1:12" ht="19.5" customHeight="1" x14ac:dyDescent="0.25">
      <c r="A214" s="155">
        <v>12</v>
      </c>
      <c r="B214" s="252">
        <v>41882</v>
      </c>
      <c r="C214" s="253">
        <v>0.25</v>
      </c>
      <c r="D214" s="66" t="s">
        <v>2528</v>
      </c>
      <c r="E214" s="7" t="s">
        <v>2512</v>
      </c>
      <c r="F214" s="245" t="s">
        <v>2529</v>
      </c>
      <c r="G214" s="251" t="s">
        <v>2530</v>
      </c>
      <c r="H214" s="66">
        <v>0</v>
      </c>
      <c r="I214" s="66">
        <v>0</v>
      </c>
      <c r="J214" s="66">
        <v>2</v>
      </c>
      <c r="K214" s="7">
        <v>0</v>
      </c>
      <c r="L214" s="251" t="s">
        <v>54</v>
      </c>
    </row>
    <row r="215" spans="1:12" ht="19.5" customHeight="1" x14ac:dyDescent="0.25">
      <c r="A215" s="36"/>
      <c r="B215" s="37"/>
      <c r="C215" s="37"/>
      <c r="D215" s="37"/>
      <c r="E215" s="37"/>
      <c r="F215" s="37" t="s">
        <v>4174</v>
      </c>
      <c r="G215" s="109" t="s">
        <v>915</v>
      </c>
      <c r="H215" s="163">
        <f>SUM(H209:H214)</f>
        <v>0</v>
      </c>
      <c r="I215" s="163">
        <f>SUM(I209:I214)</f>
        <v>0</v>
      </c>
      <c r="J215" s="163">
        <f>SUM(J209:J214)</f>
        <v>3</v>
      </c>
      <c r="K215" s="163">
        <f>SUM(K209:K214)</f>
        <v>2</v>
      </c>
      <c r="L215" s="163"/>
    </row>
    <row r="216" spans="1:12" ht="19.5" customHeight="1" x14ac:dyDescent="0.25">
      <c r="A216" s="35">
        <v>13</v>
      </c>
      <c r="B216" s="252">
        <v>41894</v>
      </c>
      <c r="C216" s="253">
        <v>0.98611111111111116</v>
      </c>
      <c r="D216" s="7" t="s">
        <v>2514</v>
      </c>
      <c r="E216" s="7" t="s">
        <v>2512</v>
      </c>
      <c r="F216" s="245" t="s">
        <v>2531</v>
      </c>
      <c r="G216" s="251" t="s">
        <v>2532</v>
      </c>
      <c r="H216" s="66">
        <v>0</v>
      </c>
      <c r="I216" s="66">
        <v>0</v>
      </c>
      <c r="J216" s="7">
        <v>0</v>
      </c>
      <c r="K216" s="7">
        <v>0</v>
      </c>
      <c r="L216" s="251" t="s">
        <v>42</v>
      </c>
    </row>
    <row r="217" spans="1:12" ht="19.5" customHeight="1" x14ac:dyDescent="0.25">
      <c r="A217" s="155">
        <v>14</v>
      </c>
      <c r="B217" s="250">
        <v>41904</v>
      </c>
      <c r="C217" s="230">
        <v>0.85416666666666663</v>
      </c>
      <c r="D217" s="197" t="s">
        <v>2533</v>
      </c>
      <c r="E217" s="7" t="s">
        <v>118</v>
      </c>
      <c r="F217" s="197" t="s">
        <v>31</v>
      </c>
      <c r="G217" s="251" t="s">
        <v>559</v>
      </c>
      <c r="H217" s="251">
        <v>0</v>
      </c>
      <c r="I217" s="251">
        <v>0</v>
      </c>
      <c r="J217" s="251">
        <v>1</v>
      </c>
      <c r="K217" s="251">
        <v>0</v>
      </c>
      <c r="L217" s="251" t="s">
        <v>63</v>
      </c>
    </row>
    <row r="218" spans="1:12" ht="19.5" customHeight="1" x14ac:dyDescent="0.25">
      <c r="A218" s="36"/>
      <c r="B218" s="37"/>
      <c r="C218" s="37"/>
      <c r="D218" s="37"/>
      <c r="E218" s="37"/>
      <c r="F218" s="37" t="s">
        <v>4175</v>
      </c>
      <c r="G218" s="109" t="s">
        <v>915</v>
      </c>
      <c r="H218" s="163">
        <f>SUM(H216:H217)</f>
        <v>0</v>
      </c>
      <c r="I218" s="163">
        <f>SUM(I216:I217)</f>
        <v>0</v>
      </c>
      <c r="J218" s="163">
        <f>SUM(J216:J217)</f>
        <v>1</v>
      </c>
      <c r="K218" s="163">
        <f>SUM(K216:K217)</f>
        <v>0</v>
      </c>
      <c r="L218" s="163"/>
    </row>
    <row r="219" spans="1:12" ht="24" customHeight="1" x14ac:dyDescent="0.25">
      <c r="A219" s="402" t="s">
        <v>2534</v>
      </c>
      <c r="B219" s="402"/>
      <c r="C219" s="402"/>
      <c r="D219" s="402"/>
      <c r="E219" s="402"/>
      <c r="F219" s="402"/>
      <c r="G219" s="402"/>
      <c r="H219" s="402"/>
      <c r="I219" s="402"/>
      <c r="J219" s="402"/>
      <c r="K219" s="402"/>
      <c r="L219" s="402"/>
    </row>
    <row r="220" spans="1:12" ht="19.5" customHeight="1" x14ac:dyDescent="0.25">
      <c r="A220" s="155">
        <v>1</v>
      </c>
      <c r="B220" s="250">
        <v>41822</v>
      </c>
      <c r="C220" s="230">
        <v>0.51041666666666663</v>
      </c>
      <c r="D220" s="115" t="s">
        <v>2535</v>
      </c>
      <c r="E220" s="115" t="s">
        <v>2536</v>
      </c>
      <c r="F220" s="115" t="s">
        <v>2537</v>
      </c>
      <c r="G220" s="155" t="s">
        <v>38</v>
      </c>
      <c r="H220" s="115"/>
      <c r="I220" s="115"/>
      <c r="J220" s="115"/>
      <c r="K220" s="115"/>
      <c r="L220" s="116" t="s">
        <v>411</v>
      </c>
    </row>
    <row r="221" spans="1:12" ht="19.5" customHeight="1" x14ac:dyDescent="0.25">
      <c r="A221" s="155">
        <v>2</v>
      </c>
      <c r="B221" s="250">
        <v>41824</v>
      </c>
      <c r="C221" s="230">
        <v>0</v>
      </c>
      <c r="D221" s="115" t="s">
        <v>2538</v>
      </c>
      <c r="E221" s="115" t="s">
        <v>2536</v>
      </c>
      <c r="F221" s="115" t="s">
        <v>2539</v>
      </c>
      <c r="G221" s="155" t="s">
        <v>2540</v>
      </c>
      <c r="H221" s="115"/>
      <c r="I221" s="115"/>
      <c r="J221" s="115"/>
      <c r="K221" s="115"/>
      <c r="L221" s="116" t="s">
        <v>388</v>
      </c>
    </row>
    <row r="222" spans="1:12" ht="19.5" customHeight="1" x14ac:dyDescent="0.25">
      <c r="A222" s="155">
        <v>3</v>
      </c>
      <c r="B222" s="250">
        <v>41825</v>
      </c>
      <c r="C222" s="230">
        <v>0.83333333333333337</v>
      </c>
      <c r="D222" s="115" t="s">
        <v>2541</v>
      </c>
      <c r="E222" s="115" t="s">
        <v>2542</v>
      </c>
      <c r="F222" s="115" t="s">
        <v>2543</v>
      </c>
      <c r="G222" s="155" t="s">
        <v>38</v>
      </c>
      <c r="H222" s="115"/>
      <c r="I222" s="115"/>
      <c r="J222" s="115">
        <v>1</v>
      </c>
      <c r="K222" s="115">
        <v>1</v>
      </c>
      <c r="L222" s="116" t="s">
        <v>414</v>
      </c>
    </row>
    <row r="223" spans="1:12" ht="19.5" customHeight="1" x14ac:dyDescent="0.25">
      <c r="A223" s="155">
        <v>4</v>
      </c>
      <c r="B223" s="250">
        <v>41826</v>
      </c>
      <c r="C223" s="230">
        <v>0.78125</v>
      </c>
      <c r="D223" s="115" t="s">
        <v>2535</v>
      </c>
      <c r="E223" s="115" t="s">
        <v>1490</v>
      </c>
      <c r="F223" s="115" t="s">
        <v>2544</v>
      </c>
      <c r="G223" s="155" t="s">
        <v>38</v>
      </c>
      <c r="H223" s="115"/>
      <c r="I223" s="115"/>
      <c r="J223" s="115"/>
      <c r="K223" s="115"/>
      <c r="L223" s="116" t="s">
        <v>392</v>
      </c>
    </row>
    <row r="224" spans="1:12" ht="19.5" customHeight="1" x14ac:dyDescent="0.25">
      <c r="A224" s="155">
        <v>5</v>
      </c>
      <c r="B224" s="250">
        <v>41826</v>
      </c>
      <c r="C224" s="230">
        <v>0.78472222222222221</v>
      </c>
      <c r="D224" s="115" t="s">
        <v>2545</v>
      </c>
      <c r="E224" s="115" t="s">
        <v>2536</v>
      </c>
      <c r="F224" s="115" t="s">
        <v>601</v>
      </c>
      <c r="G224" s="155" t="s">
        <v>38</v>
      </c>
      <c r="H224" s="115"/>
      <c r="I224" s="115"/>
      <c r="J224" s="115">
        <v>1</v>
      </c>
      <c r="K224" s="115"/>
      <c r="L224" s="116" t="s">
        <v>392</v>
      </c>
    </row>
    <row r="225" spans="1:12" ht="19.5" customHeight="1" x14ac:dyDescent="0.25">
      <c r="A225" s="155">
        <v>6</v>
      </c>
      <c r="B225" s="250">
        <v>41827</v>
      </c>
      <c r="C225" s="230">
        <v>0.49305555555555558</v>
      </c>
      <c r="D225" s="115" t="s">
        <v>2546</v>
      </c>
      <c r="E225" s="115" t="s">
        <v>2542</v>
      </c>
      <c r="F225" s="115" t="s">
        <v>552</v>
      </c>
      <c r="G225" s="155" t="s">
        <v>38</v>
      </c>
      <c r="H225" s="115"/>
      <c r="I225" s="115"/>
      <c r="J225" s="115">
        <v>2</v>
      </c>
      <c r="K225" s="115"/>
      <c r="L225" s="116" t="s">
        <v>418</v>
      </c>
    </row>
    <row r="226" spans="1:12" ht="19.5" customHeight="1" x14ac:dyDescent="0.25">
      <c r="A226" s="155">
        <v>7</v>
      </c>
      <c r="B226" s="250">
        <v>41828</v>
      </c>
      <c r="C226" s="230">
        <v>0.36458333333333331</v>
      </c>
      <c r="D226" s="115" t="s">
        <v>2547</v>
      </c>
      <c r="E226" s="115" t="s">
        <v>2548</v>
      </c>
      <c r="F226" s="115" t="s">
        <v>2548</v>
      </c>
      <c r="G226" s="155" t="s">
        <v>2548</v>
      </c>
      <c r="H226" s="115"/>
      <c r="I226" s="115"/>
      <c r="J226" s="115"/>
      <c r="K226" s="115">
        <v>1</v>
      </c>
      <c r="L226" s="116" t="s">
        <v>411</v>
      </c>
    </row>
    <row r="227" spans="1:12" ht="19.5" customHeight="1" x14ac:dyDescent="0.25">
      <c r="A227" s="155">
        <v>8</v>
      </c>
      <c r="B227" s="250">
        <v>41829</v>
      </c>
      <c r="C227" s="230">
        <v>0.36805555555555558</v>
      </c>
      <c r="D227" s="115" t="s">
        <v>2549</v>
      </c>
      <c r="E227" s="115" t="s">
        <v>2536</v>
      </c>
      <c r="F227" s="115" t="s">
        <v>2550</v>
      </c>
      <c r="G227" s="155" t="s">
        <v>38</v>
      </c>
      <c r="H227" s="115"/>
      <c r="I227" s="115"/>
      <c r="J227" s="115">
        <v>1</v>
      </c>
      <c r="K227" s="115"/>
      <c r="L227" s="116" t="s">
        <v>384</v>
      </c>
    </row>
    <row r="228" spans="1:12" ht="19.5" customHeight="1" x14ac:dyDescent="0.25">
      <c r="A228" s="155">
        <v>9</v>
      </c>
      <c r="B228" s="250">
        <v>41830</v>
      </c>
      <c r="C228" s="230">
        <v>0.4375</v>
      </c>
      <c r="D228" s="115" t="s">
        <v>672</v>
      </c>
      <c r="E228" s="115" t="s">
        <v>2536</v>
      </c>
      <c r="F228" s="115" t="s">
        <v>2550</v>
      </c>
      <c r="G228" s="155" t="s">
        <v>38</v>
      </c>
      <c r="H228" s="115"/>
      <c r="I228" s="115"/>
      <c r="J228" s="115"/>
      <c r="K228" s="115"/>
      <c r="L228" s="116" t="s">
        <v>386</v>
      </c>
    </row>
    <row r="229" spans="1:12" ht="19.5" customHeight="1" x14ac:dyDescent="0.25">
      <c r="A229" s="155">
        <v>10</v>
      </c>
      <c r="B229" s="250">
        <v>41830</v>
      </c>
      <c r="C229" s="230">
        <v>0.52083333333333337</v>
      </c>
      <c r="D229" s="115" t="s">
        <v>2551</v>
      </c>
      <c r="E229" s="115" t="s">
        <v>2542</v>
      </c>
      <c r="F229" s="115" t="s">
        <v>2552</v>
      </c>
      <c r="G229" s="155" t="s">
        <v>38</v>
      </c>
      <c r="H229" s="115"/>
      <c r="I229" s="115"/>
      <c r="J229" s="115">
        <v>1</v>
      </c>
      <c r="K229" s="115"/>
      <c r="L229" s="116" t="s">
        <v>386</v>
      </c>
    </row>
    <row r="230" spans="1:12" ht="19.5" customHeight="1" x14ac:dyDescent="0.25">
      <c r="A230" s="155">
        <v>11</v>
      </c>
      <c r="B230" s="250">
        <v>41830</v>
      </c>
      <c r="C230" s="230">
        <v>0.33333333333333331</v>
      </c>
      <c r="D230" s="115" t="s">
        <v>2553</v>
      </c>
      <c r="E230" s="115" t="s">
        <v>2542</v>
      </c>
      <c r="F230" s="115" t="s">
        <v>2554</v>
      </c>
      <c r="G230" s="155" t="s">
        <v>559</v>
      </c>
      <c r="H230" s="115"/>
      <c r="I230" s="115"/>
      <c r="J230" s="115">
        <v>1</v>
      </c>
      <c r="K230" s="115"/>
      <c r="L230" s="116" t="s">
        <v>386</v>
      </c>
    </row>
    <row r="231" spans="1:12" ht="19.5" customHeight="1" x14ac:dyDescent="0.25">
      <c r="A231" s="155">
        <v>12</v>
      </c>
      <c r="B231" s="250">
        <v>41831</v>
      </c>
      <c r="C231" s="230">
        <v>0.8125</v>
      </c>
      <c r="D231" s="115" t="s">
        <v>2555</v>
      </c>
      <c r="E231" s="115" t="s">
        <v>2542</v>
      </c>
      <c r="F231" s="115" t="s">
        <v>2556</v>
      </c>
      <c r="G231" s="155" t="s">
        <v>38</v>
      </c>
      <c r="H231" s="115"/>
      <c r="I231" s="115"/>
      <c r="J231" s="115"/>
      <c r="K231" s="115"/>
      <c r="L231" s="116" t="s">
        <v>388</v>
      </c>
    </row>
    <row r="232" spans="1:12" ht="19.5" customHeight="1" x14ac:dyDescent="0.25">
      <c r="A232" s="155">
        <v>13</v>
      </c>
      <c r="B232" s="250">
        <v>41832</v>
      </c>
      <c r="C232" s="230">
        <v>0.79999999999999993</v>
      </c>
      <c r="D232" s="115" t="s">
        <v>2557</v>
      </c>
      <c r="E232" s="115" t="s">
        <v>2542</v>
      </c>
      <c r="F232" s="115" t="s">
        <v>2558</v>
      </c>
      <c r="G232" s="155" t="s">
        <v>559</v>
      </c>
      <c r="H232" s="115"/>
      <c r="I232" s="115"/>
      <c r="J232" s="115"/>
      <c r="K232" s="115">
        <v>1</v>
      </c>
      <c r="L232" s="116" t="s">
        <v>414</v>
      </c>
    </row>
    <row r="233" spans="1:12" ht="19.5" customHeight="1" x14ac:dyDescent="0.25">
      <c r="A233" s="155">
        <v>14</v>
      </c>
      <c r="B233" s="250">
        <v>41833</v>
      </c>
      <c r="C233" s="230">
        <v>0.45833333333333331</v>
      </c>
      <c r="D233" s="115" t="s">
        <v>2559</v>
      </c>
      <c r="E233" s="115" t="s">
        <v>2542</v>
      </c>
      <c r="F233" s="115" t="s">
        <v>296</v>
      </c>
      <c r="G233" s="155" t="s">
        <v>38</v>
      </c>
      <c r="H233" s="115"/>
      <c r="I233" s="115"/>
      <c r="J233" s="115">
        <v>1</v>
      </c>
      <c r="K233" s="115"/>
      <c r="L233" s="116" t="s">
        <v>392</v>
      </c>
    </row>
    <row r="234" spans="1:12" ht="19.5" customHeight="1" x14ac:dyDescent="0.25">
      <c r="A234" s="155">
        <v>15</v>
      </c>
      <c r="B234" s="250">
        <v>41836</v>
      </c>
      <c r="C234" s="230">
        <v>0.2986111111111111</v>
      </c>
      <c r="D234" s="115" t="s">
        <v>2560</v>
      </c>
      <c r="E234" s="115" t="s">
        <v>2542</v>
      </c>
      <c r="F234" s="115" t="s">
        <v>2561</v>
      </c>
      <c r="G234" s="155" t="s">
        <v>559</v>
      </c>
      <c r="H234" s="115"/>
      <c r="I234" s="115"/>
      <c r="J234" s="115"/>
      <c r="K234" s="115">
        <v>1</v>
      </c>
      <c r="L234" s="116" t="s">
        <v>384</v>
      </c>
    </row>
    <row r="235" spans="1:12" ht="19.5" customHeight="1" x14ac:dyDescent="0.25">
      <c r="A235" s="155">
        <v>16</v>
      </c>
      <c r="B235" s="250">
        <v>41836</v>
      </c>
      <c r="C235" s="230">
        <v>0.62847222222222221</v>
      </c>
      <c r="D235" s="115" t="s">
        <v>2562</v>
      </c>
      <c r="E235" s="115" t="s">
        <v>2542</v>
      </c>
      <c r="F235" s="115" t="s">
        <v>2563</v>
      </c>
      <c r="G235" s="155" t="s">
        <v>559</v>
      </c>
      <c r="H235" s="115"/>
      <c r="I235" s="115"/>
      <c r="J235" s="115"/>
      <c r="K235" s="115">
        <v>1</v>
      </c>
      <c r="L235" s="116" t="s">
        <v>384</v>
      </c>
    </row>
    <row r="236" spans="1:12" ht="19.5" customHeight="1" x14ac:dyDescent="0.25">
      <c r="A236" s="155">
        <v>17</v>
      </c>
      <c r="B236" s="250">
        <v>41837</v>
      </c>
      <c r="C236" s="230">
        <v>9.7222222222222224E-2</v>
      </c>
      <c r="D236" s="115" t="s">
        <v>2564</v>
      </c>
      <c r="E236" s="115" t="s">
        <v>2542</v>
      </c>
      <c r="F236" s="115" t="s">
        <v>344</v>
      </c>
      <c r="G236" s="155" t="s">
        <v>559</v>
      </c>
      <c r="H236" s="115"/>
      <c r="I236" s="115"/>
      <c r="J236" s="115"/>
      <c r="K236" s="115">
        <v>1</v>
      </c>
      <c r="L236" s="116" t="s">
        <v>386</v>
      </c>
    </row>
    <row r="237" spans="1:12" ht="19.5" customHeight="1" x14ac:dyDescent="0.25">
      <c r="A237" s="155">
        <v>18</v>
      </c>
      <c r="B237" s="250">
        <v>41838</v>
      </c>
      <c r="C237" s="230">
        <v>0.50347222222222221</v>
      </c>
      <c r="D237" s="115" t="s">
        <v>2565</v>
      </c>
      <c r="E237" s="115" t="s">
        <v>2542</v>
      </c>
      <c r="F237" s="115" t="s">
        <v>144</v>
      </c>
      <c r="G237" s="155" t="s">
        <v>38</v>
      </c>
      <c r="H237" s="115"/>
      <c r="I237" s="115"/>
      <c r="J237" s="115"/>
      <c r="K237" s="115"/>
      <c r="L237" s="116" t="s">
        <v>388</v>
      </c>
    </row>
    <row r="238" spans="1:12" ht="19.5" customHeight="1" x14ac:dyDescent="0.25">
      <c r="A238" s="155">
        <v>19</v>
      </c>
      <c r="B238" s="250">
        <v>41838</v>
      </c>
      <c r="C238" s="230">
        <v>0.3263888888888889</v>
      </c>
      <c r="D238" s="115" t="s">
        <v>2566</v>
      </c>
      <c r="E238" s="115" t="s">
        <v>2567</v>
      </c>
      <c r="F238" s="115" t="s">
        <v>2558</v>
      </c>
      <c r="G238" s="155" t="s">
        <v>559</v>
      </c>
      <c r="H238" s="115"/>
      <c r="I238" s="115"/>
      <c r="J238" s="115"/>
      <c r="K238" s="115">
        <v>1</v>
      </c>
      <c r="L238" s="116" t="s">
        <v>388</v>
      </c>
    </row>
    <row r="239" spans="1:12" ht="19.5" customHeight="1" x14ac:dyDescent="0.25">
      <c r="A239" s="155">
        <v>20</v>
      </c>
      <c r="B239" s="250">
        <v>41838</v>
      </c>
      <c r="C239" s="230">
        <v>0.62847222222222221</v>
      </c>
      <c r="D239" s="115" t="s">
        <v>2568</v>
      </c>
      <c r="E239" s="115" t="s">
        <v>2542</v>
      </c>
      <c r="F239" s="115" t="s">
        <v>144</v>
      </c>
      <c r="G239" s="155" t="s">
        <v>559</v>
      </c>
      <c r="H239" s="115"/>
      <c r="I239" s="115"/>
      <c r="J239" s="115">
        <v>1</v>
      </c>
      <c r="K239" s="115"/>
      <c r="L239" s="116" t="s">
        <v>388</v>
      </c>
    </row>
    <row r="240" spans="1:12" ht="19.5" customHeight="1" x14ac:dyDescent="0.25">
      <c r="A240" s="155">
        <v>21</v>
      </c>
      <c r="B240" s="250">
        <v>41840</v>
      </c>
      <c r="C240" s="230">
        <v>0.625</v>
      </c>
      <c r="D240" s="115" t="s">
        <v>2569</v>
      </c>
      <c r="E240" s="115" t="s">
        <v>2542</v>
      </c>
      <c r="F240" s="115" t="s">
        <v>2558</v>
      </c>
      <c r="G240" s="155" t="s">
        <v>559</v>
      </c>
      <c r="H240" s="115"/>
      <c r="I240" s="115"/>
      <c r="J240" s="115">
        <v>1</v>
      </c>
      <c r="K240" s="115"/>
      <c r="L240" s="116" t="s">
        <v>392</v>
      </c>
    </row>
    <row r="241" spans="1:12" ht="19.5" customHeight="1" x14ac:dyDescent="0.25">
      <c r="A241" s="155">
        <v>22</v>
      </c>
      <c r="B241" s="250">
        <v>41842</v>
      </c>
      <c r="C241" s="230">
        <v>0.78472222222222221</v>
      </c>
      <c r="D241" s="115" t="s">
        <v>2570</v>
      </c>
      <c r="E241" s="115" t="s">
        <v>2542</v>
      </c>
      <c r="F241" s="115" t="s">
        <v>2543</v>
      </c>
      <c r="G241" s="155" t="s">
        <v>559</v>
      </c>
      <c r="H241" s="115"/>
      <c r="I241" s="115"/>
      <c r="J241" s="115"/>
      <c r="K241" s="115"/>
      <c r="L241" s="116" t="s">
        <v>411</v>
      </c>
    </row>
    <row r="242" spans="1:12" ht="19.5" customHeight="1" x14ac:dyDescent="0.25">
      <c r="A242" s="155">
        <v>23</v>
      </c>
      <c r="B242" s="250">
        <v>41844</v>
      </c>
      <c r="C242" s="230">
        <v>0.73263888888888884</v>
      </c>
      <c r="D242" s="115" t="s">
        <v>2571</v>
      </c>
      <c r="E242" s="115" t="s">
        <v>2542</v>
      </c>
      <c r="F242" s="115" t="s">
        <v>2544</v>
      </c>
      <c r="G242" s="155" t="s">
        <v>38</v>
      </c>
      <c r="H242" s="115"/>
      <c r="I242" s="115"/>
      <c r="J242" s="115">
        <v>1</v>
      </c>
      <c r="K242" s="115"/>
      <c r="L242" s="116" t="s">
        <v>386</v>
      </c>
    </row>
    <row r="243" spans="1:12" ht="19.5" customHeight="1" x14ac:dyDescent="0.25">
      <c r="A243" s="155">
        <v>24</v>
      </c>
      <c r="B243" s="250">
        <v>41845</v>
      </c>
      <c r="C243" s="230">
        <v>0.95138888888888884</v>
      </c>
      <c r="D243" s="115" t="s">
        <v>2572</v>
      </c>
      <c r="E243" s="115" t="s">
        <v>2542</v>
      </c>
      <c r="F243" s="115" t="s">
        <v>2573</v>
      </c>
      <c r="G243" s="155" t="s">
        <v>38</v>
      </c>
      <c r="H243" s="115"/>
      <c r="I243" s="115"/>
      <c r="J243" s="115"/>
      <c r="K243" s="115"/>
      <c r="L243" s="116" t="s">
        <v>388</v>
      </c>
    </row>
    <row r="244" spans="1:12" ht="19.5" customHeight="1" x14ac:dyDescent="0.25">
      <c r="A244" s="155">
        <v>25</v>
      </c>
      <c r="B244" s="250">
        <v>41845</v>
      </c>
      <c r="C244" s="230">
        <v>0.95833333333333337</v>
      </c>
      <c r="D244" s="115" t="s">
        <v>2555</v>
      </c>
      <c r="E244" s="115" t="s">
        <v>2542</v>
      </c>
      <c r="F244" s="115" t="s">
        <v>2539</v>
      </c>
      <c r="G244" s="155" t="s">
        <v>38</v>
      </c>
      <c r="H244" s="115"/>
      <c r="I244" s="115"/>
      <c r="J244" s="115">
        <v>1</v>
      </c>
      <c r="K244" s="115"/>
      <c r="L244" s="116" t="s">
        <v>388</v>
      </c>
    </row>
    <row r="245" spans="1:12" ht="19.5" customHeight="1" x14ac:dyDescent="0.25">
      <c r="A245" s="155">
        <v>26</v>
      </c>
      <c r="B245" s="250">
        <v>41845</v>
      </c>
      <c r="C245" s="230">
        <v>0.83333333333333337</v>
      </c>
      <c r="D245" s="115" t="s">
        <v>2574</v>
      </c>
      <c r="E245" s="115" t="s">
        <v>2567</v>
      </c>
      <c r="F245" s="115" t="s">
        <v>601</v>
      </c>
      <c r="G245" s="155" t="s">
        <v>38</v>
      </c>
      <c r="H245" s="115"/>
      <c r="I245" s="115"/>
      <c r="J245" s="115"/>
      <c r="K245" s="115">
        <v>1</v>
      </c>
      <c r="L245" s="116" t="s">
        <v>388</v>
      </c>
    </row>
    <row r="246" spans="1:12" ht="19.5" customHeight="1" x14ac:dyDescent="0.25">
      <c r="A246" s="155">
        <v>27</v>
      </c>
      <c r="B246" s="250">
        <v>41845</v>
      </c>
      <c r="C246" s="230">
        <v>0.8125</v>
      </c>
      <c r="D246" s="115" t="s">
        <v>2575</v>
      </c>
      <c r="E246" s="115" t="s">
        <v>2542</v>
      </c>
      <c r="F246" s="115" t="s">
        <v>2544</v>
      </c>
      <c r="G246" s="155" t="s">
        <v>38</v>
      </c>
      <c r="H246" s="115"/>
      <c r="I246" s="115"/>
      <c r="J246" s="115">
        <v>1</v>
      </c>
      <c r="K246" s="115"/>
      <c r="L246" s="116" t="s">
        <v>388</v>
      </c>
    </row>
    <row r="247" spans="1:12" ht="19.5" customHeight="1" x14ac:dyDescent="0.25">
      <c r="A247" s="155">
        <v>28</v>
      </c>
      <c r="B247" s="250">
        <v>41845</v>
      </c>
      <c r="C247" s="230">
        <v>0.91666666666666663</v>
      </c>
      <c r="D247" s="115" t="s">
        <v>2576</v>
      </c>
      <c r="E247" s="115" t="s">
        <v>2542</v>
      </c>
      <c r="F247" s="115" t="s">
        <v>2577</v>
      </c>
      <c r="G247" s="155" t="s">
        <v>38</v>
      </c>
      <c r="H247" s="115"/>
      <c r="I247" s="115"/>
      <c r="J247" s="115">
        <v>1</v>
      </c>
      <c r="K247" s="115">
        <v>1</v>
      </c>
      <c r="L247" s="116" t="s">
        <v>388</v>
      </c>
    </row>
    <row r="248" spans="1:12" ht="19.5" customHeight="1" x14ac:dyDescent="0.25">
      <c r="A248" s="155">
        <v>29</v>
      </c>
      <c r="B248" s="250">
        <v>41846</v>
      </c>
      <c r="C248" s="230">
        <v>0.47916666666666669</v>
      </c>
      <c r="D248" s="115" t="s">
        <v>2578</v>
      </c>
      <c r="E248" s="115" t="s">
        <v>2542</v>
      </c>
      <c r="F248" s="115" t="s">
        <v>2577</v>
      </c>
      <c r="G248" s="155" t="s">
        <v>38</v>
      </c>
      <c r="H248" s="115"/>
      <c r="I248" s="115"/>
      <c r="J248" s="115">
        <v>1</v>
      </c>
      <c r="K248" s="115">
        <v>1</v>
      </c>
      <c r="L248" s="116" t="s">
        <v>414</v>
      </c>
    </row>
    <row r="249" spans="1:12" ht="19.5" customHeight="1" x14ac:dyDescent="0.25">
      <c r="A249" s="155">
        <v>30</v>
      </c>
      <c r="B249" s="250">
        <v>41847</v>
      </c>
      <c r="C249" s="230">
        <v>0.52777777777777779</v>
      </c>
      <c r="D249" s="115" t="s">
        <v>2579</v>
      </c>
      <c r="E249" s="115" t="s">
        <v>2567</v>
      </c>
      <c r="F249" s="115" t="s">
        <v>2544</v>
      </c>
      <c r="G249" s="155" t="s">
        <v>38</v>
      </c>
      <c r="H249" s="115"/>
      <c r="I249" s="115"/>
      <c r="J249" s="115">
        <v>1</v>
      </c>
      <c r="K249" s="115"/>
      <c r="L249" s="116" t="s">
        <v>392</v>
      </c>
    </row>
    <row r="250" spans="1:12" ht="19.5" customHeight="1" x14ac:dyDescent="0.25">
      <c r="A250" s="155">
        <v>31</v>
      </c>
      <c r="B250" s="250">
        <v>41849</v>
      </c>
      <c r="C250" s="230">
        <v>0.88888888888888884</v>
      </c>
      <c r="D250" s="115" t="s">
        <v>2580</v>
      </c>
      <c r="E250" s="115" t="s">
        <v>2542</v>
      </c>
      <c r="F250" s="115" t="s">
        <v>2581</v>
      </c>
      <c r="G250" s="155" t="s">
        <v>559</v>
      </c>
      <c r="H250" s="115"/>
      <c r="I250" s="115"/>
      <c r="J250" s="115"/>
      <c r="K250" s="115"/>
      <c r="L250" s="116" t="s">
        <v>411</v>
      </c>
    </row>
    <row r="251" spans="1:12" ht="19.5" customHeight="1" x14ac:dyDescent="0.25">
      <c r="A251" s="155">
        <v>32</v>
      </c>
      <c r="B251" s="250">
        <v>41850</v>
      </c>
      <c r="C251" s="230">
        <v>0.63888888888888895</v>
      </c>
      <c r="D251" s="115" t="s">
        <v>2582</v>
      </c>
      <c r="E251" s="115" t="s">
        <v>2567</v>
      </c>
      <c r="F251" s="115" t="s">
        <v>344</v>
      </c>
      <c r="G251" s="155" t="s">
        <v>559</v>
      </c>
      <c r="H251" s="115"/>
      <c r="I251" s="115"/>
      <c r="J251" s="115"/>
      <c r="K251" s="115">
        <v>1</v>
      </c>
      <c r="L251" s="116" t="s">
        <v>384</v>
      </c>
    </row>
    <row r="252" spans="1:12" ht="19.5" customHeight="1" x14ac:dyDescent="0.25">
      <c r="A252" s="36"/>
      <c r="B252" s="37"/>
      <c r="C252" s="37"/>
      <c r="D252" s="37"/>
      <c r="E252" s="37"/>
      <c r="F252" s="37" t="s">
        <v>4173</v>
      </c>
      <c r="G252" s="109" t="s">
        <v>2534</v>
      </c>
      <c r="H252" s="163">
        <f>SUM(H220:H251)</f>
        <v>0</v>
      </c>
      <c r="I252" s="163">
        <f>SUM(I220:I251)</f>
        <v>0</v>
      </c>
      <c r="J252" s="163">
        <f>SUM(J220:J251)</f>
        <v>16</v>
      </c>
      <c r="K252" s="163">
        <f>SUM(K220:K251)</f>
        <v>11</v>
      </c>
      <c r="L252" s="163"/>
    </row>
    <row r="253" spans="1:12" ht="19.5" customHeight="1" x14ac:dyDescent="0.25">
      <c r="A253" s="155">
        <v>33</v>
      </c>
      <c r="B253" s="250">
        <v>41852</v>
      </c>
      <c r="C253" s="230">
        <v>0.44791666666666669</v>
      </c>
      <c r="D253" s="115" t="s">
        <v>2583</v>
      </c>
      <c r="E253" s="115" t="s">
        <v>2567</v>
      </c>
      <c r="F253" s="115" t="s">
        <v>2584</v>
      </c>
      <c r="G253" s="155" t="s">
        <v>38</v>
      </c>
      <c r="H253" s="115"/>
      <c r="I253" s="115"/>
      <c r="J253" s="115"/>
      <c r="K253" s="115">
        <v>1</v>
      </c>
      <c r="L253" s="116" t="s">
        <v>388</v>
      </c>
    </row>
    <row r="254" spans="1:12" ht="19.5" customHeight="1" x14ac:dyDescent="0.25">
      <c r="A254" s="155">
        <v>34</v>
      </c>
      <c r="B254" s="250">
        <v>41852</v>
      </c>
      <c r="C254" s="230">
        <v>0.4861111111111111</v>
      </c>
      <c r="D254" s="115" t="s">
        <v>2585</v>
      </c>
      <c r="E254" s="115" t="s">
        <v>2542</v>
      </c>
      <c r="F254" s="115" t="s">
        <v>2577</v>
      </c>
      <c r="G254" s="155" t="s">
        <v>559</v>
      </c>
      <c r="H254" s="115"/>
      <c r="I254" s="115"/>
      <c r="J254" s="115">
        <v>1</v>
      </c>
      <c r="K254" s="115">
        <v>1</v>
      </c>
      <c r="L254" s="116" t="s">
        <v>388</v>
      </c>
    </row>
    <row r="255" spans="1:12" ht="19.5" customHeight="1" x14ac:dyDescent="0.25">
      <c r="A255" s="155">
        <v>35</v>
      </c>
      <c r="B255" s="250">
        <v>41852</v>
      </c>
      <c r="C255" s="230">
        <v>0.62152777777777779</v>
      </c>
      <c r="D255" s="115" t="s">
        <v>2586</v>
      </c>
      <c r="E255" s="115" t="s">
        <v>2587</v>
      </c>
      <c r="F255" s="115" t="s">
        <v>2544</v>
      </c>
      <c r="G255" s="155" t="s">
        <v>38</v>
      </c>
      <c r="H255" s="115"/>
      <c r="I255" s="115"/>
      <c r="J255" s="115"/>
      <c r="K255" s="115">
        <v>1</v>
      </c>
      <c r="L255" s="116" t="s">
        <v>388</v>
      </c>
    </row>
    <row r="256" spans="1:12" ht="19.5" customHeight="1" x14ac:dyDescent="0.25">
      <c r="A256" s="155">
        <v>36</v>
      </c>
      <c r="B256" s="250">
        <v>41857</v>
      </c>
      <c r="C256" s="230">
        <v>0.8125</v>
      </c>
      <c r="D256" s="115" t="s">
        <v>2588</v>
      </c>
      <c r="E256" s="115" t="s">
        <v>2542</v>
      </c>
      <c r="F256" s="115" t="s">
        <v>2589</v>
      </c>
      <c r="G256" s="155" t="s">
        <v>559</v>
      </c>
      <c r="H256" s="115"/>
      <c r="I256" s="115"/>
      <c r="J256" s="115"/>
      <c r="K256" s="115"/>
      <c r="L256" s="116" t="s">
        <v>384</v>
      </c>
    </row>
    <row r="257" spans="1:12" ht="19.5" customHeight="1" x14ac:dyDescent="0.25">
      <c r="A257" s="155">
        <v>37</v>
      </c>
      <c r="B257" s="250">
        <v>41858</v>
      </c>
      <c r="C257" s="230">
        <v>0.46527777777777773</v>
      </c>
      <c r="D257" s="115" t="s">
        <v>2590</v>
      </c>
      <c r="E257" s="115" t="s">
        <v>2542</v>
      </c>
      <c r="F257" s="115" t="s">
        <v>2591</v>
      </c>
      <c r="G257" s="155" t="s">
        <v>559</v>
      </c>
      <c r="H257" s="115"/>
      <c r="I257" s="115"/>
      <c r="J257" s="115">
        <v>1</v>
      </c>
      <c r="K257" s="115">
        <v>1</v>
      </c>
      <c r="L257" s="116" t="s">
        <v>386</v>
      </c>
    </row>
    <row r="258" spans="1:12" ht="19.5" customHeight="1" x14ac:dyDescent="0.25">
      <c r="A258" s="155">
        <v>38</v>
      </c>
      <c r="B258" s="250">
        <v>41858</v>
      </c>
      <c r="C258" s="230">
        <v>0.33333333333333331</v>
      </c>
      <c r="D258" s="115" t="s">
        <v>2592</v>
      </c>
      <c r="E258" s="115" t="s">
        <v>2567</v>
      </c>
      <c r="F258" s="115" t="s">
        <v>2558</v>
      </c>
      <c r="G258" s="155" t="s">
        <v>559</v>
      </c>
      <c r="H258" s="115"/>
      <c r="I258" s="115"/>
      <c r="J258" s="115"/>
      <c r="K258" s="115">
        <v>1</v>
      </c>
      <c r="L258" s="116" t="s">
        <v>386</v>
      </c>
    </row>
    <row r="259" spans="1:12" ht="19.5" customHeight="1" x14ac:dyDescent="0.25">
      <c r="A259" s="155">
        <v>39</v>
      </c>
      <c r="B259" s="250">
        <v>41860</v>
      </c>
      <c r="C259" s="230">
        <v>0.375</v>
      </c>
      <c r="D259" s="115" t="s">
        <v>2593</v>
      </c>
      <c r="E259" s="115" t="s">
        <v>2542</v>
      </c>
      <c r="F259" s="115" t="s">
        <v>2577</v>
      </c>
      <c r="G259" s="155" t="s">
        <v>38</v>
      </c>
      <c r="H259" s="115"/>
      <c r="I259" s="115"/>
      <c r="J259" s="115"/>
      <c r="K259" s="115">
        <v>1</v>
      </c>
      <c r="L259" s="116" t="s">
        <v>414</v>
      </c>
    </row>
    <row r="260" spans="1:12" ht="19.5" customHeight="1" x14ac:dyDescent="0.25">
      <c r="A260" s="155">
        <v>40</v>
      </c>
      <c r="B260" s="250">
        <v>41862</v>
      </c>
      <c r="C260" s="230">
        <v>0.64583333333333337</v>
      </c>
      <c r="D260" s="115" t="s">
        <v>2594</v>
      </c>
      <c r="E260" s="115" t="s">
        <v>2595</v>
      </c>
      <c r="F260" s="115" t="s">
        <v>2558</v>
      </c>
      <c r="G260" s="155" t="s">
        <v>559</v>
      </c>
      <c r="H260" s="115"/>
      <c r="I260" s="115"/>
      <c r="J260" s="115"/>
      <c r="K260" s="115">
        <v>1</v>
      </c>
      <c r="L260" s="116" t="s">
        <v>418</v>
      </c>
    </row>
    <row r="261" spans="1:12" ht="19.5" customHeight="1" x14ac:dyDescent="0.25">
      <c r="A261" s="155">
        <v>41</v>
      </c>
      <c r="B261" s="250">
        <v>41862</v>
      </c>
      <c r="C261" s="230">
        <v>0.75</v>
      </c>
      <c r="D261" s="115" t="s">
        <v>2596</v>
      </c>
      <c r="E261" s="115" t="s">
        <v>2597</v>
      </c>
      <c r="F261" s="115" t="s">
        <v>2598</v>
      </c>
      <c r="G261" s="155" t="s">
        <v>2599</v>
      </c>
      <c r="H261" s="115"/>
      <c r="I261" s="115"/>
      <c r="J261" s="115"/>
      <c r="K261" s="115">
        <v>1</v>
      </c>
      <c r="L261" s="116" t="s">
        <v>418</v>
      </c>
    </row>
    <row r="262" spans="1:12" ht="19.5" customHeight="1" x14ac:dyDescent="0.25">
      <c r="A262" s="155">
        <v>42</v>
      </c>
      <c r="B262" s="250">
        <v>41866</v>
      </c>
      <c r="C262" s="230">
        <v>0.73958333333333337</v>
      </c>
      <c r="D262" s="115" t="s">
        <v>2600</v>
      </c>
      <c r="E262" s="115" t="s">
        <v>2597</v>
      </c>
      <c r="F262" s="115" t="s">
        <v>2601</v>
      </c>
      <c r="G262" s="155" t="s">
        <v>38</v>
      </c>
      <c r="H262" s="115"/>
      <c r="I262" s="115"/>
      <c r="J262" s="115"/>
      <c r="K262" s="115"/>
      <c r="L262" s="116" t="s">
        <v>388</v>
      </c>
    </row>
    <row r="263" spans="1:12" ht="19.5" customHeight="1" x14ac:dyDescent="0.25">
      <c r="A263" s="155">
        <v>43</v>
      </c>
      <c r="B263" s="250">
        <v>41866</v>
      </c>
      <c r="C263" s="230">
        <v>0.64583333333333337</v>
      </c>
      <c r="D263" s="115" t="s">
        <v>2602</v>
      </c>
      <c r="E263" s="115" t="s">
        <v>2603</v>
      </c>
      <c r="F263" s="115" t="s">
        <v>344</v>
      </c>
      <c r="G263" s="155" t="s">
        <v>559</v>
      </c>
      <c r="H263" s="115"/>
      <c r="I263" s="115"/>
      <c r="J263" s="115">
        <v>1</v>
      </c>
      <c r="K263" s="115"/>
      <c r="L263" s="116" t="s">
        <v>388</v>
      </c>
    </row>
    <row r="264" spans="1:12" ht="19.5" customHeight="1" x14ac:dyDescent="0.25">
      <c r="A264" s="155">
        <v>44</v>
      </c>
      <c r="B264" s="250">
        <v>41867</v>
      </c>
      <c r="C264" s="230">
        <v>0.89583333333333337</v>
      </c>
      <c r="D264" s="115" t="s">
        <v>2604</v>
      </c>
      <c r="E264" s="115" t="s">
        <v>2605</v>
      </c>
      <c r="F264" s="115" t="s">
        <v>2581</v>
      </c>
      <c r="G264" s="155" t="s">
        <v>873</v>
      </c>
      <c r="H264" s="115"/>
      <c r="I264" s="115"/>
      <c r="J264" s="115">
        <v>1</v>
      </c>
      <c r="K264" s="115"/>
      <c r="L264" s="116" t="s">
        <v>414</v>
      </c>
    </row>
    <row r="265" spans="1:12" ht="19.5" customHeight="1" x14ac:dyDescent="0.25">
      <c r="A265" s="155">
        <v>45</v>
      </c>
      <c r="B265" s="250">
        <v>41870</v>
      </c>
      <c r="C265" s="230">
        <v>0.47916666666666669</v>
      </c>
      <c r="D265" s="115" t="s">
        <v>2606</v>
      </c>
      <c r="E265" s="115" t="s">
        <v>2605</v>
      </c>
      <c r="F265" s="115" t="s">
        <v>2607</v>
      </c>
      <c r="G265" s="155" t="s">
        <v>873</v>
      </c>
      <c r="H265" s="115"/>
      <c r="I265" s="115"/>
      <c r="J265" s="115">
        <v>2</v>
      </c>
      <c r="K265" s="115"/>
      <c r="L265" s="116" t="s">
        <v>418</v>
      </c>
    </row>
    <row r="266" spans="1:12" ht="19.5" customHeight="1" x14ac:dyDescent="0.25">
      <c r="A266" s="155">
        <v>46</v>
      </c>
      <c r="B266" s="250">
        <v>41870</v>
      </c>
      <c r="C266" s="230">
        <v>0.90972222222222221</v>
      </c>
      <c r="D266" s="115" t="s">
        <v>762</v>
      </c>
      <c r="E266" s="115" t="s">
        <v>2605</v>
      </c>
      <c r="F266" s="115" t="s">
        <v>2608</v>
      </c>
      <c r="G266" s="155" t="s">
        <v>559</v>
      </c>
      <c r="H266" s="115"/>
      <c r="I266" s="115"/>
      <c r="J266" s="115"/>
      <c r="K266" s="115"/>
      <c r="L266" s="116" t="s">
        <v>418</v>
      </c>
    </row>
    <row r="267" spans="1:12" ht="19.5" customHeight="1" x14ac:dyDescent="0.25">
      <c r="A267" s="155">
        <v>47</v>
      </c>
      <c r="B267" s="250">
        <v>41870</v>
      </c>
      <c r="C267" s="230">
        <v>0.86111111111111116</v>
      </c>
      <c r="D267" s="115" t="s">
        <v>2571</v>
      </c>
      <c r="E267" s="115" t="s">
        <v>2605</v>
      </c>
      <c r="F267" s="115" t="s">
        <v>2609</v>
      </c>
      <c r="G267" s="155" t="s">
        <v>924</v>
      </c>
      <c r="H267" s="115"/>
      <c r="I267" s="115"/>
      <c r="J267" s="115"/>
      <c r="K267" s="115">
        <v>2</v>
      </c>
      <c r="L267" s="116" t="s">
        <v>418</v>
      </c>
    </row>
    <row r="268" spans="1:12" ht="19.5" customHeight="1" x14ac:dyDescent="0.25">
      <c r="A268" s="155">
        <v>48</v>
      </c>
      <c r="B268" s="250">
        <v>41870</v>
      </c>
      <c r="C268" s="230">
        <v>0.61805555555555558</v>
      </c>
      <c r="D268" s="115" t="s">
        <v>2610</v>
      </c>
      <c r="E268" s="115" t="s">
        <v>2567</v>
      </c>
      <c r="F268" s="115" t="s">
        <v>344</v>
      </c>
      <c r="G268" s="155" t="s">
        <v>873</v>
      </c>
      <c r="H268" s="115"/>
      <c r="I268" s="115"/>
      <c r="J268" s="115">
        <v>1</v>
      </c>
      <c r="K268" s="115"/>
      <c r="L268" s="116" t="s">
        <v>418</v>
      </c>
    </row>
    <row r="269" spans="1:12" ht="19.5" customHeight="1" x14ac:dyDescent="0.25">
      <c r="A269" s="155">
        <v>49</v>
      </c>
      <c r="B269" s="250">
        <v>41871</v>
      </c>
      <c r="C269" s="230">
        <v>0</v>
      </c>
      <c r="D269" s="115" t="s">
        <v>2611</v>
      </c>
      <c r="E269" s="115" t="s">
        <v>2536</v>
      </c>
      <c r="F269" s="115" t="s">
        <v>2612</v>
      </c>
      <c r="G269" s="155" t="s">
        <v>873</v>
      </c>
      <c r="H269" s="115"/>
      <c r="I269" s="115"/>
      <c r="J269" s="115"/>
      <c r="K269" s="115"/>
      <c r="L269" s="116" t="s">
        <v>411</v>
      </c>
    </row>
    <row r="270" spans="1:12" ht="19.5" customHeight="1" x14ac:dyDescent="0.25">
      <c r="A270" s="155">
        <v>50</v>
      </c>
      <c r="B270" s="250">
        <v>41873</v>
      </c>
      <c r="C270" s="230">
        <v>0.45833333333333331</v>
      </c>
      <c r="D270" s="115" t="s">
        <v>2613</v>
      </c>
      <c r="E270" s="115" t="s">
        <v>2536</v>
      </c>
      <c r="F270" s="115" t="s">
        <v>2614</v>
      </c>
      <c r="G270" s="155" t="s">
        <v>873</v>
      </c>
      <c r="H270" s="115"/>
      <c r="I270" s="115"/>
      <c r="J270" s="115">
        <v>1</v>
      </c>
      <c r="K270" s="115"/>
      <c r="L270" s="116" t="s">
        <v>388</v>
      </c>
    </row>
    <row r="271" spans="1:12" ht="19.5" customHeight="1" x14ac:dyDescent="0.25">
      <c r="A271" s="155">
        <v>51</v>
      </c>
      <c r="B271" s="250">
        <v>41873</v>
      </c>
      <c r="C271" s="230">
        <v>0.87013888888888891</v>
      </c>
      <c r="D271" s="115" t="s">
        <v>2615</v>
      </c>
      <c r="E271" s="115" t="s">
        <v>2536</v>
      </c>
      <c r="F271" s="115" t="s">
        <v>2616</v>
      </c>
      <c r="G271" s="155" t="s">
        <v>873</v>
      </c>
      <c r="H271" s="115"/>
      <c r="I271" s="115"/>
      <c r="J271" s="115"/>
      <c r="K271" s="115">
        <v>1</v>
      </c>
      <c r="L271" s="116" t="s">
        <v>388</v>
      </c>
    </row>
    <row r="272" spans="1:12" ht="19.5" customHeight="1" x14ac:dyDescent="0.25">
      <c r="A272" s="155">
        <v>52</v>
      </c>
      <c r="B272" s="250">
        <v>41875</v>
      </c>
      <c r="C272" s="230">
        <v>0.60069444444444442</v>
      </c>
      <c r="D272" s="115" t="s">
        <v>2568</v>
      </c>
      <c r="E272" s="115" t="s">
        <v>2536</v>
      </c>
      <c r="F272" s="115" t="s">
        <v>2581</v>
      </c>
      <c r="G272" s="155" t="s">
        <v>873</v>
      </c>
      <c r="H272" s="115">
        <v>1</v>
      </c>
      <c r="I272" s="115"/>
      <c r="J272" s="115"/>
      <c r="K272" s="115"/>
      <c r="L272" s="116" t="s">
        <v>392</v>
      </c>
    </row>
    <row r="273" spans="1:12" ht="19.5" customHeight="1" x14ac:dyDescent="0.25">
      <c r="A273" s="155">
        <v>53</v>
      </c>
      <c r="B273" s="250">
        <v>41876</v>
      </c>
      <c r="C273" s="230">
        <v>0.54166666666666663</v>
      </c>
      <c r="D273" s="115" t="s">
        <v>2617</v>
      </c>
      <c r="E273" s="115" t="s">
        <v>2536</v>
      </c>
      <c r="F273" s="115" t="s">
        <v>704</v>
      </c>
      <c r="G273" s="155" t="s">
        <v>38</v>
      </c>
      <c r="H273" s="115"/>
      <c r="I273" s="115"/>
      <c r="J273" s="115">
        <v>1</v>
      </c>
      <c r="K273" s="115"/>
      <c r="L273" s="116" t="s">
        <v>418</v>
      </c>
    </row>
    <row r="274" spans="1:12" ht="19.5" customHeight="1" x14ac:dyDescent="0.25">
      <c r="A274" s="155">
        <v>54</v>
      </c>
      <c r="B274" s="250">
        <v>41877</v>
      </c>
      <c r="C274" s="230">
        <v>0.83333333333333337</v>
      </c>
      <c r="D274" s="115" t="s">
        <v>2618</v>
      </c>
      <c r="E274" s="115" t="s">
        <v>2536</v>
      </c>
      <c r="F274" s="115" t="s">
        <v>2619</v>
      </c>
      <c r="G274" s="155" t="s">
        <v>38</v>
      </c>
      <c r="H274" s="115"/>
      <c r="I274" s="115"/>
      <c r="J274" s="115">
        <v>1</v>
      </c>
      <c r="K274" s="115"/>
      <c r="L274" s="116" t="s">
        <v>411</v>
      </c>
    </row>
    <row r="275" spans="1:12" ht="19.5" customHeight="1" x14ac:dyDescent="0.25">
      <c r="A275" s="155">
        <v>55</v>
      </c>
      <c r="B275" s="250">
        <v>41877</v>
      </c>
      <c r="C275" s="230">
        <v>0.96458333333333324</v>
      </c>
      <c r="D275" s="115" t="s">
        <v>672</v>
      </c>
      <c r="E275" s="115" t="s">
        <v>2536</v>
      </c>
      <c r="F275" s="115" t="s">
        <v>704</v>
      </c>
      <c r="G275" s="155" t="s">
        <v>38</v>
      </c>
      <c r="H275" s="115"/>
      <c r="I275" s="115"/>
      <c r="J275" s="115"/>
      <c r="K275" s="115"/>
      <c r="L275" s="116" t="s">
        <v>411</v>
      </c>
    </row>
    <row r="276" spans="1:12" ht="19.5" customHeight="1" x14ac:dyDescent="0.25">
      <c r="A276" s="155">
        <v>56</v>
      </c>
      <c r="B276" s="250">
        <v>41878</v>
      </c>
      <c r="C276" s="230">
        <v>0.48749999999999999</v>
      </c>
      <c r="D276" s="115" t="s">
        <v>2620</v>
      </c>
      <c r="E276" s="115" t="s">
        <v>2567</v>
      </c>
      <c r="F276" s="115" t="s">
        <v>2544</v>
      </c>
      <c r="G276" s="155" t="s">
        <v>38</v>
      </c>
      <c r="H276" s="115"/>
      <c r="I276" s="115"/>
      <c r="J276" s="115">
        <v>1</v>
      </c>
      <c r="K276" s="115"/>
      <c r="L276" s="116" t="s">
        <v>384</v>
      </c>
    </row>
    <row r="277" spans="1:12" ht="19.5" customHeight="1" x14ac:dyDescent="0.25">
      <c r="A277" s="155">
        <v>57</v>
      </c>
      <c r="B277" s="250">
        <v>41879</v>
      </c>
      <c r="C277" s="230">
        <v>0.25</v>
      </c>
      <c r="D277" s="115" t="s">
        <v>2535</v>
      </c>
      <c r="E277" s="115" t="s">
        <v>2536</v>
      </c>
      <c r="F277" s="115" t="s">
        <v>2544</v>
      </c>
      <c r="G277" s="155" t="s">
        <v>559</v>
      </c>
      <c r="H277" s="115"/>
      <c r="I277" s="115"/>
      <c r="J277" s="115">
        <v>1</v>
      </c>
      <c r="K277" s="115"/>
      <c r="L277" s="116" t="s">
        <v>386</v>
      </c>
    </row>
    <row r="278" spans="1:12" ht="19.5" customHeight="1" x14ac:dyDescent="0.25">
      <c r="A278" s="155">
        <v>58</v>
      </c>
      <c r="B278" s="250">
        <v>41882</v>
      </c>
      <c r="C278" s="230">
        <v>5.2083333333333336E-2</v>
      </c>
      <c r="D278" s="115" t="s">
        <v>2621</v>
      </c>
      <c r="E278" s="115" t="s">
        <v>2536</v>
      </c>
      <c r="F278" s="115" t="s">
        <v>2544</v>
      </c>
      <c r="G278" s="155" t="s">
        <v>559</v>
      </c>
      <c r="H278" s="115"/>
      <c r="I278" s="115"/>
      <c r="J278" s="115"/>
      <c r="K278" s="115">
        <v>1</v>
      </c>
      <c r="L278" s="116" t="s">
        <v>392</v>
      </c>
    </row>
    <row r="279" spans="1:12" ht="19.5" customHeight="1" x14ac:dyDescent="0.25">
      <c r="A279" s="155">
        <v>59</v>
      </c>
      <c r="B279" s="250">
        <v>41882</v>
      </c>
      <c r="C279" s="230">
        <v>0.14930555555555555</v>
      </c>
      <c r="D279" s="115" t="s">
        <v>2622</v>
      </c>
      <c r="E279" s="115" t="s">
        <v>2623</v>
      </c>
      <c r="F279" s="115" t="s">
        <v>2544</v>
      </c>
      <c r="G279" s="155" t="s">
        <v>559</v>
      </c>
      <c r="H279" s="115"/>
      <c r="I279" s="115"/>
      <c r="J279" s="115"/>
      <c r="K279" s="115"/>
      <c r="L279" s="116" t="s">
        <v>392</v>
      </c>
    </row>
    <row r="280" spans="1:12" ht="19.5" customHeight="1" x14ac:dyDescent="0.25">
      <c r="A280" s="155">
        <v>60</v>
      </c>
      <c r="B280" s="250">
        <v>41882</v>
      </c>
      <c r="C280" s="230">
        <v>0.79166666666666663</v>
      </c>
      <c r="D280" s="115" t="s">
        <v>2624</v>
      </c>
      <c r="E280" s="115" t="s">
        <v>2625</v>
      </c>
      <c r="F280" s="115" t="s">
        <v>2544</v>
      </c>
      <c r="G280" s="155" t="s">
        <v>2548</v>
      </c>
      <c r="H280" s="115"/>
      <c r="I280" s="115"/>
      <c r="J280" s="115"/>
      <c r="K280" s="115"/>
      <c r="L280" s="116" t="s">
        <v>392</v>
      </c>
    </row>
    <row r="281" spans="1:12" ht="19.5" customHeight="1" x14ac:dyDescent="0.25">
      <c r="A281" s="155">
        <v>61</v>
      </c>
      <c r="B281" s="250">
        <v>41882</v>
      </c>
      <c r="C281" s="230">
        <v>0.88194444444444453</v>
      </c>
      <c r="D281" s="115" t="s">
        <v>2626</v>
      </c>
      <c r="E281" s="115" t="s">
        <v>2627</v>
      </c>
      <c r="F281" s="115" t="s">
        <v>784</v>
      </c>
      <c r="G281" s="155" t="s">
        <v>2091</v>
      </c>
      <c r="H281" s="115"/>
      <c r="I281" s="115"/>
      <c r="J281" s="115">
        <v>1</v>
      </c>
      <c r="K281" s="115"/>
      <c r="L281" s="116" t="s">
        <v>392</v>
      </c>
    </row>
    <row r="282" spans="1:12" ht="19.5" customHeight="1" x14ac:dyDescent="0.25">
      <c r="A282" s="155">
        <v>62</v>
      </c>
      <c r="B282" s="250">
        <v>41882</v>
      </c>
      <c r="C282" s="230">
        <v>0.93055555555555547</v>
      </c>
      <c r="D282" s="115" t="s">
        <v>2628</v>
      </c>
      <c r="E282" s="115" t="s">
        <v>2629</v>
      </c>
      <c r="F282" s="115" t="s">
        <v>552</v>
      </c>
      <c r="G282" s="155" t="s">
        <v>38</v>
      </c>
      <c r="H282" s="115"/>
      <c r="I282" s="115"/>
      <c r="J282" s="115">
        <v>1</v>
      </c>
      <c r="K282" s="115"/>
      <c r="L282" s="116" t="s">
        <v>392</v>
      </c>
    </row>
    <row r="283" spans="1:12" ht="19.5" customHeight="1" x14ac:dyDescent="0.25">
      <c r="A283" s="36"/>
      <c r="B283" s="37"/>
      <c r="C283" s="37"/>
      <c r="D283" s="37"/>
      <c r="E283" s="37"/>
      <c r="F283" s="37" t="s">
        <v>4174</v>
      </c>
      <c r="G283" s="109" t="s">
        <v>2534</v>
      </c>
      <c r="H283" s="163">
        <f>SUM(H253:H282)</f>
        <v>1</v>
      </c>
      <c r="I283" s="163">
        <f>SUM(I253:I282)</f>
        <v>0</v>
      </c>
      <c r="J283" s="163">
        <f>SUM(J253:J282)</f>
        <v>14</v>
      </c>
      <c r="K283" s="163">
        <f>SUM(K253:K282)</f>
        <v>12</v>
      </c>
      <c r="L283" s="163"/>
    </row>
    <row r="284" spans="1:12" ht="19.5" customHeight="1" x14ac:dyDescent="0.25">
      <c r="A284" s="155">
        <v>63</v>
      </c>
      <c r="B284" s="250">
        <v>41883</v>
      </c>
      <c r="C284" s="230">
        <v>0.55208333333333337</v>
      </c>
      <c r="D284" s="115" t="s">
        <v>2630</v>
      </c>
      <c r="E284" s="115" t="s">
        <v>2536</v>
      </c>
      <c r="F284" s="115" t="s">
        <v>2550</v>
      </c>
      <c r="G284" s="155" t="s">
        <v>851</v>
      </c>
      <c r="H284" s="115"/>
      <c r="I284" s="115"/>
      <c r="J284" s="115">
        <v>1</v>
      </c>
      <c r="K284" s="115"/>
      <c r="L284" s="116" t="s">
        <v>418</v>
      </c>
    </row>
    <row r="285" spans="1:12" ht="19.5" customHeight="1" x14ac:dyDescent="0.25">
      <c r="A285" s="155">
        <v>64</v>
      </c>
      <c r="B285" s="250">
        <v>41884</v>
      </c>
      <c r="C285" s="230">
        <v>0.65277777777777779</v>
      </c>
      <c r="D285" s="115" t="s">
        <v>2631</v>
      </c>
      <c r="E285" s="115" t="s">
        <v>2536</v>
      </c>
      <c r="F285" s="115" t="s">
        <v>2544</v>
      </c>
      <c r="G285" s="155" t="s">
        <v>2091</v>
      </c>
      <c r="H285" s="115"/>
      <c r="I285" s="115"/>
      <c r="J285" s="115"/>
      <c r="K285" s="115">
        <v>1</v>
      </c>
      <c r="L285" s="116" t="s">
        <v>411</v>
      </c>
    </row>
    <row r="286" spans="1:12" ht="19.5" customHeight="1" x14ac:dyDescent="0.25">
      <c r="A286" s="155">
        <v>65</v>
      </c>
      <c r="B286" s="250">
        <v>41884</v>
      </c>
      <c r="C286" s="230">
        <v>0.97222222222222221</v>
      </c>
      <c r="D286" s="115" t="s">
        <v>2632</v>
      </c>
      <c r="E286" s="115" t="s">
        <v>2536</v>
      </c>
      <c r="F286" s="115" t="s">
        <v>2633</v>
      </c>
      <c r="G286" s="155" t="s">
        <v>851</v>
      </c>
      <c r="H286" s="115"/>
      <c r="I286" s="115"/>
      <c r="J286" s="115"/>
      <c r="K286" s="115"/>
      <c r="L286" s="116" t="s">
        <v>411</v>
      </c>
    </row>
    <row r="287" spans="1:12" ht="19.5" customHeight="1" x14ac:dyDescent="0.25">
      <c r="A287" s="155">
        <v>66</v>
      </c>
      <c r="B287" s="250">
        <v>41885</v>
      </c>
      <c r="C287" s="230">
        <v>0.75</v>
      </c>
      <c r="D287" s="115" t="s">
        <v>2634</v>
      </c>
      <c r="E287" s="115" t="s">
        <v>2536</v>
      </c>
      <c r="F287" s="115" t="s">
        <v>2635</v>
      </c>
      <c r="G287" s="155" t="s">
        <v>851</v>
      </c>
      <c r="H287" s="115"/>
      <c r="I287" s="115"/>
      <c r="J287" s="115">
        <v>2</v>
      </c>
      <c r="K287" s="115"/>
      <c r="L287" s="116" t="s">
        <v>2636</v>
      </c>
    </row>
    <row r="288" spans="1:12" ht="19.5" customHeight="1" x14ac:dyDescent="0.25">
      <c r="A288" s="155">
        <v>67</v>
      </c>
      <c r="B288" s="250">
        <v>41887</v>
      </c>
      <c r="C288" s="230">
        <v>0.51736111111111105</v>
      </c>
      <c r="D288" s="115" t="s">
        <v>2637</v>
      </c>
      <c r="E288" s="115" t="s">
        <v>2536</v>
      </c>
      <c r="F288" s="115" t="s">
        <v>144</v>
      </c>
      <c r="G288" s="155" t="s">
        <v>38</v>
      </c>
      <c r="H288" s="115"/>
      <c r="I288" s="115"/>
      <c r="J288" s="115"/>
      <c r="K288" s="115"/>
      <c r="L288" s="116" t="s">
        <v>388</v>
      </c>
    </row>
    <row r="289" spans="1:12" ht="19.5" customHeight="1" x14ac:dyDescent="0.25">
      <c r="A289" s="155">
        <v>68</v>
      </c>
      <c r="B289" s="250">
        <v>41887</v>
      </c>
      <c r="C289" s="230">
        <v>0.55555555555555558</v>
      </c>
      <c r="D289" s="115" t="s">
        <v>2630</v>
      </c>
      <c r="E289" s="115" t="s">
        <v>2536</v>
      </c>
      <c r="F289" s="115" t="s">
        <v>2544</v>
      </c>
      <c r="G289" s="155" t="s">
        <v>38</v>
      </c>
      <c r="H289" s="115"/>
      <c r="I289" s="115"/>
      <c r="J289" s="115">
        <v>1</v>
      </c>
      <c r="K289" s="115"/>
      <c r="L289" s="116" t="s">
        <v>388</v>
      </c>
    </row>
    <row r="290" spans="1:12" ht="19.5" customHeight="1" x14ac:dyDescent="0.25">
      <c r="A290" s="155">
        <v>69</v>
      </c>
      <c r="B290" s="250">
        <v>41887</v>
      </c>
      <c r="C290" s="230">
        <v>0.58333333333333337</v>
      </c>
      <c r="D290" s="115" t="s">
        <v>2638</v>
      </c>
      <c r="E290" s="115" t="s">
        <v>2639</v>
      </c>
      <c r="F290" s="115" t="s">
        <v>2558</v>
      </c>
      <c r="G290" s="155" t="s">
        <v>559</v>
      </c>
      <c r="H290" s="115"/>
      <c r="I290" s="115"/>
      <c r="J290" s="115">
        <v>1</v>
      </c>
      <c r="K290" s="115"/>
      <c r="L290" s="116" t="s">
        <v>388</v>
      </c>
    </row>
    <row r="291" spans="1:12" ht="19.5" customHeight="1" x14ac:dyDescent="0.25">
      <c r="A291" s="155">
        <v>70</v>
      </c>
      <c r="B291" s="250">
        <v>41888</v>
      </c>
      <c r="C291" s="230">
        <v>0.28125</v>
      </c>
      <c r="D291" s="115" t="s">
        <v>2535</v>
      </c>
      <c r="E291" s="115" t="s">
        <v>2536</v>
      </c>
      <c r="F291" s="115" t="s">
        <v>2544</v>
      </c>
      <c r="G291" s="155" t="s">
        <v>38</v>
      </c>
      <c r="H291" s="115"/>
      <c r="I291" s="115"/>
      <c r="J291" s="115">
        <v>1</v>
      </c>
      <c r="K291" s="115"/>
      <c r="L291" s="116" t="s">
        <v>414</v>
      </c>
    </row>
    <row r="292" spans="1:12" ht="19.5" customHeight="1" x14ac:dyDescent="0.25">
      <c r="A292" s="155">
        <v>71</v>
      </c>
      <c r="B292" s="250">
        <v>41888</v>
      </c>
      <c r="C292" s="230">
        <v>0.6875</v>
      </c>
      <c r="D292" s="115" t="s">
        <v>2640</v>
      </c>
      <c r="E292" s="115" t="s">
        <v>2536</v>
      </c>
      <c r="F292" s="115" t="s">
        <v>2577</v>
      </c>
      <c r="G292" s="155" t="s">
        <v>851</v>
      </c>
      <c r="H292" s="115"/>
      <c r="I292" s="115"/>
      <c r="J292" s="115"/>
      <c r="K292" s="115"/>
      <c r="L292" s="116" t="s">
        <v>414</v>
      </c>
    </row>
    <row r="293" spans="1:12" ht="19.5" customHeight="1" x14ac:dyDescent="0.25">
      <c r="A293" s="155">
        <v>72</v>
      </c>
      <c r="B293" s="250">
        <v>41888</v>
      </c>
      <c r="C293" s="230">
        <v>0.93819444444444444</v>
      </c>
      <c r="D293" s="115" t="s">
        <v>2641</v>
      </c>
      <c r="E293" s="115" t="s">
        <v>2536</v>
      </c>
      <c r="F293" s="115" t="s">
        <v>2548</v>
      </c>
      <c r="G293" s="155" t="s">
        <v>2548</v>
      </c>
      <c r="H293" s="115"/>
      <c r="I293" s="115"/>
      <c r="J293" s="115">
        <v>1</v>
      </c>
      <c r="K293" s="115"/>
      <c r="L293" s="116" t="s">
        <v>414</v>
      </c>
    </row>
    <row r="294" spans="1:12" ht="19.5" customHeight="1" x14ac:dyDescent="0.25">
      <c r="A294" s="155">
        <v>73</v>
      </c>
      <c r="B294" s="250">
        <v>41889</v>
      </c>
      <c r="C294" s="230">
        <v>0.47222222222222227</v>
      </c>
      <c r="D294" s="115" t="s">
        <v>2642</v>
      </c>
      <c r="E294" s="115" t="s">
        <v>2536</v>
      </c>
      <c r="F294" s="115" t="s">
        <v>2581</v>
      </c>
      <c r="G294" s="155" t="s">
        <v>851</v>
      </c>
      <c r="H294" s="115"/>
      <c r="I294" s="115"/>
      <c r="J294" s="115"/>
      <c r="K294" s="115">
        <v>3</v>
      </c>
      <c r="L294" s="116" t="s">
        <v>392</v>
      </c>
    </row>
    <row r="295" spans="1:12" ht="19.5" customHeight="1" x14ac:dyDescent="0.25">
      <c r="A295" s="155">
        <v>74</v>
      </c>
      <c r="B295" s="250">
        <v>41889</v>
      </c>
      <c r="C295" s="230">
        <v>0.94097222222222221</v>
      </c>
      <c r="D295" s="115" t="s">
        <v>2643</v>
      </c>
      <c r="E295" s="115" t="s">
        <v>2536</v>
      </c>
      <c r="F295" s="115" t="s">
        <v>2544</v>
      </c>
      <c r="G295" s="155" t="s">
        <v>38</v>
      </c>
      <c r="H295" s="115"/>
      <c r="I295" s="115"/>
      <c r="J295" s="115"/>
      <c r="K295" s="115"/>
      <c r="L295" s="116" t="s">
        <v>392</v>
      </c>
    </row>
    <row r="296" spans="1:12" ht="19.5" customHeight="1" x14ac:dyDescent="0.25">
      <c r="A296" s="155">
        <v>75</v>
      </c>
      <c r="B296" s="250">
        <v>41890</v>
      </c>
      <c r="C296" s="230">
        <v>0.77083333333333337</v>
      </c>
      <c r="D296" s="115" t="s">
        <v>2644</v>
      </c>
      <c r="E296" s="115" t="s">
        <v>2536</v>
      </c>
      <c r="F296" s="115" t="s">
        <v>2537</v>
      </c>
      <c r="G296" s="155" t="s">
        <v>38</v>
      </c>
      <c r="H296" s="115"/>
      <c r="I296" s="115"/>
      <c r="J296" s="115"/>
      <c r="K296" s="115"/>
      <c r="L296" s="116" t="s">
        <v>418</v>
      </c>
    </row>
    <row r="297" spans="1:12" ht="19.5" customHeight="1" x14ac:dyDescent="0.25">
      <c r="A297" s="155">
        <v>76</v>
      </c>
      <c r="B297" s="250">
        <v>41890</v>
      </c>
      <c r="C297" s="230">
        <v>0.64236111111111105</v>
      </c>
      <c r="D297" s="115" t="s">
        <v>2645</v>
      </c>
      <c r="E297" s="115" t="s">
        <v>2536</v>
      </c>
      <c r="F297" s="115" t="s">
        <v>2646</v>
      </c>
      <c r="G297" s="155" t="s">
        <v>559</v>
      </c>
      <c r="H297" s="115">
        <v>1</v>
      </c>
      <c r="I297" s="115"/>
      <c r="J297" s="115"/>
      <c r="K297" s="115"/>
      <c r="L297" s="116" t="s">
        <v>418</v>
      </c>
    </row>
    <row r="298" spans="1:12" ht="19.5" customHeight="1" x14ac:dyDescent="0.25">
      <c r="A298" s="155">
        <v>77</v>
      </c>
      <c r="B298" s="250">
        <v>41893</v>
      </c>
      <c r="C298" s="230">
        <v>0.51944444444444449</v>
      </c>
      <c r="D298" s="115" t="s">
        <v>2647</v>
      </c>
      <c r="E298" s="115" t="s">
        <v>2536</v>
      </c>
      <c r="F298" s="115" t="s">
        <v>2581</v>
      </c>
      <c r="G298" s="155" t="s">
        <v>559</v>
      </c>
      <c r="H298" s="115"/>
      <c r="I298" s="115"/>
      <c r="J298" s="115"/>
      <c r="K298" s="115"/>
      <c r="L298" s="116" t="s">
        <v>386</v>
      </c>
    </row>
    <row r="299" spans="1:12" ht="19.5" customHeight="1" x14ac:dyDescent="0.25">
      <c r="A299" s="155">
        <v>78</v>
      </c>
      <c r="B299" s="250">
        <v>41894</v>
      </c>
      <c r="C299" s="230">
        <v>0.71875</v>
      </c>
      <c r="D299" s="115" t="s">
        <v>2648</v>
      </c>
      <c r="E299" s="115" t="s">
        <v>2536</v>
      </c>
      <c r="F299" s="115" t="s">
        <v>2649</v>
      </c>
      <c r="G299" s="155" t="s">
        <v>559</v>
      </c>
      <c r="H299" s="115"/>
      <c r="I299" s="115"/>
      <c r="J299" s="115"/>
      <c r="K299" s="115">
        <v>3</v>
      </c>
      <c r="L299" s="116" t="s">
        <v>388</v>
      </c>
    </row>
    <row r="300" spans="1:12" ht="19.5" customHeight="1" x14ac:dyDescent="0.25">
      <c r="A300" s="155">
        <v>79</v>
      </c>
      <c r="B300" s="250">
        <v>41895</v>
      </c>
      <c r="C300" s="230">
        <v>0.25</v>
      </c>
      <c r="D300" s="115" t="s">
        <v>2535</v>
      </c>
      <c r="E300" s="115" t="s">
        <v>2536</v>
      </c>
      <c r="F300" s="115" t="s">
        <v>601</v>
      </c>
      <c r="G300" s="155" t="s">
        <v>38</v>
      </c>
      <c r="H300" s="115"/>
      <c r="I300" s="115"/>
      <c r="J300" s="115">
        <v>1</v>
      </c>
      <c r="K300" s="115"/>
      <c r="L300" s="116" t="s">
        <v>414</v>
      </c>
    </row>
    <row r="301" spans="1:12" ht="19.5" customHeight="1" x14ac:dyDescent="0.25">
      <c r="A301" s="155">
        <v>80</v>
      </c>
      <c r="B301" s="250">
        <v>41895</v>
      </c>
      <c r="C301" s="230">
        <v>0.75</v>
      </c>
      <c r="D301" s="115" t="s">
        <v>2650</v>
      </c>
      <c r="E301" s="115" t="s">
        <v>2623</v>
      </c>
      <c r="F301" s="115" t="s">
        <v>784</v>
      </c>
      <c r="G301" s="155" t="s">
        <v>38</v>
      </c>
      <c r="H301" s="115"/>
      <c r="I301" s="115"/>
      <c r="J301" s="115"/>
      <c r="K301" s="115"/>
      <c r="L301" s="116" t="s">
        <v>414</v>
      </c>
    </row>
    <row r="302" spans="1:12" ht="19.5" customHeight="1" x14ac:dyDescent="0.25">
      <c r="A302" s="155">
        <v>81</v>
      </c>
      <c r="B302" s="250">
        <v>41898</v>
      </c>
      <c r="C302" s="230">
        <v>0.73611111111111116</v>
      </c>
      <c r="D302" s="115" t="s">
        <v>2651</v>
      </c>
      <c r="E302" s="115" t="s">
        <v>2536</v>
      </c>
      <c r="F302" s="115" t="s">
        <v>2577</v>
      </c>
      <c r="G302" s="155" t="s">
        <v>38</v>
      </c>
      <c r="H302" s="115"/>
      <c r="I302" s="115"/>
      <c r="J302" s="115"/>
      <c r="K302" s="115">
        <v>1</v>
      </c>
      <c r="L302" s="116" t="s">
        <v>411</v>
      </c>
    </row>
    <row r="303" spans="1:12" ht="19.5" customHeight="1" x14ac:dyDescent="0.25">
      <c r="A303" s="155">
        <v>82</v>
      </c>
      <c r="B303" s="250">
        <v>41899</v>
      </c>
      <c r="C303" s="230">
        <v>0.3125</v>
      </c>
      <c r="D303" s="115" t="s">
        <v>2652</v>
      </c>
      <c r="E303" s="115" t="s">
        <v>2536</v>
      </c>
      <c r="F303" s="115" t="s">
        <v>2653</v>
      </c>
      <c r="G303" s="155" t="s">
        <v>851</v>
      </c>
      <c r="H303" s="115"/>
      <c r="I303" s="115"/>
      <c r="J303" s="115"/>
      <c r="K303" s="115"/>
      <c r="L303" s="116" t="s">
        <v>384</v>
      </c>
    </row>
    <row r="304" spans="1:12" ht="19.5" customHeight="1" x14ac:dyDescent="0.25">
      <c r="A304" s="155">
        <v>83</v>
      </c>
      <c r="B304" s="250">
        <v>41899</v>
      </c>
      <c r="C304" s="230">
        <v>0.47916666666666669</v>
      </c>
      <c r="D304" s="115" t="s">
        <v>2535</v>
      </c>
      <c r="E304" s="115" t="s">
        <v>2654</v>
      </c>
      <c r="F304" s="115" t="s">
        <v>784</v>
      </c>
      <c r="G304" s="155" t="s">
        <v>38</v>
      </c>
      <c r="H304" s="115"/>
      <c r="I304" s="115"/>
      <c r="J304" s="115"/>
      <c r="K304" s="115"/>
      <c r="L304" s="116" t="s">
        <v>384</v>
      </c>
    </row>
    <row r="305" spans="1:12" ht="19.5" customHeight="1" x14ac:dyDescent="0.25">
      <c r="A305" s="155">
        <v>84</v>
      </c>
      <c r="B305" s="250">
        <v>41899</v>
      </c>
      <c r="C305" s="230">
        <v>0.9375</v>
      </c>
      <c r="D305" s="115" t="s">
        <v>2655</v>
      </c>
      <c r="E305" s="115" t="s">
        <v>2656</v>
      </c>
      <c r="F305" s="115" t="s">
        <v>2544</v>
      </c>
      <c r="G305" s="155" t="s">
        <v>38</v>
      </c>
      <c r="H305" s="115"/>
      <c r="I305" s="115"/>
      <c r="J305" s="115">
        <v>1</v>
      </c>
      <c r="K305" s="115"/>
      <c r="L305" s="116" t="s">
        <v>384</v>
      </c>
    </row>
    <row r="306" spans="1:12" ht="19.5" customHeight="1" x14ac:dyDescent="0.25">
      <c r="A306" s="155">
        <v>85</v>
      </c>
      <c r="B306" s="250">
        <v>41899</v>
      </c>
      <c r="C306" s="230">
        <v>0.85416666666666663</v>
      </c>
      <c r="D306" s="115" t="s">
        <v>2657</v>
      </c>
      <c r="E306" s="115" t="s">
        <v>2656</v>
      </c>
      <c r="F306" s="115" t="s">
        <v>2544</v>
      </c>
      <c r="G306" s="155" t="s">
        <v>633</v>
      </c>
      <c r="H306" s="115"/>
      <c r="I306" s="115"/>
      <c r="J306" s="115"/>
      <c r="K306" s="115">
        <v>1</v>
      </c>
      <c r="L306" s="116" t="s">
        <v>384</v>
      </c>
    </row>
    <row r="307" spans="1:12" ht="19.5" customHeight="1" x14ac:dyDescent="0.25">
      <c r="A307" s="155">
        <v>86</v>
      </c>
      <c r="B307" s="250">
        <v>41901</v>
      </c>
      <c r="C307" s="230">
        <v>0.86111111111111116</v>
      </c>
      <c r="D307" s="115" t="s">
        <v>672</v>
      </c>
      <c r="E307" s="115" t="s">
        <v>2542</v>
      </c>
      <c r="F307" s="115" t="s">
        <v>2658</v>
      </c>
      <c r="G307" s="155" t="s">
        <v>38</v>
      </c>
      <c r="H307" s="115"/>
      <c r="I307" s="115"/>
      <c r="J307" s="115"/>
      <c r="K307" s="115">
        <v>1</v>
      </c>
      <c r="L307" s="116" t="s">
        <v>388</v>
      </c>
    </row>
    <row r="308" spans="1:12" ht="19.5" customHeight="1" x14ac:dyDescent="0.25">
      <c r="A308" s="155">
        <v>87</v>
      </c>
      <c r="B308" s="250">
        <v>41902</v>
      </c>
      <c r="C308" s="230">
        <v>0.6875</v>
      </c>
      <c r="D308" s="115" t="s">
        <v>2659</v>
      </c>
      <c r="E308" s="115" t="s">
        <v>2567</v>
      </c>
      <c r="F308" s="115" t="s">
        <v>552</v>
      </c>
      <c r="G308" s="155" t="s">
        <v>38</v>
      </c>
      <c r="H308" s="115"/>
      <c r="I308" s="115"/>
      <c r="J308" s="115"/>
      <c r="K308" s="115">
        <v>1</v>
      </c>
      <c r="L308" s="116" t="s">
        <v>414</v>
      </c>
    </row>
    <row r="309" spans="1:12" ht="19.5" customHeight="1" x14ac:dyDescent="0.25">
      <c r="A309" s="155">
        <v>88</v>
      </c>
      <c r="B309" s="250">
        <v>41903</v>
      </c>
      <c r="C309" s="230">
        <v>0.9375</v>
      </c>
      <c r="D309" s="115" t="s">
        <v>2660</v>
      </c>
      <c r="E309" s="115" t="s">
        <v>2536</v>
      </c>
      <c r="F309" s="115" t="s">
        <v>144</v>
      </c>
      <c r="G309" s="155" t="s">
        <v>633</v>
      </c>
      <c r="H309" s="115"/>
      <c r="I309" s="115"/>
      <c r="J309" s="115"/>
      <c r="K309" s="115">
        <v>1</v>
      </c>
      <c r="L309" s="116" t="s">
        <v>392</v>
      </c>
    </row>
    <row r="310" spans="1:12" ht="19.5" customHeight="1" x14ac:dyDescent="0.25">
      <c r="A310" s="36"/>
      <c r="B310" s="37"/>
      <c r="C310" s="37"/>
      <c r="D310" s="37"/>
      <c r="E310" s="37"/>
      <c r="F310" s="37" t="s">
        <v>4175</v>
      </c>
      <c r="G310" s="109" t="s">
        <v>2534</v>
      </c>
      <c r="H310" s="163">
        <f>SUM(H284:H309)</f>
        <v>1</v>
      </c>
      <c r="I310" s="163">
        <f>SUM(I284:I309)</f>
        <v>0</v>
      </c>
      <c r="J310" s="163">
        <f>SUM(J284:J309)</f>
        <v>9</v>
      </c>
      <c r="K310" s="163">
        <f>SUM(K284:K309)</f>
        <v>12</v>
      </c>
      <c r="L310" s="163"/>
    </row>
    <row r="311" spans="1:12" ht="23.25" customHeight="1" x14ac:dyDescent="0.25">
      <c r="A311" s="406" t="s">
        <v>2</v>
      </c>
      <c r="B311" s="406"/>
      <c r="C311" s="406"/>
      <c r="D311" s="406"/>
      <c r="E311" s="406"/>
      <c r="F311" s="406"/>
      <c r="G311" s="406"/>
      <c r="H311" s="406"/>
      <c r="I311" s="406"/>
      <c r="J311" s="406"/>
      <c r="K311" s="406"/>
      <c r="L311" s="406"/>
    </row>
    <row r="312" spans="1:12" ht="19.5" customHeight="1" x14ac:dyDescent="0.25">
      <c r="A312" s="22">
        <v>1</v>
      </c>
      <c r="B312" s="254">
        <v>41821</v>
      </c>
      <c r="C312" s="155">
        <v>20.25</v>
      </c>
      <c r="D312" s="115" t="s">
        <v>213</v>
      </c>
      <c r="E312" s="115" t="s">
        <v>118</v>
      </c>
      <c r="F312" s="115" t="s">
        <v>1207</v>
      </c>
      <c r="G312" s="115" t="s">
        <v>38</v>
      </c>
      <c r="H312" s="115">
        <v>0</v>
      </c>
      <c r="I312" s="115">
        <v>0</v>
      </c>
      <c r="J312" s="115">
        <v>1</v>
      </c>
      <c r="K312" s="115">
        <v>0</v>
      </c>
      <c r="L312" s="115" t="s">
        <v>69</v>
      </c>
    </row>
    <row r="313" spans="1:12" ht="19.5" customHeight="1" x14ac:dyDescent="0.25">
      <c r="A313" s="22">
        <v>2</v>
      </c>
      <c r="B313" s="255">
        <v>41823</v>
      </c>
      <c r="C313" s="115" t="s">
        <v>215</v>
      </c>
      <c r="D313" s="115" t="s">
        <v>216</v>
      </c>
      <c r="E313" s="115" t="s">
        <v>72</v>
      </c>
      <c r="F313" s="115" t="s">
        <v>31</v>
      </c>
      <c r="G313" s="115" t="s">
        <v>217</v>
      </c>
      <c r="H313" s="115">
        <v>0</v>
      </c>
      <c r="I313" s="115">
        <v>0</v>
      </c>
      <c r="J313" s="115">
        <v>1</v>
      </c>
      <c r="K313" s="115">
        <v>0</v>
      </c>
      <c r="L313" s="115" t="s">
        <v>33</v>
      </c>
    </row>
    <row r="314" spans="1:12" ht="19.5" customHeight="1" x14ac:dyDescent="0.25">
      <c r="A314" s="22">
        <v>3</v>
      </c>
      <c r="B314" s="255">
        <v>41823</v>
      </c>
      <c r="C314" s="115" t="s">
        <v>1208</v>
      </c>
      <c r="D314" s="115" t="s">
        <v>1209</v>
      </c>
      <c r="E314" s="115" t="s">
        <v>2512</v>
      </c>
      <c r="F314" s="115" t="s">
        <v>1210</v>
      </c>
      <c r="G314" s="115" t="s">
        <v>38</v>
      </c>
      <c r="H314" s="115">
        <v>0</v>
      </c>
      <c r="I314" s="115">
        <v>0</v>
      </c>
      <c r="J314" s="115">
        <v>1</v>
      </c>
      <c r="K314" s="115">
        <v>0</v>
      </c>
      <c r="L314" s="115" t="s">
        <v>33</v>
      </c>
    </row>
    <row r="315" spans="1:12" ht="19.5" customHeight="1" x14ac:dyDescent="0.25">
      <c r="A315" s="22">
        <v>4</v>
      </c>
      <c r="B315" s="255">
        <v>41823</v>
      </c>
      <c r="C315" s="155">
        <v>13.25</v>
      </c>
      <c r="D315" s="115" t="s">
        <v>1211</v>
      </c>
      <c r="E315" s="115" t="s">
        <v>2512</v>
      </c>
      <c r="F315" s="115" t="s">
        <v>45</v>
      </c>
      <c r="G315" s="115" t="s">
        <v>38</v>
      </c>
      <c r="H315" s="115">
        <v>0</v>
      </c>
      <c r="I315" s="115">
        <v>0</v>
      </c>
      <c r="J315" s="115">
        <v>0</v>
      </c>
      <c r="K315" s="115">
        <v>1</v>
      </c>
      <c r="L315" s="115" t="s">
        <v>33</v>
      </c>
    </row>
    <row r="316" spans="1:12" ht="19.5" customHeight="1" x14ac:dyDescent="0.25">
      <c r="A316" s="22">
        <v>5</v>
      </c>
      <c r="B316" s="255">
        <v>41826</v>
      </c>
      <c r="C316" s="115" t="s">
        <v>28</v>
      </c>
      <c r="D316" s="115" t="s">
        <v>29</v>
      </c>
      <c r="E316" s="115" t="s">
        <v>30</v>
      </c>
      <c r="F316" s="115" t="s">
        <v>31</v>
      </c>
      <c r="G316" s="115" t="s">
        <v>32</v>
      </c>
      <c r="H316" s="115">
        <v>0</v>
      </c>
      <c r="I316" s="115">
        <v>0</v>
      </c>
      <c r="J316" s="115">
        <v>0</v>
      </c>
      <c r="K316" s="115">
        <v>1</v>
      </c>
      <c r="L316" s="115" t="s">
        <v>54</v>
      </c>
    </row>
    <row r="317" spans="1:12" ht="19.5" customHeight="1" x14ac:dyDescent="0.25">
      <c r="A317" s="22">
        <v>6</v>
      </c>
      <c r="B317" s="255">
        <v>41827</v>
      </c>
      <c r="C317" s="115" t="s">
        <v>34</v>
      </c>
      <c r="D317" s="115" t="s">
        <v>35</v>
      </c>
      <c r="E317" s="115" t="s">
        <v>2512</v>
      </c>
      <c r="F317" s="115" t="s">
        <v>1212</v>
      </c>
      <c r="G317" s="115" t="s">
        <v>38</v>
      </c>
      <c r="H317" s="115">
        <v>0</v>
      </c>
      <c r="I317" s="115">
        <v>0</v>
      </c>
      <c r="J317" s="115">
        <v>0</v>
      </c>
      <c r="K317" s="115">
        <v>0</v>
      </c>
      <c r="L317" s="115" t="s">
        <v>63</v>
      </c>
    </row>
    <row r="318" spans="1:12" ht="19.5" customHeight="1" x14ac:dyDescent="0.25">
      <c r="A318" s="22">
        <v>7</v>
      </c>
      <c r="B318" s="255">
        <v>41827</v>
      </c>
      <c r="C318" s="115" t="s">
        <v>39</v>
      </c>
      <c r="D318" s="115" t="s">
        <v>40</v>
      </c>
      <c r="E318" s="115" t="s">
        <v>2512</v>
      </c>
      <c r="F318" s="115" t="s">
        <v>1213</v>
      </c>
      <c r="G318" s="115" t="s">
        <v>38</v>
      </c>
      <c r="H318" s="115">
        <v>0</v>
      </c>
      <c r="I318" s="115">
        <v>0</v>
      </c>
      <c r="J318" s="115">
        <v>0</v>
      </c>
      <c r="K318" s="115">
        <v>1</v>
      </c>
      <c r="L318" s="115" t="s">
        <v>63</v>
      </c>
    </row>
    <row r="319" spans="1:12" ht="19.5" customHeight="1" x14ac:dyDescent="0.25">
      <c r="A319" s="22">
        <v>8</v>
      </c>
      <c r="B319" s="255">
        <v>41830</v>
      </c>
      <c r="C319" s="115" t="s">
        <v>43</v>
      </c>
      <c r="D319" s="115" t="s">
        <v>44</v>
      </c>
      <c r="E319" s="115" t="s">
        <v>2512</v>
      </c>
      <c r="F319" s="115" t="s">
        <v>45</v>
      </c>
      <c r="G319" s="115" t="s">
        <v>38</v>
      </c>
      <c r="H319" s="115">
        <v>0</v>
      </c>
      <c r="I319" s="115">
        <v>0</v>
      </c>
      <c r="J319" s="115">
        <v>0</v>
      </c>
      <c r="K319" s="115">
        <v>1</v>
      </c>
      <c r="L319" s="115" t="s">
        <v>33</v>
      </c>
    </row>
    <row r="320" spans="1:12" ht="19.5" customHeight="1" x14ac:dyDescent="0.25">
      <c r="A320" s="22">
        <v>9</v>
      </c>
      <c r="B320" s="255">
        <v>41832</v>
      </c>
      <c r="C320" s="115" t="s">
        <v>67</v>
      </c>
      <c r="D320" s="115" t="s">
        <v>68</v>
      </c>
      <c r="E320" s="115" t="s">
        <v>2512</v>
      </c>
      <c r="F320" s="115" t="s">
        <v>48</v>
      </c>
      <c r="G320" s="115" t="s">
        <v>38</v>
      </c>
      <c r="H320" s="115">
        <v>0</v>
      </c>
      <c r="I320" s="115">
        <v>0</v>
      </c>
      <c r="J320" s="115">
        <v>0</v>
      </c>
      <c r="K320" s="115">
        <v>1</v>
      </c>
      <c r="L320" s="115" t="s">
        <v>85</v>
      </c>
    </row>
    <row r="321" spans="1:12" ht="19.5" customHeight="1" x14ac:dyDescent="0.25">
      <c r="A321" s="22">
        <v>10</v>
      </c>
      <c r="B321" s="255">
        <v>41837</v>
      </c>
      <c r="C321" s="115" t="s">
        <v>70</v>
      </c>
      <c r="D321" s="115" t="s">
        <v>71</v>
      </c>
      <c r="E321" s="115" t="s">
        <v>72</v>
      </c>
      <c r="F321" s="115" t="s">
        <v>18</v>
      </c>
      <c r="G321" s="115" t="s">
        <v>38</v>
      </c>
      <c r="H321" s="115">
        <v>0</v>
      </c>
      <c r="I321" s="115">
        <v>0</v>
      </c>
      <c r="J321" s="115">
        <v>2</v>
      </c>
      <c r="K321" s="115">
        <v>1</v>
      </c>
      <c r="L321" s="115" t="s">
        <v>33</v>
      </c>
    </row>
    <row r="322" spans="1:12" ht="19.5" customHeight="1" x14ac:dyDescent="0.25">
      <c r="A322" s="22">
        <v>11</v>
      </c>
      <c r="B322" s="255">
        <v>41841</v>
      </c>
      <c r="C322" s="115" t="s">
        <v>74</v>
      </c>
      <c r="D322" s="115" t="s">
        <v>75</v>
      </c>
      <c r="E322" s="115" t="s">
        <v>72</v>
      </c>
      <c r="F322" s="115" t="s">
        <v>48</v>
      </c>
      <c r="G322" s="115" t="s">
        <v>38</v>
      </c>
      <c r="H322" s="115">
        <v>0</v>
      </c>
      <c r="I322" s="115">
        <v>0</v>
      </c>
      <c r="J322" s="115">
        <v>0</v>
      </c>
      <c r="K322" s="115">
        <v>1</v>
      </c>
      <c r="L322" s="115" t="s">
        <v>63</v>
      </c>
    </row>
    <row r="323" spans="1:12" ht="19.5" customHeight="1" x14ac:dyDescent="0.25">
      <c r="A323" s="22">
        <v>12</v>
      </c>
      <c r="B323" s="255">
        <v>41846</v>
      </c>
      <c r="C323" s="115" t="s">
        <v>46</v>
      </c>
      <c r="D323" s="115" t="s">
        <v>47</v>
      </c>
      <c r="E323" s="115" t="s">
        <v>2512</v>
      </c>
      <c r="F323" s="115" t="s">
        <v>48</v>
      </c>
      <c r="G323" s="115" t="s">
        <v>38</v>
      </c>
      <c r="H323" s="115">
        <v>0</v>
      </c>
      <c r="I323" s="115">
        <v>0</v>
      </c>
      <c r="J323" s="115">
        <v>2</v>
      </c>
      <c r="K323" s="115">
        <v>0</v>
      </c>
      <c r="L323" s="115" t="s">
        <v>85</v>
      </c>
    </row>
    <row r="324" spans="1:12" ht="19.5" customHeight="1" x14ac:dyDescent="0.25">
      <c r="A324" s="22">
        <v>13</v>
      </c>
      <c r="B324" s="255">
        <v>41848</v>
      </c>
      <c r="C324" s="115" t="s">
        <v>46</v>
      </c>
      <c r="D324" s="115" t="s">
        <v>49</v>
      </c>
      <c r="E324" s="115" t="s">
        <v>2512</v>
      </c>
      <c r="F324" s="115" t="s">
        <v>1214</v>
      </c>
      <c r="G324" s="115" t="s">
        <v>38</v>
      </c>
      <c r="H324" s="115">
        <v>0</v>
      </c>
      <c r="I324" s="115">
        <v>0</v>
      </c>
      <c r="J324" s="115">
        <v>0</v>
      </c>
      <c r="K324" s="115">
        <v>0</v>
      </c>
      <c r="L324" s="115" t="s">
        <v>63</v>
      </c>
    </row>
    <row r="325" spans="1:12" ht="19.5" customHeight="1" x14ac:dyDescent="0.25">
      <c r="A325" s="22">
        <v>14</v>
      </c>
      <c r="B325" s="255">
        <v>41848</v>
      </c>
      <c r="C325" s="115" t="s">
        <v>51</v>
      </c>
      <c r="D325" s="115" t="s">
        <v>52</v>
      </c>
      <c r="E325" s="115" t="s">
        <v>2512</v>
      </c>
      <c r="F325" s="115" t="s">
        <v>18</v>
      </c>
      <c r="G325" s="115" t="s">
        <v>2661</v>
      </c>
      <c r="H325" s="115">
        <v>0</v>
      </c>
      <c r="I325" s="115">
        <v>0</v>
      </c>
      <c r="J325" s="115">
        <v>0</v>
      </c>
      <c r="K325" s="115">
        <v>2</v>
      </c>
      <c r="L325" s="115" t="s">
        <v>63</v>
      </c>
    </row>
    <row r="326" spans="1:12" ht="19.5" customHeight="1" x14ac:dyDescent="0.25">
      <c r="A326" s="22">
        <v>15</v>
      </c>
      <c r="B326" s="255">
        <v>41849</v>
      </c>
      <c r="C326" s="115" t="s">
        <v>55</v>
      </c>
      <c r="D326" s="115" t="s">
        <v>56</v>
      </c>
      <c r="E326" s="115" t="s">
        <v>2512</v>
      </c>
      <c r="F326" s="115" t="s">
        <v>18</v>
      </c>
      <c r="G326" s="115" t="s">
        <v>38</v>
      </c>
      <c r="H326" s="115">
        <v>0</v>
      </c>
      <c r="I326" s="115">
        <v>0</v>
      </c>
      <c r="J326" s="115">
        <v>0</v>
      </c>
      <c r="K326" s="115">
        <v>0</v>
      </c>
      <c r="L326" s="115" t="s">
        <v>69</v>
      </c>
    </row>
    <row r="327" spans="1:12" ht="19.5" customHeight="1" x14ac:dyDescent="0.25">
      <c r="A327" s="22">
        <v>16</v>
      </c>
      <c r="B327" s="255">
        <v>41850</v>
      </c>
      <c r="C327" s="115" t="s">
        <v>222</v>
      </c>
      <c r="D327" s="115" t="s">
        <v>223</v>
      </c>
      <c r="E327" s="115" t="s">
        <v>2512</v>
      </c>
      <c r="F327" s="115" t="s">
        <v>224</v>
      </c>
      <c r="G327" s="115" t="s">
        <v>38</v>
      </c>
      <c r="H327" s="115">
        <v>0</v>
      </c>
      <c r="I327" s="115">
        <v>0</v>
      </c>
      <c r="J327" s="115">
        <v>0</v>
      </c>
      <c r="K327" s="115">
        <v>1</v>
      </c>
      <c r="L327" s="115" t="s">
        <v>73</v>
      </c>
    </row>
    <row r="328" spans="1:12" ht="19.5" customHeight="1" x14ac:dyDescent="0.25">
      <c r="A328" s="36"/>
      <c r="B328" s="37"/>
      <c r="C328" s="37"/>
      <c r="D328" s="37"/>
      <c r="E328" s="37"/>
      <c r="F328" s="37" t="s">
        <v>4173</v>
      </c>
      <c r="G328" s="109" t="s">
        <v>2</v>
      </c>
      <c r="H328" s="163">
        <f>SUM(H312:H327)</f>
        <v>0</v>
      </c>
      <c r="I328" s="163">
        <f>SUM(I312:I327)</f>
        <v>0</v>
      </c>
      <c r="J328" s="163">
        <f>SUM(J312:J327)</f>
        <v>7</v>
      </c>
      <c r="K328" s="163">
        <f>SUM(K312:K327)</f>
        <v>10</v>
      </c>
      <c r="L328" s="163"/>
    </row>
    <row r="329" spans="1:12" ht="19.5" customHeight="1" x14ac:dyDescent="0.25">
      <c r="A329" s="22">
        <v>17</v>
      </c>
      <c r="B329" s="255">
        <v>41852</v>
      </c>
      <c r="C329" s="115" t="s">
        <v>225</v>
      </c>
      <c r="D329" s="115" t="s">
        <v>226</v>
      </c>
      <c r="E329" s="115" t="s">
        <v>2512</v>
      </c>
      <c r="F329" s="115" t="s">
        <v>48</v>
      </c>
      <c r="G329" s="115" t="s">
        <v>38</v>
      </c>
      <c r="H329" s="115">
        <v>0</v>
      </c>
      <c r="I329" s="115">
        <v>0</v>
      </c>
      <c r="J329" s="115">
        <v>2</v>
      </c>
      <c r="K329" s="115">
        <v>0</v>
      </c>
      <c r="L329" s="115" t="s">
        <v>42</v>
      </c>
    </row>
    <row r="330" spans="1:12" ht="19.5" customHeight="1" x14ac:dyDescent="0.25">
      <c r="A330" s="22">
        <v>18</v>
      </c>
      <c r="B330" s="255">
        <v>41852</v>
      </c>
      <c r="C330" s="115" t="s">
        <v>227</v>
      </c>
      <c r="D330" s="115" t="s">
        <v>228</v>
      </c>
      <c r="E330" s="115" t="s">
        <v>118</v>
      </c>
      <c r="F330" s="115" t="s">
        <v>1213</v>
      </c>
      <c r="G330" s="115" t="s">
        <v>38</v>
      </c>
      <c r="H330" s="115">
        <v>0</v>
      </c>
      <c r="I330" s="115">
        <v>0</v>
      </c>
      <c r="J330" s="115">
        <v>1</v>
      </c>
      <c r="K330" s="115">
        <v>0</v>
      </c>
      <c r="L330" s="115" t="s">
        <v>42</v>
      </c>
    </row>
    <row r="331" spans="1:12" ht="19.5" customHeight="1" x14ac:dyDescent="0.25">
      <c r="A331" s="22">
        <v>19</v>
      </c>
      <c r="B331" s="255">
        <v>41856</v>
      </c>
      <c r="C331" s="115" t="s">
        <v>70</v>
      </c>
      <c r="D331" s="115" t="s">
        <v>229</v>
      </c>
      <c r="E331" s="115" t="s">
        <v>2512</v>
      </c>
      <c r="F331" s="115" t="s">
        <v>230</v>
      </c>
      <c r="G331" s="115" t="s">
        <v>2661</v>
      </c>
      <c r="H331" s="115">
        <v>0</v>
      </c>
      <c r="I331" s="115">
        <v>0</v>
      </c>
      <c r="J331" s="115">
        <v>0</v>
      </c>
      <c r="K331" s="115">
        <v>1</v>
      </c>
      <c r="L331" s="115" t="s">
        <v>69</v>
      </c>
    </row>
    <row r="332" spans="1:12" ht="19.5" customHeight="1" x14ac:dyDescent="0.25">
      <c r="A332" s="22">
        <v>20</v>
      </c>
      <c r="B332" s="255">
        <v>41856</v>
      </c>
      <c r="C332" s="115" t="s">
        <v>81</v>
      </c>
      <c r="D332" s="115" t="s">
        <v>82</v>
      </c>
      <c r="E332" s="115" t="s">
        <v>2512</v>
      </c>
      <c r="F332" s="115" t="s">
        <v>1215</v>
      </c>
      <c r="G332" s="115" t="s">
        <v>38</v>
      </c>
      <c r="H332" s="115">
        <v>0</v>
      </c>
      <c r="I332" s="115">
        <v>0</v>
      </c>
      <c r="J332" s="115">
        <v>1</v>
      </c>
      <c r="K332" s="115">
        <v>0</v>
      </c>
      <c r="L332" s="115" t="s">
        <v>69</v>
      </c>
    </row>
    <row r="333" spans="1:12" ht="19.5" customHeight="1" x14ac:dyDescent="0.25">
      <c r="A333" s="22">
        <v>21</v>
      </c>
      <c r="B333" s="255">
        <v>41857</v>
      </c>
      <c r="C333" s="155">
        <v>19.559999999999999</v>
      </c>
      <c r="D333" s="115" t="s">
        <v>84</v>
      </c>
      <c r="E333" s="115" t="s">
        <v>2512</v>
      </c>
      <c r="F333" s="115" t="s">
        <v>18</v>
      </c>
      <c r="G333" s="115" t="s">
        <v>38</v>
      </c>
      <c r="H333" s="115">
        <v>0</v>
      </c>
      <c r="I333" s="115">
        <v>0</v>
      </c>
      <c r="J333" s="115">
        <v>0</v>
      </c>
      <c r="K333" s="115">
        <v>0</v>
      </c>
      <c r="L333" s="115" t="s">
        <v>73</v>
      </c>
    </row>
    <row r="334" spans="1:12" ht="19.5" customHeight="1" x14ac:dyDescent="0.25">
      <c r="A334" s="22">
        <v>22</v>
      </c>
      <c r="B334" s="255">
        <v>41861</v>
      </c>
      <c r="C334" s="155">
        <v>21.49</v>
      </c>
      <c r="D334" s="115" t="s">
        <v>86</v>
      </c>
      <c r="E334" s="115" t="s">
        <v>2512</v>
      </c>
      <c r="F334" s="115" t="s">
        <v>1215</v>
      </c>
      <c r="G334" s="115" t="s">
        <v>38</v>
      </c>
      <c r="H334" s="115">
        <v>0</v>
      </c>
      <c r="I334" s="115">
        <v>0</v>
      </c>
      <c r="J334" s="115">
        <v>1</v>
      </c>
      <c r="K334" s="115">
        <v>0</v>
      </c>
      <c r="L334" s="115" t="s">
        <v>54</v>
      </c>
    </row>
    <row r="335" spans="1:12" ht="19.5" customHeight="1" x14ac:dyDescent="0.25">
      <c r="A335" s="22">
        <v>22</v>
      </c>
      <c r="B335" s="255">
        <v>41863</v>
      </c>
      <c r="C335" s="115" t="s">
        <v>87</v>
      </c>
      <c r="D335" s="115" t="s">
        <v>88</v>
      </c>
      <c r="E335" s="115" t="s">
        <v>72</v>
      </c>
      <c r="F335" s="115" t="s">
        <v>18</v>
      </c>
      <c r="G335" s="115" t="s">
        <v>38</v>
      </c>
      <c r="H335" s="115">
        <v>0</v>
      </c>
      <c r="I335" s="115">
        <v>0</v>
      </c>
      <c r="J335" s="115">
        <v>0</v>
      </c>
      <c r="K335" s="115">
        <v>0</v>
      </c>
      <c r="L335" s="115" t="s">
        <v>69</v>
      </c>
    </row>
    <row r="336" spans="1:12" ht="19.5" customHeight="1" x14ac:dyDescent="0.25">
      <c r="A336" s="22">
        <v>23</v>
      </c>
      <c r="B336" s="255">
        <v>41863</v>
      </c>
      <c r="C336" s="155">
        <v>12.15</v>
      </c>
      <c r="D336" s="115" t="s">
        <v>89</v>
      </c>
      <c r="E336" s="115" t="s">
        <v>25</v>
      </c>
      <c r="F336" s="115" t="s">
        <v>18</v>
      </c>
      <c r="G336" s="116" t="s">
        <v>1216</v>
      </c>
      <c r="H336" s="115">
        <v>0</v>
      </c>
      <c r="I336" s="115">
        <v>0</v>
      </c>
      <c r="J336" s="115">
        <v>0</v>
      </c>
      <c r="K336" s="115">
        <v>0</v>
      </c>
      <c r="L336" s="115" t="s">
        <v>69</v>
      </c>
    </row>
    <row r="337" spans="1:12" ht="19.5" customHeight="1" x14ac:dyDescent="0.25">
      <c r="A337" s="22">
        <v>24</v>
      </c>
      <c r="B337" s="255">
        <v>41867</v>
      </c>
      <c r="C337" s="115" t="s">
        <v>1217</v>
      </c>
      <c r="D337" s="115" t="s">
        <v>90</v>
      </c>
      <c r="E337" s="115" t="s">
        <v>72</v>
      </c>
      <c r="F337" s="115" t="s">
        <v>18</v>
      </c>
      <c r="G337" s="116" t="s">
        <v>1216</v>
      </c>
      <c r="H337" s="115">
        <v>0</v>
      </c>
      <c r="I337" s="115">
        <v>0</v>
      </c>
      <c r="J337" s="115">
        <v>0</v>
      </c>
      <c r="K337" s="115">
        <v>1</v>
      </c>
      <c r="L337" s="115" t="s">
        <v>85</v>
      </c>
    </row>
    <row r="338" spans="1:12" ht="19.5" customHeight="1" x14ac:dyDescent="0.25">
      <c r="A338" s="22">
        <v>25</v>
      </c>
      <c r="B338" s="255">
        <v>41870</v>
      </c>
      <c r="C338" s="155">
        <v>11.45</v>
      </c>
      <c r="D338" s="115" t="s">
        <v>91</v>
      </c>
      <c r="E338" s="115" t="s">
        <v>72</v>
      </c>
      <c r="F338" s="115" t="s">
        <v>18</v>
      </c>
      <c r="G338" s="116" t="s">
        <v>1216</v>
      </c>
      <c r="H338" s="115">
        <v>0</v>
      </c>
      <c r="I338" s="115">
        <v>0</v>
      </c>
      <c r="J338" s="115">
        <v>1</v>
      </c>
      <c r="K338" s="115">
        <v>0</v>
      </c>
      <c r="L338" s="115" t="s">
        <v>69</v>
      </c>
    </row>
    <row r="339" spans="1:12" ht="19.5" customHeight="1" x14ac:dyDescent="0.25">
      <c r="A339" s="22">
        <v>26</v>
      </c>
      <c r="B339" s="255">
        <v>41871</v>
      </c>
      <c r="C339" s="155">
        <v>15.45</v>
      </c>
      <c r="D339" s="115" t="s">
        <v>92</v>
      </c>
      <c r="E339" s="115" t="s">
        <v>93</v>
      </c>
      <c r="F339" s="115" t="s">
        <v>2662</v>
      </c>
      <c r="G339" s="116" t="s">
        <v>1216</v>
      </c>
      <c r="H339" s="115">
        <v>0</v>
      </c>
      <c r="I339" s="115">
        <v>0</v>
      </c>
      <c r="J339" s="115">
        <v>1</v>
      </c>
      <c r="K339" s="115">
        <v>0</v>
      </c>
      <c r="L339" s="115" t="s">
        <v>73</v>
      </c>
    </row>
    <row r="340" spans="1:12" ht="19.5" customHeight="1" x14ac:dyDescent="0.25">
      <c r="A340" s="22">
        <v>27</v>
      </c>
      <c r="B340" s="255">
        <v>41871</v>
      </c>
      <c r="C340" s="115" t="s">
        <v>94</v>
      </c>
      <c r="D340" s="115" t="s">
        <v>95</v>
      </c>
      <c r="E340" s="115" t="s">
        <v>62</v>
      </c>
      <c r="F340" s="115" t="s">
        <v>96</v>
      </c>
      <c r="G340" s="116" t="s">
        <v>1216</v>
      </c>
      <c r="H340" s="115"/>
      <c r="I340" s="115"/>
      <c r="J340" s="115">
        <v>2</v>
      </c>
      <c r="K340" s="115">
        <v>2</v>
      </c>
      <c r="L340" s="115" t="s">
        <v>73</v>
      </c>
    </row>
    <row r="341" spans="1:12" ht="19.5" customHeight="1" x14ac:dyDescent="0.25">
      <c r="A341" s="22">
        <v>28</v>
      </c>
      <c r="B341" s="255">
        <v>41874</v>
      </c>
      <c r="C341" s="155">
        <v>21.35</v>
      </c>
      <c r="D341" s="115" t="s">
        <v>97</v>
      </c>
      <c r="E341" s="115" t="s">
        <v>98</v>
      </c>
      <c r="F341" s="115" t="s">
        <v>99</v>
      </c>
      <c r="G341" s="116" t="s">
        <v>1216</v>
      </c>
      <c r="H341" s="115">
        <v>0</v>
      </c>
      <c r="I341" s="115">
        <v>0</v>
      </c>
      <c r="J341" s="115">
        <v>0</v>
      </c>
      <c r="K341" s="115">
        <v>0</v>
      </c>
      <c r="L341" s="115" t="s">
        <v>85</v>
      </c>
    </row>
    <row r="342" spans="1:12" ht="19.5" customHeight="1" x14ac:dyDescent="0.25">
      <c r="A342" s="22">
        <v>29</v>
      </c>
      <c r="B342" s="255">
        <v>41874</v>
      </c>
      <c r="C342" s="155">
        <v>23.3</v>
      </c>
      <c r="D342" s="115" t="s">
        <v>101</v>
      </c>
      <c r="E342" s="115" t="s">
        <v>72</v>
      </c>
      <c r="F342" s="115" t="s">
        <v>48</v>
      </c>
      <c r="G342" s="116" t="s">
        <v>1216</v>
      </c>
      <c r="H342" s="115">
        <v>0</v>
      </c>
      <c r="I342" s="115">
        <v>0</v>
      </c>
      <c r="J342" s="115">
        <v>1</v>
      </c>
      <c r="K342" s="115">
        <v>0</v>
      </c>
      <c r="L342" s="115" t="s">
        <v>85</v>
      </c>
    </row>
    <row r="343" spans="1:12" ht="19.5" customHeight="1" x14ac:dyDescent="0.25">
      <c r="A343" s="22">
        <v>30</v>
      </c>
      <c r="B343" s="255">
        <v>41877</v>
      </c>
      <c r="C343" s="115" t="s">
        <v>102</v>
      </c>
      <c r="D343" s="115" t="s">
        <v>103</v>
      </c>
      <c r="E343" s="115" t="s">
        <v>104</v>
      </c>
      <c r="F343" s="115" t="s">
        <v>105</v>
      </c>
      <c r="G343" s="116" t="s">
        <v>1216</v>
      </c>
      <c r="H343" s="115">
        <v>0</v>
      </c>
      <c r="I343" s="115">
        <v>0</v>
      </c>
      <c r="J343" s="115">
        <v>0</v>
      </c>
      <c r="K343" s="115">
        <v>0</v>
      </c>
      <c r="L343" s="115" t="s">
        <v>69</v>
      </c>
    </row>
    <row r="344" spans="1:12" ht="19.5" customHeight="1" x14ac:dyDescent="0.25">
      <c r="A344" s="22">
        <v>31</v>
      </c>
      <c r="B344" s="255">
        <v>41878</v>
      </c>
      <c r="C344" s="115" t="s">
        <v>106</v>
      </c>
      <c r="D344" s="115" t="s">
        <v>107</v>
      </c>
      <c r="E344" s="115" t="s">
        <v>108</v>
      </c>
      <c r="F344" s="115" t="s">
        <v>109</v>
      </c>
      <c r="G344" s="116" t="s">
        <v>1216</v>
      </c>
      <c r="H344" s="115">
        <v>0</v>
      </c>
      <c r="I344" s="115">
        <v>0</v>
      </c>
      <c r="J344" s="115">
        <v>0</v>
      </c>
      <c r="K344" s="115">
        <v>1</v>
      </c>
      <c r="L344" s="115" t="s">
        <v>73</v>
      </c>
    </row>
    <row r="345" spans="1:12" ht="19.5" customHeight="1" x14ac:dyDescent="0.25">
      <c r="A345" s="22">
        <v>32</v>
      </c>
      <c r="B345" s="255">
        <v>41879</v>
      </c>
      <c r="C345" s="115" t="s">
        <v>110</v>
      </c>
      <c r="D345" s="115" t="s">
        <v>1218</v>
      </c>
      <c r="E345" s="115" t="s">
        <v>72</v>
      </c>
      <c r="F345" s="115" t="s">
        <v>112</v>
      </c>
      <c r="G345" s="116" t="s">
        <v>1216</v>
      </c>
      <c r="H345" s="115">
        <v>0</v>
      </c>
      <c r="I345" s="115">
        <v>0</v>
      </c>
      <c r="J345" s="115">
        <v>1</v>
      </c>
      <c r="K345" s="115">
        <v>0</v>
      </c>
      <c r="L345" s="115" t="s">
        <v>33</v>
      </c>
    </row>
    <row r="346" spans="1:12" ht="19.5" customHeight="1" x14ac:dyDescent="0.25">
      <c r="A346" s="22">
        <v>33</v>
      </c>
      <c r="B346" s="255">
        <v>41879</v>
      </c>
      <c r="C346" s="115" t="s">
        <v>76</v>
      </c>
      <c r="D346" s="115" t="s">
        <v>77</v>
      </c>
      <c r="E346" s="115" t="s">
        <v>78</v>
      </c>
      <c r="F346" s="115" t="s">
        <v>79</v>
      </c>
      <c r="G346" s="116" t="s">
        <v>1216</v>
      </c>
      <c r="H346" s="115">
        <v>0</v>
      </c>
      <c r="I346" s="115">
        <v>0</v>
      </c>
      <c r="J346" s="115">
        <v>7</v>
      </c>
      <c r="K346" s="115">
        <v>7</v>
      </c>
      <c r="L346" s="115" t="s">
        <v>33</v>
      </c>
    </row>
    <row r="347" spans="1:12" ht="19.5" customHeight="1" x14ac:dyDescent="0.25">
      <c r="A347" s="22">
        <v>34</v>
      </c>
      <c r="B347" s="255">
        <v>41880</v>
      </c>
      <c r="C347" s="115" t="s">
        <v>119</v>
      </c>
      <c r="D347" s="115" t="s">
        <v>1218</v>
      </c>
      <c r="E347" s="115" t="s">
        <v>120</v>
      </c>
      <c r="F347" s="115" t="s">
        <v>121</v>
      </c>
      <c r="G347" s="155" t="s">
        <v>2663</v>
      </c>
      <c r="H347" s="115">
        <v>0</v>
      </c>
      <c r="I347" s="115">
        <v>0</v>
      </c>
      <c r="J347" s="115">
        <v>1</v>
      </c>
      <c r="K347" s="115">
        <v>0</v>
      </c>
      <c r="L347" s="115" t="s">
        <v>42</v>
      </c>
    </row>
    <row r="348" spans="1:12" ht="19.5" customHeight="1" x14ac:dyDescent="0.25">
      <c r="A348" s="22">
        <v>35</v>
      </c>
      <c r="B348" s="255">
        <v>41881</v>
      </c>
      <c r="C348" s="155">
        <v>10.15</v>
      </c>
      <c r="D348" s="115" t="s">
        <v>124</v>
      </c>
      <c r="E348" s="115" t="s">
        <v>25</v>
      </c>
      <c r="F348" s="115" t="s">
        <v>125</v>
      </c>
      <c r="G348" s="116" t="s">
        <v>1216</v>
      </c>
      <c r="H348" s="115">
        <v>0</v>
      </c>
      <c r="I348" s="115">
        <v>0</v>
      </c>
      <c r="J348" s="115">
        <v>0</v>
      </c>
      <c r="K348" s="115">
        <v>0</v>
      </c>
      <c r="L348" s="115" t="s">
        <v>85</v>
      </c>
    </row>
    <row r="349" spans="1:12" ht="19.5" customHeight="1" x14ac:dyDescent="0.25">
      <c r="A349" s="22">
        <v>36</v>
      </c>
      <c r="B349" s="255">
        <v>41882</v>
      </c>
      <c r="C349" s="115" t="s">
        <v>113</v>
      </c>
      <c r="D349" s="115" t="s">
        <v>114</v>
      </c>
      <c r="E349" s="115" t="s">
        <v>62</v>
      </c>
      <c r="F349" s="115" t="s">
        <v>115</v>
      </c>
      <c r="G349" s="116" t="s">
        <v>1216</v>
      </c>
      <c r="H349" s="115">
        <v>0</v>
      </c>
      <c r="I349" s="115">
        <v>0</v>
      </c>
      <c r="J349" s="115">
        <v>1</v>
      </c>
      <c r="K349" s="115">
        <v>0</v>
      </c>
      <c r="L349" s="115" t="s">
        <v>54</v>
      </c>
    </row>
    <row r="350" spans="1:12" ht="19.5" customHeight="1" x14ac:dyDescent="0.25">
      <c r="A350" s="36"/>
      <c r="B350" s="37"/>
      <c r="C350" s="37"/>
      <c r="D350" s="37"/>
      <c r="E350" s="37"/>
      <c r="F350" s="37" t="s">
        <v>4174</v>
      </c>
      <c r="G350" s="109" t="s">
        <v>2</v>
      </c>
      <c r="H350" s="163">
        <f>SUM(H329:H349)</f>
        <v>0</v>
      </c>
      <c r="I350" s="163">
        <f>SUM(I329:I349)</f>
        <v>0</v>
      </c>
      <c r="J350" s="163">
        <f>SUM(J329:J349)</f>
        <v>20</v>
      </c>
      <c r="K350" s="163">
        <f>SUM(K329:K349)</f>
        <v>12</v>
      </c>
      <c r="L350" s="163"/>
    </row>
    <row r="351" spans="1:12" ht="19.5" customHeight="1" x14ac:dyDescent="0.25">
      <c r="A351" s="22">
        <v>37</v>
      </c>
      <c r="B351" s="255">
        <v>41885</v>
      </c>
      <c r="C351" s="115" t="s">
        <v>116</v>
      </c>
      <c r="D351" s="115" t="s">
        <v>117</v>
      </c>
      <c r="E351" s="115" t="s">
        <v>118</v>
      </c>
      <c r="F351" s="115" t="s">
        <v>48</v>
      </c>
      <c r="G351" s="116" t="s">
        <v>1216</v>
      </c>
      <c r="H351" s="115">
        <v>0</v>
      </c>
      <c r="I351" s="115">
        <v>0</v>
      </c>
      <c r="J351" s="115">
        <v>1</v>
      </c>
      <c r="K351" s="115">
        <v>0</v>
      </c>
      <c r="L351" s="115" t="s">
        <v>73</v>
      </c>
    </row>
    <row r="352" spans="1:12" ht="19.5" customHeight="1" x14ac:dyDescent="0.25">
      <c r="A352" s="22">
        <v>38</v>
      </c>
      <c r="B352" s="255">
        <v>41885</v>
      </c>
      <c r="C352" s="115" t="s">
        <v>239</v>
      </c>
      <c r="D352" s="115" t="s">
        <v>191</v>
      </c>
      <c r="E352" s="115" t="s">
        <v>62</v>
      </c>
      <c r="F352" s="115" t="s">
        <v>160</v>
      </c>
      <c r="G352" s="116" t="s">
        <v>1216</v>
      </c>
      <c r="H352" s="115">
        <v>0</v>
      </c>
      <c r="I352" s="115">
        <v>0</v>
      </c>
      <c r="J352" s="115">
        <v>0</v>
      </c>
      <c r="K352" s="115">
        <v>0</v>
      </c>
      <c r="L352" s="115" t="s">
        <v>73</v>
      </c>
    </row>
    <row r="353" spans="1:12" ht="19.5" customHeight="1" x14ac:dyDescent="0.25">
      <c r="A353" s="22">
        <v>39</v>
      </c>
      <c r="B353" s="255">
        <v>41887</v>
      </c>
      <c r="C353" s="155">
        <v>18.45</v>
      </c>
      <c r="D353" s="115" t="s">
        <v>240</v>
      </c>
      <c r="E353" s="115" t="s">
        <v>25</v>
      </c>
      <c r="F353" s="115" t="s">
        <v>241</v>
      </c>
      <c r="G353" s="116" t="s">
        <v>1216</v>
      </c>
      <c r="H353" s="115">
        <v>0</v>
      </c>
      <c r="I353" s="115">
        <v>0</v>
      </c>
      <c r="J353" s="115">
        <v>0</v>
      </c>
      <c r="K353" s="115">
        <v>0</v>
      </c>
      <c r="L353" s="115" t="s">
        <v>42</v>
      </c>
    </row>
    <row r="354" spans="1:12" ht="19.5" customHeight="1" x14ac:dyDescent="0.25">
      <c r="A354" s="22">
        <v>40</v>
      </c>
      <c r="B354" s="255">
        <v>41888</v>
      </c>
      <c r="C354" s="115" t="s">
        <v>243</v>
      </c>
      <c r="D354" s="115" t="s">
        <v>77</v>
      </c>
      <c r="E354" s="115" t="s">
        <v>25</v>
      </c>
      <c r="F354" s="115" t="s">
        <v>244</v>
      </c>
      <c r="G354" s="116" t="s">
        <v>1216</v>
      </c>
      <c r="H354" s="115">
        <v>0</v>
      </c>
      <c r="I354" s="115">
        <v>0</v>
      </c>
      <c r="J354" s="115">
        <v>1</v>
      </c>
      <c r="K354" s="115">
        <v>0</v>
      </c>
      <c r="L354" s="115" t="s">
        <v>85</v>
      </c>
    </row>
    <row r="355" spans="1:12" ht="19.5" customHeight="1" x14ac:dyDescent="0.25">
      <c r="A355" s="22">
        <v>41</v>
      </c>
      <c r="B355" s="255">
        <v>41890</v>
      </c>
      <c r="C355" s="155">
        <v>17.3</v>
      </c>
      <c r="D355" s="115" t="s">
        <v>127</v>
      </c>
      <c r="E355" s="115" t="s">
        <v>128</v>
      </c>
      <c r="F355" s="115" t="s">
        <v>129</v>
      </c>
      <c r="G355" s="116" t="s">
        <v>1216</v>
      </c>
      <c r="H355" s="115">
        <v>0</v>
      </c>
      <c r="I355" s="115">
        <v>0</v>
      </c>
      <c r="J355" s="115">
        <v>0</v>
      </c>
      <c r="K355" s="115">
        <v>1</v>
      </c>
      <c r="L355" s="115" t="s">
        <v>63</v>
      </c>
    </row>
    <row r="356" spans="1:12" ht="19.5" customHeight="1" x14ac:dyDescent="0.25">
      <c r="A356" s="22">
        <v>42</v>
      </c>
      <c r="B356" s="255">
        <v>41891</v>
      </c>
      <c r="C356" s="155">
        <v>3.35</v>
      </c>
      <c r="D356" s="115" t="s">
        <v>131</v>
      </c>
      <c r="E356" s="115" t="s">
        <v>132</v>
      </c>
      <c r="F356" s="115" t="s">
        <v>48</v>
      </c>
      <c r="G356" s="115" t="s">
        <v>27</v>
      </c>
      <c r="H356" s="115">
        <v>0</v>
      </c>
      <c r="I356" s="115">
        <v>0</v>
      </c>
      <c r="J356" s="115">
        <v>1</v>
      </c>
      <c r="K356" s="115">
        <v>0</v>
      </c>
      <c r="L356" s="115" t="s">
        <v>69</v>
      </c>
    </row>
    <row r="357" spans="1:12" ht="19.5" customHeight="1" x14ac:dyDescent="0.25">
      <c r="A357" s="22">
        <v>43</v>
      </c>
      <c r="B357" s="255">
        <v>41893</v>
      </c>
      <c r="C357" s="155">
        <v>21.4</v>
      </c>
      <c r="D357" s="115" t="s">
        <v>134</v>
      </c>
      <c r="E357" s="115" t="s">
        <v>132</v>
      </c>
      <c r="F357" s="115" t="s">
        <v>48</v>
      </c>
      <c r="G357" s="115" t="s">
        <v>27</v>
      </c>
      <c r="H357" s="115">
        <v>0</v>
      </c>
      <c r="I357" s="115">
        <v>0</v>
      </c>
      <c r="J357" s="115">
        <v>1</v>
      </c>
      <c r="K357" s="115">
        <v>0</v>
      </c>
      <c r="L357" s="115" t="s">
        <v>33</v>
      </c>
    </row>
    <row r="358" spans="1:12" ht="19.5" customHeight="1" x14ac:dyDescent="0.25">
      <c r="A358" s="22">
        <v>44</v>
      </c>
      <c r="B358" s="255">
        <v>41893</v>
      </c>
      <c r="C358" s="155">
        <v>21.5</v>
      </c>
      <c r="D358" s="115" t="s">
        <v>136</v>
      </c>
      <c r="E358" s="115" t="s">
        <v>23</v>
      </c>
      <c r="F358" s="115" t="s">
        <v>2664</v>
      </c>
      <c r="G358" s="115" t="s">
        <v>27</v>
      </c>
      <c r="H358" s="115">
        <v>0</v>
      </c>
      <c r="I358" s="115">
        <v>0</v>
      </c>
      <c r="J358" s="115">
        <v>0</v>
      </c>
      <c r="K358" s="115">
        <v>0</v>
      </c>
      <c r="L358" s="115" t="s">
        <v>33</v>
      </c>
    </row>
    <row r="359" spans="1:12" ht="19.5" customHeight="1" x14ac:dyDescent="0.25">
      <c r="A359" s="22">
        <v>45</v>
      </c>
      <c r="B359" s="255">
        <v>41893</v>
      </c>
      <c r="C359" s="155">
        <v>19.45</v>
      </c>
      <c r="D359" s="115" t="s">
        <v>137</v>
      </c>
      <c r="E359" s="115" t="s">
        <v>23</v>
      </c>
      <c r="F359" s="115" t="s">
        <v>48</v>
      </c>
      <c r="G359" s="115" t="s">
        <v>27</v>
      </c>
      <c r="H359" s="115">
        <v>0</v>
      </c>
      <c r="I359" s="115">
        <v>0</v>
      </c>
      <c r="J359" s="115">
        <v>1</v>
      </c>
      <c r="K359" s="115">
        <v>0</v>
      </c>
      <c r="L359" s="115" t="s">
        <v>33</v>
      </c>
    </row>
    <row r="360" spans="1:12" ht="19.5" customHeight="1" x14ac:dyDescent="0.25">
      <c r="A360" s="22">
        <v>46</v>
      </c>
      <c r="B360" s="255">
        <v>41896</v>
      </c>
      <c r="C360" s="155">
        <v>20.399999999999999</v>
      </c>
      <c r="D360" s="115" t="s">
        <v>1218</v>
      </c>
      <c r="E360" s="115" t="s">
        <v>138</v>
      </c>
      <c r="F360" s="115" t="s">
        <v>2662</v>
      </c>
      <c r="G360" s="115" t="s">
        <v>27</v>
      </c>
      <c r="H360" s="115">
        <v>0</v>
      </c>
      <c r="I360" s="115">
        <v>0</v>
      </c>
      <c r="J360" s="115">
        <v>0</v>
      </c>
      <c r="K360" s="115">
        <v>0</v>
      </c>
      <c r="L360" s="115" t="s">
        <v>54</v>
      </c>
    </row>
    <row r="361" spans="1:12" ht="19.5" customHeight="1" x14ac:dyDescent="0.25">
      <c r="A361" s="22">
        <v>47</v>
      </c>
      <c r="B361" s="255">
        <v>41897</v>
      </c>
      <c r="C361" s="155">
        <v>11</v>
      </c>
      <c r="D361" s="115" t="s">
        <v>140</v>
      </c>
      <c r="E361" s="115" t="s">
        <v>132</v>
      </c>
      <c r="F361" s="115" t="s">
        <v>48</v>
      </c>
      <c r="G361" s="115" t="s">
        <v>27</v>
      </c>
      <c r="H361" s="115">
        <v>0</v>
      </c>
      <c r="I361" s="115">
        <v>0</v>
      </c>
      <c r="J361" s="115">
        <v>1</v>
      </c>
      <c r="K361" s="115">
        <v>1</v>
      </c>
      <c r="L361" s="115" t="s">
        <v>63</v>
      </c>
    </row>
    <row r="362" spans="1:12" ht="19.5" customHeight="1" x14ac:dyDescent="0.25">
      <c r="A362" s="22">
        <v>48</v>
      </c>
      <c r="B362" s="255">
        <v>41897</v>
      </c>
      <c r="C362" s="155">
        <v>16</v>
      </c>
      <c r="D362" s="115" t="s">
        <v>142</v>
      </c>
      <c r="E362" s="115" t="s">
        <v>143</v>
      </c>
      <c r="F362" s="115" t="s">
        <v>144</v>
      </c>
      <c r="G362" s="115" t="s">
        <v>27</v>
      </c>
      <c r="H362" s="115">
        <v>0</v>
      </c>
      <c r="I362" s="115">
        <v>0</v>
      </c>
      <c r="J362" s="115">
        <v>0</v>
      </c>
      <c r="K362" s="115">
        <v>1</v>
      </c>
      <c r="L362" s="115" t="s">
        <v>63</v>
      </c>
    </row>
    <row r="363" spans="1:12" ht="19.5" customHeight="1" x14ac:dyDescent="0.25">
      <c r="A363" s="22">
        <v>49</v>
      </c>
      <c r="B363" s="255">
        <v>41898</v>
      </c>
      <c r="C363" s="155">
        <v>12.19</v>
      </c>
      <c r="D363" s="115" t="s">
        <v>168</v>
      </c>
      <c r="E363" s="115" t="s">
        <v>25</v>
      </c>
      <c r="F363" s="115" t="s">
        <v>169</v>
      </c>
      <c r="G363" s="115" t="s">
        <v>27</v>
      </c>
      <c r="H363" s="115">
        <v>0</v>
      </c>
      <c r="I363" s="115">
        <v>0</v>
      </c>
      <c r="J363" s="115">
        <v>1</v>
      </c>
      <c r="K363" s="115">
        <v>0</v>
      </c>
      <c r="L363" s="115" t="s">
        <v>69</v>
      </c>
    </row>
    <row r="364" spans="1:12" ht="19.5" customHeight="1" x14ac:dyDescent="0.25">
      <c r="A364" s="22">
        <v>50</v>
      </c>
      <c r="B364" s="255">
        <v>41898</v>
      </c>
      <c r="C364" s="155">
        <v>16.25</v>
      </c>
      <c r="D364" s="115" t="s">
        <v>170</v>
      </c>
      <c r="E364" s="115" t="s">
        <v>23</v>
      </c>
      <c r="F364" s="115" t="s">
        <v>2662</v>
      </c>
      <c r="G364" s="115" t="s">
        <v>27</v>
      </c>
      <c r="H364" s="115">
        <v>0</v>
      </c>
      <c r="I364" s="115">
        <v>0</v>
      </c>
      <c r="J364" s="115">
        <v>0</v>
      </c>
      <c r="K364" s="115">
        <v>0</v>
      </c>
      <c r="L364" s="115" t="s">
        <v>69</v>
      </c>
    </row>
    <row r="365" spans="1:12" ht="19.5" customHeight="1" x14ac:dyDescent="0.25">
      <c r="A365" s="22">
        <v>51</v>
      </c>
      <c r="B365" s="255">
        <v>41900</v>
      </c>
      <c r="C365" s="155">
        <v>17.45</v>
      </c>
      <c r="D365" s="115" t="s">
        <v>159</v>
      </c>
      <c r="E365" s="115" t="s">
        <v>25</v>
      </c>
      <c r="F365" s="115" t="s">
        <v>160</v>
      </c>
      <c r="G365" s="115" t="s">
        <v>27</v>
      </c>
      <c r="H365" s="115">
        <v>0</v>
      </c>
      <c r="I365" s="115">
        <v>0</v>
      </c>
      <c r="J365" s="115">
        <v>0</v>
      </c>
      <c r="K365" s="115">
        <v>1</v>
      </c>
      <c r="L365" s="115" t="s">
        <v>33</v>
      </c>
    </row>
    <row r="366" spans="1:12" ht="19.5" customHeight="1" x14ac:dyDescent="0.25">
      <c r="A366" s="22">
        <v>52</v>
      </c>
      <c r="B366" s="255">
        <v>41900</v>
      </c>
      <c r="C366" s="155">
        <v>10.029999999999999</v>
      </c>
      <c r="D366" s="115" t="s">
        <v>162</v>
      </c>
      <c r="E366" s="115" t="s">
        <v>163</v>
      </c>
      <c r="F366" s="115" t="s">
        <v>129</v>
      </c>
      <c r="G366" s="115" t="s">
        <v>164</v>
      </c>
      <c r="H366" s="115">
        <v>0</v>
      </c>
      <c r="I366" s="115">
        <v>0</v>
      </c>
      <c r="J366" s="115">
        <v>0</v>
      </c>
      <c r="K366" s="115">
        <v>1</v>
      </c>
      <c r="L366" s="115" t="s">
        <v>33</v>
      </c>
    </row>
    <row r="367" spans="1:12" ht="19.5" customHeight="1" x14ac:dyDescent="0.25">
      <c r="A367" s="22">
        <v>53</v>
      </c>
      <c r="B367" s="255">
        <v>41901</v>
      </c>
      <c r="C367" s="115" t="s">
        <v>57</v>
      </c>
      <c r="D367" s="115" t="s">
        <v>146</v>
      </c>
      <c r="E367" s="115" t="s">
        <v>25</v>
      </c>
      <c r="F367" s="115" t="s">
        <v>109</v>
      </c>
      <c r="G367" s="115" t="s">
        <v>27</v>
      </c>
      <c r="H367" s="115">
        <v>0</v>
      </c>
      <c r="I367" s="115">
        <v>0</v>
      </c>
      <c r="J367" s="115">
        <v>1</v>
      </c>
      <c r="K367" s="115">
        <v>1</v>
      </c>
      <c r="L367" s="115" t="s">
        <v>42</v>
      </c>
    </row>
    <row r="368" spans="1:12" ht="19.5" customHeight="1" x14ac:dyDescent="0.25">
      <c r="A368" s="22">
        <v>54</v>
      </c>
      <c r="B368" s="255">
        <v>41904</v>
      </c>
      <c r="C368" s="115" t="s">
        <v>165</v>
      </c>
      <c r="D368" s="115" t="s">
        <v>77</v>
      </c>
      <c r="E368" s="115" t="s">
        <v>93</v>
      </c>
      <c r="F368" s="115" t="s">
        <v>2662</v>
      </c>
      <c r="G368" s="115" t="s">
        <v>27</v>
      </c>
      <c r="H368" s="115">
        <v>0</v>
      </c>
      <c r="I368" s="115">
        <v>0</v>
      </c>
      <c r="J368" s="115">
        <v>0</v>
      </c>
      <c r="K368" s="115">
        <v>1</v>
      </c>
      <c r="L368" s="115" t="s">
        <v>63</v>
      </c>
    </row>
    <row r="369" spans="1:12" ht="19.5" customHeight="1" x14ac:dyDescent="0.25">
      <c r="A369" s="22">
        <v>55</v>
      </c>
      <c r="B369" s="255">
        <v>41904</v>
      </c>
      <c r="C369" s="115" t="s">
        <v>166</v>
      </c>
      <c r="D369" s="115" t="s">
        <v>167</v>
      </c>
      <c r="E369" s="115" t="s">
        <v>143</v>
      </c>
      <c r="F369" s="115" t="s">
        <v>2662</v>
      </c>
      <c r="G369" s="115" t="s">
        <v>27</v>
      </c>
      <c r="H369" s="115">
        <v>0</v>
      </c>
      <c r="I369" s="115">
        <v>0</v>
      </c>
      <c r="J369" s="115">
        <v>0</v>
      </c>
      <c r="K369" s="115">
        <v>1</v>
      </c>
      <c r="L369" s="115" t="s">
        <v>63</v>
      </c>
    </row>
    <row r="370" spans="1:12" ht="19.5" customHeight="1" x14ac:dyDescent="0.25">
      <c r="A370" s="22">
        <v>56</v>
      </c>
      <c r="B370" s="255">
        <v>41904</v>
      </c>
      <c r="C370" s="115" t="s">
        <v>175</v>
      </c>
      <c r="D370" s="115" t="s">
        <v>35</v>
      </c>
      <c r="E370" s="115" t="s">
        <v>25</v>
      </c>
      <c r="F370" s="115" t="s">
        <v>176</v>
      </c>
      <c r="G370" s="115" t="s">
        <v>27</v>
      </c>
      <c r="H370" s="115">
        <v>0</v>
      </c>
      <c r="I370" s="115">
        <v>0</v>
      </c>
      <c r="J370" s="115">
        <v>0</v>
      </c>
      <c r="K370" s="115">
        <v>1</v>
      </c>
      <c r="L370" s="115" t="s">
        <v>63</v>
      </c>
    </row>
    <row r="371" spans="1:12" ht="19.5" customHeight="1" x14ac:dyDescent="0.25">
      <c r="A371" s="22">
        <v>57</v>
      </c>
      <c r="B371" s="255">
        <v>41905</v>
      </c>
      <c r="C371" s="115" t="s">
        <v>177</v>
      </c>
      <c r="D371" s="115" t="s">
        <v>178</v>
      </c>
      <c r="E371" s="115" t="s">
        <v>132</v>
      </c>
      <c r="F371" s="115" t="s">
        <v>2662</v>
      </c>
      <c r="G371" s="115" t="s">
        <v>27</v>
      </c>
      <c r="H371" s="115">
        <v>0</v>
      </c>
      <c r="I371" s="115">
        <v>0</v>
      </c>
      <c r="J371" s="115">
        <v>0</v>
      </c>
      <c r="K371" s="115">
        <v>3</v>
      </c>
      <c r="L371" s="115" t="s">
        <v>69</v>
      </c>
    </row>
    <row r="372" spans="1:12" ht="19.5" customHeight="1" x14ac:dyDescent="0.25">
      <c r="A372" s="22">
        <v>58</v>
      </c>
      <c r="B372" s="255">
        <v>41906</v>
      </c>
      <c r="C372" s="115" t="s">
        <v>116</v>
      </c>
      <c r="D372" s="115" t="s">
        <v>171</v>
      </c>
      <c r="E372" s="115" t="s">
        <v>25</v>
      </c>
      <c r="F372" s="115" t="s">
        <v>172</v>
      </c>
      <c r="G372" s="115" t="s">
        <v>27</v>
      </c>
      <c r="H372" s="115">
        <v>0</v>
      </c>
      <c r="I372" s="115">
        <v>0</v>
      </c>
      <c r="J372" s="115">
        <v>0</v>
      </c>
      <c r="K372" s="115">
        <v>0</v>
      </c>
      <c r="L372" s="115" t="s">
        <v>73</v>
      </c>
    </row>
    <row r="373" spans="1:12" ht="19.5" customHeight="1" x14ac:dyDescent="0.25">
      <c r="A373" s="22">
        <v>59</v>
      </c>
      <c r="B373" s="255">
        <v>41907</v>
      </c>
      <c r="C373" s="115" t="s">
        <v>64</v>
      </c>
      <c r="D373" s="115" t="s">
        <v>159</v>
      </c>
      <c r="E373" s="115" t="s">
        <v>25</v>
      </c>
      <c r="F373" s="115" t="s">
        <v>160</v>
      </c>
      <c r="G373" s="115" t="s">
        <v>27</v>
      </c>
      <c r="H373" s="115">
        <v>0</v>
      </c>
      <c r="I373" s="115">
        <v>0</v>
      </c>
      <c r="J373" s="115">
        <v>0</v>
      </c>
      <c r="K373" s="115">
        <v>1</v>
      </c>
      <c r="L373" s="115" t="s">
        <v>33</v>
      </c>
    </row>
    <row r="374" spans="1:12" ht="19.5" customHeight="1" x14ac:dyDescent="0.25">
      <c r="A374" s="22">
        <v>60</v>
      </c>
      <c r="B374" s="255">
        <v>41907</v>
      </c>
      <c r="C374" s="115" t="s">
        <v>2665</v>
      </c>
      <c r="D374" s="115" t="s">
        <v>136</v>
      </c>
      <c r="E374" s="115" t="s">
        <v>23</v>
      </c>
      <c r="F374" s="115" t="s">
        <v>2664</v>
      </c>
      <c r="G374" s="115" t="s">
        <v>27</v>
      </c>
      <c r="H374" s="115">
        <v>0</v>
      </c>
      <c r="I374" s="115">
        <v>0</v>
      </c>
      <c r="J374" s="115">
        <v>0</v>
      </c>
      <c r="K374" s="115">
        <v>0</v>
      </c>
      <c r="L374" s="115" t="s">
        <v>33</v>
      </c>
    </row>
    <row r="375" spans="1:12" ht="19.5" customHeight="1" x14ac:dyDescent="0.25">
      <c r="A375" s="22">
        <v>61</v>
      </c>
      <c r="B375" s="255">
        <v>41907</v>
      </c>
      <c r="C375" s="115" t="s">
        <v>2666</v>
      </c>
      <c r="D375" s="115" t="s">
        <v>137</v>
      </c>
      <c r="E375" s="115" t="s">
        <v>23</v>
      </c>
      <c r="F375" s="115" t="s">
        <v>48</v>
      </c>
      <c r="G375" s="115" t="s">
        <v>27</v>
      </c>
      <c r="H375" s="115">
        <v>0</v>
      </c>
      <c r="I375" s="115">
        <v>0</v>
      </c>
      <c r="J375" s="115">
        <v>1</v>
      </c>
      <c r="K375" s="115">
        <v>0</v>
      </c>
      <c r="L375" s="115" t="s">
        <v>33</v>
      </c>
    </row>
    <row r="376" spans="1:12" ht="19.5" customHeight="1" x14ac:dyDescent="0.25">
      <c r="A376" s="22">
        <v>62</v>
      </c>
      <c r="B376" s="255">
        <v>41909</v>
      </c>
      <c r="C376" s="155">
        <v>21.45</v>
      </c>
      <c r="D376" s="115" t="s">
        <v>90</v>
      </c>
      <c r="E376" s="115" t="s">
        <v>72</v>
      </c>
      <c r="F376" s="115" t="s">
        <v>18</v>
      </c>
      <c r="G376" s="116" t="s">
        <v>1216</v>
      </c>
      <c r="H376" s="115">
        <v>0</v>
      </c>
      <c r="I376" s="115">
        <v>0</v>
      </c>
      <c r="J376" s="115">
        <v>0</v>
      </c>
      <c r="K376" s="115">
        <v>1</v>
      </c>
      <c r="L376" s="115" t="s">
        <v>42</v>
      </c>
    </row>
    <row r="377" spans="1:12" ht="19.5" customHeight="1" x14ac:dyDescent="0.25">
      <c r="A377" s="22">
        <v>63</v>
      </c>
      <c r="B377" s="255">
        <v>41911</v>
      </c>
      <c r="C377" s="155">
        <v>7.45</v>
      </c>
      <c r="D377" s="115" t="s">
        <v>91</v>
      </c>
      <c r="E377" s="115" t="s">
        <v>72</v>
      </c>
      <c r="F377" s="115" t="s">
        <v>18</v>
      </c>
      <c r="G377" s="116" t="s">
        <v>1216</v>
      </c>
      <c r="H377" s="115">
        <v>0</v>
      </c>
      <c r="I377" s="115">
        <v>0</v>
      </c>
      <c r="J377" s="115">
        <v>1</v>
      </c>
      <c r="K377" s="115">
        <v>0</v>
      </c>
      <c r="L377" s="115" t="s">
        <v>63</v>
      </c>
    </row>
    <row r="378" spans="1:12" ht="19.5" customHeight="1" x14ac:dyDescent="0.25">
      <c r="A378" s="22">
        <v>64</v>
      </c>
      <c r="B378" s="255">
        <v>41912</v>
      </c>
      <c r="C378" s="155">
        <v>10.5</v>
      </c>
      <c r="D378" s="115" t="s">
        <v>92</v>
      </c>
      <c r="E378" s="115" t="s">
        <v>93</v>
      </c>
      <c r="F378" s="115" t="s">
        <v>2662</v>
      </c>
      <c r="G378" s="116" t="s">
        <v>1216</v>
      </c>
      <c r="H378" s="115">
        <v>0</v>
      </c>
      <c r="I378" s="115">
        <v>0</v>
      </c>
      <c r="J378" s="115">
        <v>1</v>
      </c>
      <c r="K378" s="115">
        <v>0</v>
      </c>
      <c r="L378" s="115" t="s">
        <v>69</v>
      </c>
    </row>
    <row r="379" spans="1:12" ht="19.5" customHeight="1" x14ac:dyDescent="0.25">
      <c r="A379" s="22">
        <v>65</v>
      </c>
      <c r="B379" s="255">
        <v>41912</v>
      </c>
      <c r="C379" s="115" t="s">
        <v>46</v>
      </c>
      <c r="D379" s="115" t="s">
        <v>103</v>
      </c>
      <c r="E379" s="115" t="s">
        <v>104</v>
      </c>
      <c r="F379" s="115" t="s">
        <v>105</v>
      </c>
      <c r="G379" s="116" t="s">
        <v>1216</v>
      </c>
      <c r="H379" s="115">
        <v>0</v>
      </c>
      <c r="I379" s="115">
        <v>0</v>
      </c>
      <c r="J379" s="115">
        <v>0</v>
      </c>
      <c r="K379" s="115">
        <v>0</v>
      </c>
      <c r="L379" s="115" t="s">
        <v>69</v>
      </c>
    </row>
    <row r="380" spans="1:12" ht="19.5" customHeight="1" x14ac:dyDescent="0.25">
      <c r="A380" s="22">
        <v>66</v>
      </c>
      <c r="B380" s="255">
        <v>41912</v>
      </c>
      <c r="C380" s="115" t="s">
        <v>2667</v>
      </c>
      <c r="D380" s="115" t="s">
        <v>40</v>
      </c>
      <c r="E380" s="115" t="s">
        <v>2512</v>
      </c>
      <c r="F380" s="115" t="s">
        <v>1213</v>
      </c>
      <c r="G380" s="115" t="s">
        <v>38</v>
      </c>
      <c r="H380" s="115">
        <v>0</v>
      </c>
      <c r="I380" s="115">
        <v>0</v>
      </c>
      <c r="J380" s="115">
        <v>0</v>
      </c>
      <c r="K380" s="115">
        <v>1</v>
      </c>
      <c r="L380" s="115" t="s">
        <v>69</v>
      </c>
    </row>
    <row r="381" spans="1:12" ht="19.5" customHeight="1" x14ac:dyDescent="0.25">
      <c r="A381" s="36"/>
      <c r="B381" s="37"/>
      <c r="C381" s="37"/>
      <c r="D381" s="37"/>
      <c r="E381" s="37"/>
      <c r="F381" s="37" t="s">
        <v>4175</v>
      </c>
      <c r="G381" s="109" t="s">
        <v>2</v>
      </c>
      <c r="H381" s="163">
        <f>SUM(H351:H380)</f>
        <v>0</v>
      </c>
      <c r="I381" s="163">
        <f>SUM(I351:I380)</f>
        <v>0</v>
      </c>
      <c r="J381" s="163">
        <f>SUM(J351:J380)</f>
        <v>11</v>
      </c>
      <c r="K381" s="163">
        <f>SUM(K351:K380)</f>
        <v>15</v>
      </c>
      <c r="L381" s="163"/>
    </row>
    <row r="382" spans="1:12" ht="22.5" customHeight="1" x14ac:dyDescent="0.25">
      <c r="A382" s="402" t="s">
        <v>594</v>
      </c>
      <c r="B382" s="402"/>
      <c r="C382" s="402"/>
      <c r="D382" s="402"/>
      <c r="E382" s="402"/>
      <c r="F382" s="402"/>
      <c r="G382" s="402"/>
      <c r="H382" s="402"/>
      <c r="I382" s="402"/>
      <c r="J382" s="402"/>
      <c r="K382" s="402"/>
      <c r="L382" s="402"/>
    </row>
    <row r="383" spans="1:12" ht="19.5" customHeight="1" x14ac:dyDescent="0.25">
      <c r="A383" s="155">
        <v>1</v>
      </c>
      <c r="B383" s="256">
        <v>41823</v>
      </c>
      <c r="C383" s="115">
        <v>8.3000000000000007</v>
      </c>
      <c r="D383" s="115" t="s">
        <v>2668</v>
      </c>
      <c r="E383" s="115" t="s">
        <v>118</v>
      </c>
      <c r="F383" s="115" t="s">
        <v>816</v>
      </c>
      <c r="G383" s="115" t="s">
        <v>953</v>
      </c>
      <c r="H383" s="115"/>
      <c r="I383" s="115"/>
      <c r="J383" s="115">
        <v>1</v>
      </c>
      <c r="K383" s="115">
        <v>1</v>
      </c>
      <c r="L383" s="115" t="s">
        <v>386</v>
      </c>
    </row>
    <row r="384" spans="1:12" ht="19.5" customHeight="1" x14ac:dyDescent="0.25">
      <c r="A384" s="155">
        <v>2</v>
      </c>
      <c r="B384" s="256">
        <v>41825</v>
      </c>
      <c r="C384" s="115">
        <v>15.45</v>
      </c>
      <c r="D384" s="115" t="s">
        <v>2669</v>
      </c>
      <c r="E384" s="115" t="s">
        <v>2670</v>
      </c>
      <c r="F384" s="115" t="s">
        <v>2671</v>
      </c>
      <c r="G384" s="115" t="s">
        <v>526</v>
      </c>
      <c r="H384" s="115"/>
      <c r="I384" s="115"/>
      <c r="J384" s="115"/>
      <c r="K384" s="115">
        <v>1</v>
      </c>
      <c r="L384" s="115" t="s">
        <v>414</v>
      </c>
    </row>
    <row r="385" spans="1:12" ht="19.5" customHeight="1" x14ac:dyDescent="0.25">
      <c r="A385" s="155">
        <v>3</v>
      </c>
      <c r="B385" s="256">
        <v>41835</v>
      </c>
      <c r="C385" s="115">
        <v>0</v>
      </c>
      <c r="D385" s="115" t="s">
        <v>2672</v>
      </c>
      <c r="E385" s="115" t="s">
        <v>118</v>
      </c>
      <c r="F385" s="115" t="s">
        <v>949</v>
      </c>
      <c r="G385" s="115" t="s">
        <v>526</v>
      </c>
      <c r="H385" s="115"/>
      <c r="I385" s="115"/>
      <c r="J385" s="115"/>
      <c r="K385" s="115">
        <v>1</v>
      </c>
      <c r="L385" s="115" t="s">
        <v>411</v>
      </c>
    </row>
    <row r="386" spans="1:12" ht="19.5" customHeight="1" x14ac:dyDescent="0.25">
      <c r="A386" s="155">
        <v>4</v>
      </c>
      <c r="B386" s="256">
        <v>41839</v>
      </c>
      <c r="C386" s="115">
        <v>14.4</v>
      </c>
      <c r="D386" s="115" t="s">
        <v>2673</v>
      </c>
      <c r="E386" s="115" t="s">
        <v>118</v>
      </c>
      <c r="F386" s="115" t="s">
        <v>816</v>
      </c>
      <c r="G386" s="115" t="s">
        <v>953</v>
      </c>
      <c r="H386" s="115"/>
      <c r="I386" s="115"/>
      <c r="J386" s="115">
        <v>4</v>
      </c>
      <c r="K386" s="115">
        <v>1</v>
      </c>
      <c r="L386" s="115" t="s">
        <v>414</v>
      </c>
    </row>
    <row r="387" spans="1:12" ht="19.5" customHeight="1" x14ac:dyDescent="0.25">
      <c r="A387" s="155">
        <v>5</v>
      </c>
      <c r="B387" s="256">
        <v>41839</v>
      </c>
      <c r="C387" s="115">
        <v>9.3000000000000007</v>
      </c>
      <c r="D387" s="115" t="s">
        <v>2674</v>
      </c>
      <c r="E387" s="115" t="s">
        <v>118</v>
      </c>
      <c r="F387" s="115" t="s">
        <v>949</v>
      </c>
      <c r="G387" s="115" t="s">
        <v>953</v>
      </c>
      <c r="H387" s="115"/>
      <c r="I387" s="115"/>
      <c r="J387" s="115"/>
      <c r="K387" s="115">
        <v>1</v>
      </c>
      <c r="L387" s="115" t="s">
        <v>414</v>
      </c>
    </row>
    <row r="388" spans="1:12" ht="19.5" customHeight="1" x14ac:dyDescent="0.25">
      <c r="A388" s="155">
        <v>6</v>
      </c>
      <c r="B388" s="256">
        <v>41845</v>
      </c>
      <c r="C388" s="115">
        <v>10.1</v>
      </c>
      <c r="D388" s="115" t="s">
        <v>2675</v>
      </c>
      <c r="E388" s="115" t="s">
        <v>118</v>
      </c>
      <c r="F388" s="115" t="s">
        <v>2671</v>
      </c>
      <c r="G388" s="115" t="s">
        <v>526</v>
      </c>
      <c r="H388" s="115"/>
      <c r="I388" s="115"/>
      <c r="J388" s="115"/>
      <c r="K388" s="115"/>
      <c r="L388" s="115" t="s">
        <v>388</v>
      </c>
    </row>
    <row r="389" spans="1:12" ht="19.5" customHeight="1" x14ac:dyDescent="0.25">
      <c r="A389" s="155">
        <v>7</v>
      </c>
      <c r="B389" s="256">
        <v>41847</v>
      </c>
      <c r="C389" s="115">
        <v>0.3</v>
      </c>
      <c r="D389" s="115" t="s">
        <v>2676</v>
      </c>
      <c r="E389" s="115" t="s">
        <v>118</v>
      </c>
      <c r="F389" s="115" t="s">
        <v>1197</v>
      </c>
      <c r="G389" s="115" t="s">
        <v>953</v>
      </c>
      <c r="H389" s="115"/>
      <c r="I389" s="115"/>
      <c r="J389" s="115">
        <v>2</v>
      </c>
      <c r="K389" s="115"/>
      <c r="L389" s="115" t="s">
        <v>392</v>
      </c>
    </row>
    <row r="390" spans="1:12" ht="19.5" customHeight="1" x14ac:dyDescent="0.25">
      <c r="A390" s="155">
        <v>8</v>
      </c>
      <c r="B390" s="256">
        <v>41847</v>
      </c>
      <c r="C390" s="115">
        <v>16.2</v>
      </c>
      <c r="D390" s="115" t="s">
        <v>2677</v>
      </c>
      <c r="E390" s="115" t="s">
        <v>1528</v>
      </c>
      <c r="F390" s="115" t="s">
        <v>967</v>
      </c>
      <c r="G390" s="115" t="s">
        <v>526</v>
      </c>
      <c r="H390" s="115"/>
      <c r="I390" s="115"/>
      <c r="J390" s="115"/>
      <c r="K390" s="115"/>
      <c r="L390" s="115" t="s">
        <v>392</v>
      </c>
    </row>
    <row r="391" spans="1:12" ht="19.5" customHeight="1" x14ac:dyDescent="0.25">
      <c r="A391" s="155">
        <v>9</v>
      </c>
      <c r="B391" s="256">
        <v>41851</v>
      </c>
      <c r="C391" s="115">
        <v>11.45</v>
      </c>
      <c r="D391" s="115" t="s">
        <v>2678</v>
      </c>
      <c r="E391" s="115" t="s">
        <v>2670</v>
      </c>
      <c r="F391" s="115" t="s">
        <v>1532</v>
      </c>
      <c r="G391" s="115" t="s">
        <v>526</v>
      </c>
      <c r="H391" s="115"/>
      <c r="I391" s="115"/>
      <c r="J391" s="115">
        <v>1</v>
      </c>
      <c r="K391" s="115"/>
      <c r="L391" s="115" t="s">
        <v>386</v>
      </c>
    </row>
    <row r="392" spans="1:12" ht="19.5" customHeight="1" x14ac:dyDescent="0.25">
      <c r="A392" s="36"/>
      <c r="B392" s="37"/>
      <c r="C392" s="37"/>
      <c r="D392" s="37"/>
      <c r="E392" s="37"/>
      <c r="F392" s="37" t="s">
        <v>4173</v>
      </c>
      <c r="G392" s="109" t="s">
        <v>594</v>
      </c>
      <c r="H392" s="163">
        <f>SUM(H383:H391)</f>
        <v>0</v>
      </c>
      <c r="I392" s="163">
        <f>SUM(I383:I391)</f>
        <v>0</v>
      </c>
      <c r="J392" s="163">
        <f>SUM(J383:J391)</f>
        <v>8</v>
      </c>
      <c r="K392" s="163">
        <f>SUM(K383:K391)</f>
        <v>5</v>
      </c>
      <c r="L392" s="163"/>
    </row>
    <row r="393" spans="1:12" ht="19.5" customHeight="1" x14ac:dyDescent="0.25">
      <c r="A393" s="155">
        <v>10</v>
      </c>
      <c r="B393" s="256">
        <v>41853</v>
      </c>
      <c r="C393" s="115">
        <v>17.2</v>
      </c>
      <c r="D393" s="115" t="s">
        <v>2679</v>
      </c>
      <c r="E393" s="115" t="s">
        <v>2670</v>
      </c>
      <c r="F393" s="115" t="s">
        <v>816</v>
      </c>
      <c r="G393" s="115" t="s">
        <v>953</v>
      </c>
      <c r="H393" s="115"/>
      <c r="I393" s="115"/>
      <c r="J393" s="115">
        <v>1</v>
      </c>
      <c r="K393" s="115">
        <v>1</v>
      </c>
      <c r="L393" s="115" t="s">
        <v>414</v>
      </c>
    </row>
    <row r="394" spans="1:12" ht="19.5" customHeight="1" x14ac:dyDescent="0.25">
      <c r="A394" s="155">
        <v>11</v>
      </c>
      <c r="B394" s="256">
        <v>41875</v>
      </c>
      <c r="C394" s="115">
        <v>5</v>
      </c>
      <c r="D394" s="115" t="s">
        <v>2680</v>
      </c>
      <c r="E394" s="115" t="s">
        <v>118</v>
      </c>
      <c r="F394" s="115" t="s">
        <v>1532</v>
      </c>
      <c r="G394" s="115" t="s">
        <v>526</v>
      </c>
      <c r="H394" s="115"/>
      <c r="I394" s="115"/>
      <c r="J394" s="115">
        <v>2</v>
      </c>
      <c r="K394" s="115"/>
      <c r="L394" s="115" t="s">
        <v>392</v>
      </c>
    </row>
    <row r="395" spans="1:12" ht="19.5" customHeight="1" x14ac:dyDescent="0.25">
      <c r="A395" s="155">
        <v>12</v>
      </c>
      <c r="B395" s="256">
        <v>41878</v>
      </c>
      <c r="C395" s="115">
        <v>23.3</v>
      </c>
      <c r="D395" s="115" t="s">
        <v>2681</v>
      </c>
      <c r="E395" s="115" t="s">
        <v>2670</v>
      </c>
      <c r="F395" s="115" t="s">
        <v>949</v>
      </c>
      <c r="G395" s="115" t="s">
        <v>526</v>
      </c>
      <c r="H395" s="115"/>
      <c r="I395" s="115"/>
      <c r="J395" s="115"/>
      <c r="K395" s="115">
        <v>1</v>
      </c>
      <c r="L395" s="115" t="s">
        <v>384</v>
      </c>
    </row>
    <row r="396" spans="1:12" ht="19.5" customHeight="1" x14ac:dyDescent="0.25">
      <c r="A396" s="36"/>
      <c r="B396" s="37"/>
      <c r="C396" s="37"/>
      <c r="D396" s="37"/>
      <c r="E396" s="37"/>
      <c r="F396" s="37" t="s">
        <v>4174</v>
      </c>
      <c r="G396" s="109" t="s">
        <v>594</v>
      </c>
      <c r="H396" s="163">
        <f>SUM(H393:H395)</f>
        <v>0</v>
      </c>
      <c r="I396" s="163">
        <f>SUM(I393:I395)</f>
        <v>0</v>
      </c>
      <c r="J396" s="163">
        <f>SUM(J393:J395)</f>
        <v>3</v>
      </c>
      <c r="K396" s="163">
        <f>SUM(K393:K395)</f>
        <v>2</v>
      </c>
      <c r="L396" s="163"/>
    </row>
    <row r="397" spans="1:12" ht="19.5" customHeight="1" x14ac:dyDescent="0.25">
      <c r="A397" s="155">
        <v>13</v>
      </c>
      <c r="B397" s="256">
        <v>41904</v>
      </c>
      <c r="C397" s="115">
        <v>6.4</v>
      </c>
      <c r="D397" s="115" t="s">
        <v>2682</v>
      </c>
      <c r="E397" s="115" t="s">
        <v>118</v>
      </c>
      <c r="F397" s="115" t="s">
        <v>967</v>
      </c>
      <c r="G397" s="115" t="s">
        <v>526</v>
      </c>
      <c r="H397" s="115"/>
      <c r="I397" s="115"/>
      <c r="J397" s="115">
        <v>0</v>
      </c>
      <c r="K397" s="115"/>
      <c r="L397" s="115" t="s">
        <v>418</v>
      </c>
    </row>
    <row r="398" spans="1:12" ht="19.5" customHeight="1" x14ac:dyDescent="0.25">
      <c r="A398" s="36"/>
      <c r="B398" s="37"/>
      <c r="C398" s="37"/>
      <c r="D398" s="37"/>
      <c r="E398" s="37"/>
      <c r="F398" s="37" t="s">
        <v>4175</v>
      </c>
      <c r="G398" s="109" t="s">
        <v>594</v>
      </c>
      <c r="H398" s="163">
        <f>SUM(H397)</f>
        <v>0</v>
      </c>
      <c r="I398" s="163">
        <f>SUM(I397)</f>
        <v>0</v>
      </c>
      <c r="J398" s="163">
        <f>SUM(J397)</f>
        <v>0</v>
      </c>
      <c r="K398" s="163">
        <f>SUM(K397)</f>
        <v>0</v>
      </c>
      <c r="L398" s="163"/>
    </row>
    <row r="399" spans="1:12" ht="23.25" customHeight="1" x14ac:dyDescent="0.25">
      <c r="A399" s="402" t="s">
        <v>943</v>
      </c>
      <c r="B399" s="402"/>
      <c r="C399" s="402"/>
      <c r="D399" s="402"/>
      <c r="E399" s="402"/>
      <c r="F399" s="402"/>
      <c r="G399" s="402"/>
      <c r="H399" s="402"/>
      <c r="I399" s="402"/>
      <c r="J399" s="402"/>
      <c r="K399" s="402"/>
      <c r="L399" s="402"/>
    </row>
    <row r="400" spans="1:12" ht="19.5" customHeight="1" x14ac:dyDescent="0.25">
      <c r="A400" s="155">
        <v>1</v>
      </c>
      <c r="B400" s="257">
        <v>41827</v>
      </c>
      <c r="C400" s="258">
        <v>0.59722222222222221</v>
      </c>
      <c r="D400" s="115" t="s">
        <v>2683</v>
      </c>
      <c r="E400" s="115" t="s">
        <v>2684</v>
      </c>
      <c r="F400" s="115" t="s">
        <v>2685</v>
      </c>
      <c r="G400" s="115" t="s">
        <v>953</v>
      </c>
      <c r="H400" s="115">
        <v>0</v>
      </c>
      <c r="I400" s="115">
        <v>0</v>
      </c>
      <c r="J400" s="115">
        <v>2</v>
      </c>
      <c r="K400" s="115">
        <v>2</v>
      </c>
      <c r="L400" s="115" t="s">
        <v>418</v>
      </c>
    </row>
    <row r="401" spans="1:12" ht="19.5" customHeight="1" x14ac:dyDescent="0.25">
      <c r="A401" s="155">
        <v>2</v>
      </c>
      <c r="B401" s="257">
        <v>41847</v>
      </c>
      <c r="C401" s="258">
        <v>0.59027777777777779</v>
      </c>
      <c r="D401" s="115" t="s">
        <v>2683</v>
      </c>
      <c r="E401" s="115" t="s">
        <v>2684</v>
      </c>
      <c r="F401" s="115" t="s">
        <v>2686</v>
      </c>
      <c r="G401" s="115" t="s">
        <v>526</v>
      </c>
      <c r="H401" s="115">
        <v>0</v>
      </c>
      <c r="I401" s="115">
        <v>0</v>
      </c>
      <c r="J401" s="115">
        <v>1</v>
      </c>
      <c r="K401" s="115">
        <v>0</v>
      </c>
      <c r="L401" s="115" t="s">
        <v>392</v>
      </c>
    </row>
    <row r="402" spans="1:12" ht="19.5" customHeight="1" x14ac:dyDescent="0.25">
      <c r="A402" s="36"/>
      <c r="B402" s="37"/>
      <c r="C402" s="37"/>
      <c r="D402" s="37"/>
      <c r="E402" s="37"/>
      <c r="F402" s="37" t="s">
        <v>4173</v>
      </c>
      <c r="G402" s="109" t="s">
        <v>943</v>
      </c>
      <c r="H402" s="163">
        <f>SUM(H400:H401)</f>
        <v>0</v>
      </c>
      <c r="I402" s="163">
        <f>SUM(I400:I401)</f>
        <v>0</v>
      </c>
      <c r="J402" s="163">
        <f>SUM(J400:J401)</f>
        <v>3</v>
      </c>
      <c r="K402" s="163">
        <f>SUM(K400:K401)</f>
        <v>2</v>
      </c>
      <c r="L402" s="163"/>
    </row>
    <row r="403" spans="1:12" ht="19.5" customHeight="1" x14ac:dyDescent="0.25">
      <c r="A403" s="155">
        <v>3</v>
      </c>
      <c r="B403" s="257">
        <v>41865</v>
      </c>
      <c r="C403" s="258">
        <v>0.6875</v>
      </c>
      <c r="D403" s="115" t="s">
        <v>2687</v>
      </c>
      <c r="E403" s="115" t="s">
        <v>2391</v>
      </c>
      <c r="F403" s="115" t="s">
        <v>2688</v>
      </c>
      <c r="G403" s="115" t="s">
        <v>526</v>
      </c>
      <c r="H403" s="115">
        <v>0</v>
      </c>
      <c r="I403" s="115">
        <v>0</v>
      </c>
      <c r="J403" s="115">
        <v>0</v>
      </c>
      <c r="K403" s="115">
        <v>0</v>
      </c>
      <c r="L403" s="115" t="s">
        <v>386</v>
      </c>
    </row>
    <row r="404" spans="1:12" ht="19.5" customHeight="1" x14ac:dyDescent="0.25">
      <c r="A404" s="155">
        <v>4</v>
      </c>
      <c r="B404" s="257">
        <v>41867</v>
      </c>
      <c r="C404" s="258">
        <v>0.8125</v>
      </c>
      <c r="D404" s="115" t="s">
        <v>2683</v>
      </c>
      <c r="E404" s="115" t="s">
        <v>2684</v>
      </c>
      <c r="F404" s="115" t="s">
        <v>2689</v>
      </c>
      <c r="G404" s="115" t="s">
        <v>526</v>
      </c>
      <c r="H404" s="115">
        <v>0</v>
      </c>
      <c r="I404" s="115">
        <v>0</v>
      </c>
      <c r="J404" s="115">
        <v>0</v>
      </c>
      <c r="K404" s="115">
        <v>0</v>
      </c>
      <c r="L404" s="115" t="s">
        <v>414</v>
      </c>
    </row>
    <row r="405" spans="1:12" ht="19.5" customHeight="1" x14ac:dyDescent="0.25">
      <c r="A405" s="155">
        <v>5</v>
      </c>
      <c r="B405" s="257">
        <v>41857</v>
      </c>
      <c r="C405" s="258">
        <v>0.65277777777777779</v>
      </c>
      <c r="D405" s="115" t="s">
        <v>2683</v>
      </c>
      <c r="E405" s="115" t="s">
        <v>2391</v>
      </c>
      <c r="F405" s="115" t="s">
        <v>2690</v>
      </c>
      <c r="G405" s="115" t="s">
        <v>953</v>
      </c>
      <c r="H405" s="115">
        <v>0</v>
      </c>
      <c r="I405" s="115">
        <v>0</v>
      </c>
      <c r="J405" s="115">
        <v>2</v>
      </c>
      <c r="K405" s="115">
        <v>1</v>
      </c>
      <c r="L405" s="115" t="s">
        <v>384</v>
      </c>
    </row>
    <row r="406" spans="1:12" ht="19.5" customHeight="1" x14ac:dyDescent="0.25">
      <c r="A406" s="155">
        <v>6</v>
      </c>
      <c r="B406" s="257">
        <v>41870</v>
      </c>
      <c r="C406" s="206">
        <v>0.8125</v>
      </c>
      <c r="D406" s="115" t="s">
        <v>2691</v>
      </c>
      <c r="E406" s="115" t="s">
        <v>2391</v>
      </c>
      <c r="F406" s="115" t="s">
        <v>959</v>
      </c>
      <c r="G406" s="115" t="s">
        <v>526</v>
      </c>
      <c r="H406" s="115">
        <v>0</v>
      </c>
      <c r="I406" s="115">
        <v>0</v>
      </c>
      <c r="J406" s="115">
        <v>0</v>
      </c>
      <c r="K406" s="115">
        <v>0</v>
      </c>
      <c r="L406" s="115" t="s">
        <v>411</v>
      </c>
    </row>
    <row r="407" spans="1:12" ht="19.5" customHeight="1" x14ac:dyDescent="0.25">
      <c r="A407" s="36"/>
      <c r="B407" s="37"/>
      <c r="C407" s="37"/>
      <c r="D407" s="37"/>
      <c r="E407" s="37"/>
      <c r="F407" s="37" t="s">
        <v>4174</v>
      </c>
      <c r="G407" s="109" t="s">
        <v>943</v>
      </c>
      <c r="H407" s="163">
        <f>SUM(H403:H406)</f>
        <v>0</v>
      </c>
      <c r="I407" s="163">
        <f>SUM(I403:I406)</f>
        <v>0</v>
      </c>
      <c r="J407" s="163">
        <f>SUM(J403:J406)</f>
        <v>2</v>
      </c>
      <c r="K407" s="163">
        <f>SUM(K403:K406)</f>
        <v>1</v>
      </c>
      <c r="L407" s="163"/>
    </row>
    <row r="408" spans="1:12" ht="19.5" customHeight="1" x14ac:dyDescent="0.25">
      <c r="A408" s="155">
        <v>7</v>
      </c>
      <c r="B408" s="257">
        <v>41884</v>
      </c>
      <c r="C408" s="259">
        <v>0.79166666666666663</v>
      </c>
      <c r="D408" s="115" t="s">
        <v>2692</v>
      </c>
      <c r="E408" s="115" t="s">
        <v>2693</v>
      </c>
      <c r="F408" s="115" t="s">
        <v>2694</v>
      </c>
      <c r="G408" s="115" t="s">
        <v>953</v>
      </c>
      <c r="H408" s="115">
        <v>1</v>
      </c>
      <c r="I408" s="115">
        <v>1</v>
      </c>
      <c r="J408" s="115">
        <v>1</v>
      </c>
      <c r="K408" s="115">
        <v>1</v>
      </c>
      <c r="L408" s="115" t="s">
        <v>411</v>
      </c>
    </row>
    <row r="409" spans="1:12" ht="19.5" customHeight="1" x14ac:dyDescent="0.25">
      <c r="A409" s="155">
        <v>8</v>
      </c>
      <c r="B409" s="257">
        <v>41892</v>
      </c>
      <c r="C409" s="259">
        <v>0.89583333333333337</v>
      </c>
      <c r="D409" s="115" t="s">
        <v>2695</v>
      </c>
      <c r="E409" s="115" t="s">
        <v>2693</v>
      </c>
      <c r="F409" s="115" t="s">
        <v>949</v>
      </c>
      <c r="G409" s="115" t="s">
        <v>526</v>
      </c>
      <c r="H409" s="115">
        <v>0</v>
      </c>
      <c r="I409" s="115">
        <v>0</v>
      </c>
      <c r="J409" s="115">
        <v>1</v>
      </c>
      <c r="K409" s="115">
        <v>0</v>
      </c>
      <c r="L409" s="115" t="s">
        <v>2696</v>
      </c>
    </row>
    <row r="410" spans="1:12" ht="19.5" customHeight="1" x14ac:dyDescent="0.25">
      <c r="A410" s="155">
        <v>9</v>
      </c>
      <c r="B410" s="260">
        <v>41902</v>
      </c>
      <c r="C410" s="259">
        <v>0.81944444444444453</v>
      </c>
      <c r="D410" s="115" t="s">
        <v>2697</v>
      </c>
      <c r="E410" s="115" t="s">
        <v>2693</v>
      </c>
      <c r="F410" s="115" t="s">
        <v>2690</v>
      </c>
      <c r="G410" s="115" t="s">
        <v>953</v>
      </c>
      <c r="H410" s="115">
        <v>0</v>
      </c>
      <c r="I410" s="115">
        <v>0</v>
      </c>
      <c r="J410" s="115">
        <v>0</v>
      </c>
      <c r="K410" s="115">
        <v>1</v>
      </c>
      <c r="L410" s="115" t="s">
        <v>414</v>
      </c>
    </row>
    <row r="411" spans="1:12" ht="19.5" customHeight="1" x14ac:dyDescent="0.25">
      <c r="A411" s="36"/>
      <c r="B411" s="37"/>
      <c r="C411" s="37"/>
      <c r="D411" s="37"/>
      <c r="E411" s="37"/>
      <c r="F411" s="37" t="s">
        <v>4175</v>
      </c>
      <c r="G411" s="109" t="s">
        <v>943</v>
      </c>
      <c r="H411" s="163">
        <f>SUM(H408:H410)</f>
        <v>1</v>
      </c>
      <c r="I411" s="163">
        <f>SUM(I408:I410)</f>
        <v>1</v>
      </c>
      <c r="J411" s="163">
        <f>SUM(J408:J410)</f>
        <v>2</v>
      </c>
      <c r="K411" s="163">
        <f>SUM(K408:K410)</f>
        <v>2</v>
      </c>
      <c r="L411" s="163"/>
    </row>
    <row r="412" spans="1:12" ht="23.25" customHeight="1" x14ac:dyDescent="0.25">
      <c r="A412" s="402" t="s">
        <v>1930</v>
      </c>
      <c r="B412" s="402"/>
      <c r="C412" s="402"/>
      <c r="D412" s="402"/>
      <c r="E412" s="402"/>
      <c r="F412" s="402"/>
      <c r="G412" s="402"/>
      <c r="H412" s="402"/>
      <c r="I412" s="402"/>
      <c r="J412" s="402"/>
      <c r="K412" s="402"/>
      <c r="L412" s="402"/>
    </row>
    <row r="413" spans="1:12" ht="19.5" customHeight="1" x14ac:dyDescent="0.25">
      <c r="A413" s="155">
        <v>1</v>
      </c>
      <c r="B413" s="261">
        <v>41826</v>
      </c>
      <c r="C413" s="262">
        <v>0.20138888888888887</v>
      </c>
      <c r="D413" s="115" t="s">
        <v>2698</v>
      </c>
      <c r="E413" s="115" t="s">
        <v>2699</v>
      </c>
      <c r="F413" s="115" t="s">
        <v>1059</v>
      </c>
      <c r="G413" s="115" t="s">
        <v>38</v>
      </c>
      <c r="H413" s="115">
        <v>0</v>
      </c>
      <c r="I413" s="115">
        <v>0</v>
      </c>
      <c r="J413" s="115">
        <v>0</v>
      </c>
      <c r="K413" s="115">
        <v>1</v>
      </c>
      <c r="L413" s="115" t="s">
        <v>42</v>
      </c>
    </row>
    <row r="414" spans="1:12" ht="19.5" customHeight="1" x14ac:dyDescent="0.25">
      <c r="A414" s="155">
        <v>2</v>
      </c>
      <c r="B414" s="261">
        <v>41831</v>
      </c>
      <c r="C414" s="262">
        <v>0.45833333333333331</v>
      </c>
      <c r="D414" s="115" t="s">
        <v>2700</v>
      </c>
      <c r="E414" s="115" t="s">
        <v>2701</v>
      </c>
      <c r="F414" s="115" t="s">
        <v>2702</v>
      </c>
      <c r="G414" s="115" t="s">
        <v>559</v>
      </c>
      <c r="H414" s="115">
        <v>0</v>
      </c>
      <c r="I414" s="115">
        <v>0</v>
      </c>
      <c r="J414" s="115">
        <v>0</v>
      </c>
      <c r="K414" s="115">
        <v>1</v>
      </c>
      <c r="L414" s="115" t="s">
        <v>42</v>
      </c>
    </row>
    <row r="415" spans="1:12" ht="19.5" customHeight="1" x14ac:dyDescent="0.25">
      <c r="A415" s="155">
        <v>3</v>
      </c>
      <c r="B415" s="261">
        <v>41846</v>
      </c>
      <c r="C415" s="262">
        <v>0.76388888888888884</v>
      </c>
      <c r="D415" s="115" t="s">
        <v>2700</v>
      </c>
      <c r="E415" s="115" t="s">
        <v>2703</v>
      </c>
      <c r="F415" s="115" t="s">
        <v>2704</v>
      </c>
      <c r="G415" s="115" t="s">
        <v>38</v>
      </c>
      <c r="H415" s="115">
        <v>0</v>
      </c>
      <c r="I415" s="115">
        <v>0</v>
      </c>
      <c r="J415" s="115">
        <v>0</v>
      </c>
      <c r="K415" s="115">
        <v>0</v>
      </c>
      <c r="L415" s="115" t="s">
        <v>54</v>
      </c>
    </row>
    <row r="416" spans="1:12" ht="19.5" customHeight="1" x14ac:dyDescent="0.25">
      <c r="A416" s="36"/>
      <c r="B416" s="37"/>
      <c r="C416" s="37"/>
      <c r="D416" s="37"/>
      <c r="E416" s="37"/>
      <c r="F416" s="37" t="s">
        <v>4173</v>
      </c>
      <c r="G416" s="109" t="s">
        <v>1930</v>
      </c>
      <c r="H416" s="163">
        <f>SUM(H413:H415)</f>
        <v>0</v>
      </c>
      <c r="I416" s="163">
        <f>SUM(I413:I415)</f>
        <v>0</v>
      </c>
      <c r="J416" s="163">
        <f>SUM(J413:J415)</f>
        <v>0</v>
      </c>
      <c r="K416" s="163">
        <f>SUM(K413:K415)</f>
        <v>2</v>
      </c>
      <c r="L416" s="163"/>
    </row>
    <row r="417" spans="1:12" ht="19.5" customHeight="1" x14ac:dyDescent="0.25">
      <c r="A417" s="155">
        <v>4</v>
      </c>
      <c r="B417" s="261">
        <v>41855</v>
      </c>
      <c r="C417" s="262">
        <v>0.64583333333333337</v>
      </c>
      <c r="D417" s="115" t="s">
        <v>2705</v>
      </c>
      <c r="E417" s="115" t="s">
        <v>926</v>
      </c>
      <c r="F417" s="115" t="s">
        <v>2706</v>
      </c>
      <c r="G417" s="115" t="s">
        <v>924</v>
      </c>
      <c r="H417" s="115">
        <v>0</v>
      </c>
      <c r="I417" s="115">
        <v>1</v>
      </c>
      <c r="J417" s="115">
        <v>0</v>
      </c>
      <c r="K417" s="115">
        <v>0</v>
      </c>
      <c r="L417" s="115" t="s">
        <v>2707</v>
      </c>
    </row>
    <row r="418" spans="1:12" ht="19.5" customHeight="1" x14ac:dyDescent="0.25">
      <c r="A418" s="155">
        <v>5</v>
      </c>
      <c r="B418" s="261">
        <v>41856</v>
      </c>
      <c r="C418" s="262">
        <v>0.64583333333333337</v>
      </c>
      <c r="D418" s="115" t="s">
        <v>2705</v>
      </c>
      <c r="E418" s="115" t="s">
        <v>2708</v>
      </c>
      <c r="F418" s="115" t="s">
        <v>2709</v>
      </c>
      <c r="G418" s="115" t="s">
        <v>918</v>
      </c>
      <c r="H418" s="115">
        <v>0</v>
      </c>
      <c r="I418" s="115">
        <v>0</v>
      </c>
      <c r="J418" s="115">
        <v>0</v>
      </c>
      <c r="K418" s="115">
        <v>0</v>
      </c>
      <c r="L418" s="115" t="s">
        <v>2710</v>
      </c>
    </row>
    <row r="419" spans="1:12" ht="19.5" customHeight="1" x14ac:dyDescent="0.25">
      <c r="A419" s="155">
        <v>6</v>
      </c>
      <c r="B419" s="5">
        <v>41867</v>
      </c>
      <c r="C419" s="63">
        <v>0.43055555555555558</v>
      </c>
      <c r="D419" s="115" t="s">
        <v>2711</v>
      </c>
      <c r="E419" s="115" t="s">
        <v>118</v>
      </c>
      <c r="F419" s="115" t="s">
        <v>2712</v>
      </c>
      <c r="G419" s="115" t="s">
        <v>559</v>
      </c>
      <c r="H419" s="115">
        <v>0</v>
      </c>
      <c r="I419" s="115">
        <v>0</v>
      </c>
      <c r="J419" s="115">
        <v>0</v>
      </c>
      <c r="K419" s="115">
        <v>1</v>
      </c>
      <c r="L419" s="115" t="s">
        <v>2114</v>
      </c>
    </row>
    <row r="420" spans="1:12" ht="19.5" customHeight="1" x14ac:dyDescent="0.25">
      <c r="A420" s="155">
        <v>7</v>
      </c>
      <c r="B420" s="5">
        <v>41868</v>
      </c>
      <c r="C420" s="63">
        <v>0.8125</v>
      </c>
      <c r="D420" s="115" t="s">
        <v>2713</v>
      </c>
      <c r="E420" s="115" t="s">
        <v>2714</v>
      </c>
      <c r="F420" s="115" t="s">
        <v>18</v>
      </c>
      <c r="G420" s="115" t="s">
        <v>918</v>
      </c>
      <c r="H420" s="115">
        <v>0</v>
      </c>
      <c r="I420" s="115">
        <v>0</v>
      </c>
      <c r="J420" s="115">
        <v>0</v>
      </c>
      <c r="K420" s="115">
        <v>1</v>
      </c>
      <c r="L420" s="115" t="s">
        <v>775</v>
      </c>
    </row>
    <row r="421" spans="1:12" ht="19.5" customHeight="1" x14ac:dyDescent="0.25">
      <c r="A421" s="155">
        <v>8</v>
      </c>
      <c r="B421" s="5">
        <v>41874</v>
      </c>
      <c r="C421" s="63">
        <v>0.875</v>
      </c>
      <c r="D421" s="115" t="s">
        <v>2715</v>
      </c>
      <c r="E421" s="115" t="s">
        <v>2716</v>
      </c>
      <c r="F421" s="115" t="s">
        <v>1251</v>
      </c>
      <c r="G421" s="115" t="s">
        <v>918</v>
      </c>
      <c r="H421" s="115">
        <v>0</v>
      </c>
      <c r="I421" s="115">
        <v>0</v>
      </c>
      <c r="J421" s="115">
        <v>0</v>
      </c>
      <c r="K421" s="115">
        <v>1</v>
      </c>
      <c r="L421" s="115" t="s">
        <v>2114</v>
      </c>
    </row>
    <row r="422" spans="1:12" ht="19.5" customHeight="1" x14ac:dyDescent="0.25">
      <c r="A422" s="36"/>
      <c r="B422" s="37"/>
      <c r="C422" s="37"/>
      <c r="D422" s="37"/>
      <c r="E422" s="37"/>
      <c r="F422" s="37" t="s">
        <v>4174</v>
      </c>
      <c r="G422" s="109" t="s">
        <v>1930</v>
      </c>
      <c r="H422" s="163">
        <f>SUM(H417:H421)</f>
        <v>0</v>
      </c>
      <c r="I422" s="163">
        <f>SUM(I417:I421)</f>
        <v>1</v>
      </c>
      <c r="J422" s="163">
        <f>SUM(J417:J421)</f>
        <v>0</v>
      </c>
      <c r="K422" s="163">
        <f>SUM(K417:K421)</f>
        <v>3</v>
      </c>
      <c r="L422" s="163"/>
    </row>
    <row r="423" spans="1:12" ht="19.5" customHeight="1" x14ac:dyDescent="0.25">
      <c r="A423" s="155">
        <v>9</v>
      </c>
      <c r="B423" s="5">
        <v>41896</v>
      </c>
      <c r="C423" s="263">
        <v>17.149999999999999</v>
      </c>
      <c r="D423" s="115" t="s">
        <v>2717</v>
      </c>
      <c r="E423" s="115" t="s">
        <v>118</v>
      </c>
      <c r="F423" s="115" t="s">
        <v>2718</v>
      </c>
      <c r="G423" s="115" t="s">
        <v>924</v>
      </c>
      <c r="H423" s="115">
        <v>0</v>
      </c>
      <c r="I423" s="115">
        <v>0</v>
      </c>
      <c r="J423" s="115">
        <v>0</v>
      </c>
      <c r="K423" s="115">
        <v>0</v>
      </c>
      <c r="L423" s="115" t="s">
        <v>775</v>
      </c>
    </row>
    <row r="424" spans="1:12" ht="19.5" customHeight="1" x14ac:dyDescent="0.25">
      <c r="A424" s="36"/>
      <c r="B424" s="37"/>
      <c r="C424" s="37"/>
      <c r="D424" s="37"/>
      <c r="E424" s="37"/>
      <c r="F424" s="37" t="s">
        <v>4175</v>
      </c>
      <c r="G424" s="109" t="s">
        <v>1930</v>
      </c>
      <c r="H424" s="163">
        <f>SUM(H423)</f>
        <v>0</v>
      </c>
      <c r="I424" s="163">
        <f>SUM(I423)</f>
        <v>0</v>
      </c>
      <c r="J424" s="163">
        <f>SUM(J423)</f>
        <v>0</v>
      </c>
      <c r="K424" s="163">
        <f>SUM(K423)</f>
        <v>0</v>
      </c>
      <c r="L424" s="163"/>
    </row>
    <row r="425" spans="1:12" ht="24.75" customHeight="1" x14ac:dyDescent="0.25">
      <c r="A425" s="402" t="s">
        <v>813</v>
      </c>
      <c r="B425" s="402"/>
      <c r="C425" s="402"/>
      <c r="D425" s="402"/>
      <c r="E425" s="402"/>
      <c r="F425" s="402"/>
      <c r="G425" s="402"/>
      <c r="H425" s="402"/>
      <c r="I425" s="402"/>
      <c r="J425" s="402"/>
      <c r="K425" s="402"/>
      <c r="L425" s="402"/>
    </row>
    <row r="426" spans="1:12" ht="19.5" customHeight="1" x14ac:dyDescent="0.25">
      <c r="A426" s="35">
        <v>1</v>
      </c>
      <c r="B426" s="113">
        <v>41835</v>
      </c>
      <c r="C426" s="114">
        <v>11.25</v>
      </c>
      <c r="D426" s="115" t="s">
        <v>2719</v>
      </c>
      <c r="E426" s="115" t="s">
        <v>2720</v>
      </c>
      <c r="F426" s="115" t="s">
        <v>1178</v>
      </c>
      <c r="G426" s="115" t="s">
        <v>526</v>
      </c>
      <c r="H426" s="116"/>
      <c r="I426" s="116"/>
      <c r="J426" s="116"/>
      <c r="K426" s="116"/>
      <c r="L426" s="115" t="s">
        <v>411</v>
      </c>
    </row>
    <row r="427" spans="1:12" ht="19.5" customHeight="1" x14ac:dyDescent="0.25">
      <c r="A427" s="35">
        <v>2</v>
      </c>
      <c r="B427" s="113">
        <v>41837</v>
      </c>
      <c r="C427" s="114">
        <v>20.45</v>
      </c>
      <c r="D427" s="115" t="s">
        <v>2721</v>
      </c>
      <c r="E427" s="115" t="s">
        <v>2720</v>
      </c>
      <c r="F427" s="115" t="s">
        <v>987</v>
      </c>
      <c r="G427" s="115" t="s">
        <v>2722</v>
      </c>
      <c r="H427" s="116"/>
      <c r="I427" s="116"/>
      <c r="J427" s="116"/>
      <c r="K427" s="116"/>
      <c r="L427" s="115" t="s">
        <v>386</v>
      </c>
    </row>
    <row r="428" spans="1:12" ht="19.5" customHeight="1" x14ac:dyDescent="0.25">
      <c r="A428" s="35">
        <v>3</v>
      </c>
      <c r="B428" s="113">
        <v>41848</v>
      </c>
      <c r="C428" s="114">
        <v>0.5</v>
      </c>
      <c r="D428" s="115" t="s">
        <v>2723</v>
      </c>
      <c r="E428" s="115" t="s">
        <v>2720</v>
      </c>
      <c r="F428" s="115" t="s">
        <v>1178</v>
      </c>
      <c r="G428" s="115" t="s">
        <v>2724</v>
      </c>
      <c r="H428" s="116"/>
      <c r="I428" s="116"/>
      <c r="J428" s="116"/>
      <c r="K428" s="116"/>
      <c r="L428" s="115" t="s">
        <v>418</v>
      </c>
    </row>
    <row r="429" spans="1:12" ht="19.5" customHeight="1" x14ac:dyDescent="0.25">
      <c r="A429" s="35">
        <v>4</v>
      </c>
      <c r="B429" s="113">
        <v>41848</v>
      </c>
      <c r="C429" s="114">
        <v>13.2</v>
      </c>
      <c r="D429" s="115" t="s">
        <v>2725</v>
      </c>
      <c r="E429" s="115" t="s">
        <v>2726</v>
      </c>
      <c r="F429" s="115" t="s">
        <v>1178</v>
      </c>
      <c r="G429" s="115" t="s">
        <v>2727</v>
      </c>
      <c r="H429" s="116"/>
      <c r="I429" s="116"/>
      <c r="J429" s="116"/>
      <c r="K429" s="116"/>
      <c r="L429" s="115" t="s">
        <v>418</v>
      </c>
    </row>
    <row r="430" spans="1:12" ht="19.5" customHeight="1" x14ac:dyDescent="0.25">
      <c r="A430" s="35">
        <v>5</v>
      </c>
      <c r="B430" s="113">
        <v>41849</v>
      </c>
      <c r="C430" s="114">
        <v>14.35</v>
      </c>
      <c r="D430" s="115" t="s">
        <v>2728</v>
      </c>
      <c r="E430" s="115" t="s">
        <v>1586</v>
      </c>
      <c r="F430" s="115" t="s">
        <v>949</v>
      </c>
      <c r="G430" s="115" t="s">
        <v>2729</v>
      </c>
      <c r="H430" s="116"/>
      <c r="I430" s="116"/>
      <c r="J430" s="116"/>
      <c r="K430" s="116">
        <v>1</v>
      </c>
      <c r="L430" s="115" t="s">
        <v>411</v>
      </c>
    </row>
    <row r="431" spans="1:12" ht="19.5" customHeight="1" x14ac:dyDescent="0.25">
      <c r="A431" s="36"/>
      <c r="B431" s="37"/>
      <c r="C431" s="37"/>
      <c r="D431" s="37"/>
      <c r="E431" s="37"/>
      <c r="F431" s="37" t="s">
        <v>4173</v>
      </c>
      <c r="G431" s="109" t="s">
        <v>813</v>
      </c>
      <c r="H431" s="163">
        <f>SUM(H426:H430)</f>
        <v>0</v>
      </c>
      <c r="I431" s="163">
        <f>SUM(I426:I430)</f>
        <v>0</v>
      </c>
      <c r="J431" s="163">
        <f>SUM(J426:J430)</f>
        <v>0</v>
      </c>
      <c r="K431" s="163">
        <f>SUM(K426:K430)</f>
        <v>1</v>
      </c>
      <c r="L431" s="163"/>
    </row>
    <row r="432" spans="1:12" ht="19.5" customHeight="1" x14ac:dyDescent="0.25">
      <c r="A432" s="35">
        <v>6</v>
      </c>
      <c r="B432" s="113">
        <v>41856</v>
      </c>
      <c r="C432" s="114">
        <v>0.15</v>
      </c>
      <c r="D432" s="115" t="s">
        <v>2730</v>
      </c>
      <c r="E432" s="115" t="s">
        <v>2726</v>
      </c>
      <c r="F432" s="115" t="s">
        <v>987</v>
      </c>
      <c r="G432" s="115" t="s">
        <v>2731</v>
      </c>
      <c r="H432" s="116"/>
      <c r="I432" s="116"/>
      <c r="J432" s="116"/>
      <c r="K432" s="116"/>
      <c r="L432" s="115" t="s">
        <v>2732</v>
      </c>
    </row>
    <row r="433" spans="1:12" ht="19.5" customHeight="1" x14ac:dyDescent="0.25">
      <c r="A433" s="35">
        <v>7</v>
      </c>
      <c r="B433" s="113">
        <v>41857</v>
      </c>
      <c r="C433" s="114">
        <v>21</v>
      </c>
      <c r="D433" s="115" t="s">
        <v>2733</v>
      </c>
      <c r="E433" s="115" t="s">
        <v>1586</v>
      </c>
      <c r="F433" s="115" t="s">
        <v>1134</v>
      </c>
      <c r="G433" s="115" t="s">
        <v>526</v>
      </c>
      <c r="H433" s="116"/>
      <c r="I433" s="116"/>
      <c r="J433" s="116">
        <v>2</v>
      </c>
      <c r="K433" s="116"/>
      <c r="L433" s="115" t="s">
        <v>384</v>
      </c>
    </row>
    <row r="434" spans="1:12" ht="19.5" customHeight="1" x14ac:dyDescent="0.25">
      <c r="A434" s="35">
        <v>8</v>
      </c>
      <c r="B434" s="113">
        <v>41867</v>
      </c>
      <c r="C434" s="114">
        <v>16.399999999999999</v>
      </c>
      <c r="D434" s="115" t="s">
        <v>2734</v>
      </c>
      <c r="E434" s="115" t="s">
        <v>2735</v>
      </c>
      <c r="F434" s="115" t="s">
        <v>1178</v>
      </c>
      <c r="G434" s="115" t="s">
        <v>2736</v>
      </c>
      <c r="H434" s="116">
        <v>1</v>
      </c>
      <c r="I434" s="116"/>
      <c r="J434" s="116">
        <v>2</v>
      </c>
      <c r="K434" s="116"/>
      <c r="L434" s="115" t="s">
        <v>414</v>
      </c>
    </row>
    <row r="435" spans="1:12" ht="19.5" customHeight="1" x14ac:dyDescent="0.25">
      <c r="A435" s="35">
        <v>9</v>
      </c>
      <c r="B435" s="113">
        <v>41877</v>
      </c>
      <c r="C435" s="114">
        <v>14.25</v>
      </c>
      <c r="D435" s="115" t="s">
        <v>2737</v>
      </c>
      <c r="E435" s="115" t="s">
        <v>2726</v>
      </c>
      <c r="F435" s="115" t="s">
        <v>1178</v>
      </c>
      <c r="G435" s="115" t="s">
        <v>526</v>
      </c>
      <c r="H435" s="116"/>
      <c r="I435" s="116"/>
      <c r="J435" s="116"/>
      <c r="K435" s="116"/>
      <c r="L435" s="115" t="s">
        <v>411</v>
      </c>
    </row>
    <row r="436" spans="1:12" ht="19.5" customHeight="1" x14ac:dyDescent="0.25">
      <c r="A436" s="36"/>
      <c r="B436" s="37"/>
      <c r="C436" s="37"/>
      <c r="D436" s="37"/>
      <c r="E436" s="37"/>
      <c r="F436" s="37" t="s">
        <v>4174</v>
      </c>
      <c r="G436" s="109" t="s">
        <v>813</v>
      </c>
      <c r="H436" s="163">
        <f>SUM(H432:H435)</f>
        <v>1</v>
      </c>
      <c r="I436" s="163">
        <f>SUM(I432:I435)</f>
        <v>0</v>
      </c>
      <c r="J436" s="163">
        <f>SUM(J432:J435)</f>
        <v>4</v>
      </c>
      <c r="K436" s="163">
        <f>SUM(K432:K435)</f>
        <v>0</v>
      </c>
      <c r="L436" s="163"/>
    </row>
    <row r="437" spans="1:12" ht="19.5" customHeight="1" x14ac:dyDescent="0.25">
      <c r="A437" s="35">
        <v>10</v>
      </c>
      <c r="B437" s="113">
        <v>41896</v>
      </c>
      <c r="C437" s="114">
        <v>12</v>
      </c>
      <c r="D437" s="115" t="s">
        <v>818</v>
      </c>
      <c r="E437" s="115" t="s">
        <v>2738</v>
      </c>
      <c r="F437" s="115" t="s">
        <v>987</v>
      </c>
      <c r="G437" s="115" t="s">
        <v>526</v>
      </c>
      <c r="H437" s="116"/>
      <c r="I437" s="116"/>
      <c r="J437" s="116"/>
      <c r="K437" s="116"/>
      <c r="L437" s="115" t="s">
        <v>392</v>
      </c>
    </row>
    <row r="438" spans="1:12" ht="19.5" customHeight="1" x14ac:dyDescent="0.25">
      <c r="A438" s="35">
        <v>11</v>
      </c>
      <c r="B438" s="113">
        <v>41905</v>
      </c>
      <c r="C438" s="114">
        <v>2.2000000000000002</v>
      </c>
      <c r="D438" s="115" t="s">
        <v>2739</v>
      </c>
      <c r="E438" s="115" t="s">
        <v>2740</v>
      </c>
      <c r="F438" s="115" t="s">
        <v>949</v>
      </c>
      <c r="G438" s="115" t="s">
        <v>526</v>
      </c>
      <c r="H438" s="116"/>
      <c r="I438" s="116"/>
      <c r="J438" s="116"/>
      <c r="K438" s="116"/>
      <c r="L438" s="115" t="s">
        <v>384</v>
      </c>
    </row>
    <row r="439" spans="1:12" ht="19.5" customHeight="1" x14ac:dyDescent="0.25">
      <c r="A439" s="35">
        <v>12</v>
      </c>
      <c r="B439" s="113">
        <v>41905</v>
      </c>
      <c r="C439" s="114">
        <v>1</v>
      </c>
      <c r="D439" s="115" t="s">
        <v>2741</v>
      </c>
      <c r="E439" s="115" t="s">
        <v>1586</v>
      </c>
      <c r="F439" s="115" t="s">
        <v>987</v>
      </c>
      <c r="G439" s="115" t="s">
        <v>526</v>
      </c>
      <c r="H439" s="116"/>
      <c r="I439" s="116"/>
      <c r="J439" s="116"/>
      <c r="K439" s="116">
        <v>2</v>
      </c>
      <c r="L439" s="115" t="s">
        <v>384</v>
      </c>
    </row>
    <row r="440" spans="1:12" ht="19.5" customHeight="1" x14ac:dyDescent="0.25">
      <c r="A440" s="35">
        <v>13</v>
      </c>
      <c r="B440" s="113">
        <v>41909</v>
      </c>
      <c r="C440" s="114">
        <v>16</v>
      </c>
      <c r="D440" s="115" t="s">
        <v>2742</v>
      </c>
      <c r="E440" s="115" t="s">
        <v>2740</v>
      </c>
      <c r="F440" s="115" t="s">
        <v>949</v>
      </c>
      <c r="G440" s="115" t="s">
        <v>526</v>
      </c>
      <c r="H440" s="116"/>
      <c r="I440" s="116"/>
      <c r="J440" s="116">
        <v>3</v>
      </c>
      <c r="K440" s="116">
        <v>3</v>
      </c>
      <c r="L440" s="115" t="s">
        <v>414</v>
      </c>
    </row>
    <row r="441" spans="1:12" ht="19.5" customHeight="1" x14ac:dyDescent="0.25">
      <c r="A441" s="36"/>
      <c r="B441" s="37"/>
      <c r="C441" s="37"/>
      <c r="D441" s="37"/>
      <c r="E441" s="37"/>
      <c r="F441" s="37" t="s">
        <v>4175</v>
      </c>
      <c r="G441" s="109" t="s">
        <v>813</v>
      </c>
      <c r="H441" s="163">
        <f>SUM(H437:H440)</f>
        <v>0</v>
      </c>
      <c r="I441" s="163">
        <f>SUM(I437:I440)</f>
        <v>0</v>
      </c>
      <c r="J441" s="163">
        <f>SUM(J437:J440)</f>
        <v>3</v>
      </c>
      <c r="K441" s="163">
        <f>SUM(K437:K440)</f>
        <v>5</v>
      </c>
      <c r="L441" s="163"/>
    </row>
    <row r="442" spans="1:12" ht="20.25" customHeight="1" x14ac:dyDescent="0.3">
      <c r="A442" s="405" t="s">
        <v>282</v>
      </c>
      <c r="B442" s="405"/>
      <c r="C442" s="405"/>
      <c r="D442" s="405"/>
      <c r="E442" s="405"/>
      <c r="F442" s="405"/>
      <c r="G442" s="405"/>
      <c r="H442" s="405"/>
      <c r="I442" s="405"/>
      <c r="J442" s="405"/>
      <c r="K442" s="405"/>
      <c r="L442" s="405"/>
    </row>
    <row r="443" spans="1:12" ht="19.5" customHeight="1" x14ac:dyDescent="0.25">
      <c r="A443" s="9">
        <v>1</v>
      </c>
      <c r="B443" s="78">
        <v>41822</v>
      </c>
      <c r="C443" s="70">
        <v>0.76041666666666663</v>
      </c>
      <c r="D443" s="9" t="s">
        <v>2743</v>
      </c>
      <c r="E443" s="9" t="s">
        <v>1498</v>
      </c>
      <c r="F443" s="9" t="s">
        <v>18</v>
      </c>
      <c r="G443" s="9" t="s">
        <v>38</v>
      </c>
      <c r="H443" s="9">
        <v>0</v>
      </c>
      <c r="I443" s="9">
        <v>0</v>
      </c>
      <c r="J443" s="9">
        <v>1</v>
      </c>
      <c r="K443" s="9">
        <v>0</v>
      </c>
      <c r="L443" s="9" t="s">
        <v>73</v>
      </c>
    </row>
    <row r="444" spans="1:12" ht="19.5" customHeight="1" x14ac:dyDescent="0.25">
      <c r="A444" s="9">
        <v>2</v>
      </c>
      <c r="B444" s="78">
        <v>41823</v>
      </c>
      <c r="C444" s="70">
        <v>0.77500000000000002</v>
      </c>
      <c r="D444" s="9" t="s">
        <v>2744</v>
      </c>
      <c r="E444" s="9" t="s">
        <v>1487</v>
      </c>
      <c r="F444" s="9" t="s">
        <v>552</v>
      </c>
      <c r="G444" s="9" t="s">
        <v>38</v>
      </c>
      <c r="H444" s="9">
        <v>0</v>
      </c>
      <c r="I444" s="9">
        <v>0</v>
      </c>
      <c r="J444" s="9">
        <v>0</v>
      </c>
      <c r="K444" s="9">
        <v>0</v>
      </c>
      <c r="L444" s="9" t="s">
        <v>33</v>
      </c>
    </row>
    <row r="445" spans="1:12" ht="19.5" customHeight="1" x14ac:dyDescent="0.25">
      <c r="A445" s="9">
        <v>3</v>
      </c>
      <c r="B445" s="78">
        <v>41823</v>
      </c>
      <c r="C445" s="70">
        <v>0.77083333333333337</v>
      </c>
      <c r="D445" s="9" t="s">
        <v>2745</v>
      </c>
      <c r="E445" s="9" t="s">
        <v>1487</v>
      </c>
      <c r="F445" s="9" t="s">
        <v>328</v>
      </c>
      <c r="G445" s="9" t="s">
        <v>559</v>
      </c>
      <c r="H445" s="9">
        <v>0</v>
      </c>
      <c r="I445" s="9">
        <v>0</v>
      </c>
      <c r="J445" s="9">
        <v>0</v>
      </c>
      <c r="K445" s="9">
        <v>0</v>
      </c>
      <c r="L445" s="9" t="s">
        <v>33</v>
      </c>
    </row>
    <row r="446" spans="1:12" ht="19.5" customHeight="1" x14ac:dyDescent="0.25">
      <c r="A446" s="9">
        <v>4</v>
      </c>
      <c r="B446" s="78">
        <v>41827</v>
      </c>
      <c r="C446" s="70">
        <v>0.66319444444444442</v>
      </c>
      <c r="D446" s="9" t="s">
        <v>2746</v>
      </c>
      <c r="E446" s="9" t="s">
        <v>1490</v>
      </c>
      <c r="F446" s="9" t="s">
        <v>309</v>
      </c>
      <c r="G446" s="9" t="s">
        <v>38</v>
      </c>
      <c r="H446" s="9">
        <v>0</v>
      </c>
      <c r="I446" s="9">
        <v>0</v>
      </c>
      <c r="J446" s="9">
        <v>0</v>
      </c>
      <c r="K446" s="9">
        <v>1</v>
      </c>
      <c r="L446" s="9" t="s">
        <v>63</v>
      </c>
    </row>
    <row r="447" spans="1:12" ht="19.5" customHeight="1" x14ac:dyDescent="0.25">
      <c r="A447" s="9">
        <v>5</v>
      </c>
      <c r="B447" s="78">
        <v>41827</v>
      </c>
      <c r="C447" s="70">
        <v>0.73611111111111116</v>
      </c>
      <c r="D447" s="9" t="s">
        <v>2747</v>
      </c>
      <c r="E447" s="9" t="s">
        <v>1487</v>
      </c>
      <c r="F447" s="9" t="s">
        <v>296</v>
      </c>
      <c r="G447" s="9" t="s">
        <v>38</v>
      </c>
      <c r="H447" s="9">
        <v>0</v>
      </c>
      <c r="I447" s="9">
        <v>0</v>
      </c>
      <c r="J447" s="9">
        <v>1</v>
      </c>
      <c r="K447" s="9">
        <v>0</v>
      </c>
      <c r="L447" s="9" t="s">
        <v>63</v>
      </c>
    </row>
    <row r="448" spans="1:12" ht="19.5" customHeight="1" x14ac:dyDescent="0.25">
      <c r="A448" s="9">
        <v>6</v>
      </c>
      <c r="B448" s="78">
        <v>41829</v>
      </c>
      <c r="C448" s="70">
        <v>0.39583333333333331</v>
      </c>
      <c r="D448" s="9" t="s">
        <v>1492</v>
      </c>
      <c r="E448" s="9" t="s">
        <v>1490</v>
      </c>
      <c r="F448" s="9" t="s">
        <v>344</v>
      </c>
      <c r="G448" s="9" t="s">
        <v>559</v>
      </c>
      <c r="H448" s="9">
        <v>0</v>
      </c>
      <c r="I448" s="9">
        <v>0</v>
      </c>
      <c r="J448" s="9">
        <v>0</v>
      </c>
      <c r="K448" s="9">
        <v>1</v>
      </c>
      <c r="L448" s="9" t="s">
        <v>73</v>
      </c>
    </row>
    <row r="449" spans="1:12" ht="19.5" customHeight="1" x14ac:dyDescent="0.25">
      <c r="A449" s="9">
        <v>7</v>
      </c>
      <c r="B449" s="78">
        <v>41831</v>
      </c>
      <c r="C449" s="70">
        <v>0.34375</v>
      </c>
      <c r="D449" s="9" t="s">
        <v>2748</v>
      </c>
      <c r="E449" s="9" t="s">
        <v>1498</v>
      </c>
      <c r="F449" s="9" t="s">
        <v>2749</v>
      </c>
      <c r="G449" s="9" t="s">
        <v>559</v>
      </c>
      <c r="H449" s="9">
        <v>0</v>
      </c>
      <c r="I449" s="9">
        <v>0</v>
      </c>
      <c r="J449" s="9">
        <v>0</v>
      </c>
      <c r="K449" s="9">
        <v>1</v>
      </c>
      <c r="L449" s="9" t="s">
        <v>42</v>
      </c>
    </row>
    <row r="450" spans="1:12" ht="19.5" customHeight="1" x14ac:dyDescent="0.25">
      <c r="A450" s="9">
        <v>8</v>
      </c>
      <c r="B450" s="78">
        <v>41831</v>
      </c>
      <c r="C450" s="70">
        <v>0.4861111111111111</v>
      </c>
      <c r="D450" s="9" t="s">
        <v>352</v>
      </c>
      <c r="E450" s="9" t="s">
        <v>1487</v>
      </c>
      <c r="F450" s="9" t="s">
        <v>2750</v>
      </c>
      <c r="G450" s="9" t="s">
        <v>38</v>
      </c>
      <c r="H450" s="9">
        <v>0</v>
      </c>
      <c r="I450" s="9">
        <v>0</v>
      </c>
      <c r="J450" s="9">
        <v>2</v>
      </c>
      <c r="K450" s="9">
        <v>2</v>
      </c>
      <c r="L450" s="9" t="s">
        <v>42</v>
      </c>
    </row>
    <row r="451" spans="1:12" ht="19.5" customHeight="1" x14ac:dyDescent="0.25">
      <c r="A451" s="9">
        <v>9</v>
      </c>
      <c r="B451" s="78">
        <v>41832</v>
      </c>
      <c r="C451" s="70">
        <v>0.5</v>
      </c>
      <c r="D451" s="9" t="s">
        <v>2751</v>
      </c>
      <c r="E451" s="9" t="s">
        <v>1487</v>
      </c>
      <c r="F451" s="9" t="s">
        <v>337</v>
      </c>
      <c r="G451" s="9" t="s">
        <v>38</v>
      </c>
      <c r="H451" s="9">
        <v>0</v>
      </c>
      <c r="I451" s="9">
        <v>0</v>
      </c>
      <c r="J451" s="9">
        <v>2</v>
      </c>
      <c r="K451" s="9">
        <v>0</v>
      </c>
      <c r="L451" s="9" t="s">
        <v>85</v>
      </c>
    </row>
    <row r="452" spans="1:12" ht="19.5" customHeight="1" x14ac:dyDescent="0.25">
      <c r="A452" s="9">
        <v>10</v>
      </c>
      <c r="B452" s="78">
        <v>41833</v>
      </c>
      <c r="C452" s="70">
        <v>0.94444444444444453</v>
      </c>
      <c r="D452" s="9" t="s">
        <v>377</v>
      </c>
      <c r="E452" s="9" t="s">
        <v>1487</v>
      </c>
      <c r="F452" s="9" t="s">
        <v>337</v>
      </c>
      <c r="G452" s="9" t="s">
        <v>559</v>
      </c>
      <c r="H452" s="9">
        <v>0</v>
      </c>
      <c r="I452" s="9">
        <v>0</v>
      </c>
      <c r="J452" s="9">
        <v>1</v>
      </c>
      <c r="K452" s="9">
        <v>0</v>
      </c>
      <c r="L452" s="9" t="s">
        <v>54</v>
      </c>
    </row>
    <row r="453" spans="1:12" ht="19.5" customHeight="1" x14ac:dyDescent="0.25">
      <c r="A453" s="9">
        <v>11</v>
      </c>
      <c r="B453" s="78">
        <v>41835</v>
      </c>
      <c r="C453" s="70">
        <v>0.83333333333333337</v>
      </c>
      <c r="D453" s="9" t="s">
        <v>2752</v>
      </c>
      <c r="E453" s="9" t="s">
        <v>1487</v>
      </c>
      <c r="F453" s="9" t="s">
        <v>309</v>
      </c>
      <c r="G453" s="9" t="s">
        <v>559</v>
      </c>
      <c r="H453" s="9">
        <v>0</v>
      </c>
      <c r="I453" s="9">
        <v>0</v>
      </c>
      <c r="J453" s="9">
        <v>0</v>
      </c>
      <c r="K453" s="9">
        <v>1</v>
      </c>
      <c r="L453" s="9" t="s">
        <v>69</v>
      </c>
    </row>
    <row r="454" spans="1:12" ht="19.5" customHeight="1" x14ac:dyDescent="0.25">
      <c r="A454" s="9">
        <v>12</v>
      </c>
      <c r="B454" s="78">
        <v>41836</v>
      </c>
      <c r="C454" s="70">
        <v>0.375</v>
      </c>
      <c r="D454" s="9" t="s">
        <v>2753</v>
      </c>
      <c r="E454" s="9" t="s">
        <v>1487</v>
      </c>
      <c r="F454" s="9" t="s">
        <v>309</v>
      </c>
      <c r="G454" s="9" t="s">
        <v>559</v>
      </c>
      <c r="H454" s="9">
        <v>0</v>
      </c>
      <c r="I454" s="9">
        <v>0</v>
      </c>
      <c r="J454" s="9">
        <v>2</v>
      </c>
      <c r="K454" s="9">
        <v>0</v>
      </c>
      <c r="L454" s="9" t="s">
        <v>73</v>
      </c>
    </row>
    <row r="455" spans="1:12" ht="19.5" customHeight="1" x14ac:dyDescent="0.25">
      <c r="A455" s="9">
        <v>13</v>
      </c>
      <c r="B455" s="78">
        <v>41836</v>
      </c>
      <c r="C455" s="70">
        <v>0.83333333333333337</v>
      </c>
      <c r="D455" s="9" t="s">
        <v>2754</v>
      </c>
      <c r="E455" s="9" t="s">
        <v>1487</v>
      </c>
      <c r="F455" s="9" t="s">
        <v>309</v>
      </c>
      <c r="G455" s="9" t="s">
        <v>559</v>
      </c>
      <c r="H455" s="9">
        <v>0</v>
      </c>
      <c r="I455" s="9">
        <v>0</v>
      </c>
      <c r="J455" s="9">
        <v>1</v>
      </c>
      <c r="K455" s="9">
        <v>1</v>
      </c>
      <c r="L455" s="9" t="s">
        <v>73</v>
      </c>
    </row>
    <row r="456" spans="1:12" ht="19.5" customHeight="1" x14ac:dyDescent="0.25">
      <c r="A456" s="9">
        <v>14</v>
      </c>
      <c r="B456" s="78">
        <v>41837</v>
      </c>
      <c r="C456" s="70">
        <v>0.53125</v>
      </c>
      <c r="D456" s="9" t="s">
        <v>2755</v>
      </c>
      <c r="E456" s="9" t="s">
        <v>1487</v>
      </c>
      <c r="F456" s="9" t="s">
        <v>2756</v>
      </c>
      <c r="G456" s="9" t="s">
        <v>38</v>
      </c>
      <c r="H456" s="9">
        <v>0</v>
      </c>
      <c r="I456" s="9">
        <v>0</v>
      </c>
      <c r="J456" s="9">
        <v>8</v>
      </c>
      <c r="K456" s="9">
        <v>8</v>
      </c>
      <c r="L456" s="9" t="s">
        <v>33</v>
      </c>
    </row>
    <row r="457" spans="1:12" ht="19.5" customHeight="1" x14ac:dyDescent="0.25">
      <c r="A457" s="9">
        <v>15</v>
      </c>
      <c r="B457" s="78">
        <v>41837</v>
      </c>
      <c r="C457" s="70">
        <v>0.67013888888888884</v>
      </c>
      <c r="D457" s="9" t="s">
        <v>352</v>
      </c>
      <c r="E457" s="9" t="s">
        <v>1498</v>
      </c>
      <c r="F457" s="9" t="s">
        <v>18</v>
      </c>
      <c r="G457" s="9" t="s">
        <v>559</v>
      </c>
      <c r="H457" s="9">
        <v>0</v>
      </c>
      <c r="I457" s="9">
        <v>0</v>
      </c>
      <c r="J457" s="9">
        <v>1</v>
      </c>
      <c r="K457" s="9">
        <v>0</v>
      </c>
      <c r="L457" s="9" t="s">
        <v>33</v>
      </c>
    </row>
    <row r="458" spans="1:12" ht="19.5" customHeight="1" x14ac:dyDescent="0.25">
      <c r="A458" s="9">
        <v>16</v>
      </c>
      <c r="B458" s="78">
        <v>41838</v>
      </c>
      <c r="C458" s="70">
        <v>0.71180555555555547</v>
      </c>
      <c r="D458" s="9" t="s">
        <v>2757</v>
      </c>
      <c r="E458" s="9" t="s">
        <v>1487</v>
      </c>
      <c r="F458" s="9" t="s">
        <v>2758</v>
      </c>
      <c r="G458" s="9" t="s">
        <v>559</v>
      </c>
      <c r="H458" s="9">
        <v>0</v>
      </c>
      <c r="I458" s="9">
        <v>0</v>
      </c>
      <c r="J458" s="9">
        <v>1</v>
      </c>
      <c r="K458" s="9">
        <v>0</v>
      </c>
      <c r="L458" s="9" t="s">
        <v>42</v>
      </c>
    </row>
    <row r="459" spans="1:12" ht="19.5" customHeight="1" x14ac:dyDescent="0.25">
      <c r="A459" s="9">
        <v>17</v>
      </c>
      <c r="B459" s="78">
        <v>41839</v>
      </c>
      <c r="C459" s="70">
        <v>0.3576388888888889</v>
      </c>
      <c r="D459" s="9" t="s">
        <v>2747</v>
      </c>
      <c r="E459" s="9" t="s">
        <v>1487</v>
      </c>
      <c r="F459" s="9" t="s">
        <v>309</v>
      </c>
      <c r="G459" s="9" t="s">
        <v>38</v>
      </c>
      <c r="H459" s="9">
        <v>0</v>
      </c>
      <c r="I459" s="9">
        <v>0</v>
      </c>
      <c r="J459" s="9">
        <v>1</v>
      </c>
      <c r="K459" s="9">
        <v>0</v>
      </c>
      <c r="L459" s="9" t="s">
        <v>85</v>
      </c>
    </row>
    <row r="460" spans="1:12" ht="19.5" customHeight="1" x14ac:dyDescent="0.25">
      <c r="A460" s="9">
        <v>18</v>
      </c>
      <c r="B460" s="78">
        <v>41839</v>
      </c>
      <c r="C460" s="70">
        <v>0.51041666666666663</v>
      </c>
      <c r="D460" s="9" t="s">
        <v>283</v>
      </c>
      <c r="E460" s="9" t="s">
        <v>1487</v>
      </c>
      <c r="F460" s="9" t="s">
        <v>309</v>
      </c>
      <c r="G460" s="9" t="s">
        <v>38</v>
      </c>
      <c r="H460" s="9">
        <v>0</v>
      </c>
      <c r="I460" s="9">
        <v>0</v>
      </c>
      <c r="J460" s="9">
        <v>1</v>
      </c>
      <c r="K460" s="9">
        <v>0</v>
      </c>
      <c r="L460" s="9" t="s">
        <v>85</v>
      </c>
    </row>
    <row r="461" spans="1:12" ht="19.5" customHeight="1" x14ac:dyDescent="0.25">
      <c r="A461" s="9">
        <v>19</v>
      </c>
      <c r="B461" s="78">
        <v>41839</v>
      </c>
      <c r="C461" s="70">
        <v>0.97916666666666663</v>
      </c>
      <c r="D461" s="9" t="s">
        <v>2759</v>
      </c>
      <c r="E461" s="9" t="s">
        <v>1512</v>
      </c>
      <c r="F461" s="9" t="s">
        <v>18</v>
      </c>
      <c r="G461" s="9" t="s">
        <v>38</v>
      </c>
      <c r="H461" s="9">
        <v>0</v>
      </c>
      <c r="I461" s="9">
        <v>0</v>
      </c>
      <c r="J461" s="9">
        <v>0</v>
      </c>
      <c r="K461" s="9">
        <v>1</v>
      </c>
      <c r="L461" s="9" t="s">
        <v>85</v>
      </c>
    </row>
    <row r="462" spans="1:12" ht="19.5" customHeight="1" x14ac:dyDescent="0.25">
      <c r="A462" s="9">
        <v>20</v>
      </c>
      <c r="B462" s="78">
        <v>41840</v>
      </c>
      <c r="C462" s="70">
        <v>0.86111111111111116</v>
      </c>
      <c r="D462" s="9" t="s">
        <v>2760</v>
      </c>
      <c r="E462" s="9" t="s">
        <v>1487</v>
      </c>
      <c r="F462" s="9" t="s">
        <v>2761</v>
      </c>
      <c r="G462" s="9" t="s">
        <v>559</v>
      </c>
      <c r="H462" s="9">
        <v>0</v>
      </c>
      <c r="I462" s="9">
        <v>0</v>
      </c>
      <c r="J462" s="9">
        <v>1</v>
      </c>
      <c r="K462" s="9">
        <v>0</v>
      </c>
      <c r="L462" s="9" t="s">
        <v>54</v>
      </c>
    </row>
    <row r="463" spans="1:12" ht="19.5" customHeight="1" x14ac:dyDescent="0.25">
      <c r="A463" s="9">
        <v>21</v>
      </c>
      <c r="B463" s="78">
        <v>41841</v>
      </c>
      <c r="C463" s="70">
        <v>0.30555555555555552</v>
      </c>
      <c r="D463" s="9" t="s">
        <v>2762</v>
      </c>
      <c r="E463" s="9" t="s">
        <v>1487</v>
      </c>
      <c r="F463" s="9" t="s">
        <v>2761</v>
      </c>
      <c r="G463" s="9" t="s">
        <v>559</v>
      </c>
      <c r="H463" s="9">
        <v>0</v>
      </c>
      <c r="I463" s="9">
        <v>0</v>
      </c>
      <c r="J463" s="9">
        <v>0</v>
      </c>
      <c r="K463" s="9">
        <v>3</v>
      </c>
      <c r="L463" s="9" t="s">
        <v>63</v>
      </c>
    </row>
    <row r="464" spans="1:12" ht="19.5" customHeight="1" x14ac:dyDescent="0.25">
      <c r="A464" s="9">
        <v>22</v>
      </c>
      <c r="B464" s="78">
        <v>41841</v>
      </c>
      <c r="C464" s="70">
        <v>0.3263888888888889</v>
      </c>
      <c r="D464" s="9" t="s">
        <v>2747</v>
      </c>
      <c r="E464" s="9" t="s">
        <v>1487</v>
      </c>
      <c r="F464" s="9" t="s">
        <v>2758</v>
      </c>
      <c r="G464" s="9" t="s">
        <v>559</v>
      </c>
      <c r="H464" s="9">
        <v>0</v>
      </c>
      <c r="I464" s="9">
        <v>0</v>
      </c>
      <c r="J464" s="9">
        <v>0</v>
      </c>
      <c r="K464" s="9">
        <v>0</v>
      </c>
      <c r="L464" s="9" t="s">
        <v>63</v>
      </c>
    </row>
    <row r="465" spans="1:12" ht="19.5" customHeight="1" x14ac:dyDescent="0.25">
      <c r="A465" s="9">
        <v>23</v>
      </c>
      <c r="B465" s="78">
        <v>41841</v>
      </c>
      <c r="C465" s="70">
        <v>0.49305555555555558</v>
      </c>
      <c r="D465" s="9" t="s">
        <v>377</v>
      </c>
      <c r="E465" s="9" t="s">
        <v>1490</v>
      </c>
      <c r="F465" s="9" t="s">
        <v>328</v>
      </c>
      <c r="G465" s="9" t="s">
        <v>38</v>
      </c>
      <c r="H465" s="9">
        <v>0</v>
      </c>
      <c r="I465" s="9">
        <v>0</v>
      </c>
      <c r="J465" s="9">
        <v>0</v>
      </c>
      <c r="K465" s="9">
        <v>0</v>
      </c>
      <c r="L465" s="9" t="s">
        <v>63</v>
      </c>
    </row>
    <row r="466" spans="1:12" ht="19.5" customHeight="1" x14ac:dyDescent="0.25">
      <c r="A466" s="9">
        <v>24</v>
      </c>
      <c r="B466" s="78">
        <v>41842</v>
      </c>
      <c r="C466" s="70">
        <v>0.37847222222222227</v>
      </c>
      <c r="D466" s="9" t="s">
        <v>2763</v>
      </c>
      <c r="E466" s="9" t="s">
        <v>1487</v>
      </c>
      <c r="F466" s="9" t="s">
        <v>2764</v>
      </c>
      <c r="G466" s="9" t="s">
        <v>38</v>
      </c>
      <c r="H466" s="9">
        <v>0</v>
      </c>
      <c r="I466" s="9">
        <v>0</v>
      </c>
      <c r="J466" s="9">
        <v>0</v>
      </c>
      <c r="K466" s="9">
        <v>1</v>
      </c>
      <c r="L466" s="9" t="s">
        <v>69</v>
      </c>
    </row>
    <row r="467" spans="1:12" ht="19.5" customHeight="1" x14ac:dyDescent="0.25">
      <c r="A467" s="9">
        <v>25</v>
      </c>
      <c r="B467" s="78">
        <v>41842</v>
      </c>
      <c r="C467" s="70">
        <v>0.92013888888888884</v>
      </c>
      <c r="D467" s="9" t="s">
        <v>2760</v>
      </c>
      <c r="E467" s="9" t="s">
        <v>1512</v>
      </c>
      <c r="F467" s="9" t="s">
        <v>296</v>
      </c>
      <c r="G467" s="9" t="s">
        <v>38</v>
      </c>
      <c r="H467" s="9">
        <v>0</v>
      </c>
      <c r="I467" s="9">
        <v>0</v>
      </c>
      <c r="J467" s="9">
        <v>1</v>
      </c>
      <c r="K467" s="9">
        <v>0</v>
      </c>
      <c r="L467" s="9" t="s">
        <v>69</v>
      </c>
    </row>
    <row r="468" spans="1:12" ht="19.5" customHeight="1" x14ac:dyDescent="0.25">
      <c r="A468" s="9">
        <v>26</v>
      </c>
      <c r="B468" s="78">
        <v>41845</v>
      </c>
      <c r="C468" s="70">
        <v>0.31944444444444448</v>
      </c>
      <c r="D468" s="9" t="s">
        <v>378</v>
      </c>
      <c r="E468" s="9" t="s">
        <v>2765</v>
      </c>
      <c r="F468" s="9" t="s">
        <v>370</v>
      </c>
      <c r="G468" s="9" t="s">
        <v>38</v>
      </c>
      <c r="H468" s="9">
        <v>0</v>
      </c>
      <c r="I468" s="9">
        <v>0</v>
      </c>
      <c r="J468" s="9">
        <v>2</v>
      </c>
      <c r="K468" s="9">
        <v>0</v>
      </c>
      <c r="L468" s="9" t="s">
        <v>42</v>
      </c>
    </row>
    <row r="469" spans="1:12" ht="19.5" customHeight="1" x14ac:dyDescent="0.25">
      <c r="A469" s="9">
        <v>27</v>
      </c>
      <c r="B469" s="78">
        <v>41845</v>
      </c>
      <c r="C469" s="70">
        <v>0.66666666666666663</v>
      </c>
      <c r="D469" s="9" t="s">
        <v>2766</v>
      </c>
      <c r="E469" s="9" t="s">
        <v>1490</v>
      </c>
      <c r="F469" s="9" t="s">
        <v>314</v>
      </c>
      <c r="G469" s="9" t="s">
        <v>38</v>
      </c>
      <c r="H469" s="9">
        <v>0</v>
      </c>
      <c r="I469" s="9">
        <v>0</v>
      </c>
      <c r="J469" s="9">
        <v>0</v>
      </c>
      <c r="K469" s="9">
        <v>0</v>
      </c>
      <c r="L469" s="9" t="s">
        <v>42</v>
      </c>
    </row>
    <row r="470" spans="1:12" ht="19.5" customHeight="1" x14ac:dyDescent="0.25">
      <c r="A470" s="9">
        <v>28</v>
      </c>
      <c r="B470" s="78">
        <v>41846</v>
      </c>
      <c r="C470" s="70">
        <v>0.93055555555555547</v>
      </c>
      <c r="D470" s="9" t="s">
        <v>2767</v>
      </c>
      <c r="E470" s="9" t="s">
        <v>1487</v>
      </c>
      <c r="F470" s="9" t="s">
        <v>309</v>
      </c>
      <c r="G470" s="9" t="s">
        <v>559</v>
      </c>
      <c r="H470" s="9">
        <v>0</v>
      </c>
      <c r="I470" s="9">
        <v>0</v>
      </c>
      <c r="J470" s="9">
        <v>2</v>
      </c>
      <c r="K470" s="9">
        <v>0</v>
      </c>
      <c r="L470" s="9" t="s">
        <v>85</v>
      </c>
    </row>
    <row r="471" spans="1:12" ht="19.5" customHeight="1" x14ac:dyDescent="0.25">
      <c r="A471" s="9">
        <v>29</v>
      </c>
      <c r="B471" s="78">
        <v>41847</v>
      </c>
      <c r="C471" s="70">
        <v>0.48958333333333331</v>
      </c>
      <c r="D471" s="9" t="s">
        <v>361</v>
      </c>
      <c r="E471" s="9" t="s">
        <v>1487</v>
      </c>
      <c r="F471" s="9" t="s">
        <v>309</v>
      </c>
      <c r="G471" s="9" t="s">
        <v>559</v>
      </c>
      <c r="H471" s="9">
        <v>0</v>
      </c>
      <c r="I471" s="9">
        <v>0</v>
      </c>
      <c r="J471" s="9">
        <v>1</v>
      </c>
      <c r="K471" s="9">
        <v>1</v>
      </c>
      <c r="L471" s="9" t="s">
        <v>54</v>
      </c>
    </row>
    <row r="472" spans="1:12" ht="19.5" customHeight="1" x14ac:dyDescent="0.25">
      <c r="A472" s="9">
        <v>30</v>
      </c>
      <c r="B472" s="78">
        <v>41848</v>
      </c>
      <c r="C472" s="70">
        <v>0.69791666666666663</v>
      </c>
      <c r="D472" s="9" t="s">
        <v>2768</v>
      </c>
      <c r="E472" s="9" t="s">
        <v>1487</v>
      </c>
      <c r="F472" s="9" t="s">
        <v>2769</v>
      </c>
      <c r="G472" s="9" t="s">
        <v>38</v>
      </c>
      <c r="H472" s="9">
        <v>0</v>
      </c>
      <c r="I472" s="9">
        <v>0</v>
      </c>
      <c r="J472" s="9">
        <v>1</v>
      </c>
      <c r="K472" s="9">
        <v>0</v>
      </c>
      <c r="L472" s="9" t="s">
        <v>63</v>
      </c>
    </row>
    <row r="473" spans="1:12" ht="19.5" customHeight="1" x14ac:dyDescent="0.25">
      <c r="A473" s="9">
        <v>31</v>
      </c>
      <c r="B473" s="78">
        <v>41849</v>
      </c>
      <c r="C473" s="70">
        <v>9.0277777777777776E-2</v>
      </c>
      <c r="D473" s="9" t="s">
        <v>2770</v>
      </c>
      <c r="E473" s="9" t="s">
        <v>1512</v>
      </c>
      <c r="F473" s="9" t="s">
        <v>296</v>
      </c>
      <c r="G473" s="9" t="s">
        <v>559</v>
      </c>
      <c r="H473" s="9">
        <v>0</v>
      </c>
      <c r="I473" s="9">
        <v>0</v>
      </c>
      <c r="J473" s="9">
        <v>0</v>
      </c>
      <c r="K473" s="9">
        <v>0</v>
      </c>
      <c r="L473" s="9" t="s">
        <v>69</v>
      </c>
    </row>
    <row r="474" spans="1:12" ht="19.5" customHeight="1" x14ac:dyDescent="0.25">
      <c r="A474" s="9">
        <v>32</v>
      </c>
      <c r="B474" s="78">
        <v>41851</v>
      </c>
      <c r="C474" s="70">
        <v>0.60416666666666663</v>
      </c>
      <c r="D474" s="9" t="s">
        <v>2762</v>
      </c>
      <c r="E474" s="9" t="s">
        <v>1487</v>
      </c>
      <c r="F474" s="9" t="s">
        <v>328</v>
      </c>
      <c r="G474" s="9" t="s">
        <v>559</v>
      </c>
      <c r="H474" s="9">
        <v>0</v>
      </c>
      <c r="I474" s="9">
        <v>0</v>
      </c>
      <c r="J474" s="9">
        <v>0</v>
      </c>
      <c r="K474" s="9">
        <v>0</v>
      </c>
      <c r="L474" s="9" t="s">
        <v>33</v>
      </c>
    </row>
    <row r="475" spans="1:12" ht="19.5" customHeight="1" x14ac:dyDescent="0.25">
      <c r="A475" s="36"/>
      <c r="B475" s="37"/>
      <c r="C475" s="37"/>
      <c r="D475" s="37"/>
      <c r="E475" s="37"/>
      <c r="F475" s="37" t="s">
        <v>4173</v>
      </c>
      <c r="G475" s="109" t="s">
        <v>282</v>
      </c>
      <c r="H475" s="163">
        <f>SUM(H443:H474)</f>
        <v>0</v>
      </c>
      <c r="I475" s="163">
        <f>SUM(I443:I474)</f>
        <v>0</v>
      </c>
      <c r="J475" s="163">
        <f>SUM(J443:J474)</f>
        <v>30</v>
      </c>
      <c r="K475" s="163">
        <f>SUM(K443:K474)</f>
        <v>21</v>
      </c>
      <c r="L475" s="163"/>
    </row>
    <row r="476" spans="1:12" ht="19.5" customHeight="1" x14ac:dyDescent="0.25">
      <c r="A476" s="9">
        <v>33</v>
      </c>
      <c r="B476" s="78">
        <v>41853</v>
      </c>
      <c r="C476" s="70">
        <v>0.35416666666666669</v>
      </c>
      <c r="D476" s="9" t="s">
        <v>2771</v>
      </c>
      <c r="E476" s="9" t="s">
        <v>1487</v>
      </c>
      <c r="F476" s="9" t="s">
        <v>18</v>
      </c>
      <c r="G476" s="9" t="s">
        <v>38</v>
      </c>
      <c r="H476" s="9">
        <v>0</v>
      </c>
      <c r="I476" s="9">
        <v>0</v>
      </c>
      <c r="J476" s="9">
        <v>0</v>
      </c>
      <c r="K476" s="9">
        <v>0</v>
      </c>
      <c r="L476" s="9" t="s">
        <v>85</v>
      </c>
    </row>
    <row r="477" spans="1:12" ht="19.5" customHeight="1" x14ac:dyDescent="0.25">
      <c r="A477" s="9">
        <v>34</v>
      </c>
      <c r="B477" s="78">
        <v>41855</v>
      </c>
      <c r="C477" s="70">
        <v>0.3888888888888889</v>
      </c>
      <c r="D477" s="9" t="s">
        <v>2772</v>
      </c>
      <c r="E477" s="9" t="s">
        <v>1487</v>
      </c>
      <c r="F477" s="9" t="s">
        <v>328</v>
      </c>
      <c r="G477" s="9" t="s">
        <v>559</v>
      </c>
      <c r="H477" s="9">
        <v>0</v>
      </c>
      <c r="I477" s="9">
        <v>0</v>
      </c>
      <c r="J477" s="9">
        <v>0</v>
      </c>
      <c r="K477" s="9">
        <v>0</v>
      </c>
      <c r="L477" s="9" t="s">
        <v>63</v>
      </c>
    </row>
    <row r="478" spans="1:12" ht="19.5" customHeight="1" x14ac:dyDescent="0.25">
      <c r="A478" s="9">
        <v>35</v>
      </c>
      <c r="B478" s="78">
        <v>41856</v>
      </c>
      <c r="C478" s="70">
        <v>0.64930555555555558</v>
      </c>
      <c r="D478" s="9" t="s">
        <v>304</v>
      </c>
      <c r="E478" s="9" t="s">
        <v>1487</v>
      </c>
      <c r="F478" s="9" t="s">
        <v>2773</v>
      </c>
      <c r="G478" s="9" t="s">
        <v>38</v>
      </c>
      <c r="H478" s="9">
        <v>0</v>
      </c>
      <c r="I478" s="9">
        <v>0</v>
      </c>
      <c r="J478" s="9">
        <v>0</v>
      </c>
      <c r="K478" s="9">
        <v>0</v>
      </c>
      <c r="L478" s="9" t="s">
        <v>69</v>
      </c>
    </row>
    <row r="479" spans="1:12" ht="19.5" customHeight="1" x14ac:dyDescent="0.25">
      <c r="A479" s="9">
        <v>36</v>
      </c>
      <c r="B479" s="78">
        <v>41856</v>
      </c>
      <c r="C479" s="70">
        <v>0.72916666666666663</v>
      </c>
      <c r="D479" s="9" t="s">
        <v>310</v>
      </c>
      <c r="E479" s="9" t="s">
        <v>1498</v>
      </c>
      <c r="F479" s="9" t="s">
        <v>2774</v>
      </c>
      <c r="G479" s="9" t="s">
        <v>38</v>
      </c>
      <c r="H479" s="9">
        <v>0</v>
      </c>
      <c r="I479" s="9">
        <v>0</v>
      </c>
      <c r="J479" s="9">
        <v>0</v>
      </c>
      <c r="K479" s="9">
        <v>1</v>
      </c>
      <c r="L479" s="9" t="s">
        <v>69</v>
      </c>
    </row>
    <row r="480" spans="1:12" ht="19.5" customHeight="1" x14ac:dyDescent="0.25">
      <c r="A480" s="9">
        <v>37</v>
      </c>
      <c r="B480" s="78">
        <v>41857</v>
      </c>
      <c r="C480" s="70">
        <v>0.56944444444444442</v>
      </c>
      <c r="D480" s="9" t="s">
        <v>2775</v>
      </c>
      <c r="E480" s="9" t="s">
        <v>1498</v>
      </c>
      <c r="F480" s="9" t="s">
        <v>296</v>
      </c>
      <c r="G480" s="9" t="s">
        <v>38</v>
      </c>
      <c r="H480" s="9">
        <v>0</v>
      </c>
      <c r="I480" s="9">
        <v>0</v>
      </c>
      <c r="J480" s="9">
        <v>1</v>
      </c>
      <c r="K480" s="9">
        <v>0</v>
      </c>
      <c r="L480" s="9" t="s">
        <v>73</v>
      </c>
    </row>
    <row r="481" spans="1:12" ht="19.5" customHeight="1" x14ac:dyDescent="0.25">
      <c r="A481" s="9">
        <v>28</v>
      </c>
      <c r="B481" s="78">
        <v>41858</v>
      </c>
      <c r="C481" s="70">
        <v>0.30555555555555552</v>
      </c>
      <c r="D481" s="9" t="s">
        <v>283</v>
      </c>
      <c r="E481" s="9" t="s">
        <v>1487</v>
      </c>
      <c r="F481" s="9" t="s">
        <v>2776</v>
      </c>
      <c r="G481" s="9" t="s">
        <v>559</v>
      </c>
      <c r="H481" s="9">
        <v>0</v>
      </c>
      <c r="I481" s="9">
        <v>0</v>
      </c>
      <c r="J481" s="9">
        <v>0</v>
      </c>
      <c r="K481" s="9">
        <v>0</v>
      </c>
      <c r="L481" s="9" t="s">
        <v>33</v>
      </c>
    </row>
    <row r="482" spans="1:12" ht="19.5" customHeight="1" x14ac:dyDescent="0.25">
      <c r="A482" s="9">
        <v>39</v>
      </c>
      <c r="B482" s="78">
        <v>41858</v>
      </c>
      <c r="C482" s="70">
        <v>0.3888888888888889</v>
      </c>
      <c r="D482" s="9" t="s">
        <v>2777</v>
      </c>
      <c r="E482" s="9" t="s">
        <v>1487</v>
      </c>
      <c r="F482" s="9" t="s">
        <v>309</v>
      </c>
      <c r="G482" s="9" t="s">
        <v>559</v>
      </c>
      <c r="H482" s="9">
        <v>0</v>
      </c>
      <c r="I482" s="9">
        <v>0</v>
      </c>
      <c r="J482" s="9">
        <v>1</v>
      </c>
      <c r="K482" s="9">
        <v>0</v>
      </c>
      <c r="L482" s="9" t="s">
        <v>33</v>
      </c>
    </row>
    <row r="483" spans="1:12" ht="19.5" customHeight="1" x14ac:dyDescent="0.25">
      <c r="A483" s="9">
        <v>40</v>
      </c>
      <c r="B483" s="78">
        <v>41859</v>
      </c>
      <c r="C483" s="70">
        <v>0.66666666666666663</v>
      </c>
      <c r="D483" s="9" t="s">
        <v>2778</v>
      </c>
      <c r="E483" s="9" t="s">
        <v>1498</v>
      </c>
      <c r="F483" s="9" t="s">
        <v>288</v>
      </c>
      <c r="G483" s="9" t="s">
        <v>38</v>
      </c>
      <c r="H483" s="9">
        <v>0</v>
      </c>
      <c r="I483" s="9">
        <v>0</v>
      </c>
      <c r="J483" s="9">
        <v>1</v>
      </c>
      <c r="K483" s="9">
        <v>0</v>
      </c>
      <c r="L483" s="9" t="s">
        <v>42</v>
      </c>
    </row>
    <row r="484" spans="1:12" ht="19.5" customHeight="1" x14ac:dyDescent="0.25">
      <c r="A484" s="9">
        <v>41</v>
      </c>
      <c r="B484" s="78">
        <v>41860</v>
      </c>
      <c r="C484" s="70">
        <v>0.38194444444444442</v>
      </c>
      <c r="D484" s="9" t="s">
        <v>374</v>
      </c>
      <c r="E484" s="9" t="s">
        <v>1487</v>
      </c>
      <c r="F484" s="9" t="s">
        <v>2779</v>
      </c>
      <c r="G484" s="9" t="s">
        <v>38</v>
      </c>
      <c r="H484" s="9">
        <v>0</v>
      </c>
      <c r="I484" s="9">
        <v>0</v>
      </c>
      <c r="J484" s="9">
        <v>0</v>
      </c>
      <c r="K484" s="9">
        <v>3</v>
      </c>
      <c r="L484" s="9" t="s">
        <v>85</v>
      </c>
    </row>
    <row r="485" spans="1:12" ht="19.5" customHeight="1" x14ac:dyDescent="0.25">
      <c r="A485" s="9">
        <v>42</v>
      </c>
      <c r="B485" s="78">
        <v>41862</v>
      </c>
      <c r="C485" s="70">
        <v>0.8125</v>
      </c>
      <c r="D485" s="9" t="s">
        <v>2777</v>
      </c>
      <c r="E485" s="9" t="s">
        <v>1487</v>
      </c>
      <c r="F485" s="9" t="s">
        <v>2780</v>
      </c>
      <c r="G485" s="9" t="s">
        <v>559</v>
      </c>
      <c r="H485" s="9">
        <v>0</v>
      </c>
      <c r="I485" s="9">
        <v>0</v>
      </c>
      <c r="J485" s="9">
        <v>0</v>
      </c>
      <c r="K485" s="9">
        <v>0</v>
      </c>
      <c r="L485" s="9" t="s">
        <v>63</v>
      </c>
    </row>
    <row r="486" spans="1:12" ht="19.5" customHeight="1" x14ac:dyDescent="0.25">
      <c r="A486" s="9">
        <v>43</v>
      </c>
      <c r="B486" s="78">
        <v>41862</v>
      </c>
      <c r="C486" s="70">
        <v>0.64583333333333337</v>
      </c>
      <c r="D486" s="9" t="s">
        <v>2781</v>
      </c>
      <c r="E486" s="9" t="s">
        <v>1487</v>
      </c>
      <c r="F486" s="9" t="s">
        <v>328</v>
      </c>
      <c r="G486" s="9" t="s">
        <v>559</v>
      </c>
      <c r="H486" s="9">
        <v>0</v>
      </c>
      <c r="I486" s="9">
        <v>0</v>
      </c>
      <c r="J486" s="9">
        <v>0</v>
      </c>
      <c r="K486" s="9">
        <v>0</v>
      </c>
      <c r="L486" s="9" t="s">
        <v>63</v>
      </c>
    </row>
    <row r="487" spans="1:12" ht="19.5" customHeight="1" x14ac:dyDescent="0.25">
      <c r="A487" s="9">
        <v>44</v>
      </c>
      <c r="B487" s="78">
        <v>41863</v>
      </c>
      <c r="C487" s="70">
        <v>0.55555555555555558</v>
      </c>
      <c r="D487" s="9" t="s">
        <v>2782</v>
      </c>
      <c r="E487" s="9" t="s">
        <v>1487</v>
      </c>
      <c r="F487" s="9" t="s">
        <v>309</v>
      </c>
      <c r="G487" s="9" t="s">
        <v>38</v>
      </c>
      <c r="H487" s="9">
        <v>0</v>
      </c>
      <c r="I487" s="9">
        <v>0</v>
      </c>
      <c r="J487" s="9">
        <v>1</v>
      </c>
      <c r="K487" s="9">
        <v>1</v>
      </c>
      <c r="L487" s="9" t="s">
        <v>69</v>
      </c>
    </row>
    <row r="488" spans="1:12" ht="19.5" customHeight="1" x14ac:dyDescent="0.25">
      <c r="A488" s="9">
        <v>45</v>
      </c>
      <c r="B488" s="78">
        <v>41863</v>
      </c>
      <c r="C488" s="70">
        <v>0.82291666666666663</v>
      </c>
      <c r="D488" s="9" t="s">
        <v>2767</v>
      </c>
      <c r="E488" s="9" t="s">
        <v>1487</v>
      </c>
      <c r="F488" s="9" t="s">
        <v>309</v>
      </c>
      <c r="G488" s="9" t="s">
        <v>38</v>
      </c>
      <c r="H488" s="9">
        <v>0</v>
      </c>
      <c r="I488" s="9">
        <v>0</v>
      </c>
      <c r="J488" s="9">
        <v>1</v>
      </c>
      <c r="K488" s="9">
        <v>1</v>
      </c>
      <c r="L488" s="9" t="s">
        <v>69</v>
      </c>
    </row>
    <row r="489" spans="1:12" ht="19.5" customHeight="1" x14ac:dyDescent="0.25">
      <c r="A489" s="9">
        <v>46</v>
      </c>
      <c r="B489" s="78">
        <v>41866</v>
      </c>
      <c r="C489" s="70">
        <v>0.90138888888888891</v>
      </c>
      <c r="D489" s="9" t="s">
        <v>2783</v>
      </c>
      <c r="E489" s="9" t="s">
        <v>1498</v>
      </c>
      <c r="F489" s="9" t="s">
        <v>2176</v>
      </c>
      <c r="G489" s="9" t="s">
        <v>38</v>
      </c>
      <c r="H489" s="9">
        <v>0</v>
      </c>
      <c r="I489" s="9">
        <v>0</v>
      </c>
      <c r="J489" s="9">
        <v>1</v>
      </c>
      <c r="K489" s="9">
        <v>0</v>
      </c>
      <c r="L489" s="9" t="s">
        <v>42</v>
      </c>
    </row>
    <row r="490" spans="1:12" ht="19.5" customHeight="1" x14ac:dyDescent="0.25">
      <c r="A490" s="9">
        <v>47</v>
      </c>
      <c r="B490" s="78">
        <v>41866</v>
      </c>
      <c r="C490" s="70">
        <v>0.91666666666666663</v>
      </c>
      <c r="D490" s="9" t="s">
        <v>2784</v>
      </c>
      <c r="E490" s="9" t="s">
        <v>1487</v>
      </c>
      <c r="F490" s="9" t="s">
        <v>2785</v>
      </c>
      <c r="G490" s="9" t="s">
        <v>38</v>
      </c>
      <c r="H490" s="9">
        <v>0</v>
      </c>
      <c r="I490" s="9">
        <v>0</v>
      </c>
      <c r="J490" s="9">
        <v>2</v>
      </c>
      <c r="K490" s="9">
        <v>0</v>
      </c>
      <c r="L490" s="9" t="s">
        <v>42</v>
      </c>
    </row>
    <row r="491" spans="1:12" ht="19.5" customHeight="1" x14ac:dyDescent="0.25">
      <c r="A491" s="9">
        <v>48</v>
      </c>
      <c r="B491" s="78">
        <v>41867</v>
      </c>
      <c r="C491" s="70">
        <v>0.95833333333333337</v>
      </c>
      <c r="D491" s="9" t="s">
        <v>2786</v>
      </c>
      <c r="E491" s="9" t="s">
        <v>1487</v>
      </c>
      <c r="F491" s="9" t="s">
        <v>296</v>
      </c>
      <c r="G491" s="9" t="s">
        <v>38</v>
      </c>
      <c r="H491" s="9">
        <v>0</v>
      </c>
      <c r="I491" s="9">
        <v>0</v>
      </c>
      <c r="J491" s="9">
        <v>1</v>
      </c>
      <c r="K491" s="9">
        <v>1</v>
      </c>
      <c r="L491" s="9" t="s">
        <v>85</v>
      </c>
    </row>
    <row r="492" spans="1:12" ht="19.5" customHeight="1" x14ac:dyDescent="0.25">
      <c r="A492" s="9">
        <v>49</v>
      </c>
      <c r="B492" s="78">
        <v>41868</v>
      </c>
      <c r="C492" s="70">
        <v>0.80208333333333337</v>
      </c>
      <c r="D492" s="9" t="s">
        <v>2787</v>
      </c>
      <c r="E492" s="9" t="s">
        <v>1487</v>
      </c>
      <c r="F492" s="9" t="s">
        <v>328</v>
      </c>
      <c r="G492" s="9" t="s">
        <v>559</v>
      </c>
      <c r="H492" s="9">
        <v>0</v>
      </c>
      <c r="I492" s="9">
        <v>0</v>
      </c>
      <c r="J492" s="9">
        <v>0</v>
      </c>
      <c r="K492" s="9">
        <v>0</v>
      </c>
      <c r="L492" s="9" t="s">
        <v>54</v>
      </c>
    </row>
    <row r="493" spans="1:12" ht="19.5" customHeight="1" x14ac:dyDescent="0.25">
      <c r="A493" s="9">
        <v>50</v>
      </c>
      <c r="B493" s="78">
        <v>41869</v>
      </c>
      <c r="C493" s="70">
        <v>0.64930555555555558</v>
      </c>
      <c r="D493" s="9" t="s">
        <v>2788</v>
      </c>
      <c r="E493" s="9" t="s">
        <v>1487</v>
      </c>
      <c r="F493" s="9" t="s">
        <v>296</v>
      </c>
      <c r="G493" s="9" t="s">
        <v>38</v>
      </c>
      <c r="H493" s="9">
        <v>0</v>
      </c>
      <c r="I493" s="9">
        <v>0</v>
      </c>
      <c r="J493" s="9">
        <v>2</v>
      </c>
      <c r="K493" s="9">
        <v>0</v>
      </c>
      <c r="L493" s="9" t="s">
        <v>63</v>
      </c>
    </row>
    <row r="494" spans="1:12" ht="19.5" customHeight="1" x14ac:dyDescent="0.25">
      <c r="A494" s="9">
        <v>51</v>
      </c>
      <c r="B494" s="78">
        <v>41869</v>
      </c>
      <c r="C494" s="70">
        <v>0.86805555555555547</v>
      </c>
      <c r="D494" s="9" t="s">
        <v>2789</v>
      </c>
      <c r="E494" s="9" t="s">
        <v>1487</v>
      </c>
      <c r="F494" s="9" t="s">
        <v>1501</v>
      </c>
      <c r="G494" s="9" t="s">
        <v>38</v>
      </c>
      <c r="H494" s="9">
        <v>0</v>
      </c>
      <c r="I494" s="9">
        <v>0</v>
      </c>
      <c r="J494" s="9">
        <v>0</v>
      </c>
      <c r="K494" s="9">
        <v>3</v>
      </c>
      <c r="L494" s="9" t="s">
        <v>63</v>
      </c>
    </row>
    <row r="495" spans="1:12" ht="19.5" customHeight="1" x14ac:dyDescent="0.25">
      <c r="A495" s="9">
        <v>52</v>
      </c>
      <c r="B495" s="78">
        <v>41870</v>
      </c>
      <c r="C495" s="70">
        <v>0.42708333333333331</v>
      </c>
      <c r="D495" s="9" t="s">
        <v>2767</v>
      </c>
      <c r="E495" s="9" t="s">
        <v>1487</v>
      </c>
      <c r="F495" s="9" t="s">
        <v>296</v>
      </c>
      <c r="G495" s="9" t="s">
        <v>38</v>
      </c>
      <c r="H495" s="9">
        <v>0</v>
      </c>
      <c r="I495" s="9">
        <v>0</v>
      </c>
      <c r="J495" s="9">
        <v>1</v>
      </c>
      <c r="K495" s="9">
        <v>0</v>
      </c>
      <c r="L495" s="9" t="s">
        <v>69</v>
      </c>
    </row>
    <row r="496" spans="1:12" ht="19.5" customHeight="1" x14ac:dyDescent="0.25">
      <c r="A496" s="9">
        <v>53</v>
      </c>
      <c r="B496" s="78">
        <v>41870</v>
      </c>
      <c r="C496" s="70">
        <v>0.68055555555555547</v>
      </c>
      <c r="D496" s="9" t="s">
        <v>2790</v>
      </c>
      <c r="E496" s="9" t="s">
        <v>1490</v>
      </c>
      <c r="F496" s="9" t="s">
        <v>2791</v>
      </c>
      <c r="G496" s="9" t="s">
        <v>559</v>
      </c>
      <c r="H496" s="9">
        <v>0</v>
      </c>
      <c r="I496" s="9">
        <v>0</v>
      </c>
      <c r="J496" s="9">
        <v>1</v>
      </c>
      <c r="K496" s="9">
        <v>0</v>
      </c>
      <c r="L496" s="9" t="s">
        <v>69</v>
      </c>
    </row>
    <row r="497" spans="1:12" ht="19.5" customHeight="1" x14ac:dyDescent="0.25">
      <c r="A497" s="9">
        <v>54</v>
      </c>
      <c r="B497" s="78">
        <v>41870</v>
      </c>
      <c r="C497" s="70">
        <v>0.80208333333333337</v>
      </c>
      <c r="D497" s="9" t="s">
        <v>2792</v>
      </c>
      <c r="E497" s="9" t="s">
        <v>1498</v>
      </c>
      <c r="F497" s="9" t="s">
        <v>18</v>
      </c>
      <c r="G497" s="9" t="s">
        <v>38</v>
      </c>
      <c r="H497" s="9">
        <v>0</v>
      </c>
      <c r="I497" s="9">
        <v>0</v>
      </c>
      <c r="J497" s="9">
        <v>1</v>
      </c>
      <c r="K497" s="9">
        <v>0</v>
      </c>
      <c r="L497" s="9" t="s">
        <v>69</v>
      </c>
    </row>
    <row r="498" spans="1:12" ht="19.5" customHeight="1" x14ac:dyDescent="0.25">
      <c r="A498" s="9">
        <v>55</v>
      </c>
      <c r="B498" s="78">
        <v>41870</v>
      </c>
      <c r="C498" s="70">
        <v>0.90972222222222221</v>
      </c>
      <c r="D498" s="9" t="s">
        <v>374</v>
      </c>
      <c r="E498" s="9" t="s">
        <v>1490</v>
      </c>
      <c r="F498" s="9" t="s">
        <v>2791</v>
      </c>
      <c r="G498" s="9" t="s">
        <v>559</v>
      </c>
      <c r="H498" s="9">
        <v>0</v>
      </c>
      <c r="I498" s="9">
        <v>0</v>
      </c>
      <c r="J498" s="9">
        <v>0</v>
      </c>
      <c r="K498" s="9">
        <v>1</v>
      </c>
      <c r="L498" s="9" t="s">
        <v>69</v>
      </c>
    </row>
    <row r="499" spans="1:12" ht="19.5" customHeight="1" x14ac:dyDescent="0.25">
      <c r="A499" s="9">
        <v>56</v>
      </c>
      <c r="B499" s="78">
        <v>41872</v>
      </c>
      <c r="C499" s="70">
        <v>0.57916666666666672</v>
      </c>
      <c r="D499" s="9" t="s">
        <v>2793</v>
      </c>
      <c r="E499" s="9" t="s">
        <v>1487</v>
      </c>
      <c r="F499" s="9" t="s">
        <v>328</v>
      </c>
      <c r="G499" s="9" t="s">
        <v>559</v>
      </c>
      <c r="H499" s="9">
        <v>0</v>
      </c>
      <c r="I499" s="9">
        <v>0</v>
      </c>
      <c r="J499" s="9">
        <v>0</v>
      </c>
      <c r="K499" s="9">
        <v>0</v>
      </c>
      <c r="L499" s="9" t="s">
        <v>33</v>
      </c>
    </row>
    <row r="500" spans="1:12" ht="19.5" customHeight="1" x14ac:dyDescent="0.25">
      <c r="A500" s="9">
        <v>57</v>
      </c>
      <c r="B500" s="78">
        <v>41872</v>
      </c>
      <c r="C500" s="70">
        <v>0.79166666666666663</v>
      </c>
      <c r="D500" s="9" t="s">
        <v>2760</v>
      </c>
      <c r="E500" s="9" t="s">
        <v>1498</v>
      </c>
      <c r="F500" s="9" t="s">
        <v>296</v>
      </c>
      <c r="G500" s="9" t="s">
        <v>38</v>
      </c>
      <c r="H500" s="9">
        <v>0</v>
      </c>
      <c r="I500" s="9">
        <v>0</v>
      </c>
      <c r="J500" s="9">
        <v>0</v>
      </c>
      <c r="K500" s="9">
        <v>1</v>
      </c>
      <c r="L500" s="9" t="s">
        <v>33</v>
      </c>
    </row>
    <row r="501" spans="1:12" ht="19.5" customHeight="1" x14ac:dyDescent="0.25">
      <c r="A501" s="9">
        <v>58</v>
      </c>
      <c r="B501" s="78">
        <v>41874</v>
      </c>
      <c r="C501" s="70">
        <v>0.50694444444444442</v>
      </c>
      <c r="D501" s="9" t="s">
        <v>2782</v>
      </c>
      <c r="E501" s="9" t="s">
        <v>1487</v>
      </c>
      <c r="F501" s="9" t="s">
        <v>309</v>
      </c>
      <c r="G501" s="9" t="s">
        <v>38</v>
      </c>
      <c r="H501" s="9">
        <v>0</v>
      </c>
      <c r="I501" s="9">
        <v>0</v>
      </c>
      <c r="J501" s="9">
        <v>1</v>
      </c>
      <c r="K501" s="9">
        <v>0</v>
      </c>
      <c r="L501" s="9" t="s">
        <v>85</v>
      </c>
    </row>
    <row r="502" spans="1:12" ht="19.5" customHeight="1" x14ac:dyDescent="0.25">
      <c r="A502" s="9">
        <v>59</v>
      </c>
      <c r="B502" s="78">
        <v>41876</v>
      </c>
      <c r="C502" s="70">
        <v>0.77083333333333337</v>
      </c>
      <c r="D502" s="9" t="s">
        <v>2794</v>
      </c>
      <c r="E502" s="9" t="s">
        <v>1498</v>
      </c>
      <c r="F502" s="9" t="s">
        <v>2176</v>
      </c>
      <c r="G502" s="9" t="s">
        <v>38</v>
      </c>
      <c r="H502" s="9">
        <v>0</v>
      </c>
      <c r="I502" s="9">
        <v>0</v>
      </c>
      <c r="J502" s="9">
        <v>1</v>
      </c>
      <c r="K502" s="9">
        <v>0</v>
      </c>
      <c r="L502" s="9" t="s">
        <v>63</v>
      </c>
    </row>
    <row r="503" spans="1:12" ht="19.5" customHeight="1" x14ac:dyDescent="0.25">
      <c r="A503" s="9">
        <v>60</v>
      </c>
      <c r="B503" s="78">
        <v>41876</v>
      </c>
      <c r="C503" s="70">
        <v>0.78472222222222221</v>
      </c>
      <c r="D503" s="9" t="s">
        <v>2795</v>
      </c>
      <c r="E503" s="9" t="s">
        <v>1487</v>
      </c>
      <c r="F503" s="9" t="s">
        <v>296</v>
      </c>
      <c r="G503" s="9" t="s">
        <v>38</v>
      </c>
      <c r="H503" s="9">
        <v>0</v>
      </c>
      <c r="I503" s="9">
        <v>0</v>
      </c>
      <c r="J503" s="9">
        <v>1</v>
      </c>
      <c r="K503" s="9">
        <v>0</v>
      </c>
      <c r="L503" s="9" t="s">
        <v>63</v>
      </c>
    </row>
    <row r="504" spans="1:12" ht="19.5" customHeight="1" x14ac:dyDescent="0.25">
      <c r="A504" s="9">
        <v>61</v>
      </c>
      <c r="B504" s="78">
        <v>41877</v>
      </c>
      <c r="C504" s="70">
        <v>0.75</v>
      </c>
      <c r="D504" s="9" t="s">
        <v>2796</v>
      </c>
      <c r="E504" s="9" t="s">
        <v>1487</v>
      </c>
      <c r="F504" s="9" t="s">
        <v>2773</v>
      </c>
      <c r="G504" s="9" t="s">
        <v>559</v>
      </c>
      <c r="H504" s="9">
        <v>0</v>
      </c>
      <c r="I504" s="9">
        <v>0</v>
      </c>
      <c r="J504" s="9">
        <v>0</v>
      </c>
      <c r="K504" s="9">
        <v>0</v>
      </c>
      <c r="L504" s="9" t="s">
        <v>69</v>
      </c>
    </row>
    <row r="505" spans="1:12" ht="19.5" customHeight="1" x14ac:dyDescent="0.25">
      <c r="A505" s="9">
        <v>62</v>
      </c>
      <c r="B505" s="78">
        <v>41878</v>
      </c>
      <c r="C505" s="70">
        <v>0.88194444444444453</v>
      </c>
      <c r="D505" s="9" t="s">
        <v>2797</v>
      </c>
      <c r="E505" s="9" t="s">
        <v>1498</v>
      </c>
      <c r="F505" s="9" t="s">
        <v>2176</v>
      </c>
      <c r="G505" s="9" t="s">
        <v>38</v>
      </c>
      <c r="H505" s="9">
        <v>0</v>
      </c>
      <c r="I505" s="9">
        <v>0</v>
      </c>
      <c r="J505" s="9">
        <v>1</v>
      </c>
      <c r="K505" s="9">
        <v>0</v>
      </c>
      <c r="L505" s="9" t="s">
        <v>73</v>
      </c>
    </row>
    <row r="506" spans="1:12" ht="19.5" customHeight="1" x14ac:dyDescent="0.25">
      <c r="A506" s="9">
        <v>63</v>
      </c>
      <c r="B506" s="78">
        <v>41879</v>
      </c>
      <c r="C506" s="70">
        <v>0.47916666666666669</v>
      </c>
      <c r="D506" s="9" t="s">
        <v>283</v>
      </c>
      <c r="E506" s="9" t="s">
        <v>1487</v>
      </c>
      <c r="F506" s="9" t="s">
        <v>309</v>
      </c>
      <c r="G506" s="9" t="s">
        <v>559</v>
      </c>
      <c r="H506" s="9">
        <v>0</v>
      </c>
      <c r="I506" s="9">
        <v>0</v>
      </c>
      <c r="J506" s="9">
        <v>1</v>
      </c>
      <c r="K506" s="9">
        <v>0</v>
      </c>
      <c r="L506" s="9" t="s">
        <v>33</v>
      </c>
    </row>
    <row r="507" spans="1:12" ht="19.5" customHeight="1" x14ac:dyDescent="0.25">
      <c r="A507" s="9">
        <v>64</v>
      </c>
      <c r="B507" s="78">
        <v>41880</v>
      </c>
      <c r="C507" s="70">
        <v>0.93055555555555547</v>
      </c>
      <c r="D507" s="9" t="s">
        <v>374</v>
      </c>
      <c r="E507" s="9" t="s">
        <v>1487</v>
      </c>
      <c r="F507" s="9" t="s">
        <v>309</v>
      </c>
      <c r="G507" s="9" t="s">
        <v>559</v>
      </c>
      <c r="H507" s="9">
        <v>0</v>
      </c>
      <c r="I507" s="9">
        <v>0</v>
      </c>
      <c r="J507" s="9">
        <v>1</v>
      </c>
      <c r="K507" s="9">
        <v>0</v>
      </c>
      <c r="L507" s="9" t="s">
        <v>42</v>
      </c>
    </row>
    <row r="508" spans="1:12" ht="19.5" customHeight="1" x14ac:dyDescent="0.25">
      <c r="A508" s="9">
        <v>65</v>
      </c>
      <c r="B508" s="78">
        <v>41881</v>
      </c>
      <c r="C508" s="70">
        <v>0.60416666666666663</v>
      </c>
      <c r="D508" s="9" t="s">
        <v>2798</v>
      </c>
      <c r="E508" s="9" t="s">
        <v>1487</v>
      </c>
      <c r="F508" s="9" t="s">
        <v>309</v>
      </c>
      <c r="G508" s="9" t="s">
        <v>38</v>
      </c>
      <c r="H508" s="9">
        <v>0</v>
      </c>
      <c r="I508" s="9">
        <v>0</v>
      </c>
      <c r="J508" s="9">
        <v>1</v>
      </c>
      <c r="K508" s="9">
        <v>0</v>
      </c>
      <c r="L508" s="9" t="s">
        <v>85</v>
      </c>
    </row>
    <row r="509" spans="1:12" ht="19.5" customHeight="1" x14ac:dyDescent="0.25">
      <c r="A509" s="9">
        <v>66</v>
      </c>
      <c r="B509" s="78">
        <v>41882</v>
      </c>
      <c r="C509" s="70">
        <v>0.85416666666666663</v>
      </c>
      <c r="D509" s="9" t="s">
        <v>2777</v>
      </c>
      <c r="E509" s="9" t="s">
        <v>1487</v>
      </c>
      <c r="F509" s="9" t="s">
        <v>2799</v>
      </c>
      <c r="G509" s="9" t="s">
        <v>38</v>
      </c>
      <c r="H509" s="9">
        <v>0</v>
      </c>
      <c r="I509" s="9">
        <v>0</v>
      </c>
      <c r="J509" s="9">
        <v>2</v>
      </c>
      <c r="K509" s="9">
        <v>0</v>
      </c>
      <c r="L509" s="9" t="s">
        <v>54</v>
      </c>
    </row>
    <row r="510" spans="1:12" ht="19.5" customHeight="1" x14ac:dyDescent="0.25">
      <c r="A510" s="36"/>
      <c r="B510" s="37"/>
      <c r="C510" s="37"/>
      <c r="D510" s="37"/>
      <c r="E510" s="37"/>
      <c r="F510" s="37" t="s">
        <v>4174</v>
      </c>
      <c r="G510" s="109" t="s">
        <v>282</v>
      </c>
      <c r="H510" s="163">
        <f>SUM(H476:H509)</f>
        <v>0</v>
      </c>
      <c r="I510" s="163">
        <f>SUM(I476:I509)</f>
        <v>0</v>
      </c>
      <c r="J510" s="163">
        <f>SUM(J476:J509)</f>
        <v>23</v>
      </c>
      <c r="K510" s="163">
        <f>SUM(K476:K509)</f>
        <v>12</v>
      </c>
      <c r="L510" s="163"/>
    </row>
    <row r="511" spans="1:12" ht="19.5" customHeight="1" x14ac:dyDescent="0.25">
      <c r="A511" s="9">
        <v>67</v>
      </c>
      <c r="B511" s="78">
        <v>41884</v>
      </c>
      <c r="C511" s="70">
        <v>0.25</v>
      </c>
      <c r="D511" s="9" t="s">
        <v>2800</v>
      </c>
      <c r="E511" s="9" t="s">
        <v>1498</v>
      </c>
      <c r="F511" s="9" t="s">
        <v>2791</v>
      </c>
      <c r="G511" s="9" t="s">
        <v>559</v>
      </c>
      <c r="H511" s="9">
        <v>0</v>
      </c>
      <c r="I511" s="9">
        <v>0</v>
      </c>
      <c r="J511" s="9">
        <v>0</v>
      </c>
      <c r="K511" s="9">
        <v>1</v>
      </c>
      <c r="L511" s="9" t="s">
        <v>69</v>
      </c>
    </row>
    <row r="512" spans="1:12" ht="19.5" customHeight="1" x14ac:dyDescent="0.25">
      <c r="A512" s="9">
        <v>68</v>
      </c>
      <c r="B512" s="78">
        <v>41884</v>
      </c>
      <c r="C512" s="70">
        <v>0.48958333333333331</v>
      </c>
      <c r="D512" s="9" t="s">
        <v>2801</v>
      </c>
      <c r="E512" s="9" t="s">
        <v>1490</v>
      </c>
      <c r="F512" s="9" t="s">
        <v>2791</v>
      </c>
      <c r="G512" s="9" t="s">
        <v>559</v>
      </c>
      <c r="H512" s="9">
        <v>0</v>
      </c>
      <c r="I512" s="9">
        <v>0</v>
      </c>
      <c r="J512" s="9">
        <v>0</v>
      </c>
      <c r="K512" s="9">
        <v>0</v>
      </c>
      <c r="L512" s="9" t="s">
        <v>69</v>
      </c>
    </row>
    <row r="513" spans="1:12" ht="19.5" customHeight="1" x14ac:dyDescent="0.25">
      <c r="A513" s="9">
        <v>69</v>
      </c>
      <c r="B513" s="78">
        <v>41885</v>
      </c>
      <c r="C513" s="70">
        <v>0.54861111111111105</v>
      </c>
      <c r="D513" s="9" t="s">
        <v>2802</v>
      </c>
      <c r="E513" s="9" t="s">
        <v>1487</v>
      </c>
      <c r="F513" s="9" t="s">
        <v>309</v>
      </c>
      <c r="G513" s="9" t="s">
        <v>38</v>
      </c>
      <c r="H513" s="9">
        <v>0</v>
      </c>
      <c r="I513" s="9">
        <v>0</v>
      </c>
      <c r="J513" s="9">
        <v>1</v>
      </c>
      <c r="K513" s="9">
        <v>0</v>
      </c>
      <c r="L513" s="9" t="s">
        <v>73</v>
      </c>
    </row>
    <row r="514" spans="1:12" ht="19.5" customHeight="1" x14ac:dyDescent="0.25">
      <c r="A514" s="9">
        <v>70</v>
      </c>
      <c r="B514" s="78">
        <v>41885</v>
      </c>
      <c r="C514" s="70">
        <v>0.71527777777777779</v>
      </c>
      <c r="D514" s="9" t="s">
        <v>2803</v>
      </c>
      <c r="E514" s="9" t="s">
        <v>1487</v>
      </c>
      <c r="F514" s="9" t="s">
        <v>2785</v>
      </c>
      <c r="G514" s="9" t="s">
        <v>38</v>
      </c>
      <c r="H514" s="9">
        <v>0</v>
      </c>
      <c r="I514" s="9">
        <v>0</v>
      </c>
      <c r="J514" s="9">
        <v>1</v>
      </c>
      <c r="K514" s="9">
        <v>2</v>
      </c>
      <c r="L514" s="9" t="s">
        <v>73</v>
      </c>
    </row>
    <row r="515" spans="1:12" ht="19.5" customHeight="1" x14ac:dyDescent="0.25">
      <c r="A515" s="9">
        <v>71</v>
      </c>
      <c r="B515" s="78">
        <v>41886</v>
      </c>
      <c r="C515" s="70">
        <v>0.25</v>
      </c>
      <c r="D515" s="9" t="s">
        <v>345</v>
      </c>
      <c r="E515" s="9" t="s">
        <v>1487</v>
      </c>
      <c r="F515" s="9" t="s">
        <v>2804</v>
      </c>
      <c r="G515" s="9" t="s">
        <v>559</v>
      </c>
      <c r="H515" s="9">
        <v>0</v>
      </c>
      <c r="I515" s="9">
        <v>0</v>
      </c>
      <c r="J515" s="9">
        <v>1</v>
      </c>
      <c r="K515" s="9">
        <v>0</v>
      </c>
      <c r="L515" s="9" t="s">
        <v>33</v>
      </c>
    </row>
    <row r="516" spans="1:12" ht="19.5" customHeight="1" x14ac:dyDescent="0.25">
      <c r="A516" s="9">
        <v>72</v>
      </c>
      <c r="B516" s="78">
        <v>41887</v>
      </c>
      <c r="C516" s="70">
        <v>0.82638888888888884</v>
      </c>
      <c r="D516" s="9" t="s">
        <v>1492</v>
      </c>
      <c r="E516" s="9" t="s">
        <v>1490</v>
      </c>
      <c r="F516" s="9" t="s">
        <v>328</v>
      </c>
      <c r="G516" s="9" t="s">
        <v>559</v>
      </c>
      <c r="H516" s="9">
        <v>0</v>
      </c>
      <c r="I516" s="9">
        <v>0</v>
      </c>
      <c r="J516" s="9">
        <v>0</v>
      </c>
      <c r="K516" s="9">
        <v>0</v>
      </c>
      <c r="L516" s="9" t="s">
        <v>42</v>
      </c>
    </row>
    <row r="517" spans="1:12" ht="19.5" customHeight="1" x14ac:dyDescent="0.25">
      <c r="A517" s="9">
        <v>73</v>
      </c>
      <c r="B517" s="78">
        <v>41888</v>
      </c>
      <c r="C517" s="70">
        <v>0.47222222222222227</v>
      </c>
      <c r="D517" s="9" t="s">
        <v>298</v>
      </c>
      <c r="E517" s="9" t="s">
        <v>1487</v>
      </c>
      <c r="F517" s="9" t="s">
        <v>309</v>
      </c>
      <c r="G517" s="9" t="s">
        <v>559</v>
      </c>
      <c r="H517" s="9">
        <v>0</v>
      </c>
      <c r="I517" s="9">
        <v>0</v>
      </c>
      <c r="J517" s="9">
        <v>1</v>
      </c>
      <c r="K517" s="9">
        <v>0</v>
      </c>
      <c r="L517" s="9" t="s">
        <v>85</v>
      </c>
    </row>
    <row r="518" spans="1:12" ht="19.5" customHeight="1" x14ac:dyDescent="0.25">
      <c r="A518" s="9">
        <v>74</v>
      </c>
      <c r="B518" s="78">
        <v>41891</v>
      </c>
      <c r="C518" s="70">
        <v>0.39930555555555558</v>
      </c>
      <c r="D518" s="9" t="s">
        <v>2805</v>
      </c>
      <c r="E518" s="9" t="s">
        <v>1487</v>
      </c>
      <c r="F518" s="9" t="s">
        <v>2806</v>
      </c>
      <c r="G518" s="9" t="s">
        <v>38</v>
      </c>
      <c r="H518" s="9">
        <v>0</v>
      </c>
      <c r="I518" s="9">
        <v>0</v>
      </c>
      <c r="J518" s="9">
        <v>1</v>
      </c>
      <c r="K518" s="9">
        <v>0</v>
      </c>
      <c r="L518" s="9" t="s">
        <v>69</v>
      </c>
    </row>
    <row r="519" spans="1:12" ht="19.5" customHeight="1" x14ac:dyDescent="0.25">
      <c r="A519" s="9">
        <v>75</v>
      </c>
      <c r="B519" s="78">
        <v>41891</v>
      </c>
      <c r="C519" s="70">
        <v>0.75486111111111109</v>
      </c>
      <c r="D519" s="9" t="s">
        <v>2807</v>
      </c>
      <c r="E519" s="9" t="s">
        <v>1487</v>
      </c>
      <c r="F519" s="9" t="s">
        <v>2808</v>
      </c>
      <c r="G519" s="9" t="s">
        <v>38</v>
      </c>
      <c r="H519" s="9">
        <v>0</v>
      </c>
      <c r="I519" s="9">
        <v>0</v>
      </c>
      <c r="J519" s="9">
        <v>0</v>
      </c>
      <c r="K519" s="9">
        <v>0</v>
      </c>
      <c r="L519" s="9" t="s">
        <v>69</v>
      </c>
    </row>
    <row r="520" spans="1:12" ht="19.5" customHeight="1" x14ac:dyDescent="0.25">
      <c r="A520" s="9">
        <v>76</v>
      </c>
      <c r="B520" s="78">
        <v>41893</v>
      </c>
      <c r="C520" s="70">
        <v>0.66666666666666663</v>
      </c>
      <c r="D520" s="9" t="s">
        <v>2809</v>
      </c>
      <c r="E520" s="9" t="s">
        <v>1487</v>
      </c>
      <c r="F520" s="9" t="s">
        <v>296</v>
      </c>
      <c r="G520" s="9" t="s">
        <v>38</v>
      </c>
      <c r="H520" s="9">
        <v>0</v>
      </c>
      <c r="I520" s="9">
        <v>0</v>
      </c>
      <c r="J520" s="9">
        <v>1</v>
      </c>
      <c r="K520" s="9">
        <v>0</v>
      </c>
      <c r="L520" s="9" t="s">
        <v>33</v>
      </c>
    </row>
    <row r="521" spans="1:12" ht="19.5" customHeight="1" x14ac:dyDescent="0.25">
      <c r="A521" s="9">
        <v>77</v>
      </c>
      <c r="B521" s="78">
        <v>41894</v>
      </c>
      <c r="C521" s="70">
        <v>0.82638888888888884</v>
      </c>
      <c r="D521" s="9" t="s">
        <v>2810</v>
      </c>
      <c r="E521" s="9" t="s">
        <v>1487</v>
      </c>
      <c r="F521" s="9" t="s">
        <v>2811</v>
      </c>
      <c r="G521" s="9" t="s">
        <v>38</v>
      </c>
      <c r="H521" s="9">
        <v>0</v>
      </c>
      <c r="I521" s="9">
        <v>0</v>
      </c>
      <c r="J521" s="9">
        <v>1</v>
      </c>
      <c r="K521" s="9">
        <v>0</v>
      </c>
      <c r="L521" s="9" t="s">
        <v>42</v>
      </c>
    </row>
    <row r="522" spans="1:12" ht="19.5" customHeight="1" x14ac:dyDescent="0.25">
      <c r="A522" s="9">
        <v>78</v>
      </c>
      <c r="B522" s="78">
        <v>41894</v>
      </c>
      <c r="C522" s="70">
        <v>0.82986111111111116</v>
      </c>
      <c r="D522" s="9" t="s">
        <v>2812</v>
      </c>
      <c r="E522" s="9" t="s">
        <v>1498</v>
      </c>
      <c r="F522" s="9" t="s">
        <v>18</v>
      </c>
      <c r="G522" s="9" t="s">
        <v>559</v>
      </c>
      <c r="H522" s="9">
        <v>0</v>
      </c>
      <c r="I522" s="9">
        <v>0</v>
      </c>
      <c r="J522" s="9">
        <v>1</v>
      </c>
      <c r="K522" s="9">
        <v>0</v>
      </c>
      <c r="L522" s="9" t="s">
        <v>42</v>
      </c>
    </row>
    <row r="523" spans="1:12" ht="19.5" customHeight="1" x14ac:dyDescent="0.25">
      <c r="A523" s="9">
        <v>79</v>
      </c>
      <c r="B523" s="78">
        <v>41895</v>
      </c>
      <c r="C523" s="70">
        <v>0.56944444444444442</v>
      </c>
      <c r="D523" s="9" t="s">
        <v>2813</v>
      </c>
      <c r="E523" s="9" t="s">
        <v>1490</v>
      </c>
      <c r="F523" s="9" t="s">
        <v>328</v>
      </c>
      <c r="G523" s="9" t="s">
        <v>38</v>
      </c>
      <c r="H523" s="9">
        <v>0</v>
      </c>
      <c r="I523" s="9">
        <v>0</v>
      </c>
      <c r="J523" s="9">
        <v>0</v>
      </c>
      <c r="K523" s="9">
        <v>0</v>
      </c>
      <c r="L523" s="9" t="s">
        <v>85</v>
      </c>
    </row>
    <row r="524" spans="1:12" ht="19.5" customHeight="1" x14ac:dyDescent="0.25">
      <c r="A524" s="9">
        <v>80</v>
      </c>
      <c r="B524" s="78">
        <v>41896</v>
      </c>
      <c r="C524" s="70">
        <v>0.5</v>
      </c>
      <c r="D524" s="9" t="s">
        <v>2814</v>
      </c>
      <c r="E524" s="9" t="s">
        <v>1487</v>
      </c>
      <c r="F524" s="9" t="s">
        <v>309</v>
      </c>
      <c r="G524" s="9" t="s">
        <v>38</v>
      </c>
      <c r="H524" s="9">
        <v>0</v>
      </c>
      <c r="I524" s="9">
        <v>0</v>
      </c>
      <c r="J524" s="9">
        <v>0</v>
      </c>
      <c r="K524" s="9">
        <v>1</v>
      </c>
      <c r="L524" s="9" t="s">
        <v>54</v>
      </c>
    </row>
    <row r="525" spans="1:12" ht="19.5" customHeight="1" x14ac:dyDescent="0.25">
      <c r="A525" s="9">
        <v>81</v>
      </c>
      <c r="B525" s="78">
        <v>41901</v>
      </c>
      <c r="C525" s="70">
        <v>0.21875</v>
      </c>
      <c r="D525" s="9" t="s">
        <v>2815</v>
      </c>
      <c r="E525" s="9" t="s">
        <v>1487</v>
      </c>
      <c r="F525" s="9" t="s">
        <v>18</v>
      </c>
      <c r="G525" s="9" t="s">
        <v>38</v>
      </c>
      <c r="H525" s="9">
        <v>0</v>
      </c>
      <c r="I525" s="9">
        <v>0</v>
      </c>
      <c r="J525" s="9">
        <v>1</v>
      </c>
      <c r="K525" s="9">
        <v>0</v>
      </c>
      <c r="L525" s="9" t="s">
        <v>42</v>
      </c>
    </row>
    <row r="526" spans="1:12" ht="19.5" customHeight="1" x14ac:dyDescent="0.25">
      <c r="A526" s="9">
        <v>82</v>
      </c>
      <c r="B526" s="78">
        <v>41902</v>
      </c>
      <c r="C526" s="70">
        <v>0.14930555555555555</v>
      </c>
      <c r="D526" s="9" t="s">
        <v>2816</v>
      </c>
      <c r="E526" s="9" t="s">
        <v>1512</v>
      </c>
      <c r="F526" s="9" t="s">
        <v>18</v>
      </c>
      <c r="G526" s="9" t="s">
        <v>38</v>
      </c>
      <c r="H526" s="9">
        <v>0</v>
      </c>
      <c r="I526" s="9">
        <v>0</v>
      </c>
      <c r="J526" s="9">
        <v>0</v>
      </c>
      <c r="K526" s="9">
        <v>0</v>
      </c>
      <c r="L526" s="9" t="s">
        <v>85</v>
      </c>
    </row>
    <row r="527" spans="1:12" ht="19.5" customHeight="1" x14ac:dyDescent="0.25">
      <c r="A527" s="9">
        <v>83</v>
      </c>
      <c r="B527" s="78">
        <v>41902</v>
      </c>
      <c r="C527" s="70">
        <v>0.65277777777777779</v>
      </c>
      <c r="D527" s="9" t="s">
        <v>2767</v>
      </c>
      <c r="E527" s="9" t="s">
        <v>1490</v>
      </c>
      <c r="F527" s="9" t="s">
        <v>2791</v>
      </c>
      <c r="G527" s="9" t="s">
        <v>559</v>
      </c>
      <c r="H527" s="9">
        <v>0</v>
      </c>
      <c r="I527" s="9">
        <v>0</v>
      </c>
      <c r="J527" s="9">
        <v>0</v>
      </c>
      <c r="K527" s="9">
        <v>1</v>
      </c>
      <c r="L527" s="9" t="s">
        <v>85</v>
      </c>
    </row>
    <row r="528" spans="1:12" ht="19.5" customHeight="1" x14ac:dyDescent="0.25">
      <c r="A528" s="9">
        <v>84</v>
      </c>
      <c r="B528" s="78">
        <v>41902</v>
      </c>
      <c r="C528" s="70">
        <v>0.68055555555555547</v>
      </c>
      <c r="D528" s="9" t="s">
        <v>2795</v>
      </c>
      <c r="E528" s="9" t="s">
        <v>1498</v>
      </c>
      <c r="F528" s="9" t="s">
        <v>18</v>
      </c>
      <c r="G528" s="9" t="s">
        <v>559</v>
      </c>
      <c r="H528" s="9">
        <v>0</v>
      </c>
      <c r="I528" s="9">
        <v>0</v>
      </c>
      <c r="J528" s="9">
        <v>1</v>
      </c>
      <c r="K528" s="9">
        <v>0</v>
      </c>
      <c r="L528" s="9" t="s">
        <v>85</v>
      </c>
    </row>
    <row r="529" spans="1:12" ht="19.5" customHeight="1" x14ac:dyDescent="0.25">
      <c r="A529" s="9">
        <v>85</v>
      </c>
      <c r="B529" s="78">
        <v>41909</v>
      </c>
      <c r="C529" s="70">
        <v>0.66666666666666663</v>
      </c>
      <c r="D529" s="9" t="s">
        <v>2817</v>
      </c>
      <c r="E529" s="9" t="s">
        <v>1487</v>
      </c>
      <c r="F529" s="9" t="s">
        <v>2818</v>
      </c>
      <c r="G529" s="9" t="s">
        <v>559</v>
      </c>
      <c r="H529" s="9">
        <v>0</v>
      </c>
      <c r="I529" s="9">
        <v>0</v>
      </c>
      <c r="J529" s="9">
        <v>1</v>
      </c>
      <c r="K529" s="9">
        <v>0</v>
      </c>
      <c r="L529" s="9" t="s">
        <v>85</v>
      </c>
    </row>
    <row r="530" spans="1:12" ht="19.5" customHeight="1" x14ac:dyDescent="0.25">
      <c r="A530" s="9">
        <v>86</v>
      </c>
      <c r="B530" s="78">
        <v>41909</v>
      </c>
      <c r="C530" s="70">
        <v>0.68402777777777779</v>
      </c>
      <c r="D530" s="9" t="s">
        <v>2819</v>
      </c>
      <c r="E530" s="9" t="s">
        <v>1487</v>
      </c>
      <c r="F530" s="9" t="s">
        <v>2820</v>
      </c>
      <c r="G530" s="9" t="s">
        <v>38</v>
      </c>
      <c r="H530" s="9">
        <v>0</v>
      </c>
      <c r="I530" s="9">
        <v>0</v>
      </c>
      <c r="J530" s="9">
        <v>0</v>
      </c>
      <c r="K530" s="9">
        <v>3</v>
      </c>
      <c r="L530" s="9" t="s">
        <v>85</v>
      </c>
    </row>
    <row r="531" spans="1:12" ht="19.5" customHeight="1" x14ac:dyDescent="0.25">
      <c r="A531" s="9">
        <v>87</v>
      </c>
      <c r="B531" s="78">
        <v>41910</v>
      </c>
      <c r="C531" s="70">
        <v>0.92013888888888884</v>
      </c>
      <c r="D531" s="9" t="s">
        <v>2767</v>
      </c>
      <c r="E531" s="9" t="s">
        <v>1490</v>
      </c>
      <c r="F531" s="9" t="s">
        <v>2821</v>
      </c>
      <c r="G531" s="9" t="s">
        <v>38</v>
      </c>
      <c r="H531" s="9">
        <v>0</v>
      </c>
      <c r="I531" s="9">
        <v>0</v>
      </c>
      <c r="J531" s="9">
        <v>0</v>
      </c>
      <c r="K531" s="9">
        <v>0</v>
      </c>
      <c r="L531" s="9" t="s">
        <v>54</v>
      </c>
    </row>
    <row r="532" spans="1:12" ht="19.5" customHeight="1" x14ac:dyDescent="0.25">
      <c r="A532" s="9">
        <v>88</v>
      </c>
      <c r="B532" s="78">
        <v>41911</v>
      </c>
      <c r="C532" s="70">
        <v>0.25</v>
      </c>
      <c r="D532" s="9" t="s">
        <v>361</v>
      </c>
      <c r="E532" s="9" t="s">
        <v>1487</v>
      </c>
      <c r="F532" s="9" t="s">
        <v>309</v>
      </c>
      <c r="G532" s="9" t="s">
        <v>559</v>
      </c>
      <c r="H532" s="9">
        <v>0</v>
      </c>
      <c r="I532" s="9">
        <v>0</v>
      </c>
      <c r="J532" s="9">
        <v>1</v>
      </c>
      <c r="K532" s="9">
        <v>0</v>
      </c>
      <c r="L532" s="9" t="s">
        <v>63</v>
      </c>
    </row>
    <row r="533" spans="1:12" ht="19.5" customHeight="1" x14ac:dyDescent="0.25">
      <c r="A533" s="9">
        <v>89</v>
      </c>
      <c r="B533" s="78">
        <v>41912</v>
      </c>
      <c r="C533" s="70">
        <v>0.78472222222222221</v>
      </c>
      <c r="D533" s="9" t="s">
        <v>320</v>
      </c>
      <c r="E533" s="9" t="s">
        <v>1487</v>
      </c>
      <c r="F533" s="9" t="s">
        <v>309</v>
      </c>
      <c r="G533" s="9" t="s">
        <v>38</v>
      </c>
      <c r="H533" s="9">
        <v>0</v>
      </c>
      <c r="I533" s="9">
        <v>0</v>
      </c>
      <c r="J533" s="9">
        <v>1</v>
      </c>
      <c r="K533" s="9">
        <v>0</v>
      </c>
      <c r="L533" s="9" t="s">
        <v>69</v>
      </c>
    </row>
    <row r="534" spans="1:12" ht="19.5" customHeight="1" x14ac:dyDescent="0.25">
      <c r="A534" s="36"/>
      <c r="B534" s="37"/>
      <c r="C534" s="37"/>
      <c r="D534" s="37"/>
      <c r="E534" s="37"/>
      <c r="F534" s="37" t="s">
        <v>4175</v>
      </c>
      <c r="G534" s="109" t="s">
        <v>282</v>
      </c>
      <c r="H534" s="163">
        <f>SUM(H511:H533)</f>
        <v>0</v>
      </c>
      <c r="I534" s="163">
        <f>SUM(I511:I533)</f>
        <v>0</v>
      </c>
      <c r="J534" s="163">
        <f>SUM(J511:J533)</f>
        <v>13</v>
      </c>
      <c r="K534" s="163">
        <f>SUM(K511:K533)</f>
        <v>8</v>
      </c>
      <c r="L534" s="163"/>
    </row>
    <row r="535" spans="1:12" ht="24.75" customHeight="1" x14ac:dyDescent="0.25">
      <c r="A535" s="402" t="s">
        <v>382</v>
      </c>
      <c r="B535" s="402"/>
      <c r="C535" s="402"/>
      <c r="D535" s="402"/>
      <c r="E535" s="402"/>
      <c r="F535" s="402"/>
      <c r="G535" s="402"/>
      <c r="H535" s="402"/>
      <c r="I535" s="402"/>
      <c r="J535" s="402"/>
      <c r="K535" s="402"/>
      <c r="L535" s="402"/>
    </row>
    <row r="536" spans="1:12" ht="19.5" customHeight="1" x14ac:dyDescent="0.25">
      <c r="A536" s="19" t="s">
        <v>1148</v>
      </c>
      <c r="B536" s="19">
        <v>1007014</v>
      </c>
      <c r="C536" s="70">
        <v>0.60416666666666663</v>
      </c>
      <c r="D536" s="9" t="s">
        <v>2822</v>
      </c>
      <c r="E536" s="9" t="s">
        <v>2823</v>
      </c>
      <c r="F536" s="9" t="s">
        <v>18</v>
      </c>
      <c r="G536" s="9" t="s">
        <v>38</v>
      </c>
      <c r="H536" s="9">
        <v>0</v>
      </c>
      <c r="I536" s="9">
        <v>0</v>
      </c>
      <c r="J536" s="9">
        <v>0</v>
      </c>
      <c r="K536" s="9">
        <v>0</v>
      </c>
      <c r="L536" s="19" t="s">
        <v>69</v>
      </c>
    </row>
    <row r="537" spans="1:12" ht="19.5" customHeight="1" x14ac:dyDescent="0.25">
      <c r="A537" s="9">
        <v>2</v>
      </c>
      <c r="B537" s="19">
        <v>2007014</v>
      </c>
      <c r="C537" s="70">
        <v>8.3333333333333329E-2</v>
      </c>
      <c r="D537" s="9" t="s">
        <v>2092</v>
      </c>
      <c r="E537" s="9" t="s">
        <v>2823</v>
      </c>
      <c r="F537" s="9" t="s">
        <v>296</v>
      </c>
      <c r="G537" s="9" t="s">
        <v>38</v>
      </c>
      <c r="H537" s="9">
        <v>0</v>
      </c>
      <c r="I537" s="9">
        <v>0</v>
      </c>
      <c r="J537" s="9">
        <v>1</v>
      </c>
      <c r="K537" s="9">
        <v>0</v>
      </c>
      <c r="L537" s="9" t="s">
        <v>73</v>
      </c>
    </row>
    <row r="538" spans="1:12" ht="19.5" customHeight="1" x14ac:dyDescent="0.25">
      <c r="A538" s="9">
        <v>3</v>
      </c>
      <c r="B538" s="19">
        <v>2007014</v>
      </c>
      <c r="C538" s="70">
        <v>0.35069444444444442</v>
      </c>
      <c r="D538" s="9" t="s">
        <v>2824</v>
      </c>
      <c r="E538" s="9" t="s">
        <v>2825</v>
      </c>
      <c r="F538" s="9" t="s">
        <v>2826</v>
      </c>
      <c r="G538" s="9" t="s">
        <v>2827</v>
      </c>
      <c r="H538" s="9">
        <v>0</v>
      </c>
      <c r="I538" s="9">
        <v>0</v>
      </c>
      <c r="J538" s="9">
        <v>1</v>
      </c>
      <c r="K538" s="9">
        <v>0</v>
      </c>
      <c r="L538" s="9" t="s">
        <v>73</v>
      </c>
    </row>
    <row r="539" spans="1:12" ht="19.5" customHeight="1" x14ac:dyDescent="0.25">
      <c r="A539" s="9">
        <v>4</v>
      </c>
      <c r="B539" s="19">
        <v>2007014</v>
      </c>
      <c r="C539" s="70">
        <v>0.64583333333333337</v>
      </c>
      <c r="D539" s="9" t="s">
        <v>2828</v>
      </c>
      <c r="E539" s="9" t="s">
        <v>2829</v>
      </c>
      <c r="F539" s="9" t="s">
        <v>2830</v>
      </c>
      <c r="G539" s="9" t="s">
        <v>2831</v>
      </c>
      <c r="H539" s="9">
        <v>0</v>
      </c>
      <c r="I539" s="9">
        <v>0</v>
      </c>
      <c r="J539" s="9">
        <v>0</v>
      </c>
      <c r="K539" s="9">
        <v>1</v>
      </c>
      <c r="L539" s="9" t="s">
        <v>73</v>
      </c>
    </row>
    <row r="540" spans="1:12" ht="19.5" customHeight="1" x14ac:dyDescent="0.25">
      <c r="A540" s="9">
        <v>5</v>
      </c>
      <c r="B540" s="19">
        <v>2007014</v>
      </c>
      <c r="C540" s="70">
        <v>0.66666666666666663</v>
      </c>
      <c r="D540" s="9" t="s">
        <v>2090</v>
      </c>
      <c r="E540" s="9" t="s">
        <v>551</v>
      </c>
      <c r="F540" s="9" t="s">
        <v>31</v>
      </c>
      <c r="G540" s="9" t="s">
        <v>2091</v>
      </c>
      <c r="H540" s="9">
        <v>0</v>
      </c>
      <c r="I540" s="9">
        <v>0</v>
      </c>
      <c r="J540" s="9">
        <v>1</v>
      </c>
      <c r="K540" s="9">
        <v>0</v>
      </c>
      <c r="L540" s="9" t="s">
        <v>73</v>
      </c>
    </row>
    <row r="541" spans="1:12" ht="19.5" customHeight="1" x14ac:dyDescent="0.25">
      <c r="A541" s="9">
        <v>6</v>
      </c>
      <c r="B541" s="19">
        <v>5007014</v>
      </c>
      <c r="C541" s="70">
        <v>0.2638888888888889</v>
      </c>
      <c r="D541" s="9" t="s">
        <v>2832</v>
      </c>
      <c r="E541" s="9" t="s">
        <v>2823</v>
      </c>
      <c r="F541" s="9" t="s">
        <v>2833</v>
      </c>
      <c r="G541" s="9" t="s">
        <v>2834</v>
      </c>
      <c r="H541" s="9">
        <v>0</v>
      </c>
      <c r="I541" s="9">
        <v>0</v>
      </c>
      <c r="J541" s="9">
        <v>0</v>
      </c>
      <c r="K541" s="9">
        <v>0</v>
      </c>
      <c r="L541" s="9" t="s">
        <v>85</v>
      </c>
    </row>
    <row r="542" spans="1:12" ht="19.5" customHeight="1" x14ac:dyDescent="0.25">
      <c r="A542" s="9">
        <v>7</v>
      </c>
      <c r="B542" s="19">
        <v>6007014</v>
      </c>
      <c r="C542" s="70">
        <v>0.29166666666666669</v>
      </c>
      <c r="D542" s="9" t="s">
        <v>2835</v>
      </c>
      <c r="E542" s="9" t="s">
        <v>2823</v>
      </c>
      <c r="F542" s="16" t="s">
        <v>2836</v>
      </c>
      <c r="G542" s="9" t="s">
        <v>2837</v>
      </c>
      <c r="H542" s="9">
        <v>0</v>
      </c>
      <c r="I542" s="9">
        <v>0</v>
      </c>
      <c r="J542" s="9">
        <v>0</v>
      </c>
      <c r="K542" s="9">
        <v>0</v>
      </c>
      <c r="L542" s="9" t="s">
        <v>54</v>
      </c>
    </row>
    <row r="543" spans="1:12" ht="19.5" customHeight="1" x14ac:dyDescent="0.25">
      <c r="A543" s="9">
        <v>8</v>
      </c>
      <c r="B543" s="19">
        <v>7007014</v>
      </c>
      <c r="C543" s="70">
        <v>0.51388888888888895</v>
      </c>
      <c r="D543" s="9" t="s">
        <v>2838</v>
      </c>
      <c r="E543" s="9" t="s">
        <v>2829</v>
      </c>
      <c r="F543" s="16" t="s">
        <v>2839</v>
      </c>
      <c r="G543" s="9" t="s">
        <v>2840</v>
      </c>
      <c r="H543" s="9">
        <v>0</v>
      </c>
      <c r="I543" s="9">
        <v>0</v>
      </c>
      <c r="J543" s="9">
        <v>0</v>
      </c>
      <c r="K543" s="9">
        <v>0</v>
      </c>
      <c r="L543" s="9" t="s">
        <v>63</v>
      </c>
    </row>
    <row r="544" spans="1:12" ht="19.5" customHeight="1" x14ac:dyDescent="0.25">
      <c r="A544" s="9">
        <v>9</v>
      </c>
      <c r="B544" s="19">
        <v>7007014</v>
      </c>
      <c r="C544" s="70">
        <v>0.52083333333333337</v>
      </c>
      <c r="D544" s="9" t="s">
        <v>2841</v>
      </c>
      <c r="E544" s="9" t="s">
        <v>551</v>
      </c>
      <c r="F544" s="16" t="s">
        <v>18</v>
      </c>
      <c r="G544" s="9" t="s">
        <v>38</v>
      </c>
      <c r="H544" s="9">
        <v>0</v>
      </c>
      <c r="I544" s="9">
        <v>0</v>
      </c>
      <c r="J544" s="9">
        <v>1</v>
      </c>
      <c r="K544" s="9">
        <v>0</v>
      </c>
      <c r="L544" s="9" t="s">
        <v>63</v>
      </c>
    </row>
    <row r="545" spans="1:12" ht="19.5" customHeight="1" x14ac:dyDescent="0.25">
      <c r="A545" s="9">
        <v>10</v>
      </c>
      <c r="B545" s="19">
        <v>8007014</v>
      </c>
      <c r="C545" s="70">
        <v>0.52500000000000002</v>
      </c>
      <c r="D545" s="9" t="s">
        <v>2842</v>
      </c>
      <c r="E545" s="9" t="s">
        <v>2843</v>
      </c>
      <c r="F545" s="16" t="s">
        <v>2844</v>
      </c>
      <c r="G545" s="9" t="s">
        <v>2845</v>
      </c>
      <c r="H545" s="9">
        <v>0</v>
      </c>
      <c r="I545" s="9">
        <v>0</v>
      </c>
      <c r="J545" s="9">
        <v>0</v>
      </c>
      <c r="K545" s="9">
        <v>0</v>
      </c>
      <c r="L545" s="9" t="s">
        <v>69</v>
      </c>
    </row>
    <row r="546" spans="1:12" ht="19.5" customHeight="1" x14ac:dyDescent="0.25">
      <c r="A546" s="9">
        <v>11</v>
      </c>
      <c r="B546" s="19">
        <v>8007014</v>
      </c>
      <c r="C546" s="70">
        <v>0.72916666666666663</v>
      </c>
      <c r="D546" s="9" t="s">
        <v>2846</v>
      </c>
      <c r="E546" s="9" t="s">
        <v>2829</v>
      </c>
      <c r="F546" s="16" t="s">
        <v>2847</v>
      </c>
      <c r="G546" s="9" t="s">
        <v>2845</v>
      </c>
      <c r="H546" s="9">
        <v>0</v>
      </c>
      <c r="I546" s="9">
        <v>0</v>
      </c>
      <c r="J546" s="9">
        <v>1</v>
      </c>
      <c r="K546" s="9">
        <v>1</v>
      </c>
      <c r="L546" s="9" t="s">
        <v>69</v>
      </c>
    </row>
    <row r="547" spans="1:12" ht="19.5" customHeight="1" x14ac:dyDescent="0.25">
      <c r="A547" s="9">
        <v>12</v>
      </c>
      <c r="B547" s="19">
        <v>8007014</v>
      </c>
      <c r="C547" s="70">
        <v>0.97569444444444453</v>
      </c>
      <c r="D547" s="9" t="s">
        <v>2165</v>
      </c>
      <c r="E547" s="9" t="s">
        <v>2829</v>
      </c>
      <c r="F547" s="16" t="s">
        <v>2848</v>
      </c>
      <c r="G547" s="9" t="s">
        <v>2849</v>
      </c>
      <c r="H547" s="9">
        <v>0</v>
      </c>
      <c r="I547" s="9">
        <v>0</v>
      </c>
      <c r="J547" s="9">
        <v>2</v>
      </c>
      <c r="K547" s="9">
        <v>1</v>
      </c>
      <c r="L547" s="9" t="s">
        <v>69</v>
      </c>
    </row>
    <row r="548" spans="1:12" ht="19.5" customHeight="1" x14ac:dyDescent="0.25">
      <c r="A548" s="9">
        <v>13</v>
      </c>
      <c r="B548" s="19">
        <v>9007014</v>
      </c>
      <c r="C548" s="70">
        <v>0.3888888888888889</v>
      </c>
      <c r="D548" s="9" t="s">
        <v>2850</v>
      </c>
      <c r="E548" s="9" t="s">
        <v>2843</v>
      </c>
      <c r="F548" s="16" t="s">
        <v>2851</v>
      </c>
      <c r="G548" s="9" t="s">
        <v>2849</v>
      </c>
      <c r="H548" s="9">
        <v>0</v>
      </c>
      <c r="I548" s="9">
        <v>0</v>
      </c>
      <c r="J548" s="9">
        <v>0</v>
      </c>
      <c r="K548" s="9">
        <v>0</v>
      </c>
      <c r="L548" s="9" t="s">
        <v>73</v>
      </c>
    </row>
    <row r="549" spans="1:12" ht="19.5" customHeight="1" x14ac:dyDescent="0.25">
      <c r="A549" s="9">
        <v>14</v>
      </c>
      <c r="B549" s="19">
        <v>9007014</v>
      </c>
      <c r="C549" s="70">
        <v>0.39583333333333331</v>
      </c>
      <c r="D549" s="9" t="s">
        <v>2852</v>
      </c>
      <c r="E549" s="9" t="s">
        <v>2829</v>
      </c>
      <c r="F549" s="16" t="s">
        <v>2853</v>
      </c>
      <c r="G549" s="9" t="s">
        <v>2849</v>
      </c>
      <c r="H549" s="9">
        <v>0</v>
      </c>
      <c r="I549" s="9">
        <v>0</v>
      </c>
      <c r="J549" s="9">
        <v>0</v>
      </c>
      <c r="K549" s="9">
        <v>0</v>
      </c>
      <c r="L549" s="9" t="s">
        <v>73</v>
      </c>
    </row>
    <row r="550" spans="1:12" ht="19.5" customHeight="1" x14ac:dyDescent="0.25">
      <c r="A550" s="9">
        <v>15</v>
      </c>
      <c r="B550" s="19">
        <v>9007014</v>
      </c>
      <c r="C550" s="70">
        <v>0.51041666666666663</v>
      </c>
      <c r="D550" s="9" t="s">
        <v>2842</v>
      </c>
      <c r="E550" s="9" t="s">
        <v>2829</v>
      </c>
      <c r="F550" s="16" t="s">
        <v>2854</v>
      </c>
      <c r="G550" s="9" t="s">
        <v>2849</v>
      </c>
      <c r="H550" s="9">
        <v>0</v>
      </c>
      <c r="I550" s="9">
        <v>0</v>
      </c>
      <c r="J550" s="9">
        <v>0</v>
      </c>
      <c r="K550" s="9">
        <v>0</v>
      </c>
      <c r="L550" s="9" t="s">
        <v>73</v>
      </c>
    </row>
    <row r="551" spans="1:12" ht="19.5" customHeight="1" x14ac:dyDescent="0.25">
      <c r="A551" s="9">
        <v>16</v>
      </c>
      <c r="B551" s="19">
        <v>10007014</v>
      </c>
      <c r="C551" s="70">
        <v>2.0833333333333332E-2</v>
      </c>
      <c r="D551" s="9" t="s">
        <v>2855</v>
      </c>
      <c r="E551" s="9" t="s">
        <v>2823</v>
      </c>
      <c r="F551" s="16" t="s">
        <v>296</v>
      </c>
      <c r="G551" s="9" t="s">
        <v>38</v>
      </c>
      <c r="H551" s="9">
        <v>0</v>
      </c>
      <c r="I551" s="9">
        <v>0</v>
      </c>
      <c r="J551" s="9">
        <v>1</v>
      </c>
      <c r="K551" s="9">
        <v>0</v>
      </c>
      <c r="L551" s="9" t="s">
        <v>33</v>
      </c>
    </row>
    <row r="552" spans="1:12" ht="19.5" customHeight="1" x14ac:dyDescent="0.25">
      <c r="A552" s="26">
        <v>17</v>
      </c>
      <c r="B552" s="19">
        <v>12007014</v>
      </c>
      <c r="C552" s="70">
        <v>0.38194444444444442</v>
      </c>
      <c r="D552" s="9" t="s">
        <v>2856</v>
      </c>
      <c r="E552" s="9" t="s">
        <v>2857</v>
      </c>
      <c r="F552" s="9" t="s">
        <v>2858</v>
      </c>
      <c r="G552" s="9" t="s">
        <v>2859</v>
      </c>
      <c r="H552" s="9">
        <v>0</v>
      </c>
      <c r="I552" s="9">
        <v>0</v>
      </c>
      <c r="J552" s="9">
        <v>0</v>
      </c>
      <c r="K552" s="9">
        <v>0</v>
      </c>
      <c r="L552" s="9" t="s">
        <v>85</v>
      </c>
    </row>
    <row r="553" spans="1:12" ht="19.5" customHeight="1" x14ac:dyDescent="0.25">
      <c r="A553" s="26">
        <v>18</v>
      </c>
      <c r="B553" s="19">
        <v>12007014</v>
      </c>
      <c r="C553" s="70">
        <v>0.4236111111111111</v>
      </c>
      <c r="D553" s="9" t="s">
        <v>2860</v>
      </c>
      <c r="E553" s="9" t="s">
        <v>2861</v>
      </c>
      <c r="F553" s="9" t="s">
        <v>2862</v>
      </c>
      <c r="G553" s="9" t="s">
        <v>2863</v>
      </c>
      <c r="H553" s="9">
        <v>0</v>
      </c>
      <c r="I553" s="9">
        <v>0</v>
      </c>
      <c r="J553" s="9">
        <v>1</v>
      </c>
      <c r="K553" s="9">
        <v>1</v>
      </c>
      <c r="L553" s="9" t="s">
        <v>85</v>
      </c>
    </row>
    <row r="554" spans="1:12" ht="19.5" customHeight="1" x14ac:dyDescent="0.25">
      <c r="A554" s="26">
        <v>19</v>
      </c>
      <c r="B554" s="19">
        <v>13007014</v>
      </c>
      <c r="C554" s="70">
        <v>0.20833333333333334</v>
      </c>
      <c r="D554" s="9" t="s">
        <v>2864</v>
      </c>
      <c r="E554" s="9" t="s">
        <v>2865</v>
      </c>
      <c r="F554" s="9" t="s">
        <v>2866</v>
      </c>
      <c r="G554" s="9" t="s">
        <v>38</v>
      </c>
      <c r="H554" s="9">
        <v>0</v>
      </c>
      <c r="I554" s="9">
        <v>0</v>
      </c>
      <c r="J554" s="9">
        <v>0</v>
      </c>
      <c r="K554" s="9">
        <v>0</v>
      </c>
      <c r="L554" s="9" t="s">
        <v>54</v>
      </c>
    </row>
    <row r="555" spans="1:12" ht="19.5" customHeight="1" x14ac:dyDescent="0.25">
      <c r="A555" s="26">
        <v>20</v>
      </c>
      <c r="B555" s="19">
        <v>13007014</v>
      </c>
      <c r="C555" s="70">
        <v>0.90277777777777779</v>
      </c>
      <c r="D555" s="9" t="s">
        <v>2867</v>
      </c>
      <c r="E555" s="9" t="s">
        <v>2857</v>
      </c>
      <c r="F555" s="9" t="s">
        <v>2868</v>
      </c>
      <c r="G555" s="9" t="s">
        <v>2869</v>
      </c>
      <c r="H555" s="9">
        <v>0</v>
      </c>
      <c r="I555" s="9">
        <v>0</v>
      </c>
      <c r="J555" s="9">
        <v>1</v>
      </c>
      <c r="K555" s="9">
        <v>0</v>
      </c>
      <c r="L555" s="9" t="s">
        <v>54</v>
      </c>
    </row>
    <row r="556" spans="1:12" ht="19.5" customHeight="1" x14ac:dyDescent="0.25">
      <c r="A556" s="26">
        <v>21</v>
      </c>
      <c r="B556" s="19">
        <v>14007014</v>
      </c>
      <c r="C556" s="70">
        <v>0.29166666666666669</v>
      </c>
      <c r="D556" s="9" t="s">
        <v>2870</v>
      </c>
      <c r="E556" s="9" t="s">
        <v>2857</v>
      </c>
      <c r="F556" s="9" t="s">
        <v>2871</v>
      </c>
      <c r="G556" s="9" t="s">
        <v>2174</v>
      </c>
      <c r="H556" s="9">
        <v>0</v>
      </c>
      <c r="I556" s="9">
        <v>0</v>
      </c>
      <c r="J556" s="9">
        <v>0</v>
      </c>
      <c r="K556" s="9">
        <v>0</v>
      </c>
      <c r="L556" s="9" t="s">
        <v>63</v>
      </c>
    </row>
    <row r="557" spans="1:12" ht="19.5" customHeight="1" x14ac:dyDescent="0.25">
      <c r="A557" s="26">
        <v>22</v>
      </c>
      <c r="B557" s="19">
        <v>16007014</v>
      </c>
      <c r="C557" s="70">
        <v>0.63194444444444442</v>
      </c>
      <c r="D557" s="9" t="s">
        <v>2190</v>
      </c>
      <c r="E557" s="9" t="s">
        <v>2872</v>
      </c>
      <c r="F557" s="9" t="s">
        <v>2871</v>
      </c>
      <c r="G557" s="9" t="s">
        <v>2135</v>
      </c>
      <c r="H557" s="9">
        <v>0</v>
      </c>
      <c r="I557" s="9">
        <v>0</v>
      </c>
      <c r="J557" s="9">
        <v>2</v>
      </c>
      <c r="K557" s="9">
        <v>1</v>
      </c>
      <c r="L557" s="9" t="s">
        <v>73</v>
      </c>
    </row>
    <row r="558" spans="1:12" ht="19.5" customHeight="1" x14ac:dyDescent="0.25">
      <c r="A558" s="26">
        <v>23</v>
      </c>
      <c r="B558" s="19">
        <v>16007014</v>
      </c>
      <c r="C558" s="70">
        <v>0.92708333333333337</v>
      </c>
      <c r="D558" s="9" t="s">
        <v>2873</v>
      </c>
      <c r="E558" s="9" t="s">
        <v>2874</v>
      </c>
      <c r="F558" s="9" t="s">
        <v>704</v>
      </c>
      <c r="G558" s="9" t="s">
        <v>38</v>
      </c>
      <c r="H558" s="9">
        <v>0</v>
      </c>
      <c r="I558" s="9">
        <v>0</v>
      </c>
      <c r="J558" s="9">
        <v>1</v>
      </c>
      <c r="K558" s="9">
        <v>0</v>
      </c>
      <c r="L558" s="9" t="s">
        <v>73</v>
      </c>
    </row>
    <row r="559" spans="1:12" ht="19.5" customHeight="1" x14ac:dyDescent="0.25">
      <c r="A559" s="26">
        <v>24</v>
      </c>
      <c r="B559" s="19">
        <v>18007014</v>
      </c>
      <c r="C559" s="70">
        <v>0.55208333333333337</v>
      </c>
      <c r="D559" s="9" t="s">
        <v>2875</v>
      </c>
      <c r="E559" s="9" t="s">
        <v>2872</v>
      </c>
      <c r="F559" s="16" t="s">
        <v>2858</v>
      </c>
      <c r="G559" s="9" t="s">
        <v>2876</v>
      </c>
      <c r="H559" s="9">
        <v>0</v>
      </c>
      <c r="I559" s="9">
        <v>0</v>
      </c>
      <c r="J559" s="9">
        <v>0</v>
      </c>
      <c r="K559" s="9">
        <v>0</v>
      </c>
      <c r="L559" s="9" t="s">
        <v>42</v>
      </c>
    </row>
    <row r="560" spans="1:12" ht="19.5" customHeight="1" x14ac:dyDescent="0.25">
      <c r="A560" s="26">
        <v>25</v>
      </c>
      <c r="B560" s="19">
        <v>20007014</v>
      </c>
      <c r="C560" s="70">
        <v>0.65625</v>
      </c>
      <c r="D560" s="9" t="s">
        <v>2877</v>
      </c>
      <c r="E560" s="9" t="s">
        <v>2878</v>
      </c>
      <c r="F560" s="16" t="s">
        <v>2879</v>
      </c>
      <c r="G560" s="9" t="s">
        <v>2880</v>
      </c>
      <c r="H560" s="9">
        <v>0</v>
      </c>
      <c r="I560" s="9">
        <v>0</v>
      </c>
      <c r="J560" s="9">
        <v>1</v>
      </c>
      <c r="K560" s="9">
        <v>0</v>
      </c>
      <c r="L560" s="9" t="s">
        <v>54</v>
      </c>
    </row>
    <row r="561" spans="1:12" ht="19.5" customHeight="1" x14ac:dyDescent="0.25">
      <c r="A561" s="26">
        <v>26</v>
      </c>
      <c r="B561" s="19">
        <v>22007014</v>
      </c>
      <c r="C561" s="70">
        <v>0.39583333333333331</v>
      </c>
      <c r="D561" s="9" t="s">
        <v>2852</v>
      </c>
      <c r="E561" s="9" t="s">
        <v>93</v>
      </c>
      <c r="F561" s="16" t="s">
        <v>129</v>
      </c>
      <c r="G561" s="9" t="s">
        <v>2098</v>
      </c>
      <c r="H561" s="9">
        <v>0</v>
      </c>
      <c r="I561" s="9">
        <v>0</v>
      </c>
      <c r="J561" s="9">
        <v>0</v>
      </c>
      <c r="K561" s="9">
        <v>1</v>
      </c>
      <c r="L561" s="9" t="s">
        <v>69</v>
      </c>
    </row>
    <row r="562" spans="1:12" ht="19.5" customHeight="1" x14ac:dyDescent="0.25">
      <c r="A562" s="26">
        <v>27</v>
      </c>
      <c r="B562" s="19">
        <v>23007014</v>
      </c>
      <c r="C562" s="70">
        <v>0.4201388888888889</v>
      </c>
      <c r="D562" s="9" t="s">
        <v>2881</v>
      </c>
      <c r="E562" s="9" t="s">
        <v>2865</v>
      </c>
      <c r="F562" s="16" t="s">
        <v>704</v>
      </c>
      <c r="G562" s="9" t="s">
        <v>38</v>
      </c>
      <c r="H562" s="9">
        <v>0</v>
      </c>
      <c r="I562" s="9">
        <v>0</v>
      </c>
      <c r="J562" s="9">
        <v>1</v>
      </c>
      <c r="K562" s="9">
        <v>0</v>
      </c>
      <c r="L562" s="9" t="s">
        <v>73</v>
      </c>
    </row>
    <row r="563" spans="1:12" ht="19.5" customHeight="1" x14ac:dyDescent="0.25">
      <c r="A563" s="26">
        <v>28</v>
      </c>
      <c r="B563" s="19">
        <v>23007014</v>
      </c>
      <c r="C563" s="70">
        <v>0.72222222222222221</v>
      </c>
      <c r="D563" s="9" t="s">
        <v>2882</v>
      </c>
      <c r="E563" s="9" t="s">
        <v>2865</v>
      </c>
      <c r="F563" s="16" t="s">
        <v>704</v>
      </c>
      <c r="G563" s="9" t="s">
        <v>38</v>
      </c>
      <c r="H563" s="9">
        <v>0</v>
      </c>
      <c r="I563" s="9">
        <v>0</v>
      </c>
      <c r="J563" s="9">
        <v>1</v>
      </c>
      <c r="K563" s="9">
        <v>0</v>
      </c>
      <c r="L563" s="9" t="s">
        <v>73</v>
      </c>
    </row>
    <row r="564" spans="1:12" ht="19.5" customHeight="1" x14ac:dyDescent="0.25">
      <c r="A564" s="26">
        <v>29</v>
      </c>
      <c r="B564" s="19">
        <v>24007014</v>
      </c>
      <c r="C564" s="70">
        <v>0.61458333333333337</v>
      </c>
      <c r="D564" s="9" t="s">
        <v>2842</v>
      </c>
      <c r="E564" s="9" t="s">
        <v>93</v>
      </c>
      <c r="F564" s="16" t="s">
        <v>704</v>
      </c>
      <c r="G564" s="9" t="s">
        <v>38</v>
      </c>
      <c r="H564" s="9">
        <v>0</v>
      </c>
      <c r="I564" s="9">
        <v>0</v>
      </c>
      <c r="J564" s="9">
        <v>1</v>
      </c>
      <c r="K564" s="9">
        <v>0</v>
      </c>
      <c r="L564" s="9" t="s">
        <v>33</v>
      </c>
    </row>
    <row r="565" spans="1:12" ht="19.5" customHeight="1" x14ac:dyDescent="0.25">
      <c r="A565" s="26">
        <v>30</v>
      </c>
      <c r="B565" s="19">
        <v>25007014</v>
      </c>
      <c r="C565" s="70">
        <v>0.27083333333333331</v>
      </c>
      <c r="D565" s="9" t="s">
        <v>2883</v>
      </c>
      <c r="E565" s="9" t="s">
        <v>93</v>
      </c>
      <c r="F565" s="16" t="s">
        <v>2884</v>
      </c>
      <c r="G565" s="9" t="s">
        <v>2885</v>
      </c>
      <c r="H565" s="9">
        <v>0</v>
      </c>
      <c r="I565" s="9">
        <v>0</v>
      </c>
      <c r="J565" s="9">
        <v>1</v>
      </c>
      <c r="K565" s="9">
        <v>0</v>
      </c>
      <c r="L565" s="9" t="s">
        <v>42</v>
      </c>
    </row>
    <row r="566" spans="1:12" ht="19.5" customHeight="1" x14ac:dyDescent="0.25">
      <c r="A566" s="26">
        <v>31</v>
      </c>
      <c r="B566" s="19">
        <v>27007014</v>
      </c>
      <c r="C566" s="70">
        <v>0.79166666666666663</v>
      </c>
      <c r="D566" s="9" t="s">
        <v>2886</v>
      </c>
      <c r="E566" s="9" t="s">
        <v>93</v>
      </c>
      <c r="F566" s="16" t="s">
        <v>706</v>
      </c>
      <c r="G566" s="9" t="s">
        <v>38</v>
      </c>
      <c r="H566" s="9">
        <v>0</v>
      </c>
      <c r="I566" s="9">
        <v>0</v>
      </c>
      <c r="J566" s="9">
        <v>1</v>
      </c>
      <c r="K566" s="9">
        <v>0</v>
      </c>
      <c r="L566" s="9" t="s">
        <v>54</v>
      </c>
    </row>
    <row r="567" spans="1:12" ht="19.5" customHeight="1" x14ac:dyDescent="0.25">
      <c r="A567" s="26">
        <v>32</v>
      </c>
      <c r="B567" s="19">
        <v>28007014</v>
      </c>
      <c r="C567" s="70">
        <v>0.8125</v>
      </c>
      <c r="D567" s="9" t="s">
        <v>2887</v>
      </c>
      <c r="E567" s="9" t="s">
        <v>2888</v>
      </c>
      <c r="F567" s="16" t="s">
        <v>2889</v>
      </c>
      <c r="G567" s="9" t="s">
        <v>2890</v>
      </c>
      <c r="H567" s="9">
        <v>0</v>
      </c>
      <c r="I567" s="9">
        <v>0</v>
      </c>
      <c r="J567" s="9">
        <v>0</v>
      </c>
      <c r="K567" s="9">
        <v>0</v>
      </c>
      <c r="L567" s="9" t="s">
        <v>63</v>
      </c>
    </row>
    <row r="568" spans="1:12" ht="19.5" customHeight="1" x14ac:dyDescent="0.25">
      <c r="A568" s="26">
        <v>33</v>
      </c>
      <c r="B568" s="19">
        <v>28007014</v>
      </c>
      <c r="C568" s="70">
        <v>0.85416666666666663</v>
      </c>
      <c r="D568" s="9" t="s">
        <v>2891</v>
      </c>
      <c r="E568" s="9" t="s">
        <v>2888</v>
      </c>
      <c r="F568" s="16" t="s">
        <v>2892</v>
      </c>
      <c r="G568" s="9" t="s">
        <v>2849</v>
      </c>
      <c r="H568" s="9">
        <v>0</v>
      </c>
      <c r="I568" s="9">
        <v>0</v>
      </c>
      <c r="J568" s="9">
        <v>0</v>
      </c>
      <c r="K568" s="9">
        <v>0</v>
      </c>
      <c r="L568" s="9" t="s">
        <v>63</v>
      </c>
    </row>
    <row r="569" spans="1:12" ht="19.5" customHeight="1" x14ac:dyDescent="0.25">
      <c r="A569" s="26">
        <v>34</v>
      </c>
      <c r="B569" s="19">
        <v>29007014</v>
      </c>
      <c r="C569" s="70">
        <v>0.5</v>
      </c>
      <c r="D569" s="9" t="s">
        <v>2893</v>
      </c>
      <c r="E569" s="9" t="s">
        <v>93</v>
      </c>
      <c r="F569" s="9" t="s">
        <v>129</v>
      </c>
      <c r="G569" s="9" t="s">
        <v>2098</v>
      </c>
      <c r="H569" s="9">
        <v>0</v>
      </c>
      <c r="I569" s="9">
        <v>0</v>
      </c>
      <c r="J569" s="9">
        <v>1</v>
      </c>
      <c r="K569" s="9">
        <v>0</v>
      </c>
      <c r="L569" s="9" t="s">
        <v>69</v>
      </c>
    </row>
    <row r="570" spans="1:12" ht="19.5" customHeight="1" x14ac:dyDescent="0.25">
      <c r="A570" s="36"/>
      <c r="B570" s="37"/>
      <c r="C570" s="37"/>
      <c r="D570" s="37"/>
      <c r="E570" s="37"/>
      <c r="F570" s="37" t="s">
        <v>4173</v>
      </c>
      <c r="G570" s="109" t="s">
        <v>382</v>
      </c>
      <c r="H570" s="163">
        <f>SUM(H536:H569)</f>
        <v>0</v>
      </c>
      <c r="I570" s="163">
        <f>SUM(I536:I569)</f>
        <v>0</v>
      </c>
      <c r="J570" s="163">
        <f>SUM(J536:J569)</f>
        <v>20</v>
      </c>
      <c r="K570" s="163">
        <f>SUM(K536:K569)</f>
        <v>6</v>
      </c>
      <c r="L570" s="163"/>
    </row>
    <row r="571" spans="1:12" ht="19.5" customHeight="1" x14ac:dyDescent="0.25">
      <c r="A571" s="26">
        <v>35</v>
      </c>
      <c r="B571" s="19">
        <v>4008014</v>
      </c>
      <c r="C571" s="70">
        <v>0.29166666666666669</v>
      </c>
      <c r="D571" s="9" t="s">
        <v>2842</v>
      </c>
      <c r="E571" s="9" t="s">
        <v>2865</v>
      </c>
      <c r="F571" s="9" t="s">
        <v>296</v>
      </c>
      <c r="G571" s="9" t="s">
        <v>38</v>
      </c>
      <c r="H571" s="9">
        <v>0</v>
      </c>
      <c r="I571" s="9">
        <v>0</v>
      </c>
      <c r="J571" s="9">
        <v>1</v>
      </c>
      <c r="K571" s="9">
        <v>0</v>
      </c>
      <c r="L571" s="9" t="s">
        <v>63</v>
      </c>
    </row>
    <row r="572" spans="1:12" ht="19.5" customHeight="1" x14ac:dyDescent="0.25">
      <c r="A572" s="26">
        <v>36</v>
      </c>
      <c r="B572" s="19">
        <v>4008014</v>
      </c>
      <c r="C572" s="70">
        <v>0.59027777777777779</v>
      </c>
      <c r="D572" s="9" t="s">
        <v>2894</v>
      </c>
      <c r="E572" s="9" t="s">
        <v>2872</v>
      </c>
      <c r="F572" s="9" t="s">
        <v>2895</v>
      </c>
      <c r="G572" s="9" t="s">
        <v>2890</v>
      </c>
      <c r="H572" s="9">
        <v>0</v>
      </c>
      <c r="I572" s="9">
        <v>0</v>
      </c>
      <c r="J572" s="9">
        <v>2</v>
      </c>
      <c r="K572" s="9">
        <v>0</v>
      </c>
      <c r="L572" s="9" t="s">
        <v>63</v>
      </c>
    </row>
    <row r="573" spans="1:12" ht="19.5" customHeight="1" x14ac:dyDescent="0.25">
      <c r="A573" s="26">
        <v>37</v>
      </c>
      <c r="B573" s="19">
        <v>4008014</v>
      </c>
      <c r="C573" s="70">
        <v>0.86805555555555547</v>
      </c>
      <c r="D573" s="9" t="s">
        <v>2896</v>
      </c>
      <c r="E573" s="9" t="s">
        <v>2888</v>
      </c>
      <c r="F573" s="9" t="s">
        <v>2897</v>
      </c>
      <c r="G573" s="9" t="s">
        <v>2890</v>
      </c>
      <c r="H573" s="9">
        <v>0</v>
      </c>
      <c r="I573" s="9">
        <v>0</v>
      </c>
      <c r="J573" s="9">
        <v>0</v>
      </c>
      <c r="K573" s="9">
        <v>1</v>
      </c>
      <c r="L573" s="9" t="s">
        <v>63</v>
      </c>
    </row>
    <row r="574" spans="1:12" ht="19.5" customHeight="1" x14ac:dyDescent="0.25">
      <c r="A574" s="26">
        <v>38</v>
      </c>
      <c r="B574" s="19">
        <v>5008014</v>
      </c>
      <c r="C574" s="70">
        <v>0.45833333333333331</v>
      </c>
      <c r="D574" s="9" t="s">
        <v>2898</v>
      </c>
      <c r="E574" s="9" t="s">
        <v>2872</v>
      </c>
      <c r="F574" s="9" t="s">
        <v>2899</v>
      </c>
      <c r="G574" s="9" t="s">
        <v>2900</v>
      </c>
      <c r="H574" s="9">
        <v>0</v>
      </c>
      <c r="I574" s="9">
        <v>0</v>
      </c>
      <c r="J574" s="9">
        <v>1</v>
      </c>
      <c r="K574" s="9">
        <v>1</v>
      </c>
      <c r="L574" s="9" t="s">
        <v>640</v>
      </c>
    </row>
    <row r="575" spans="1:12" ht="19.5" customHeight="1" x14ac:dyDescent="0.25">
      <c r="A575" s="26">
        <v>39</v>
      </c>
      <c r="B575" s="19">
        <v>5008014</v>
      </c>
      <c r="C575" s="70">
        <v>0.5</v>
      </c>
      <c r="D575" s="9" t="s">
        <v>2901</v>
      </c>
      <c r="E575" s="9" t="s">
        <v>2865</v>
      </c>
      <c r="F575" s="9" t="s">
        <v>31</v>
      </c>
      <c r="G575" s="9" t="s">
        <v>2098</v>
      </c>
      <c r="H575" s="9">
        <v>1</v>
      </c>
      <c r="I575" s="9">
        <v>0</v>
      </c>
      <c r="J575" s="9">
        <v>0</v>
      </c>
      <c r="K575" s="9">
        <v>0</v>
      </c>
      <c r="L575" s="9" t="s">
        <v>640</v>
      </c>
    </row>
    <row r="576" spans="1:12" ht="19.5" customHeight="1" x14ac:dyDescent="0.25">
      <c r="A576" s="26">
        <v>40</v>
      </c>
      <c r="B576" s="19">
        <v>5008014</v>
      </c>
      <c r="C576" s="70">
        <v>0.73958333333333337</v>
      </c>
      <c r="D576" s="9" t="s">
        <v>2902</v>
      </c>
      <c r="E576" s="9" t="s">
        <v>2888</v>
      </c>
      <c r="F576" s="9" t="s">
        <v>18</v>
      </c>
      <c r="G576" s="9" t="s">
        <v>38</v>
      </c>
      <c r="H576" s="9">
        <v>0</v>
      </c>
      <c r="I576" s="9">
        <v>0</v>
      </c>
      <c r="J576" s="9">
        <v>0</v>
      </c>
      <c r="K576" s="9">
        <v>0</v>
      </c>
      <c r="L576" s="9" t="s">
        <v>640</v>
      </c>
    </row>
    <row r="577" spans="1:12" ht="19.5" customHeight="1" x14ac:dyDescent="0.25">
      <c r="A577" s="26">
        <v>41</v>
      </c>
      <c r="B577" s="19">
        <v>5008014</v>
      </c>
      <c r="C577" s="70">
        <v>0.78472222222222221</v>
      </c>
      <c r="D577" s="9" t="s">
        <v>2903</v>
      </c>
      <c r="E577" s="9" t="s">
        <v>2865</v>
      </c>
      <c r="F577" s="9" t="s">
        <v>296</v>
      </c>
      <c r="G577" s="9" t="s">
        <v>38</v>
      </c>
      <c r="H577" s="9">
        <v>0</v>
      </c>
      <c r="I577" s="9">
        <v>0</v>
      </c>
      <c r="J577" s="9">
        <v>2</v>
      </c>
      <c r="K577" s="9">
        <v>0</v>
      </c>
      <c r="L577" s="9" t="s">
        <v>640</v>
      </c>
    </row>
    <row r="578" spans="1:12" ht="19.5" customHeight="1" x14ac:dyDescent="0.25">
      <c r="A578" s="26">
        <v>42</v>
      </c>
      <c r="B578" s="19">
        <v>7008014</v>
      </c>
      <c r="C578" s="70">
        <v>0.28125</v>
      </c>
      <c r="D578" s="9" t="s">
        <v>2904</v>
      </c>
      <c r="E578" s="9" t="s">
        <v>2888</v>
      </c>
      <c r="F578" s="9" t="s">
        <v>31</v>
      </c>
      <c r="G578" s="9" t="s">
        <v>2098</v>
      </c>
      <c r="H578" s="9">
        <v>0</v>
      </c>
      <c r="I578" s="9">
        <v>0</v>
      </c>
      <c r="J578" s="9">
        <v>0</v>
      </c>
      <c r="K578" s="9">
        <v>1</v>
      </c>
      <c r="L578" s="9" t="s">
        <v>33</v>
      </c>
    </row>
    <row r="579" spans="1:12" ht="19.5" customHeight="1" x14ac:dyDescent="0.25">
      <c r="A579" s="26">
        <v>43</v>
      </c>
      <c r="B579" s="19">
        <v>7008014</v>
      </c>
      <c r="C579" s="70">
        <v>0.95833333333333337</v>
      </c>
      <c r="D579" s="9" t="s">
        <v>2905</v>
      </c>
      <c r="E579" s="9" t="s">
        <v>2888</v>
      </c>
      <c r="F579" s="9" t="s">
        <v>2906</v>
      </c>
      <c r="G579" s="9" t="s">
        <v>2907</v>
      </c>
      <c r="H579" s="9">
        <v>0</v>
      </c>
      <c r="I579" s="9">
        <v>0</v>
      </c>
      <c r="J579" s="9">
        <v>0</v>
      </c>
      <c r="K579" s="9">
        <v>0</v>
      </c>
      <c r="L579" s="9" t="s">
        <v>33</v>
      </c>
    </row>
    <row r="580" spans="1:12" ht="19.5" customHeight="1" x14ac:dyDescent="0.25">
      <c r="A580" s="26">
        <v>44</v>
      </c>
      <c r="B580" s="19">
        <v>10008014</v>
      </c>
      <c r="C580" s="70">
        <v>6.9444444444444434E-2</v>
      </c>
      <c r="D580" s="9" t="s">
        <v>2908</v>
      </c>
      <c r="E580" s="9" t="s">
        <v>2888</v>
      </c>
      <c r="F580" s="9" t="s">
        <v>18</v>
      </c>
      <c r="G580" s="9" t="s">
        <v>2098</v>
      </c>
      <c r="H580" s="9">
        <v>0</v>
      </c>
      <c r="I580" s="9">
        <v>0</v>
      </c>
      <c r="J580" s="9">
        <v>0</v>
      </c>
      <c r="K580" s="9">
        <v>0</v>
      </c>
      <c r="L580" s="9" t="s">
        <v>54</v>
      </c>
    </row>
    <row r="581" spans="1:12" ht="19.5" customHeight="1" x14ac:dyDescent="0.25">
      <c r="A581" s="26">
        <v>45</v>
      </c>
      <c r="B581" s="19">
        <v>10008014</v>
      </c>
      <c r="C581" s="70">
        <v>8.3333333333333329E-2</v>
      </c>
      <c r="D581" s="9" t="s">
        <v>2909</v>
      </c>
      <c r="E581" s="9" t="s">
        <v>2910</v>
      </c>
      <c r="F581" s="9" t="s">
        <v>2911</v>
      </c>
      <c r="G581" s="9" t="s">
        <v>2912</v>
      </c>
      <c r="H581" s="9">
        <v>0</v>
      </c>
      <c r="I581" s="9">
        <v>0</v>
      </c>
      <c r="J581" s="9">
        <v>2</v>
      </c>
      <c r="K581" s="9">
        <v>0</v>
      </c>
      <c r="L581" s="9" t="s">
        <v>54</v>
      </c>
    </row>
    <row r="582" spans="1:12" ht="19.5" customHeight="1" x14ac:dyDescent="0.25">
      <c r="A582" s="26">
        <v>46</v>
      </c>
      <c r="B582" s="19">
        <v>14008014</v>
      </c>
      <c r="C582" s="70">
        <v>0.60416666666666663</v>
      </c>
      <c r="D582" s="9" t="s">
        <v>2913</v>
      </c>
      <c r="E582" s="9" t="s">
        <v>2865</v>
      </c>
      <c r="F582" s="9" t="s">
        <v>706</v>
      </c>
      <c r="G582" s="9" t="s">
        <v>38</v>
      </c>
      <c r="H582" s="9">
        <v>0</v>
      </c>
      <c r="I582" s="9">
        <v>0</v>
      </c>
      <c r="J582" s="9">
        <v>0</v>
      </c>
      <c r="K582" s="9">
        <v>0</v>
      </c>
      <c r="L582" s="9" t="s">
        <v>33</v>
      </c>
    </row>
    <row r="583" spans="1:12" ht="19.5" customHeight="1" x14ac:dyDescent="0.25">
      <c r="A583" s="26">
        <v>47</v>
      </c>
      <c r="B583" s="19">
        <v>15008014</v>
      </c>
      <c r="C583" s="70">
        <v>9.7222222222222224E-2</v>
      </c>
      <c r="D583" s="9" t="s">
        <v>2914</v>
      </c>
      <c r="E583" s="9" t="s">
        <v>2823</v>
      </c>
      <c r="F583" s="9" t="s">
        <v>2915</v>
      </c>
      <c r="G583" s="9" t="s">
        <v>38</v>
      </c>
      <c r="H583" s="9">
        <v>0</v>
      </c>
      <c r="I583" s="9">
        <v>0</v>
      </c>
      <c r="J583" s="9">
        <v>0</v>
      </c>
      <c r="K583" s="9">
        <v>0</v>
      </c>
      <c r="L583" s="9" t="s">
        <v>42</v>
      </c>
    </row>
    <row r="584" spans="1:12" ht="19.5" customHeight="1" x14ac:dyDescent="0.25">
      <c r="A584" s="26">
        <v>48</v>
      </c>
      <c r="B584" s="19">
        <v>16008014</v>
      </c>
      <c r="C584" s="70">
        <v>0.1111111111111111</v>
      </c>
      <c r="D584" s="9" t="s">
        <v>2916</v>
      </c>
      <c r="E584" s="9" t="s">
        <v>2888</v>
      </c>
      <c r="F584" s="9" t="s">
        <v>706</v>
      </c>
      <c r="G584" s="9" t="s">
        <v>38</v>
      </c>
      <c r="H584" s="9">
        <v>0</v>
      </c>
      <c r="I584" s="9">
        <v>0</v>
      </c>
      <c r="J584" s="9">
        <v>0</v>
      </c>
      <c r="K584" s="9">
        <v>0</v>
      </c>
      <c r="L584" s="9" t="s">
        <v>85</v>
      </c>
    </row>
    <row r="585" spans="1:12" ht="19.5" customHeight="1" x14ac:dyDescent="0.25">
      <c r="A585" s="26">
        <v>49</v>
      </c>
      <c r="B585" s="19">
        <v>16008014</v>
      </c>
      <c r="C585" s="70">
        <v>0.85416666666666663</v>
      </c>
      <c r="D585" s="9" t="s">
        <v>2917</v>
      </c>
      <c r="E585" s="9" t="s">
        <v>2888</v>
      </c>
      <c r="F585" s="9" t="s">
        <v>2918</v>
      </c>
      <c r="G585" s="9" t="s">
        <v>2912</v>
      </c>
      <c r="H585" s="9">
        <v>0</v>
      </c>
      <c r="I585" s="9">
        <v>0</v>
      </c>
      <c r="J585" s="9">
        <v>2</v>
      </c>
      <c r="K585" s="9">
        <v>0</v>
      </c>
      <c r="L585" s="9" t="s">
        <v>85</v>
      </c>
    </row>
    <row r="586" spans="1:12" ht="19.5" customHeight="1" x14ac:dyDescent="0.25">
      <c r="A586" s="26">
        <v>50</v>
      </c>
      <c r="B586" s="19">
        <v>19008014</v>
      </c>
      <c r="C586" s="70">
        <v>0.89583333333333337</v>
      </c>
      <c r="D586" s="9" t="s">
        <v>2919</v>
      </c>
      <c r="E586" s="9" t="s">
        <v>2888</v>
      </c>
      <c r="F586" s="9" t="s">
        <v>31</v>
      </c>
      <c r="G586" s="9" t="s">
        <v>2098</v>
      </c>
      <c r="H586" s="9">
        <v>0</v>
      </c>
      <c r="I586" s="9">
        <v>0</v>
      </c>
      <c r="J586" s="9">
        <v>1</v>
      </c>
      <c r="K586" s="9">
        <v>0</v>
      </c>
      <c r="L586" s="9" t="s">
        <v>69</v>
      </c>
    </row>
    <row r="587" spans="1:12" ht="19.5" customHeight="1" x14ac:dyDescent="0.25">
      <c r="A587" s="26">
        <v>51</v>
      </c>
      <c r="B587" s="19">
        <v>21008014</v>
      </c>
      <c r="C587" s="70">
        <v>0.64583333333333337</v>
      </c>
      <c r="D587" s="9" t="s">
        <v>2920</v>
      </c>
      <c r="E587" s="9" t="s">
        <v>2888</v>
      </c>
      <c r="F587" s="9" t="s">
        <v>2921</v>
      </c>
      <c r="G587" s="9" t="s">
        <v>2922</v>
      </c>
      <c r="H587" s="9">
        <v>0</v>
      </c>
      <c r="I587" s="9">
        <v>0</v>
      </c>
      <c r="J587" s="9">
        <v>2</v>
      </c>
      <c r="K587" s="9">
        <v>2</v>
      </c>
      <c r="L587" s="9" t="s">
        <v>33</v>
      </c>
    </row>
    <row r="588" spans="1:12" ht="19.5" customHeight="1" x14ac:dyDescent="0.25">
      <c r="A588" s="26">
        <v>52</v>
      </c>
      <c r="B588" s="19">
        <v>21008014</v>
      </c>
      <c r="C588" s="70">
        <v>0.64583333333333337</v>
      </c>
      <c r="D588" s="9" t="s">
        <v>2923</v>
      </c>
      <c r="E588" s="9" t="s">
        <v>2888</v>
      </c>
      <c r="F588" s="9" t="s">
        <v>2924</v>
      </c>
      <c r="G588" s="9" t="s">
        <v>2925</v>
      </c>
      <c r="H588" s="9">
        <v>0</v>
      </c>
      <c r="I588" s="9">
        <v>0</v>
      </c>
      <c r="J588" s="9">
        <v>1</v>
      </c>
      <c r="K588" s="9">
        <v>0</v>
      </c>
      <c r="L588" s="9" t="s">
        <v>33</v>
      </c>
    </row>
    <row r="589" spans="1:12" ht="19.5" customHeight="1" x14ac:dyDescent="0.25">
      <c r="A589" s="26">
        <v>52</v>
      </c>
      <c r="B589" s="19">
        <v>22008014</v>
      </c>
      <c r="C589" s="70">
        <v>0.3125</v>
      </c>
      <c r="D589" s="9" t="s">
        <v>2926</v>
      </c>
      <c r="E589" s="9" t="s">
        <v>2865</v>
      </c>
      <c r="F589" s="9" t="s">
        <v>2168</v>
      </c>
      <c r="G589" s="9" t="s">
        <v>38</v>
      </c>
      <c r="H589" s="9">
        <v>0</v>
      </c>
      <c r="I589" s="9">
        <v>0</v>
      </c>
      <c r="J589" s="9">
        <v>0</v>
      </c>
      <c r="K589" s="9">
        <v>0</v>
      </c>
      <c r="L589" s="9" t="s">
        <v>42</v>
      </c>
    </row>
    <row r="590" spans="1:12" ht="19.5" customHeight="1" x14ac:dyDescent="0.25">
      <c r="A590" s="26">
        <v>54</v>
      </c>
      <c r="B590" s="19">
        <v>23008014</v>
      </c>
      <c r="C590" s="70">
        <v>0.3125</v>
      </c>
      <c r="D590" s="9" t="s">
        <v>2927</v>
      </c>
      <c r="E590" s="9" t="s">
        <v>2829</v>
      </c>
      <c r="F590" s="9" t="s">
        <v>2921</v>
      </c>
      <c r="G590" s="9" t="s">
        <v>2928</v>
      </c>
      <c r="H590" s="9">
        <v>0</v>
      </c>
      <c r="I590" s="9">
        <v>0</v>
      </c>
      <c r="J590" s="9">
        <v>1</v>
      </c>
      <c r="K590" s="9">
        <v>1</v>
      </c>
      <c r="L590" s="9" t="s">
        <v>85</v>
      </c>
    </row>
    <row r="591" spans="1:12" ht="19.5" customHeight="1" x14ac:dyDescent="0.25">
      <c r="A591" s="26">
        <v>55</v>
      </c>
      <c r="B591" s="19">
        <v>23008014</v>
      </c>
      <c r="C591" s="70">
        <v>0.875</v>
      </c>
      <c r="D591" s="9" t="s">
        <v>2929</v>
      </c>
      <c r="E591" s="9" t="s">
        <v>2888</v>
      </c>
      <c r="F591" s="9" t="s">
        <v>2921</v>
      </c>
      <c r="G591" s="9" t="s">
        <v>2930</v>
      </c>
      <c r="H591" s="9">
        <v>0</v>
      </c>
      <c r="I591" s="9">
        <v>0</v>
      </c>
      <c r="J591" s="9">
        <v>0</v>
      </c>
      <c r="K591" s="9">
        <v>0</v>
      </c>
      <c r="L591" s="9" t="s">
        <v>85</v>
      </c>
    </row>
    <row r="592" spans="1:12" ht="19.5" customHeight="1" x14ac:dyDescent="0.25">
      <c r="A592" s="26">
        <v>56</v>
      </c>
      <c r="B592" s="19">
        <v>24008014</v>
      </c>
      <c r="C592" s="70">
        <v>0.57986111111111105</v>
      </c>
      <c r="D592" s="9" t="s">
        <v>2931</v>
      </c>
      <c r="E592" s="9" t="s">
        <v>2857</v>
      </c>
      <c r="F592" s="9" t="s">
        <v>2932</v>
      </c>
      <c r="G592" s="9" t="s">
        <v>38</v>
      </c>
      <c r="H592" s="9">
        <v>0</v>
      </c>
      <c r="I592" s="9">
        <v>0</v>
      </c>
      <c r="J592" s="9">
        <v>0</v>
      </c>
      <c r="K592" s="9">
        <v>0</v>
      </c>
      <c r="L592" s="9" t="s">
        <v>54</v>
      </c>
    </row>
    <row r="593" spans="1:12" ht="19.5" customHeight="1" x14ac:dyDescent="0.25">
      <c r="A593" s="26">
        <v>57</v>
      </c>
      <c r="B593" s="19">
        <v>27008014</v>
      </c>
      <c r="C593" s="70">
        <v>0.4201388888888889</v>
      </c>
      <c r="D593" s="9" t="s">
        <v>2933</v>
      </c>
      <c r="E593" s="9" t="s">
        <v>2865</v>
      </c>
      <c r="F593" s="9" t="s">
        <v>31</v>
      </c>
      <c r="G593" s="9" t="s">
        <v>2098</v>
      </c>
      <c r="H593" s="9">
        <v>0</v>
      </c>
      <c r="I593" s="9">
        <v>0</v>
      </c>
      <c r="J593" s="9">
        <v>0</v>
      </c>
      <c r="K593" s="9">
        <v>1</v>
      </c>
      <c r="L593" s="9" t="s">
        <v>73</v>
      </c>
    </row>
    <row r="594" spans="1:12" ht="19.5" customHeight="1" x14ac:dyDescent="0.25">
      <c r="A594" s="26">
        <v>58</v>
      </c>
      <c r="B594" s="19">
        <v>27008014</v>
      </c>
      <c r="C594" s="70">
        <v>0.70833333333333337</v>
      </c>
      <c r="D594" s="9" t="s">
        <v>2934</v>
      </c>
      <c r="E594" s="9" t="s">
        <v>72</v>
      </c>
      <c r="F594" s="16" t="s">
        <v>2935</v>
      </c>
      <c r="G594" s="9" t="s">
        <v>2098</v>
      </c>
      <c r="H594" s="9">
        <v>0</v>
      </c>
      <c r="I594" s="9">
        <v>0</v>
      </c>
      <c r="J594" s="9">
        <v>1</v>
      </c>
      <c r="K594" s="9">
        <v>0</v>
      </c>
      <c r="L594" s="9" t="s">
        <v>73</v>
      </c>
    </row>
    <row r="595" spans="1:12" ht="19.5" customHeight="1" x14ac:dyDescent="0.25">
      <c r="A595" s="26">
        <v>59</v>
      </c>
      <c r="B595" s="19">
        <v>27008014</v>
      </c>
      <c r="C595" s="70">
        <v>0.78125</v>
      </c>
      <c r="D595" s="9" t="s">
        <v>2936</v>
      </c>
      <c r="E595" s="9" t="s">
        <v>2865</v>
      </c>
      <c r="F595" s="9" t="s">
        <v>31</v>
      </c>
      <c r="G595" s="9" t="s">
        <v>2098</v>
      </c>
      <c r="H595" s="9">
        <v>0</v>
      </c>
      <c r="I595" s="9">
        <v>0</v>
      </c>
      <c r="J595" s="9">
        <v>0</v>
      </c>
      <c r="K595" s="9">
        <v>1</v>
      </c>
      <c r="L595" s="9" t="s">
        <v>73</v>
      </c>
    </row>
    <row r="596" spans="1:12" ht="19.5" customHeight="1" x14ac:dyDescent="0.25">
      <c r="A596" s="26">
        <v>60</v>
      </c>
      <c r="B596" s="19">
        <v>29008014</v>
      </c>
      <c r="C596" s="70">
        <v>6.9444444444444441E-3</v>
      </c>
      <c r="D596" s="9" t="s">
        <v>2937</v>
      </c>
      <c r="E596" s="9" t="s">
        <v>2865</v>
      </c>
      <c r="F596" s="9" t="s">
        <v>296</v>
      </c>
      <c r="G596" s="9" t="s">
        <v>38</v>
      </c>
      <c r="H596" s="9">
        <v>0</v>
      </c>
      <c r="I596" s="9">
        <v>0</v>
      </c>
      <c r="J596" s="9">
        <v>0</v>
      </c>
      <c r="K596" s="9">
        <v>0</v>
      </c>
      <c r="L596" s="9" t="s">
        <v>42</v>
      </c>
    </row>
    <row r="597" spans="1:12" ht="19.5" customHeight="1" x14ac:dyDescent="0.25">
      <c r="A597" s="36"/>
      <c r="B597" s="37"/>
      <c r="C597" s="37"/>
      <c r="D597" s="37"/>
      <c r="E597" s="37"/>
      <c r="F597" s="37" t="s">
        <v>4174</v>
      </c>
      <c r="G597" s="109" t="s">
        <v>382</v>
      </c>
      <c r="H597" s="163">
        <f>SUM(H571:H596)</f>
        <v>1</v>
      </c>
      <c r="I597" s="163">
        <f>SUM(I571:I596)</f>
        <v>0</v>
      </c>
      <c r="J597" s="163">
        <f>SUM(J571:J596)</f>
        <v>16</v>
      </c>
      <c r="K597" s="163">
        <f>SUM(K571:K596)</f>
        <v>8</v>
      </c>
      <c r="L597" s="163"/>
    </row>
    <row r="598" spans="1:12" ht="19.5" customHeight="1" x14ac:dyDescent="0.25">
      <c r="A598" s="26">
        <v>61</v>
      </c>
      <c r="B598" s="19">
        <v>1009014</v>
      </c>
      <c r="C598" s="70">
        <v>0.25</v>
      </c>
      <c r="D598" s="9" t="s">
        <v>2938</v>
      </c>
      <c r="E598" s="9" t="s">
        <v>2888</v>
      </c>
      <c r="F598" s="16" t="s">
        <v>2939</v>
      </c>
      <c r="G598" s="9" t="s">
        <v>2940</v>
      </c>
      <c r="H598" s="9">
        <v>0</v>
      </c>
      <c r="I598" s="9">
        <v>0</v>
      </c>
      <c r="J598" s="9">
        <v>1</v>
      </c>
      <c r="K598" s="9">
        <v>0</v>
      </c>
      <c r="L598" s="9" t="s">
        <v>63</v>
      </c>
    </row>
    <row r="599" spans="1:12" ht="19.5" customHeight="1" x14ac:dyDescent="0.25">
      <c r="A599" s="26">
        <v>62</v>
      </c>
      <c r="B599" s="19">
        <v>1009014</v>
      </c>
      <c r="C599" s="70">
        <v>0.32291666666666669</v>
      </c>
      <c r="D599" s="9" t="s">
        <v>2941</v>
      </c>
      <c r="E599" s="9" t="s">
        <v>2829</v>
      </c>
      <c r="F599" s="16" t="s">
        <v>2939</v>
      </c>
      <c r="G599" s="9" t="s">
        <v>2940</v>
      </c>
      <c r="H599" s="9">
        <v>0</v>
      </c>
      <c r="I599" s="9">
        <v>0</v>
      </c>
      <c r="J599" s="9">
        <v>1</v>
      </c>
      <c r="K599" s="9">
        <v>0</v>
      </c>
      <c r="L599" s="9" t="s">
        <v>63</v>
      </c>
    </row>
    <row r="600" spans="1:12" ht="19.5" customHeight="1" x14ac:dyDescent="0.25">
      <c r="A600" s="26">
        <v>63</v>
      </c>
      <c r="B600" s="19">
        <v>1009014</v>
      </c>
      <c r="C600" s="70">
        <v>0.85416666666666663</v>
      </c>
      <c r="D600" s="9" t="s">
        <v>2942</v>
      </c>
      <c r="E600" s="9" t="s">
        <v>2888</v>
      </c>
      <c r="F600" s="16" t="s">
        <v>2939</v>
      </c>
      <c r="G600" s="9" t="s">
        <v>2940</v>
      </c>
      <c r="H600" s="9">
        <v>0</v>
      </c>
      <c r="I600" s="9">
        <v>0</v>
      </c>
      <c r="J600" s="9">
        <v>1</v>
      </c>
      <c r="K600" s="9">
        <v>1</v>
      </c>
      <c r="L600" s="9" t="s">
        <v>63</v>
      </c>
    </row>
    <row r="601" spans="1:12" ht="19.5" customHeight="1" x14ac:dyDescent="0.25">
      <c r="A601" s="26">
        <v>64</v>
      </c>
      <c r="B601" s="19">
        <v>4009014</v>
      </c>
      <c r="C601" s="70">
        <v>0.75694444444444453</v>
      </c>
      <c r="D601" s="9" t="s">
        <v>2943</v>
      </c>
      <c r="E601" s="9" t="s">
        <v>2888</v>
      </c>
      <c r="F601" s="16" t="s">
        <v>2939</v>
      </c>
      <c r="G601" s="9" t="s">
        <v>2944</v>
      </c>
      <c r="H601" s="9">
        <v>0</v>
      </c>
      <c r="I601" s="9">
        <v>0</v>
      </c>
      <c r="J601" s="9">
        <v>1</v>
      </c>
      <c r="K601" s="9">
        <v>0</v>
      </c>
      <c r="L601" s="9" t="s">
        <v>33</v>
      </c>
    </row>
    <row r="602" spans="1:12" ht="19.5" customHeight="1" x14ac:dyDescent="0.25">
      <c r="A602" s="26">
        <v>65</v>
      </c>
      <c r="B602" s="19">
        <v>5009014</v>
      </c>
      <c r="C602" s="70">
        <v>0.77083333333333337</v>
      </c>
      <c r="D602" s="9" t="s">
        <v>2945</v>
      </c>
      <c r="E602" s="9" t="s">
        <v>2888</v>
      </c>
      <c r="F602" s="16" t="s">
        <v>2946</v>
      </c>
      <c r="G602" s="9" t="s">
        <v>2947</v>
      </c>
      <c r="H602" s="9">
        <v>0</v>
      </c>
      <c r="I602" s="9">
        <v>0</v>
      </c>
      <c r="J602" s="9">
        <v>0</v>
      </c>
      <c r="K602" s="9">
        <v>0</v>
      </c>
      <c r="L602" s="9" t="s">
        <v>42</v>
      </c>
    </row>
    <row r="603" spans="1:12" ht="19.5" customHeight="1" x14ac:dyDescent="0.25">
      <c r="A603" s="26">
        <v>66</v>
      </c>
      <c r="B603" s="19">
        <v>6009014</v>
      </c>
      <c r="C603" s="70">
        <v>0.1875</v>
      </c>
      <c r="D603" s="9" t="s">
        <v>2948</v>
      </c>
      <c r="E603" s="9" t="s">
        <v>2888</v>
      </c>
      <c r="F603" s="16" t="s">
        <v>31</v>
      </c>
      <c r="G603" s="9" t="s">
        <v>38</v>
      </c>
      <c r="H603" s="9">
        <v>0</v>
      </c>
      <c r="I603" s="9">
        <v>0</v>
      </c>
      <c r="J603" s="9">
        <v>1</v>
      </c>
      <c r="K603" s="9">
        <v>0</v>
      </c>
      <c r="L603" s="9" t="s">
        <v>85</v>
      </c>
    </row>
    <row r="604" spans="1:12" ht="19.5" customHeight="1" x14ac:dyDescent="0.25">
      <c r="A604" s="26">
        <v>67</v>
      </c>
      <c r="B604" s="19">
        <v>6009014</v>
      </c>
      <c r="C604" s="70">
        <v>0.6875</v>
      </c>
      <c r="D604" s="9" t="s">
        <v>2949</v>
      </c>
      <c r="E604" s="9" t="s">
        <v>72</v>
      </c>
      <c r="F604" s="16" t="s">
        <v>2950</v>
      </c>
      <c r="G604" s="9" t="s">
        <v>38</v>
      </c>
      <c r="H604" s="9">
        <v>0</v>
      </c>
      <c r="I604" s="9">
        <v>0</v>
      </c>
      <c r="J604" s="9">
        <v>1</v>
      </c>
      <c r="K604" s="9">
        <v>0</v>
      </c>
      <c r="L604" s="9" t="s">
        <v>85</v>
      </c>
    </row>
    <row r="605" spans="1:12" ht="19.5" customHeight="1" x14ac:dyDescent="0.25">
      <c r="A605" s="26">
        <v>68</v>
      </c>
      <c r="B605" s="19">
        <v>7009014</v>
      </c>
      <c r="C605" s="70">
        <v>0.69444444444444453</v>
      </c>
      <c r="D605" s="9" t="s">
        <v>2951</v>
      </c>
      <c r="E605" s="9" t="s">
        <v>2888</v>
      </c>
      <c r="F605" s="16" t="s">
        <v>18</v>
      </c>
      <c r="G605" s="9" t="s">
        <v>38</v>
      </c>
      <c r="H605" s="9">
        <v>0</v>
      </c>
      <c r="I605" s="9">
        <v>0</v>
      </c>
      <c r="J605" s="9">
        <v>1</v>
      </c>
      <c r="K605" s="9">
        <v>0</v>
      </c>
      <c r="L605" s="9" t="s">
        <v>54</v>
      </c>
    </row>
    <row r="606" spans="1:12" ht="19.5" customHeight="1" x14ac:dyDescent="0.25">
      <c r="A606" s="26">
        <v>69</v>
      </c>
      <c r="B606" s="19">
        <v>8009014</v>
      </c>
      <c r="C606" s="70">
        <v>0.77083333333333337</v>
      </c>
      <c r="D606" s="9" t="s">
        <v>2952</v>
      </c>
      <c r="E606" s="9" t="s">
        <v>72</v>
      </c>
      <c r="F606" s="16" t="s">
        <v>18</v>
      </c>
      <c r="G606" s="9" t="s">
        <v>38</v>
      </c>
      <c r="H606" s="9">
        <v>0</v>
      </c>
      <c r="I606" s="9">
        <v>0</v>
      </c>
      <c r="J606" s="9">
        <v>0</v>
      </c>
      <c r="K606" s="9">
        <v>1</v>
      </c>
      <c r="L606" s="9" t="s">
        <v>63</v>
      </c>
    </row>
    <row r="607" spans="1:12" ht="19.5" customHeight="1" x14ac:dyDescent="0.25">
      <c r="A607" s="26">
        <v>70</v>
      </c>
      <c r="B607" s="19">
        <v>9009014</v>
      </c>
      <c r="C607" s="70">
        <v>0.64583333333333337</v>
      </c>
      <c r="D607" s="9" t="s">
        <v>2953</v>
      </c>
      <c r="E607" s="9" t="s">
        <v>118</v>
      </c>
      <c r="F607" s="16" t="s">
        <v>18</v>
      </c>
      <c r="G607" s="9" t="s">
        <v>38</v>
      </c>
      <c r="H607" s="9">
        <v>0</v>
      </c>
      <c r="I607" s="9">
        <v>0</v>
      </c>
      <c r="J607" s="9">
        <v>0</v>
      </c>
      <c r="K607" s="9">
        <v>0</v>
      </c>
      <c r="L607" s="9" t="s">
        <v>69</v>
      </c>
    </row>
    <row r="608" spans="1:12" ht="19.5" customHeight="1" x14ac:dyDescent="0.25">
      <c r="A608" s="26">
        <v>71</v>
      </c>
      <c r="B608" s="19">
        <v>9009014</v>
      </c>
      <c r="C608" s="70">
        <v>0.73958333333333337</v>
      </c>
      <c r="D608" s="9" t="s">
        <v>2954</v>
      </c>
      <c r="E608" s="9" t="s">
        <v>2823</v>
      </c>
      <c r="F608" s="16" t="s">
        <v>706</v>
      </c>
      <c r="G608" s="9" t="s">
        <v>2098</v>
      </c>
      <c r="H608" s="9">
        <v>1</v>
      </c>
      <c r="I608" s="9">
        <v>0</v>
      </c>
      <c r="J608" s="9">
        <v>0</v>
      </c>
      <c r="K608" s="9">
        <v>0</v>
      </c>
      <c r="L608" s="9" t="s">
        <v>69</v>
      </c>
    </row>
    <row r="609" spans="1:12" ht="19.5" customHeight="1" x14ac:dyDescent="0.25">
      <c r="A609" s="26">
        <v>72</v>
      </c>
      <c r="B609" s="19">
        <v>10009014</v>
      </c>
      <c r="C609" s="70">
        <v>0.33333333333333331</v>
      </c>
      <c r="D609" s="9" t="s">
        <v>2955</v>
      </c>
      <c r="E609" s="9" t="s">
        <v>118</v>
      </c>
      <c r="F609" s="16" t="s">
        <v>2956</v>
      </c>
      <c r="G609" s="9" t="s">
        <v>2098</v>
      </c>
      <c r="H609" s="9">
        <v>0</v>
      </c>
      <c r="I609" s="9">
        <v>0</v>
      </c>
      <c r="J609" s="9">
        <v>0</v>
      </c>
      <c r="K609" s="9">
        <v>1</v>
      </c>
      <c r="L609" s="9" t="s">
        <v>73</v>
      </c>
    </row>
    <row r="610" spans="1:12" ht="19.5" customHeight="1" x14ac:dyDescent="0.25">
      <c r="A610" s="26">
        <v>73</v>
      </c>
      <c r="B610" s="19">
        <v>14009014</v>
      </c>
      <c r="C610" s="70">
        <v>0.73958333333333337</v>
      </c>
      <c r="D610" s="9" t="s">
        <v>2957</v>
      </c>
      <c r="E610" s="9" t="s">
        <v>2857</v>
      </c>
      <c r="F610" s="16" t="s">
        <v>2958</v>
      </c>
      <c r="G610" s="9" t="s">
        <v>2135</v>
      </c>
      <c r="H610" s="9">
        <v>0</v>
      </c>
      <c r="I610" s="9">
        <v>0</v>
      </c>
      <c r="J610" s="9">
        <v>0</v>
      </c>
      <c r="K610" s="9">
        <v>0</v>
      </c>
      <c r="L610" s="9" t="s">
        <v>54</v>
      </c>
    </row>
    <row r="611" spans="1:12" ht="19.5" customHeight="1" x14ac:dyDescent="0.25">
      <c r="A611" s="26">
        <v>74</v>
      </c>
      <c r="B611" s="19">
        <v>14009014</v>
      </c>
      <c r="C611" s="70">
        <v>0.71875</v>
      </c>
      <c r="D611" s="9" t="s">
        <v>2959</v>
      </c>
      <c r="E611" s="9" t="s">
        <v>93</v>
      </c>
      <c r="F611" s="16" t="s">
        <v>2956</v>
      </c>
      <c r="G611" s="9" t="s">
        <v>38</v>
      </c>
      <c r="H611" s="9">
        <v>0</v>
      </c>
      <c r="I611" s="9">
        <v>0</v>
      </c>
      <c r="J611" s="9">
        <v>2</v>
      </c>
      <c r="K611" s="9">
        <v>1</v>
      </c>
      <c r="L611" s="9" t="s">
        <v>54</v>
      </c>
    </row>
    <row r="612" spans="1:12" ht="19.5" customHeight="1" x14ac:dyDescent="0.25">
      <c r="A612" s="26">
        <v>75</v>
      </c>
      <c r="B612" s="19">
        <v>15009014</v>
      </c>
      <c r="C612" s="70">
        <v>6.25E-2</v>
      </c>
      <c r="D612" s="9" t="s">
        <v>2960</v>
      </c>
      <c r="E612" s="9" t="s">
        <v>2829</v>
      </c>
      <c r="F612" s="16" t="s">
        <v>2961</v>
      </c>
      <c r="G612" s="9" t="s">
        <v>2135</v>
      </c>
      <c r="H612" s="9">
        <v>0</v>
      </c>
      <c r="I612" s="9">
        <v>0</v>
      </c>
      <c r="J612" s="9">
        <v>0</v>
      </c>
      <c r="K612" s="9">
        <v>1</v>
      </c>
      <c r="L612" s="9" t="s">
        <v>63</v>
      </c>
    </row>
    <row r="613" spans="1:12" ht="19.5" customHeight="1" x14ac:dyDescent="0.25">
      <c r="A613" s="26">
        <v>76</v>
      </c>
      <c r="B613" s="19">
        <v>16009014</v>
      </c>
      <c r="C613" s="70">
        <v>0.70833333333333337</v>
      </c>
      <c r="D613" s="9" t="s">
        <v>2193</v>
      </c>
      <c r="E613" s="9" t="s">
        <v>2829</v>
      </c>
      <c r="F613" s="16" t="s">
        <v>2962</v>
      </c>
      <c r="G613" s="9" t="s">
        <v>2963</v>
      </c>
      <c r="H613" s="9">
        <v>0</v>
      </c>
      <c r="I613" s="9">
        <v>0</v>
      </c>
      <c r="J613" s="9">
        <v>1</v>
      </c>
      <c r="K613" s="9">
        <v>0</v>
      </c>
      <c r="L613" s="9" t="s">
        <v>69</v>
      </c>
    </row>
    <row r="614" spans="1:12" ht="19.5" customHeight="1" x14ac:dyDescent="0.25">
      <c r="A614" s="26">
        <v>77</v>
      </c>
      <c r="B614" s="19">
        <v>19009014</v>
      </c>
      <c r="C614" s="70">
        <v>0</v>
      </c>
      <c r="D614" s="9" t="s">
        <v>2842</v>
      </c>
      <c r="E614" s="9" t="s">
        <v>2829</v>
      </c>
      <c r="F614" s="16" t="s">
        <v>2962</v>
      </c>
      <c r="G614" s="9" t="s">
        <v>2135</v>
      </c>
      <c r="H614" s="9">
        <v>0</v>
      </c>
      <c r="I614" s="9">
        <v>0</v>
      </c>
      <c r="J614" s="9">
        <v>1</v>
      </c>
      <c r="K614" s="9">
        <v>0</v>
      </c>
      <c r="L614" s="9" t="s">
        <v>42</v>
      </c>
    </row>
    <row r="615" spans="1:12" ht="19.5" customHeight="1" x14ac:dyDescent="0.25">
      <c r="A615" s="26">
        <v>78</v>
      </c>
      <c r="B615" s="19">
        <v>19009014</v>
      </c>
      <c r="C615" s="70">
        <v>0.625</v>
      </c>
      <c r="D615" s="9" t="s">
        <v>2948</v>
      </c>
      <c r="E615" s="9" t="s">
        <v>2857</v>
      </c>
      <c r="F615" s="16" t="s">
        <v>2964</v>
      </c>
      <c r="G615" s="9" t="s">
        <v>2965</v>
      </c>
      <c r="H615" s="9">
        <v>0</v>
      </c>
      <c r="I615" s="9">
        <v>0</v>
      </c>
      <c r="J615" s="9">
        <v>0</v>
      </c>
      <c r="K615" s="9">
        <v>0</v>
      </c>
      <c r="L615" s="9" t="s">
        <v>42</v>
      </c>
    </row>
    <row r="616" spans="1:12" ht="19.5" customHeight="1" x14ac:dyDescent="0.25">
      <c r="A616" s="26">
        <v>79</v>
      </c>
      <c r="B616" s="19">
        <v>21009014</v>
      </c>
      <c r="C616" s="70">
        <v>6.3</v>
      </c>
      <c r="D616" s="9" t="s">
        <v>2966</v>
      </c>
      <c r="E616" s="9" t="s">
        <v>2967</v>
      </c>
      <c r="F616" s="16" t="s">
        <v>296</v>
      </c>
      <c r="G616" s="9" t="s">
        <v>38</v>
      </c>
      <c r="H616" s="9">
        <v>0</v>
      </c>
      <c r="I616" s="9">
        <v>0</v>
      </c>
      <c r="J616" s="9">
        <v>1</v>
      </c>
      <c r="K616" s="9" t="s">
        <v>2968</v>
      </c>
      <c r="L616" s="9" t="s">
        <v>54</v>
      </c>
    </row>
    <row r="617" spans="1:12" ht="19.5" customHeight="1" x14ac:dyDescent="0.25">
      <c r="A617" s="26">
        <v>80</v>
      </c>
      <c r="B617" s="19">
        <v>22009014</v>
      </c>
      <c r="C617" s="70">
        <v>0.37847222222222227</v>
      </c>
      <c r="D617" s="9" t="s">
        <v>2969</v>
      </c>
      <c r="E617" s="9" t="s">
        <v>2823</v>
      </c>
      <c r="F617" s="16" t="s">
        <v>704</v>
      </c>
      <c r="G617" s="9" t="s">
        <v>38</v>
      </c>
      <c r="H617" s="9">
        <v>0</v>
      </c>
      <c r="I617" s="9">
        <v>0</v>
      </c>
      <c r="J617" s="9">
        <v>1</v>
      </c>
      <c r="K617" s="9">
        <v>0</v>
      </c>
      <c r="L617" s="9" t="s">
        <v>63</v>
      </c>
    </row>
    <row r="618" spans="1:12" ht="19.5" customHeight="1" x14ac:dyDescent="0.25">
      <c r="A618" s="26">
        <v>81</v>
      </c>
      <c r="B618" s="19">
        <v>22009014</v>
      </c>
      <c r="C618" s="70">
        <v>0.82638888888888884</v>
      </c>
      <c r="D618" s="9" t="s">
        <v>2970</v>
      </c>
      <c r="E618" s="9" t="s">
        <v>2829</v>
      </c>
      <c r="F618" s="16" t="s">
        <v>2971</v>
      </c>
      <c r="G618" s="9" t="s">
        <v>2963</v>
      </c>
      <c r="H618" s="9">
        <v>0</v>
      </c>
      <c r="I618" s="9">
        <v>0</v>
      </c>
      <c r="J618" s="9">
        <v>1</v>
      </c>
      <c r="K618" s="9">
        <v>1</v>
      </c>
      <c r="L618" s="9" t="s">
        <v>63</v>
      </c>
    </row>
    <row r="619" spans="1:12" ht="19.5" customHeight="1" x14ac:dyDescent="0.25">
      <c r="A619" s="26">
        <v>82</v>
      </c>
      <c r="B619" s="19">
        <v>23009014</v>
      </c>
      <c r="C619" s="70">
        <v>0.58333333333333337</v>
      </c>
      <c r="D619" s="9" t="s">
        <v>2972</v>
      </c>
      <c r="E619" s="9" t="s">
        <v>2829</v>
      </c>
      <c r="F619" s="16" t="s">
        <v>2973</v>
      </c>
      <c r="G619" s="9" t="s">
        <v>2940</v>
      </c>
      <c r="H619" s="9">
        <v>0</v>
      </c>
      <c r="I619" s="9">
        <v>0</v>
      </c>
      <c r="J619" s="9">
        <v>0</v>
      </c>
      <c r="K619" s="9">
        <v>0</v>
      </c>
      <c r="L619" s="9" t="s">
        <v>69</v>
      </c>
    </row>
    <row r="620" spans="1:12" ht="19.5" customHeight="1" x14ac:dyDescent="0.25">
      <c r="A620" s="26">
        <v>83</v>
      </c>
      <c r="B620" s="19">
        <v>26009014</v>
      </c>
      <c r="C620" s="70">
        <v>0.6875</v>
      </c>
      <c r="D620" s="9" t="s">
        <v>2974</v>
      </c>
      <c r="E620" s="9" t="s">
        <v>2823</v>
      </c>
      <c r="F620" s="9" t="s">
        <v>129</v>
      </c>
      <c r="G620" s="9" t="s">
        <v>2098</v>
      </c>
      <c r="H620" s="9">
        <v>0</v>
      </c>
      <c r="I620" s="9">
        <v>0</v>
      </c>
      <c r="J620" s="9">
        <v>1</v>
      </c>
      <c r="K620" s="9">
        <v>1</v>
      </c>
      <c r="L620" s="9" t="s">
        <v>42</v>
      </c>
    </row>
    <row r="621" spans="1:12" ht="19.5" customHeight="1" x14ac:dyDescent="0.25">
      <c r="A621" s="26">
        <v>84</v>
      </c>
      <c r="B621" s="19">
        <v>26009014</v>
      </c>
      <c r="C621" s="70">
        <v>0.92708333333333337</v>
      </c>
      <c r="D621" s="9" t="s">
        <v>2975</v>
      </c>
      <c r="E621" s="9" t="s">
        <v>2823</v>
      </c>
      <c r="F621" s="9" t="s">
        <v>725</v>
      </c>
      <c r="G621" s="9" t="s">
        <v>2098</v>
      </c>
      <c r="H621" s="32">
        <v>0</v>
      </c>
      <c r="I621" s="32">
        <v>0</v>
      </c>
      <c r="J621" s="32">
        <v>1</v>
      </c>
      <c r="K621" s="32">
        <v>0</v>
      </c>
      <c r="L621" s="32" t="s">
        <v>42</v>
      </c>
    </row>
    <row r="622" spans="1:12" ht="19.5" customHeight="1" x14ac:dyDescent="0.25">
      <c r="A622" s="26">
        <v>85</v>
      </c>
      <c r="B622" s="19">
        <v>28009014</v>
      </c>
      <c r="C622" s="70">
        <v>0.92708333333333337</v>
      </c>
      <c r="D622" s="9" t="s">
        <v>2976</v>
      </c>
      <c r="E622" s="9" t="s">
        <v>2829</v>
      </c>
      <c r="F622" s="9" t="s">
        <v>2977</v>
      </c>
      <c r="G622" s="191" t="s">
        <v>2203</v>
      </c>
      <c r="H622" s="191">
        <v>0</v>
      </c>
      <c r="I622" s="264">
        <v>0</v>
      </c>
      <c r="J622" s="264">
        <v>1</v>
      </c>
      <c r="K622" s="264">
        <v>0</v>
      </c>
      <c r="L622" s="239" t="s">
        <v>54</v>
      </c>
    </row>
    <row r="623" spans="1:12" ht="19.5" customHeight="1" x14ac:dyDescent="0.25">
      <c r="A623" s="36"/>
      <c r="B623" s="37"/>
      <c r="C623" s="37"/>
      <c r="D623" s="37"/>
      <c r="E623" s="37"/>
      <c r="F623" s="37" t="s">
        <v>4175</v>
      </c>
      <c r="G623" s="109" t="s">
        <v>382</v>
      </c>
      <c r="H623" s="163">
        <f>SUM(H598:H622)</f>
        <v>1</v>
      </c>
      <c r="I623" s="163">
        <f>SUM(I598:I622)</f>
        <v>0</v>
      </c>
      <c r="J623" s="163">
        <f>SUM(J598:J622)</f>
        <v>17</v>
      </c>
      <c r="K623" s="163">
        <f>SUM(K598:K622)</f>
        <v>7</v>
      </c>
      <c r="L623" s="163"/>
    </row>
    <row r="624" spans="1:12" ht="25.5" customHeight="1" x14ac:dyDescent="0.25">
      <c r="A624" s="406" t="s">
        <v>957</v>
      </c>
      <c r="B624" s="406"/>
      <c r="C624" s="406"/>
      <c r="D624" s="406"/>
      <c r="E624" s="406"/>
      <c r="F624" s="406"/>
      <c r="G624" s="406"/>
      <c r="H624" s="406"/>
      <c r="I624" s="406"/>
      <c r="J624" s="406"/>
      <c r="K624" s="406"/>
      <c r="L624" s="406"/>
    </row>
    <row r="625" spans="1:12" ht="19.5" customHeight="1" x14ac:dyDescent="0.25">
      <c r="A625" s="45">
        <v>1</v>
      </c>
      <c r="B625" s="265">
        <v>41821</v>
      </c>
      <c r="C625" s="266">
        <v>0.32291666666666669</v>
      </c>
      <c r="D625" s="210" t="s">
        <v>2978</v>
      </c>
      <c r="E625" s="45" t="s">
        <v>823</v>
      </c>
      <c r="F625" s="45" t="s">
        <v>820</v>
      </c>
      <c r="G625" s="45" t="s">
        <v>953</v>
      </c>
      <c r="H625" s="45">
        <v>0</v>
      </c>
      <c r="I625" s="45">
        <v>0</v>
      </c>
      <c r="J625" s="45">
        <v>0</v>
      </c>
      <c r="K625" s="45">
        <v>0</v>
      </c>
      <c r="L625" s="45" t="s">
        <v>411</v>
      </c>
    </row>
    <row r="626" spans="1:12" ht="19.5" customHeight="1" x14ac:dyDescent="0.25">
      <c r="A626" s="45">
        <v>2</v>
      </c>
      <c r="B626" s="265">
        <v>41821</v>
      </c>
      <c r="C626" s="266">
        <v>0.23958333333333334</v>
      </c>
      <c r="D626" s="210" t="s">
        <v>2979</v>
      </c>
      <c r="E626" s="45" t="s">
        <v>823</v>
      </c>
      <c r="F626" s="45" t="s">
        <v>949</v>
      </c>
      <c r="G626" s="45" t="s">
        <v>526</v>
      </c>
      <c r="H626" s="45">
        <v>0</v>
      </c>
      <c r="I626" s="45">
        <v>0</v>
      </c>
      <c r="J626" s="45">
        <v>0</v>
      </c>
      <c r="K626" s="45">
        <v>0</v>
      </c>
      <c r="L626" s="45" t="s">
        <v>411</v>
      </c>
    </row>
    <row r="627" spans="1:12" ht="19.5" customHeight="1" x14ac:dyDescent="0.25">
      <c r="A627" s="45">
        <v>3</v>
      </c>
      <c r="B627" s="265">
        <v>41821</v>
      </c>
      <c r="C627" s="266">
        <v>0.61805555555555558</v>
      </c>
      <c r="D627" s="210" t="s">
        <v>2980</v>
      </c>
      <c r="E627" s="45" t="s">
        <v>823</v>
      </c>
      <c r="F627" s="45" t="s">
        <v>2981</v>
      </c>
      <c r="G627" s="45" t="s">
        <v>953</v>
      </c>
      <c r="H627" s="45">
        <v>0</v>
      </c>
      <c r="I627" s="45">
        <v>0</v>
      </c>
      <c r="J627" s="45">
        <v>0</v>
      </c>
      <c r="K627" s="45">
        <v>1</v>
      </c>
      <c r="L627" s="45" t="s">
        <v>411</v>
      </c>
    </row>
    <row r="628" spans="1:12" ht="19.5" customHeight="1" x14ac:dyDescent="0.25">
      <c r="A628" s="45">
        <v>4</v>
      </c>
      <c r="B628" s="265">
        <v>41822</v>
      </c>
      <c r="C628" s="266">
        <v>0.70833333333333337</v>
      </c>
      <c r="D628" s="210" t="s">
        <v>2982</v>
      </c>
      <c r="E628" s="45" t="s">
        <v>2391</v>
      </c>
      <c r="F628" s="45" t="s">
        <v>967</v>
      </c>
      <c r="G628" s="45" t="s">
        <v>953</v>
      </c>
      <c r="H628" s="45">
        <v>0</v>
      </c>
      <c r="I628" s="45">
        <v>0</v>
      </c>
      <c r="J628" s="45">
        <v>1</v>
      </c>
      <c r="K628" s="45">
        <v>0</v>
      </c>
      <c r="L628" s="45" t="s">
        <v>384</v>
      </c>
    </row>
    <row r="629" spans="1:12" ht="19.5" customHeight="1" x14ac:dyDescent="0.25">
      <c r="A629" s="45">
        <v>5</v>
      </c>
      <c r="B629" s="265">
        <v>41823</v>
      </c>
      <c r="C629" s="266">
        <v>0.60416666666666663</v>
      </c>
      <c r="D629" s="210" t="s">
        <v>2983</v>
      </c>
      <c r="E629" s="40" t="s">
        <v>2984</v>
      </c>
      <c r="F629" s="45" t="s">
        <v>2433</v>
      </c>
      <c r="G629" s="45" t="s">
        <v>953</v>
      </c>
      <c r="H629" s="45">
        <v>0</v>
      </c>
      <c r="I629" s="45">
        <v>0</v>
      </c>
      <c r="J629" s="45">
        <v>0</v>
      </c>
      <c r="K629" s="45">
        <v>0</v>
      </c>
      <c r="L629" s="45" t="s">
        <v>386</v>
      </c>
    </row>
    <row r="630" spans="1:12" ht="19.5" customHeight="1" x14ac:dyDescent="0.25">
      <c r="A630" s="45">
        <v>6</v>
      </c>
      <c r="B630" s="265">
        <v>41823</v>
      </c>
      <c r="C630" s="266">
        <v>0.34722222222222227</v>
      </c>
      <c r="D630" s="210" t="s">
        <v>2024</v>
      </c>
      <c r="E630" s="45" t="s">
        <v>823</v>
      </c>
      <c r="F630" s="45" t="s">
        <v>987</v>
      </c>
      <c r="G630" s="45" t="s">
        <v>953</v>
      </c>
      <c r="H630" s="45">
        <v>0</v>
      </c>
      <c r="I630" s="45">
        <v>0</v>
      </c>
      <c r="J630" s="45">
        <v>1</v>
      </c>
      <c r="K630" s="45">
        <v>0</v>
      </c>
      <c r="L630" s="45" t="s">
        <v>386</v>
      </c>
    </row>
    <row r="631" spans="1:12" ht="19.5" customHeight="1" x14ac:dyDescent="0.25">
      <c r="A631" s="45">
        <v>7</v>
      </c>
      <c r="B631" s="265">
        <v>41824</v>
      </c>
      <c r="C631" s="266">
        <v>0.40277777777777773</v>
      </c>
      <c r="D631" s="210" t="s">
        <v>2985</v>
      </c>
      <c r="E631" s="45" t="s">
        <v>2391</v>
      </c>
      <c r="F631" s="45" t="s">
        <v>961</v>
      </c>
      <c r="G631" s="45" t="s">
        <v>526</v>
      </c>
      <c r="H631" s="45">
        <v>0</v>
      </c>
      <c r="I631" s="45">
        <v>0</v>
      </c>
      <c r="J631" s="45">
        <v>1</v>
      </c>
      <c r="K631" s="45">
        <v>0</v>
      </c>
      <c r="L631" s="45" t="s">
        <v>388</v>
      </c>
    </row>
    <row r="632" spans="1:12" ht="19.5" customHeight="1" x14ac:dyDescent="0.25">
      <c r="A632" s="45">
        <v>8</v>
      </c>
      <c r="B632" s="265">
        <v>41824</v>
      </c>
      <c r="C632" s="266">
        <v>0.45833333333333331</v>
      </c>
      <c r="D632" s="210" t="s">
        <v>2986</v>
      </c>
      <c r="E632" s="45" t="s">
        <v>823</v>
      </c>
      <c r="F632" s="45" t="s">
        <v>2987</v>
      </c>
      <c r="G632" s="45" t="s">
        <v>953</v>
      </c>
      <c r="H632" s="45">
        <v>0</v>
      </c>
      <c r="I632" s="45">
        <v>0</v>
      </c>
      <c r="J632" s="45">
        <v>1</v>
      </c>
      <c r="K632" s="45">
        <v>0</v>
      </c>
      <c r="L632" s="45" t="s">
        <v>388</v>
      </c>
    </row>
    <row r="633" spans="1:12" ht="19.5" customHeight="1" x14ac:dyDescent="0.25">
      <c r="A633" s="44">
        <v>9</v>
      </c>
      <c r="B633" s="265">
        <v>41825</v>
      </c>
      <c r="C633" s="267">
        <v>0.44444444444444442</v>
      </c>
      <c r="D633" s="171" t="s">
        <v>2988</v>
      </c>
      <c r="E633" s="45" t="s">
        <v>823</v>
      </c>
      <c r="F633" s="45" t="s">
        <v>949</v>
      </c>
      <c r="G633" s="45" t="s">
        <v>953</v>
      </c>
      <c r="H633" s="44">
        <v>0</v>
      </c>
      <c r="I633" s="44">
        <v>0</v>
      </c>
      <c r="J633" s="44">
        <v>1</v>
      </c>
      <c r="K633" s="44">
        <v>0</v>
      </c>
      <c r="L633" s="44" t="s">
        <v>414</v>
      </c>
    </row>
    <row r="634" spans="1:12" ht="19.5" customHeight="1" x14ac:dyDescent="0.25">
      <c r="A634" s="45">
        <v>10</v>
      </c>
      <c r="B634" s="265">
        <v>41825</v>
      </c>
      <c r="C634" s="266">
        <v>0.52430555555555558</v>
      </c>
      <c r="D634" s="210" t="s">
        <v>2989</v>
      </c>
      <c r="E634" s="40" t="s">
        <v>2984</v>
      </c>
      <c r="F634" s="45" t="s">
        <v>970</v>
      </c>
      <c r="G634" s="45" t="s">
        <v>953</v>
      </c>
      <c r="H634" s="45">
        <v>0</v>
      </c>
      <c r="I634" s="45">
        <v>0</v>
      </c>
      <c r="J634" s="45">
        <v>1</v>
      </c>
      <c r="K634" s="45">
        <v>0</v>
      </c>
      <c r="L634" s="44" t="s">
        <v>414</v>
      </c>
    </row>
    <row r="635" spans="1:12" ht="19.5" customHeight="1" x14ac:dyDescent="0.25">
      <c r="A635" s="45">
        <v>11</v>
      </c>
      <c r="B635" s="265">
        <v>41826</v>
      </c>
      <c r="C635" s="266">
        <v>0.97222222222222221</v>
      </c>
      <c r="D635" s="210" t="s">
        <v>2990</v>
      </c>
      <c r="E635" s="40" t="s">
        <v>2991</v>
      </c>
      <c r="F635" s="45" t="s">
        <v>949</v>
      </c>
      <c r="G635" s="45" t="s">
        <v>526</v>
      </c>
      <c r="H635" s="45">
        <v>0</v>
      </c>
      <c r="I635" s="45">
        <v>0</v>
      </c>
      <c r="J635" s="45">
        <v>0</v>
      </c>
      <c r="K635" s="45">
        <v>0</v>
      </c>
      <c r="L635" s="44" t="s">
        <v>392</v>
      </c>
    </row>
    <row r="636" spans="1:12" ht="19.5" customHeight="1" x14ac:dyDescent="0.25">
      <c r="A636" s="40">
        <v>12</v>
      </c>
      <c r="B636" s="265">
        <v>41827</v>
      </c>
      <c r="C636" s="268">
        <v>0.42708333333333331</v>
      </c>
      <c r="D636" s="211" t="s">
        <v>2992</v>
      </c>
      <c r="E636" s="40" t="s">
        <v>823</v>
      </c>
      <c r="F636" s="45" t="s">
        <v>949</v>
      </c>
      <c r="G636" s="45" t="s">
        <v>953</v>
      </c>
      <c r="H636" s="44">
        <v>0</v>
      </c>
      <c r="I636" s="44">
        <v>0</v>
      </c>
      <c r="J636" s="44">
        <v>1</v>
      </c>
      <c r="K636" s="44">
        <v>0</v>
      </c>
      <c r="L636" s="44" t="s">
        <v>418</v>
      </c>
    </row>
    <row r="637" spans="1:12" ht="19.5" customHeight="1" x14ac:dyDescent="0.25">
      <c r="A637" s="40">
        <v>13</v>
      </c>
      <c r="B637" s="269">
        <v>41827</v>
      </c>
      <c r="C637" s="268">
        <v>0.57291666666666663</v>
      </c>
      <c r="D637" s="211" t="s">
        <v>2993</v>
      </c>
      <c r="E637" s="40" t="s">
        <v>823</v>
      </c>
      <c r="F637" s="40" t="s">
        <v>949</v>
      </c>
      <c r="G637" s="45" t="s">
        <v>953</v>
      </c>
      <c r="H637" s="40">
        <v>0</v>
      </c>
      <c r="I637" s="40">
        <v>0</v>
      </c>
      <c r="J637" s="40">
        <v>1</v>
      </c>
      <c r="K637" s="40">
        <v>0</v>
      </c>
      <c r="L637" s="40" t="s">
        <v>418</v>
      </c>
    </row>
    <row r="638" spans="1:12" ht="19.5" customHeight="1" x14ac:dyDescent="0.25">
      <c r="A638" s="40">
        <v>14</v>
      </c>
      <c r="B638" s="270">
        <v>41827</v>
      </c>
      <c r="C638" s="268">
        <v>0.75694444444444453</v>
      </c>
      <c r="D638" s="211" t="s">
        <v>2994</v>
      </c>
      <c r="E638" s="40" t="s">
        <v>823</v>
      </c>
      <c r="F638" s="40" t="s">
        <v>949</v>
      </c>
      <c r="G638" s="40" t="s">
        <v>953</v>
      </c>
      <c r="H638" s="40">
        <v>0</v>
      </c>
      <c r="I638" s="40">
        <v>0</v>
      </c>
      <c r="J638" s="40">
        <v>0</v>
      </c>
      <c r="K638" s="40">
        <v>1</v>
      </c>
      <c r="L638" s="40" t="s">
        <v>418</v>
      </c>
    </row>
    <row r="639" spans="1:12" ht="19.5" customHeight="1" x14ac:dyDescent="0.25">
      <c r="A639" s="40">
        <v>15</v>
      </c>
      <c r="B639" s="269">
        <v>41827</v>
      </c>
      <c r="C639" s="268">
        <v>0.85416666666666663</v>
      </c>
      <c r="D639" s="211" t="s">
        <v>2995</v>
      </c>
      <c r="E639" s="40" t="s">
        <v>823</v>
      </c>
      <c r="F639" s="40" t="s">
        <v>1015</v>
      </c>
      <c r="G639" s="45" t="s">
        <v>953</v>
      </c>
      <c r="H639" s="40">
        <v>0</v>
      </c>
      <c r="I639" s="40">
        <v>0</v>
      </c>
      <c r="J639" s="40">
        <v>1</v>
      </c>
      <c r="K639" s="40">
        <v>0</v>
      </c>
      <c r="L639" s="40" t="s">
        <v>418</v>
      </c>
    </row>
    <row r="640" spans="1:12" ht="19.5" customHeight="1" x14ac:dyDescent="0.25">
      <c r="A640" s="40">
        <v>16</v>
      </c>
      <c r="B640" s="269">
        <v>41827</v>
      </c>
      <c r="C640" s="268">
        <v>0.35416666666666669</v>
      </c>
      <c r="D640" s="211" t="s">
        <v>2996</v>
      </c>
      <c r="E640" s="40" t="s">
        <v>823</v>
      </c>
      <c r="F640" s="40" t="s">
        <v>961</v>
      </c>
      <c r="G640" s="45" t="s">
        <v>953</v>
      </c>
      <c r="H640" s="40">
        <v>0</v>
      </c>
      <c r="I640" s="40">
        <v>0</v>
      </c>
      <c r="J640" s="40">
        <v>0</v>
      </c>
      <c r="K640" s="40">
        <v>1</v>
      </c>
      <c r="L640" s="40" t="s">
        <v>418</v>
      </c>
    </row>
    <row r="641" spans="1:12" ht="19.5" customHeight="1" x14ac:dyDescent="0.25">
      <c r="A641" s="40">
        <v>17</v>
      </c>
      <c r="B641" s="269">
        <v>41829</v>
      </c>
      <c r="C641" s="268">
        <v>0.625</v>
      </c>
      <c r="D641" s="211" t="s">
        <v>2997</v>
      </c>
      <c r="E641" s="40" t="s">
        <v>2984</v>
      </c>
      <c r="F641" s="40" t="s">
        <v>1015</v>
      </c>
      <c r="G641" s="40" t="s">
        <v>526</v>
      </c>
      <c r="H641" s="40">
        <v>0</v>
      </c>
      <c r="I641" s="40">
        <v>0</v>
      </c>
      <c r="J641" s="40">
        <v>0</v>
      </c>
      <c r="K641" s="40">
        <v>1</v>
      </c>
      <c r="L641" s="40" t="s">
        <v>384</v>
      </c>
    </row>
    <row r="642" spans="1:12" ht="19.5" customHeight="1" x14ac:dyDescent="0.25">
      <c r="A642" s="40">
        <v>18</v>
      </c>
      <c r="B642" s="269">
        <v>41829</v>
      </c>
      <c r="C642" s="268">
        <v>0.89583333333333337</v>
      </c>
      <c r="D642" s="211" t="s">
        <v>2998</v>
      </c>
      <c r="E642" s="40" t="s">
        <v>2984</v>
      </c>
      <c r="F642" s="40" t="s">
        <v>967</v>
      </c>
      <c r="G642" s="40" t="s">
        <v>526</v>
      </c>
      <c r="H642" s="40">
        <v>0</v>
      </c>
      <c r="I642" s="40">
        <v>0</v>
      </c>
      <c r="J642" s="40">
        <v>1</v>
      </c>
      <c r="K642" s="40">
        <v>0</v>
      </c>
      <c r="L642" s="40" t="s">
        <v>384</v>
      </c>
    </row>
    <row r="643" spans="1:12" ht="19.5" customHeight="1" x14ac:dyDescent="0.25">
      <c r="A643" s="40">
        <v>19</v>
      </c>
      <c r="B643" s="269">
        <v>41829</v>
      </c>
      <c r="C643" s="268">
        <v>0.65625</v>
      </c>
      <c r="D643" s="211" t="s">
        <v>2999</v>
      </c>
      <c r="E643" s="40" t="s">
        <v>823</v>
      </c>
      <c r="F643" s="40" t="s">
        <v>949</v>
      </c>
      <c r="G643" s="45" t="s">
        <v>953</v>
      </c>
      <c r="H643" s="40">
        <v>0</v>
      </c>
      <c r="I643" s="40">
        <v>0</v>
      </c>
      <c r="J643" s="40">
        <v>0</v>
      </c>
      <c r="K643" s="40">
        <v>0</v>
      </c>
      <c r="L643" s="40" t="s">
        <v>384</v>
      </c>
    </row>
    <row r="644" spans="1:12" ht="19.5" customHeight="1" x14ac:dyDescent="0.25">
      <c r="A644" s="40">
        <v>20</v>
      </c>
      <c r="B644" s="269">
        <v>41830</v>
      </c>
      <c r="C644" s="268">
        <v>0.44444444444444442</v>
      </c>
      <c r="D644" s="211" t="s">
        <v>2006</v>
      </c>
      <c r="E644" s="40" t="s">
        <v>823</v>
      </c>
      <c r="F644" s="40" t="s">
        <v>949</v>
      </c>
      <c r="G644" s="45" t="s">
        <v>953</v>
      </c>
      <c r="H644" s="40">
        <v>0</v>
      </c>
      <c r="I644" s="40">
        <v>0</v>
      </c>
      <c r="J644" s="40">
        <v>0</v>
      </c>
      <c r="K644" s="40">
        <v>0</v>
      </c>
      <c r="L644" s="40" t="s">
        <v>386</v>
      </c>
    </row>
    <row r="645" spans="1:12" ht="19.5" customHeight="1" x14ac:dyDescent="0.25">
      <c r="A645" s="40">
        <v>21</v>
      </c>
      <c r="B645" s="269">
        <v>41831</v>
      </c>
      <c r="C645" s="268">
        <v>0.8125</v>
      </c>
      <c r="D645" s="211" t="s">
        <v>3000</v>
      </c>
      <c r="E645" s="40" t="s">
        <v>823</v>
      </c>
      <c r="F645" s="40" t="s">
        <v>961</v>
      </c>
      <c r="G645" s="45" t="s">
        <v>526</v>
      </c>
      <c r="H645" s="40">
        <v>0</v>
      </c>
      <c r="I645" s="40">
        <v>0</v>
      </c>
      <c r="J645" s="40">
        <v>0</v>
      </c>
      <c r="K645" s="40">
        <v>0</v>
      </c>
      <c r="L645" s="40" t="s">
        <v>388</v>
      </c>
    </row>
    <row r="646" spans="1:12" ht="19.5" customHeight="1" x14ac:dyDescent="0.25">
      <c r="A646" s="40">
        <v>22</v>
      </c>
      <c r="B646" s="269">
        <v>41831</v>
      </c>
      <c r="C646" s="268">
        <v>0.88541666666666663</v>
      </c>
      <c r="D646" s="211" t="s">
        <v>3001</v>
      </c>
      <c r="E646" s="40" t="s">
        <v>2391</v>
      </c>
      <c r="F646" s="40" t="s">
        <v>961</v>
      </c>
      <c r="G646" s="45" t="s">
        <v>526</v>
      </c>
      <c r="H646" s="40">
        <v>0</v>
      </c>
      <c r="I646" s="40">
        <v>0</v>
      </c>
      <c r="J646" s="40">
        <v>1</v>
      </c>
      <c r="K646" s="40">
        <v>0</v>
      </c>
      <c r="L646" s="40" t="s">
        <v>388</v>
      </c>
    </row>
    <row r="647" spans="1:12" ht="19.5" customHeight="1" x14ac:dyDescent="0.25">
      <c r="A647" s="40">
        <v>23</v>
      </c>
      <c r="B647" s="269">
        <v>41833</v>
      </c>
      <c r="C647" s="268">
        <v>0.81597222222222221</v>
      </c>
      <c r="D647" s="211" t="s">
        <v>3002</v>
      </c>
      <c r="E647" s="40" t="s">
        <v>823</v>
      </c>
      <c r="F647" s="40" t="s">
        <v>949</v>
      </c>
      <c r="G647" s="45" t="s">
        <v>526</v>
      </c>
      <c r="H647" s="40">
        <v>0</v>
      </c>
      <c r="I647" s="40">
        <v>0</v>
      </c>
      <c r="J647" s="40">
        <v>0</v>
      </c>
      <c r="K647" s="40">
        <v>0</v>
      </c>
      <c r="L647" s="40" t="s">
        <v>392</v>
      </c>
    </row>
    <row r="648" spans="1:12" ht="19.5" customHeight="1" x14ac:dyDescent="0.25">
      <c r="A648" s="40">
        <v>24</v>
      </c>
      <c r="B648" s="269">
        <v>41836</v>
      </c>
      <c r="C648" s="268">
        <v>0.65277777777777779</v>
      </c>
      <c r="D648" s="211" t="s">
        <v>3003</v>
      </c>
      <c r="E648" s="40" t="s">
        <v>823</v>
      </c>
      <c r="F648" s="40" t="s">
        <v>987</v>
      </c>
      <c r="G648" s="45" t="s">
        <v>526</v>
      </c>
      <c r="H648" s="40">
        <v>0</v>
      </c>
      <c r="I648" s="40">
        <v>0</v>
      </c>
      <c r="J648" s="40">
        <v>0</v>
      </c>
      <c r="K648" s="40">
        <v>0</v>
      </c>
      <c r="L648" s="40" t="s">
        <v>384</v>
      </c>
    </row>
    <row r="649" spans="1:12" ht="19.5" customHeight="1" x14ac:dyDescent="0.25">
      <c r="A649" s="40">
        <v>25</v>
      </c>
      <c r="B649" s="269">
        <v>41836</v>
      </c>
      <c r="C649" s="268">
        <v>0.65972222222222221</v>
      </c>
      <c r="D649" s="211" t="s">
        <v>3004</v>
      </c>
      <c r="E649" s="40" t="s">
        <v>823</v>
      </c>
      <c r="F649" s="40" t="s">
        <v>987</v>
      </c>
      <c r="G649" s="45" t="s">
        <v>526</v>
      </c>
      <c r="H649" s="40">
        <v>0</v>
      </c>
      <c r="I649" s="40">
        <v>0</v>
      </c>
      <c r="J649" s="40">
        <v>1</v>
      </c>
      <c r="K649" s="40">
        <v>0</v>
      </c>
      <c r="L649" s="40" t="s">
        <v>384</v>
      </c>
    </row>
    <row r="650" spans="1:12" ht="19.5" customHeight="1" x14ac:dyDescent="0.25">
      <c r="A650" s="40">
        <v>26</v>
      </c>
      <c r="B650" s="269">
        <v>41836</v>
      </c>
      <c r="C650" s="268">
        <v>0.77083333333333337</v>
      </c>
      <c r="D650" s="211" t="s">
        <v>3005</v>
      </c>
      <c r="E650" s="40" t="s">
        <v>2391</v>
      </c>
      <c r="F650" s="40" t="s">
        <v>949</v>
      </c>
      <c r="G650" s="45" t="s">
        <v>526</v>
      </c>
      <c r="H650" s="40">
        <v>0</v>
      </c>
      <c r="I650" s="40">
        <v>0</v>
      </c>
      <c r="J650" s="40">
        <v>0</v>
      </c>
      <c r="K650" s="40">
        <v>0</v>
      </c>
      <c r="L650" s="40" t="s">
        <v>384</v>
      </c>
    </row>
    <row r="651" spans="1:12" ht="19.5" customHeight="1" x14ac:dyDescent="0.25">
      <c r="A651" s="40">
        <v>27</v>
      </c>
      <c r="B651" s="269">
        <v>41836</v>
      </c>
      <c r="C651" s="268">
        <v>0.92013888888888884</v>
      </c>
      <c r="D651" s="211" t="s">
        <v>3006</v>
      </c>
      <c r="E651" s="40" t="s">
        <v>3007</v>
      </c>
      <c r="F651" s="40" t="s">
        <v>3008</v>
      </c>
      <c r="G651" s="45" t="s">
        <v>526</v>
      </c>
      <c r="H651" s="40">
        <v>0</v>
      </c>
      <c r="I651" s="40">
        <v>0</v>
      </c>
      <c r="J651" s="40">
        <v>1</v>
      </c>
      <c r="K651" s="40">
        <v>0</v>
      </c>
      <c r="L651" s="40" t="s">
        <v>384</v>
      </c>
    </row>
    <row r="652" spans="1:12" ht="19.5" customHeight="1" x14ac:dyDescent="0.25">
      <c r="A652" s="40">
        <v>28</v>
      </c>
      <c r="B652" s="269">
        <v>41837</v>
      </c>
      <c r="C652" s="268">
        <v>0.85416666666666663</v>
      </c>
      <c r="D652" s="211" t="s">
        <v>3009</v>
      </c>
      <c r="E652" s="40" t="s">
        <v>823</v>
      </c>
      <c r="F652" s="40" t="s">
        <v>961</v>
      </c>
      <c r="G652" s="45" t="s">
        <v>526</v>
      </c>
      <c r="H652" s="40">
        <v>0</v>
      </c>
      <c r="I652" s="40">
        <v>0</v>
      </c>
      <c r="J652" s="40">
        <v>0</v>
      </c>
      <c r="K652" s="40">
        <v>0</v>
      </c>
      <c r="L652" s="40" t="s">
        <v>386</v>
      </c>
    </row>
    <row r="653" spans="1:12" ht="19.5" customHeight="1" x14ac:dyDescent="0.25">
      <c r="A653" s="40">
        <v>29</v>
      </c>
      <c r="B653" s="269">
        <v>41842</v>
      </c>
      <c r="C653" s="268">
        <v>0.3923611111111111</v>
      </c>
      <c r="D653" s="211" t="s">
        <v>3010</v>
      </c>
      <c r="E653" s="40" t="s">
        <v>823</v>
      </c>
      <c r="F653" s="40" t="s">
        <v>816</v>
      </c>
      <c r="G653" s="45" t="s">
        <v>953</v>
      </c>
      <c r="H653" s="40">
        <v>0</v>
      </c>
      <c r="I653" s="40">
        <v>0</v>
      </c>
      <c r="J653" s="40">
        <v>0</v>
      </c>
      <c r="K653" s="40">
        <v>0</v>
      </c>
      <c r="L653" s="40" t="s">
        <v>411</v>
      </c>
    </row>
    <row r="654" spans="1:12" ht="19.5" customHeight="1" x14ac:dyDescent="0.25">
      <c r="A654" s="40">
        <v>30</v>
      </c>
      <c r="B654" s="269">
        <v>41844</v>
      </c>
      <c r="C654" s="268">
        <v>0.86458333333333337</v>
      </c>
      <c r="D654" s="211" t="s">
        <v>3011</v>
      </c>
      <c r="E654" s="40" t="s">
        <v>2391</v>
      </c>
      <c r="F654" s="40" t="s">
        <v>2981</v>
      </c>
      <c r="G654" s="45" t="s">
        <v>526</v>
      </c>
      <c r="H654" s="40">
        <v>0</v>
      </c>
      <c r="I654" s="40">
        <v>0</v>
      </c>
      <c r="J654" s="40">
        <v>1</v>
      </c>
      <c r="K654" s="40">
        <v>0</v>
      </c>
      <c r="L654" s="40" t="s">
        <v>386</v>
      </c>
    </row>
    <row r="655" spans="1:12" ht="19.5" customHeight="1" x14ac:dyDescent="0.25">
      <c r="A655" s="40">
        <v>31</v>
      </c>
      <c r="B655" s="269">
        <v>41844</v>
      </c>
      <c r="C655" s="268">
        <v>0.46875</v>
      </c>
      <c r="D655" s="211" t="s">
        <v>3012</v>
      </c>
      <c r="E655" s="40" t="s">
        <v>823</v>
      </c>
      <c r="F655" s="40" t="s">
        <v>949</v>
      </c>
      <c r="G655" s="45" t="s">
        <v>526</v>
      </c>
      <c r="H655" s="40">
        <v>0</v>
      </c>
      <c r="I655" s="40">
        <v>0</v>
      </c>
      <c r="J655" s="40">
        <v>0</v>
      </c>
      <c r="K655" s="40">
        <v>0</v>
      </c>
      <c r="L655" s="40" t="s">
        <v>386</v>
      </c>
    </row>
    <row r="656" spans="1:12" ht="19.5" customHeight="1" x14ac:dyDescent="0.25">
      <c r="A656" s="40">
        <v>32</v>
      </c>
      <c r="B656" s="269">
        <v>41846</v>
      </c>
      <c r="C656" s="268">
        <v>0.8125</v>
      </c>
      <c r="D656" s="211" t="s">
        <v>3013</v>
      </c>
      <c r="E656" s="40" t="s">
        <v>823</v>
      </c>
      <c r="F656" s="40" t="s">
        <v>949</v>
      </c>
      <c r="G656" s="45" t="s">
        <v>526</v>
      </c>
      <c r="H656" s="40">
        <v>0</v>
      </c>
      <c r="I656" s="40">
        <v>0</v>
      </c>
      <c r="J656" s="40">
        <v>1</v>
      </c>
      <c r="K656" s="40">
        <v>0</v>
      </c>
      <c r="L656" s="40" t="s">
        <v>414</v>
      </c>
    </row>
    <row r="657" spans="1:12" ht="19.5" customHeight="1" x14ac:dyDescent="0.25">
      <c r="A657" s="40">
        <v>33</v>
      </c>
      <c r="B657" s="269">
        <v>41846</v>
      </c>
      <c r="C657" s="268">
        <v>0.47916666666666669</v>
      </c>
      <c r="D657" s="211" t="s">
        <v>3014</v>
      </c>
      <c r="E657" s="40" t="s">
        <v>2391</v>
      </c>
      <c r="F657" s="40" t="s">
        <v>816</v>
      </c>
      <c r="G657" s="45" t="s">
        <v>953</v>
      </c>
      <c r="H657" s="40">
        <v>0</v>
      </c>
      <c r="I657" s="40">
        <v>0</v>
      </c>
      <c r="J657" s="40">
        <v>0</v>
      </c>
      <c r="K657" s="40">
        <v>0</v>
      </c>
      <c r="L657" s="40" t="s">
        <v>414</v>
      </c>
    </row>
    <row r="658" spans="1:12" ht="19.5" customHeight="1" x14ac:dyDescent="0.25">
      <c r="A658" s="40">
        <v>34</v>
      </c>
      <c r="B658" s="269">
        <v>41851</v>
      </c>
      <c r="C658" s="268">
        <v>0.86111111111111116</v>
      </c>
      <c r="D658" s="211" t="s">
        <v>3015</v>
      </c>
      <c r="E658" s="40" t="s">
        <v>823</v>
      </c>
      <c r="F658" s="40" t="s">
        <v>949</v>
      </c>
      <c r="G658" s="45" t="s">
        <v>953</v>
      </c>
      <c r="H658" s="40">
        <v>0</v>
      </c>
      <c r="I658" s="40">
        <v>0</v>
      </c>
      <c r="J658" s="40">
        <v>0</v>
      </c>
      <c r="K658" s="40">
        <v>0</v>
      </c>
      <c r="L658" s="40" t="s">
        <v>386</v>
      </c>
    </row>
    <row r="659" spans="1:12" ht="19.5" customHeight="1" x14ac:dyDescent="0.25">
      <c r="A659" s="36"/>
      <c r="B659" s="37"/>
      <c r="C659" s="37"/>
      <c r="D659" s="37"/>
      <c r="E659" s="37"/>
      <c r="F659" s="37" t="s">
        <v>4173</v>
      </c>
      <c r="G659" s="109" t="s">
        <v>957</v>
      </c>
      <c r="H659" s="163">
        <f>SUM(H625:H658)</f>
        <v>0</v>
      </c>
      <c r="I659" s="163">
        <f>SUM(I625:I658)</f>
        <v>0</v>
      </c>
      <c r="J659" s="163">
        <f>SUM(J625:J658)</f>
        <v>15</v>
      </c>
      <c r="K659" s="163">
        <f>SUM(K625:K658)</f>
        <v>4</v>
      </c>
      <c r="L659" s="163"/>
    </row>
    <row r="660" spans="1:12" ht="19.5" customHeight="1" x14ac:dyDescent="0.25">
      <c r="A660" s="131">
        <v>1</v>
      </c>
      <c r="B660" s="102">
        <v>41853</v>
      </c>
      <c r="C660" s="130">
        <v>0.36458333333333331</v>
      </c>
      <c r="D660" s="211" t="s">
        <v>3016</v>
      </c>
      <c r="E660" s="131" t="s">
        <v>823</v>
      </c>
      <c r="F660" s="22" t="s">
        <v>949</v>
      </c>
      <c r="G660" s="9" t="s">
        <v>953</v>
      </c>
      <c r="H660" s="22">
        <v>0</v>
      </c>
      <c r="I660" s="22">
        <v>0</v>
      </c>
      <c r="J660" s="22">
        <v>0</v>
      </c>
      <c r="K660" s="22">
        <v>1</v>
      </c>
      <c r="L660" s="22" t="s">
        <v>414</v>
      </c>
    </row>
    <row r="661" spans="1:12" ht="19.5" customHeight="1" x14ac:dyDescent="0.25">
      <c r="A661" s="131">
        <v>2</v>
      </c>
      <c r="B661" s="102">
        <v>41855</v>
      </c>
      <c r="C661" s="130">
        <v>0.36805555555555558</v>
      </c>
      <c r="D661" s="211" t="s">
        <v>3017</v>
      </c>
      <c r="E661" s="22" t="s">
        <v>823</v>
      </c>
      <c r="F661" s="22" t="s">
        <v>949</v>
      </c>
      <c r="G661" s="9" t="s">
        <v>953</v>
      </c>
      <c r="H661" s="22">
        <v>0</v>
      </c>
      <c r="I661" s="22">
        <v>0</v>
      </c>
      <c r="J661" s="22">
        <v>0</v>
      </c>
      <c r="K661" s="22">
        <v>1</v>
      </c>
      <c r="L661" s="22" t="s">
        <v>418</v>
      </c>
    </row>
    <row r="662" spans="1:12" ht="19.5" customHeight="1" x14ac:dyDescent="0.25">
      <c r="A662" s="131">
        <v>3</v>
      </c>
      <c r="B662" s="102">
        <v>41855</v>
      </c>
      <c r="C662" s="130">
        <v>0.36805555555555558</v>
      </c>
      <c r="D662" s="211" t="s">
        <v>3018</v>
      </c>
      <c r="E662" s="22" t="s">
        <v>823</v>
      </c>
      <c r="F662" s="22" t="s">
        <v>961</v>
      </c>
      <c r="G662" s="9" t="s">
        <v>953</v>
      </c>
      <c r="H662" s="22">
        <v>0</v>
      </c>
      <c r="I662" s="22">
        <v>0</v>
      </c>
      <c r="J662" s="22">
        <v>1</v>
      </c>
      <c r="K662" s="22">
        <v>0</v>
      </c>
      <c r="L662" s="22" t="s">
        <v>418</v>
      </c>
    </row>
    <row r="663" spans="1:12" ht="19.5" customHeight="1" x14ac:dyDescent="0.25">
      <c r="A663" s="131">
        <v>4</v>
      </c>
      <c r="B663" s="102">
        <v>41855</v>
      </c>
      <c r="C663" s="130">
        <v>0.36805555555555558</v>
      </c>
      <c r="D663" s="211" t="s">
        <v>3019</v>
      </c>
      <c r="E663" s="22" t="s">
        <v>2391</v>
      </c>
      <c r="F663" s="22" t="s">
        <v>961</v>
      </c>
      <c r="G663" s="9" t="s">
        <v>953</v>
      </c>
      <c r="H663" s="22">
        <v>0</v>
      </c>
      <c r="I663" s="22">
        <v>1</v>
      </c>
      <c r="J663" s="22">
        <v>0</v>
      </c>
      <c r="K663" s="22">
        <v>0</v>
      </c>
      <c r="L663" s="22" t="s">
        <v>418</v>
      </c>
    </row>
    <row r="664" spans="1:12" ht="19.5" customHeight="1" x14ac:dyDescent="0.25">
      <c r="A664" s="131">
        <v>5</v>
      </c>
      <c r="B664" s="102">
        <v>41856</v>
      </c>
      <c r="C664" s="130">
        <v>0.40625</v>
      </c>
      <c r="D664" s="211" t="s">
        <v>3020</v>
      </c>
      <c r="E664" s="22" t="s">
        <v>986</v>
      </c>
      <c r="F664" s="22" t="s">
        <v>3021</v>
      </c>
      <c r="G664" s="9" t="s">
        <v>526</v>
      </c>
      <c r="H664" s="22">
        <v>0</v>
      </c>
      <c r="I664" s="22">
        <v>1</v>
      </c>
      <c r="J664" s="22">
        <v>0</v>
      </c>
      <c r="K664" s="22">
        <v>0</v>
      </c>
      <c r="L664" s="22" t="s">
        <v>411</v>
      </c>
    </row>
    <row r="665" spans="1:12" ht="19.5" customHeight="1" x14ac:dyDescent="0.25">
      <c r="A665" s="131">
        <v>6</v>
      </c>
      <c r="B665" s="102">
        <v>41856</v>
      </c>
      <c r="C665" s="130">
        <v>0.625</v>
      </c>
      <c r="D665" s="211" t="s">
        <v>3022</v>
      </c>
      <c r="E665" s="22" t="s">
        <v>823</v>
      </c>
      <c r="F665" s="22" t="s">
        <v>967</v>
      </c>
      <c r="G665" s="9" t="s">
        <v>953</v>
      </c>
      <c r="H665" s="22">
        <v>0</v>
      </c>
      <c r="I665" s="22">
        <v>0</v>
      </c>
      <c r="J665" s="22">
        <v>1</v>
      </c>
      <c r="K665" s="22">
        <v>0</v>
      </c>
      <c r="L665" s="22" t="s">
        <v>411</v>
      </c>
    </row>
    <row r="666" spans="1:12" ht="19.5" customHeight="1" x14ac:dyDescent="0.25">
      <c r="A666" s="131">
        <v>7</v>
      </c>
      <c r="B666" s="102">
        <v>41856</v>
      </c>
      <c r="C666" s="130">
        <v>0.36458333333333331</v>
      </c>
      <c r="D666" s="211" t="s">
        <v>1050</v>
      </c>
      <c r="E666" s="22" t="s">
        <v>823</v>
      </c>
      <c r="F666" s="22" t="s">
        <v>967</v>
      </c>
      <c r="G666" s="9" t="s">
        <v>953</v>
      </c>
      <c r="H666" s="22">
        <v>0</v>
      </c>
      <c r="I666" s="22">
        <v>0</v>
      </c>
      <c r="J666" s="22">
        <v>0</v>
      </c>
      <c r="K666" s="22">
        <v>0</v>
      </c>
      <c r="L666" s="22" t="s">
        <v>411</v>
      </c>
    </row>
    <row r="667" spans="1:12" ht="19.5" customHeight="1" x14ac:dyDescent="0.25">
      <c r="A667" s="131">
        <v>8</v>
      </c>
      <c r="B667" s="102">
        <v>41856</v>
      </c>
      <c r="C667" s="130">
        <v>0.54513888888888895</v>
      </c>
      <c r="D667" s="211" t="s">
        <v>3023</v>
      </c>
      <c r="E667" s="22" t="s">
        <v>823</v>
      </c>
      <c r="F667" s="22" t="s">
        <v>949</v>
      </c>
      <c r="G667" s="9" t="s">
        <v>953</v>
      </c>
      <c r="H667" s="22">
        <v>0</v>
      </c>
      <c r="I667" s="22">
        <v>0</v>
      </c>
      <c r="J667" s="22">
        <v>0</v>
      </c>
      <c r="K667" s="22">
        <v>0</v>
      </c>
      <c r="L667" s="22" t="s">
        <v>411</v>
      </c>
    </row>
    <row r="668" spans="1:12" ht="19.5" customHeight="1" x14ac:dyDescent="0.25">
      <c r="A668" s="131">
        <v>9</v>
      </c>
      <c r="B668" s="102">
        <v>41857</v>
      </c>
      <c r="C668" s="130">
        <v>0.77083333333333337</v>
      </c>
      <c r="D668" s="211" t="s">
        <v>3024</v>
      </c>
      <c r="E668" s="22" t="s">
        <v>2391</v>
      </c>
      <c r="F668" s="22" t="s">
        <v>949</v>
      </c>
      <c r="G668" s="9" t="s">
        <v>526</v>
      </c>
      <c r="H668" s="22">
        <v>0</v>
      </c>
      <c r="I668" s="22">
        <v>0</v>
      </c>
      <c r="J668" s="22">
        <v>1</v>
      </c>
      <c r="K668" s="22">
        <v>0</v>
      </c>
      <c r="L668" s="22" t="s">
        <v>384</v>
      </c>
    </row>
    <row r="669" spans="1:12" ht="19.5" customHeight="1" x14ac:dyDescent="0.25">
      <c r="A669" s="131">
        <v>10</v>
      </c>
      <c r="B669" s="102">
        <v>41857</v>
      </c>
      <c r="C669" s="130">
        <v>0.875</v>
      </c>
      <c r="D669" s="211" t="s">
        <v>3025</v>
      </c>
      <c r="E669" s="22" t="s">
        <v>823</v>
      </c>
      <c r="F669" s="22" t="s">
        <v>949</v>
      </c>
      <c r="G669" s="22" t="s">
        <v>953</v>
      </c>
      <c r="H669" s="22">
        <v>0</v>
      </c>
      <c r="I669" s="22">
        <v>0</v>
      </c>
      <c r="J669" s="22">
        <v>1</v>
      </c>
      <c r="K669" s="22">
        <v>1</v>
      </c>
      <c r="L669" s="22" t="s">
        <v>384</v>
      </c>
    </row>
    <row r="670" spans="1:12" ht="19.5" customHeight="1" x14ac:dyDescent="0.25">
      <c r="A670" s="131">
        <v>11</v>
      </c>
      <c r="B670" s="102">
        <v>41858</v>
      </c>
      <c r="C670" s="130">
        <v>0.52083333333333337</v>
      </c>
      <c r="D670" s="211" t="s">
        <v>3026</v>
      </c>
      <c r="E670" s="22" t="s">
        <v>823</v>
      </c>
      <c r="F670" s="22" t="s">
        <v>1529</v>
      </c>
      <c r="G670" s="22" t="s">
        <v>953</v>
      </c>
      <c r="H670" s="22">
        <v>0</v>
      </c>
      <c r="I670" s="22">
        <v>0</v>
      </c>
      <c r="J670" s="22">
        <v>1</v>
      </c>
      <c r="K670" s="22">
        <v>0</v>
      </c>
      <c r="L670" s="22" t="s">
        <v>386</v>
      </c>
    </row>
    <row r="671" spans="1:12" ht="19.5" customHeight="1" x14ac:dyDescent="0.25">
      <c r="A671" s="131">
        <v>12</v>
      </c>
      <c r="B671" s="102">
        <v>41858</v>
      </c>
      <c r="C671" s="130">
        <v>0.65277777777777779</v>
      </c>
      <c r="D671" s="211" t="s">
        <v>3027</v>
      </c>
      <c r="E671" s="22" t="s">
        <v>823</v>
      </c>
      <c r="F671" s="22" t="s">
        <v>949</v>
      </c>
      <c r="G671" s="22" t="s">
        <v>953</v>
      </c>
      <c r="H671" s="22">
        <v>0</v>
      </c>
      <c r="I671" s="22">
        <v>0</v>
      </c>
      <c r="J671" s="22">
        <v>0</v>
      </c>
      <c r="K671" s="22">
        <v>0</v>
      </c>
      <c r="L671" s="22" t="s">
        <v>3028</v>
      </c>
    </row>
    <row r="672" spans="1:12" ht="19.5" customHeight="1" x14ac:dyDescent="0.25">
      <c r="A672" s="131">
        <v>13</v>
      </c>
      <c r="B672" s="102">
        <v>41858</v>
      </c>
      <c r="C672" s="130">
        <v>0.65277777777777779</v>
      </c>
      <c r="D672" s="211" t="s">
        <v>3027</v>
      </c>
      <c r="E672" s="22" t="s">
        <v>823</v>
      </c>
      <c r="F672" s="22" t="s">
        <v>949</v>
      </c>
      <c r="G672" s="22" t="s">
        <v>953</v>
      </c>
      <c r="H672" s="22">
        <v>0</v>
      </c>
      <c r="I672" s="22">
        <v>0</v>
      </c>
      <c r="J672" s="22">
        <v>1</v>
      </c>
      <c r="K672" s="22">
        <v>0</v>
      </c>
      <c r="L672" s="22" t="s">
        <v>386</v>
      </c>
    </row>
    <row r="673" spans="1:12" ht="19.5" customHeight="1" x14ac:dyDescent="0.25">
      <c r="A673" s="131">
        <v>14</v>
      </c>
      <c r="B673" s="102">
        <v>41859</v>
      </c>
      <c r="C673" s="130">
        <v>0.8125</v>
      </c>
      <c r="D673" s="211" t="s">
        <v>3029</v>
      </c>
      <c r="E673" s="22" t="s">
        <v>2391</v>
      </c>
      <c r="F673" s="22" t="s">
        <v>1015</v>
      </c>
      <c r="G673" s="22" t="s">
        <v>953</v>
      </c>
      <c r="H673" s="22">
        <v>0</v>
      </c>
      <c r="I673" s="22">
        <v>0</v>
      </c>
      <c r="J673" s="22">
        <v>1</v>
      </c>
      <c r="K673" s="22">
        <v>0</v>
      </c>
      <c r="L673" s="22" t="s">
        <v>388</v>
      </c>
    </row>
    <row r="674" spans="1:12" ht="19.5" customHeight="1" x14ac:dyDescent="0.25">
      <c r="A674" s="131">
        <v>15</v>
      </c>
      <c r="B674" s="102">
        <v>41859</v>
      </c>
      <c r="C674" s="130">
        <v>0.85625000000000007</v>
      </c>
      <c r="D674" s="211" t="s">
        <v>1986</v>
      </c>
      <c r="E674" s="22" t="s">
        <v>2391</v>
      </c>
      <c r="F674" s="22" t="s">
        <v>961</v>
      </c>
      <c r="G674" s="22" t="s">
        <v>526</v>
      </c>
      <c r="H674" s="22">
        <v>0</v>
      </c>
      <c r="I674" s="22">
        <v>0</v>
      </c>
      <c r="J674" s="22">
        <v>1</v>
      </c>
      <c r="K674" s="22">
        <v>0</v>
      </c>
      <c r="L674" s="22" t="s">
        <v>388</v>
      </c>
    </row>
    <row r="675" spans="1:12" ht="19.5" customHeight="1" x14ac:dyDescent="0.25">
      <c r="A675" s="131">
        <v>16</v>
      </c>
      <c r="B675" s="102">
        <v>41859</v>
      </c>
      <c r="C675" s="130">
        <v>0.3263888888888889</v>
      </c>
      <c r="D675" s="211" t="s">
        <v>3030</v>
      </c>
      <c r="E675" s="22" t="s">
        <v>823</v>
      </c>
      <c r="F675" s="22" t="s">
        <v>949</v>
      </c>
      <c r="G675" s="9" t="s">
        <v>953</v>
      </c>
      <c r="H675" s="22">
        <v>0</v>
      </c>
      <c r="I675" s="22">
        <v>0</v>
      </c>
      <c r="J675" s="22">
        <v>0</v>
      </c>
      <c r="K675" s="22">
        <v>0</v>
      </c>
      <c r="L675" s="22" t="s">
        <v>388</v>
      </c>
    </row>
    <row r="676" spans="1:12" ht="19.5" customHeight="1" x14ac:dyDescent="0.25">
      <c r="A676" s="131">
        <v>17</v>
      </c>
      <c r="B676" s="102">
        <v>41861</v>
      </c>
      <c r="C676" s="130">
        <v>0.4375</v>
      </c>
      <c r="D676" s="211" t="s">
        <v>3031</v>
      </c>
      <c r="E676" s="22" t="s">
        <v>823</v>
      </c>
      <c r="F676" s="22" t="s">
        <v>961</v>
      </c>
      <c r="G676" s="9" t="s">
        <v>1128</v>
      </c>
      <c r="H676" s="22">
        <v>0</v>
      </c>
      <c r="I676" s="22">
        <v>0</v>
      </c>
      <c r="J676" s="22">
        <v>1</v>
      </c>
      <c r="K676" s="22">
        <v>0</v>
      </c>
      <c r="L676" s="22" t="s">
        <v>392</v>
      </c>
    </row>
    <row r="677" spans="1:12" ht="19.5" customHeight="1" x14ac:dyDescent="0.25">
      <c r="A677" s="131">
        <v>18</v>
      </c>
      <c r="B677" s="102">
        <v>41863</v>
      </c>
      <c r="C677" s="130">
        <v>0.68055555555555547</v>
      </c>
      <c r="D677" s="211" t="s">
        <v>3032</v>
      </c>
      <c r="E677" s="22" t="s">
        <v>2391</v>
      </c>
      <c r="F677" s="22" t="s">
        <v>820</v>
      </c>
      <c r="G677" s="9" t="s">
        <v>953</v>
      </c>
      <c r="H677" s="22">
        <v>0</v>
      </c>
      <c r="I677" s="22">
        <v>0</v>
      </c>
      <c r="J677" s="22">
        <v>0</v>
      </c>
      <c r="K677" s="22">
        <v>1</v>
      </c>
      <c r="L677" s="22" t="s">
        <v>411</v>
      </c>
    </row>
    <row r="678" spans="1:12" ht="19.5" customHeight="1" x14ac:dyDescent="0.25">
      <c r="A678" s="131">
        <v>19</v>
      </c>
      <c r="B678" s="102">
        <v>41863</v>
      </c>
      <c r="C678" s="130">
        <v>0.49305555555555558</v>
      </c>
      <c r="D678" s="211" t="s">
        <v>3033</v>
      </c>
      <c r="E678" s="22" t="s">
        <v>2391</v>
      </c>
      <c r="F678" s="22" t="s">
        <v>970</v>
      </c>
      <c r="G678" s="9" t="s">
        <v>526</v>
      </c>
      <c r="H678" s="22">
        <v>0</v>
      </c>
      <c r="I678" s="22">
        <v>0</v>
      </c>
      <c r="J678" s="22">
        <v>0</v>
      </c>
      <c r="K678" s="22">
        <v>1</v>
      </c>
      <c r="L678" s="22" t="s">
        <v>411</v>
      </c>
    </row>
    <row r="679" spans="1:12" ht="19.5" customHeight="1" x14ac:dyDescent="0.25">
      <c r="A679" s="131">
        <v>20</v>
      </c>
      <c r="B679" s="102">
        <v>41864</v>
      </c>
      <c r="C679" s="130">
        <v>0.66666666666666663</v>
      </c>
      <c r="D679" s="211" t="s">
        <v>3034</v>
      </c>
      <c r="E679" s="22" t="s">
        <v>823</v>
      </c>
      <c r="F679" s="22" t="s">
        <v>961</v>
      </c>
      <c r="G679" s="9" t="s">
        <v>1128</v>
      </c>
      <c r="H679" s="22">
        <v>0</v>
      </c>
      <c r="I679" s="22">
        <v>0</v>
      </c>
      <c r="J679" s="22">
        <v>1</v>
      </c>
      <c r="K679" s="22">
        <v>0</v>
      </c>
      <c r="L679" s="22" t="s">
        <v>384</v>
      </c>
    </row>
    <row r="680" spans="1:12" ht="19.5" customHeight="1" x14ac:dyDescent="0.25">
      <c r="A680" s="131">
        <v>21</v>
      </c>
      <c r="B680" s="102">
        <v>41864</v>
      </c>
      <c r="C680" s="130">
        <v>0.86458333333333337</v>
      </c>
      <c r="D680" s="211" t="s">
        <v>3035</v>
      </c>
      <c r="E680" s="22" t="s">
        <v>823</v>
      </c>
      <c r="F680" s="22" t="s">
        <v>967</v>
      </c>
      <c r="G680" s="9" t="s">
        <v>1128</v>
      </c>
      <c r="H680" s="22">
        <v>0</v>
      </c>
      <c r="I680" s="22">
        <v>0</v>
      </c>
      <c r="J680" s="22">
        <v>0</v>
      </c>
      <c r="K680" s="22">
        <v>0</v>
      </c>
      <c r="L680" s="22" t="s">
        <v>384</v>
      </c>
    </row>
    <row r="681" spans="1:12" ht="19.5" customHeight="1" x14ac:dyDescent="0.25">
      <c r="A681" s="131">
        <v>22</v>
      </c>
      <c r="B681" s="102">
        <v>41865</v>
      </c>
      <c r="C681" s="130">
        <v>0.85416666666666663</v>
      </c>
      <c r="D681" s="211" t="s">
        <v>3036</v>
      </c>
      <c r="E681" s="22" t="s">
        <v>2391</v>
      </c>
      <c r="F681" s="22" t="s">
        <v>961</v>
      </c>
      <c r="G681" s="9" t="s">
        <v>526</v>
      </c>
      <c r="H681" s="22">
        <v>0</v>
      </c>
      <c r="I681" s="22">
        <v>0</v>
      </c>
      <c r="J681" s="22">
        <v>1</v>
      </c>
      <c r="K681" s="22">
        <v>0</v>
      </c>
      <c r="L681" s="22" t="s">
        <v>386</v>
      </c>
    </row>
    <row r="682" spans="1:12" ht="19.5" customHeight="1" x14ac:dyDescent="0.25">
      <c r="A682" s="22">
        <v>23</v>
      </c>
      <c r="B682" s="102">
        <v>41865</v>
      </c>
      <c r="C682" s="130">
        <v>0.91666666666666663</v>
      </c>
      <c r="D682" s="211" t="s">
        <v>3037</v>
      </c>
      <c r="E682" s="131" t="s">
        <v>823</v>
      </c>
      <c r="F682" s="22" t="s">
        <v>961</v>
      </c>
      <c r="G682" s="9" t="s">
        <v>1128</v>
      </c>
      <c r="H682" s="22">
        <v>0</v>
      </c>
      <c r="I682" s="22">
        <v>0</v>
      </c>
      <c r="J682" s="22">
        <v>1</v>
      </c>
      <c r="K682" s="22">
        <v>1</v>
      </c>
      <c r="L682" s="22" t="s">
        <v>386</v>
      </c>
    </row>
    <row r="683" spans="1:12" ht="19.5" customHeight="1" x14ac:dyDescent="0.25">
      <c r="A683" s="22">
        <v>24</v>
      </c>
      <c r="B683" s="102">
        <v>41865</v>
      </c>
      <c r="C683" s="130">
        <v>0.77083333333333337</v>
      </c>
      <c r="D683" s="211" t="s">
        <v>3038</v>
      </c>
      <c r="E683" s="22" t="s">
        <v>823</v>
      </c>
      <c r="F683" s="22" t="s">
        <v>949</v>
      </c>
      <c r="G683" s="9" t="s">
        <v>1128</v>
      </c>
      <c r="H683" s="22">
        <v>0</v>
      </c>
      <c r="I683" s="22">
        <v>0</v>
      </c>
      <c r="J683" s="22">
        <v>1</v>
      </c>
      <c r="K683" s="22">
        <v>0</v>
      </c>
      <c r="L683" s="22" t="s">
        <v>386</v>
      </c>
    </row>
    <row r="684" spans="1:12" ht="19.5" customHeight="1" x14ac:dyDescent="0.25">
      <c r="A684" s="22">
        <v>25</v>
      </c>
      <c r="B684" s="102">
        <v>41866</v>
      </c>
      <c r="C684" s="130">
        <v>0.51388888888888895</v>
      </c>
      <c r="D684" s="211" t="s">
        <v>3039</v>
      </c>
      <c r="E684" s="22" t="s">
        <v>823</v>
      </c>
      <c r="F684" s="22" t="s">
        <v>3040</v>
      </c>
      <c r="G684" s="9" t="s">
        <v>1128</v>
      </c>
      <c r="H684" s="22">
        <v>0</v>
      </c>
      <c r="I684" s="22">
        <v>0</v>
      </c>
      <c r="J684" s="22">
        <v>0</v>
      </c>
      <c r="K684" s="22">
        <v>1</v>
      </c>
      <c r="L684" s="22" t="s">
        <v>388</v>
      </c>
    </row>
    <row r="685" spans="1:12" ht="19.5" customHeight="1" x14ac:dyDescent="0.25">
      <c r="A685" s="22">
        <v>26</v>
      </c>
      <c r="B685" s="102">
        <v>41866</v>
      </c>
      <c r="C685" s="130">
        <v>0.64583333333333337</v>
      </c>
      <c r="D685" s="211" t="s">
        <v>2040</v>
      </c>
      <c r="E685" s="22" t="s">
        <v>823</v>
      </c>
      <c r="F685" s="22" t="s">
        <v>949</v>
      </c>
      <c r="G685" s="9" t="s">
        <v>1128</v>
      </c>
      <c r="H685" s="22">
        <v>0</v>
      </c>
      <c r="I685" s="22">
        <v>0</v>
      </c>
      <c r="J685" s="22">
        <v>0</v>
      </c>
      <c r="K685" s="22">
        <v>0</v>
      </c>
      <c r="L685" s="22" t="s">
        <v>388</v>
      </c>
    </row>
    <row r="686" spans="1:12" ht="19.5" customHeight="1" x14ac:dyDescent="0.25">
      <c r="A686" s="22">
        <v>27</v>
      </c>
      <c r="B686" s="102">
        <v>41866</v>
      </c>
      <c r="C686" s="130">
        <v>0.91666666666666663</v>
      </c>
      <c r="D686" s="211" t="s">
        <v>3041</v>
      </c>
      <c r="E686" s="22" t="s">
        <v>2391</v>
      </c>
      <c r="F686" s="22" t="s">
        <v>961</v>
      </c>
      <c r="G686" s="9" t="s">
        <v>1128</v>
      </c>
      <c r="H686" s="22">
        <v>0</v>
      </c>
      <c r="I686" s="22">
        <v>0</v>
      </c>
      <c r="J686" s="22">
        <v>1</v>
      </c>
      <c r="K686" s="22">
        <v>0</v>
      </c>
      <c r="L686" s="22" t="s">
        <v>388</v>
      </c>
    </row>
    <row r="687" spans="1:12" ht="19.5" customHeight="1" x14ac:dyDescent="0.25">
      <c r="A687" s="22">
        <v>28</v>
      </c>
      <c r="B687" s="102">
        <v>41866</v>
      </c>
      <c r="C687" s="130">
        <v>0.75</v>
      </c>
      <c r="D687" s="214" t="s">
        <v>3042</v>
      </c>
      <c r="E687" s="22" t="s">
        <v>823</v>
      </c>
      <c r="F687" s="22" t="s">
        <v>949</v>
      </c>
      <c r="G687" s="9" t="s">
        <v>1128</v>
      </c>
      <c r="H687" s="22">
        <v>0</v>
      </c>
      <c r="I687" s="22">
        <v>0</v>
      </c>
      <c r="J687" s="22">
        <v>0</v>
      </c>
      <c r="K687" s="22">
        <v>1</v>
      </c>
      <c r="L687" s="22" t="s">
        <v>388</v>
      </c>
    </row>
    <row r="688" spans="1:12" ht="19.5" customHeight="1" x14ac:dyDescent="0.25">
      <c r="A688" s="22">
        <v>29</v>
      </c>
      <c r="B688" s="102">
        <v>41867</v>
      </c>
      <c r="C688" s="130">
        <v>0.42708333333333331</v>
      </c>
      <c r="D688" s="214" t="s">
        <v>3043</v>
      </c>
      <c r="E688" s="22" t="s">
        <v>2391</v>
      </c>
      <c r="F688" s="22" t="s">
        <v>949</v>
      </c>
      <c r="G688" s="9" t="s">
        <v>526</v>
      </c>
      <c r="H688" s="22">
        <v>0</v>
      </c>
      <c r="I688" s="22">
        <v>0</v>
      </c>
      <c r="J688" s="22">
        <v>0</v>
      </c>
      <c r="K688" s="22">
        <v>1</v>
      </c>
      <c r="L688" s="22" t="s">
        <v>414</v>
      </c>
    </row>
    <row r="689" spans="1:12" ht="19.5" customHeight="1" x14ac:dyDescent="0.25">
      <c r="A689" s="22">
        <v>30</v>
      </c>
      <c r="B689" s="102">
        <v>41867</v>
      </c>
      <c r="C689" s="130">
        <v>0.67361111111111116</v>
      </c>
      <c r="D689" s="211" t="s">
        <v>3044</v>
      </c>
      <c r="E689" s="22" t="s">
        <v>986</v>
      </c>
      <c r="F689" s="22" t="s">
        <v>949</v>
      </c>
      <c r="G689" s="9" t="s">
        <v>1128</v>
      </c>
      <c r="H689" s="22">
        <v>0</v>
      </c>
      <c r="I689" s="22">
        <v>0</v>
      </c>
      <c r="J689" s="22">
        <v>0</v>
      </c>
      <c r="K689" s="22">
        <v>1</v>
      </c>
      <c r="L689" s="22" t="s">
        <v>414</v>
      </c>
    </row>
    <row r="690" spans="1:12" ht="19.5" customHeight="1" x14ac:dyDescent="0.25">
      <c r="A690" s="22">
        <v>31</v>
      </c>
      <c r="B690" s="102">
        <v>41868</v>
      </c>
      <c r="C690" s="130">
        <v>0.47222222222222227</v>
      </c>
      <c r="D690" s="211" t="s">
        <v>3045</v>
      </c>
      <c r="E690" s="22" t="s">
        <v>3046</v>
      </c>
      <c r="F690" s="22" t="s">
        <v>961</v>
      </c>
      <c r="G690" s="9" t="s">
        <v>526</v>
      </c>
      <c r="H690" s="22">
        <v>0</v>
      </c>
      <c r="I690" s="22">
        <v>0</v>
      </c>
      <c r="J690" s="22">
        <v>1</v>
      </c>
      <c r="K690" s="22">
        <v>0</v>
      </c>
      <c r="L690" s="22" t="s">
        <v>392</v>
      </c>
    </row>
    <row r="691" spans="1:12" ht="19.5" customHeight="1" x14ac:dyDescent="0.25">
      <c r="A691" s="22">
        <v>32</v>
      </c>
      <c r="B691" s="102">
        <v>41869</v>
      </c>
      <c r="C691" s="130">
        <v>0.70833333333333337</v>
      </c>
      <c r="D691" s="211" t="s">
        <v>3047</v>
      </c>
      <c r="E691" s="22" t="s">
        <v>2391</v>
      </c>
      <c r="F691" s="22" t="s">
        <v>949</v>
      </c>
      <c r="G691" s="9" t="s">
        <v>953</v>
      </c>
      <c r="H691" s="22">
        <v>0</v>
      </c>
      <c r="I691" s="22">
        <v>0</v>
      </c>
      <c r="J691" s="22">
        <v>1</v>
      </c>
      <c r="K691" s="22">
        <v>0</v>
      </c>
      <c r="L691" s="22" t="s">
        <v>418</v>
      </c>
    </row>
    <row r="692" spans="1:12" ht="19.5" customHeight="1" x14ac:dyDescent="0.25">
      <c r="A692" s="22">
        <v>33</v>
      </c>
      <c r="B692" s="102">
        <v>41869</v>
      </c>
      <c r="C692" s="130">
        <v>0.70833333333333337</v>
      </c>
      <c r="D692" s="211" t="s">
        <v>3048</v>
      </c>
      <c r="E692" s="22" t="s">
        <v>823</v>
      </c>
      <c r="F692" s="22" t="s">
        <v>1015</v>
      </c>
      <c r="G692" s="9" t="s">
        <v>953</v>
      </c>
      <c r="H692" s="22">
        <v>0</v>
      </c>
      <c r="I692" s="22">
        <v>0</v>
      </c>
      <c r="J692" s="22">
        <v>1</v>
      </c>
      <c r="K692" s="22">
        <v>0</v>
      </c>
      <c r="L692" s="22" t="s">
        <v>418</v>
      </c>
    </row>
    <row r="693" spans="1:12" ht="19.5" customHeight="1" x14ac:dyDescent="0.25">
      <c r="A693" s="22">
        <v>34</v>
      </c>
      <c r="B693" s="102">
        <v>41870</v>
      </c>
      <c r="C693" s="130">
        <v>6.9444444444444441E-3</v>
      </c>
      <c r="D693" s="211" t="s">
        <v>3049</v>
      </c>
      <c r="E693" s="22" t="s">
        <v>2391</v>
      </c>
      <c r="F693" s="22" t="s">
        <v>961</v>
      </c>
      <c r="G693" s="9" t="s">
        <v>526</v>
      </c>
      <c r="H693" s="22">
        <v>0</v>
      </c>
      <c r="I693" s="22">
        <v>0</v>
      </c>
      <c r="J693" s="22">
        <v>1</v>
      </c>
      <c r="K693" s="22">
        <v>0</v>
      </c>
      <c r="L693" s="22" t="s">
        <v>411</v>
      </c>
    </row>
    <row r="694" spans="1:12" ht="19.5" customHeight="1" x14ac:dyDescent="0.25">
      <c r="A694" s="271">
        <v>35</v>
      </c>
      <c r="B694" s="102">
        <v>41870</v>
      </c>
      <c r="C694" s="130">
        <v>4.5138888888888888E-2</v>
      </c>
      <c r="D694" s="211" t="s">
        <v>1012</v>
      </c>
      <c r="E694" s="131" t="s">
        <v>2984</v>
      </c>
      <c r="F694" s="22" t="s">
        <v>961</v>
      </c>
      <c r="G694" s="9" t="s">
        <v>953</v>
      </c>
      <c r="H694" s="22">
        <v>0</v>
      </c>
      <c r="I694" s="22">
        <v>0</v>
      </c>
      <c r="J694" s="22">
        <v>1</v>
      </c>
      <c r="K694" s="22">
        <v>0</v>
      </c>
      <c r="L694" s="22" t="s">
        <v>411</v>
      </c>
    </row>
    <row r="695" spans="1:12" ht="19.5" customHeight="1" x14ac:dyDescent="0.25">
      <c r="A695" s="22">
        <v>36</v>
      </c>
      <c r="B695" s="102">
        <v>41870</v>
      </c>
      <c r="C695" s="130">
        <v>0.94791666666666663</v>
      </c>
      <c r="D695" s="211" t="s">
        <v>3050</v>
      </c>
      <c r="E695" s="22" t="s">
        <v>823</v>
      </c>
      <c r="F695" s="22" t="s">
        <v>949</v>
      </c>
      <c r="G695" s="9" t="s">
        <v>953</v>
      </c>
      <c r="H695" s="22">
        <v>0</v>
      </c>
      <c r="I695" s="22">
        <v>0</v>
      </c>
      <c r="J695" s="22">
        <v>0</v>
      </c>
      <c r="K695" s="22">
        <v>0</v>
      </c>
      <c r="L695" s="22" t="s">
        <v>411</v>
      </c>
    </row>
    <row r="696" spans="1:12" ht="19.5" customHeight="1" x14ac:dyDescent="0.25">
      <c r="A696" s="22">
        <v>37</v>
      </c>
      <c r="B696" s="102">
        <v>41870</v>
      </c>
      <c r="C696" s="130">
        <v>0.9375</v>
      </c>
      <c r="D696" s="211" t="s">
        <v>3051</v>
      </c>
      <c r="E696" s="22" t="s">
        <v>2391</v>
      </c>
      <c r="F696" s="22" t="s">
        <v>949</v>
      </c>
      <c r="G696" s="9" t="s">
        <v>953</v>
      </c>
      <c r="H696" s="22">
        <v>0</v>
      </c>
      <c r="I696" s="22">
        <v>0</v>
      </c>
      <c r="J696" s="22">
        <v>0</v>
      </c>
      <c r="K696" s="22">
        <v>0</v>
      </c>
      <c r="L696" s="22" t="s">
        <v>411</v>
      </c>
    </row>
    <row r="697" spans="1:12" ht="19.5" customHeight="1" x14ac:dyDescent="0.25">
      <c r="A697" s="22">
        <v>38</v>
      </c>
      <c r="B697" s="102">
        <v>41870</v>
      </c>
      <c r="C697" s="130">
        <v>0.84027777777777779</v>
      </c>
      <c r="D697" s="211" t="s">
        <v>3052</v>
      </c>
      <c r="E697" s="22" t="s">
        <v>823</v>
      </c>
      <c r="F697" s="22" t="s">
        <v>961</v>
      </c>
      <c r="G697" s="9" t="s">
        <v>953</v>
      </c>
      <c r="H697" s="22">
        <v>0</v>
      </c>
      <c r="I697" s="22">
        <v>0</v>
      </c>
      <c r="J697" s="22">
        <v>0</v>
      </c>
      <c r="K697" s="22">
        <v>1</v>
      </c>
      <c r="L697" s="22" t="s">
        <v>411</v>
      </c>
    </row>
    <row r="698" spans="1:12" ht="19.5" customHeight="1" x14ac:dyDescent="0.25">
      <c r="A698" s="22">
        <v>39</v>
      </c>
      <c r="B698" s="102">
        <v>41870</v>
      </c>
      <c r="C698" s="130">
        <v>0.47916666666666669</v>
      </c>
      <c r="D698" s="211" t="s">
        <v>2983</v>
      </c>
      <c r="E698" s="22" t="s">
        <v>2391</v>
      </c>
      <c r="F698" s="22" t="s">
        <v>816</v>
      </c>
      <c r="G698" s="9" t="s">
        <v>953</v>
      </c>
      <c r="H698" s="22">
        <v>0</v>
      </c>
      <c r="I698" s="22">
        <v>0</v>
      </c>
      <c r="J698" s="22">
        <v>0</v>
      </c>
      <c r="K698" s="22">
        <v>2</v>
      </c>
      <c r="L698" s="22" t="s">
        <v>411</v>
      </c>
    </row>
    <row r="699" spans="1:12" ht="19.5" customHeight="1" x14ac:dyDescent="0.25">
      <c r="A699" s="22">
        <v>40</v>
      </c>
      <c r="B699" s="102">
        <v>41872</v>
      </c>
      <c r="C699" s="130">
        <v>0.65972222222222221</v>
      </c>
      <c r="D699" s="211" t="s">
        <v>3053</v>
      </c>
      <c r="E699" s="22" t="s">
        <v>2391</v>
      </c>
      <c r="F699" s="22" t="s">
        <v>949</v>
      </c>
      <c r="G699" s="9" t="s">
        <v>526</v>
      </c>
      <c r="H699" s="22">
        <v>0</v>
      </c>
      <c r="I699" s="22">
        <v>0</v>
      </c>
      <c r="J699" s="22">
        <v>0</v>
      </c>
      <c r="K699" s="22">
        <v>0</v>
      </c>
      <c r="L699" s="22" t="s">
        <v>386</v>
      </c>
    </row>
    <row r="700" spans="1:12" ht="19.5" customHeight="1" x14ac:dyDescent="0.25">
      <c r="A700" s="22">
        <v>41</v>
      </c>
      <c r="B700" s="102">
        <v>41874</v>
      </c>
      <c r="C700" s="130">
        <v>0.83333333333333337</v>
      </c>
      <c r="D700" s="211" t="s">
        <v>3054</v>
      </c>
      <c r="E700" s="22" t="s">
        <v>2391</v>
      </c>
      <c r="F700" s="22" t="s">
        <v>816</v>
      </c>
      <c r="G700" s="9" t="s">
        <v>953</v>
      </c>
      <c r="H700" s="22">
        <v>0</v>
      </c>
      <c r="I700" s="22">
        <v>0</v>
      </c>
      <c r="J700" s="22">
        <v>0</v>
      </c>
      <c r="K700" s="22">
        <v>0</v>
      </c>
      <c r="L700" s="22" t="s">
        <v>414</v>
      </c>
    </row>
    <row r="701" spans="1:12" ht="19.5" customHeight="1" x14ac:dyDescent="0.25">
      <c r="A701" s="22">
        <v>42</v>
      </c>
      <c r="B701" s="102">
        <v>41876</v>
      </c>
      <c r="C701" s="130">
        <v>0.71527777777777779</v>
      </c>
      <c r="D701" s="211" t="s">
        <v>3055</v>
      </c>
      <c r="E701" s="22" t="s">
        <v>823</v>
      </c>
      <c r="F701" s="22" t="s">
        <v>961</v>
      </c>
      <c r="G701" s="9" t="s">
        <v>526</v>
      </c>
      <c r="H701" s="22">
        <v>0</v>
      </c>
      <c r="I701" s="22">
        <v>0</v>
      </c>
      <c r="J701" s="22">
        <v>1</v>
      </c>
      <c r="K701" s="22">
        <v>0</v>
      </c>
      <c r="L701" s="22" t="s">
        <v>418</v>
      </c>
    </row>
    <row r="702" spans="1:12" ht="19.5" customHeight="1" x14ac:dyDescent="0.25">
      <c r="A702" s="22">
        <v>43</v>
      </c>
      <c r="B702" s="102">
        <v>41877</v>
      </c>
      <c r="C702" s="130">
        <v>0.29166666666666669</v>
      </c>
      <c r="D702" s="211" t="s">
        <v>3056</v>
      </c>
      <c r="E702" s="22" t="s">
        <v>823</v>
      </c>
      <c r="F702" s="22" t="s">
        <v>949</v>
      </c>
      <c r="G702" s="9" t="s">
        <v>526</v>
      </c>
      <c r="H702" s="22">
        <v>0</v>
      </c>
      <c r="I702" s="22">
        <v>0</v>
      </c>
      <c r="J702" s="22">
        <v>0</v>
      </c>
      <c r="K702" s="22">
        <v>0</v>
      </c>
      <c r="L702" s="22" t="s">
        <v>411</v>
      </c>
    </row>
    <row r="703" spans="1:12" ht="19.5" customHeight="1" x14ac:dyDescent="0.25">
      <c r="A703" s="22">
        <v>44</v>
      </c>
      <c r="B703" s="102">
        <v>41877</v>
      </c>
      <c r="C703" s="130">
        <v>0.60763888888888895</v>
      </c>
      <c r="D703" s="211" t="s">
        <v>3020</v>
      </c>
      <c r="E703" s="22" t="s">
        <v>2391</v>
      </c>
      <c r="F703" s="22" t="s">
        <v>949</v>
      </c>
      <c r="G703" s="9" t="s">
        <v>526</v>
      </c>
      <c r="H703" s="22">
        <v>0</v>
      </c>
      <c r="I703" s="22">
        <v>0</v>
      </c>
      <c r="J703" s="22">
        <v>1</v>
      </c>
      <c r="K703" s="22">
        <v>1</v>
      </c>
      <c r="L703" s="22" t="s">
        <v>411</v>
      </c>
    </row>
    <row r="704" spans="1:12" ht="19.5" customHeight="1" x14ac:dyDescent="0.25">
      <c r="A704" s="22">
        <v>45</v>
      </c>
      <c r="B704" s="102">
        <v>41878</v>
      </c>
      <c r="C704" s="130">
        <v>0.41666666666666669</v>
      </c>
      <c r="D704" s="22" t="s">
        <v>3057</v>
      </c>
      <c r="E704" s="22" t="s">
        <v>2391</v>
      </c>
      <c r="F704" s="22" t="s">
        <v>949</v>
      </c>
      <c r="G704" s="9" t="s">
        <v>526</v>
      </c>
      <c r="H704" s="22">
        <v>0</v>
      </c>
      <c r="I704" s="22">
        <v>0</v>
      </c>
      <c r="J704" s="22">
        <v>1</v>
      </c>
      <c r="K704" s="22">
        <v>0</v>
      </c>
      <c r="L704" s="22" t="s">
        <v>384</v>
      </c>
    </row>
    <row r="705" spans="1:12" ht="19.5" customHeight="1" x14ac:dyDescent="0.25">
      <c r="A705" s="22">
        <v>46</v>
      </c>
      <c r="B705" s="102">
        <v>41878</v>
      </c>
      <c r="C705" s="130">
        <v>0.98263888888888884</v>
      </c>
      <c r="D705" s="211" t="s">
        <v>3058</v>
      </c>
      <c r="E705" s="22" t="s">
        <v>2391</v>
      </c>
      <c r="F705" s="22" t="s">
        <v>961</v>
      </c>
      <c r="G705" s="9" t="s">
        <v>953</v>
      </c>
      <c r="H705" s="22">
        <v>0</v>
      </c>
      <c r="I705" s="22">
        <v>0</v>
      </c>
      <c r="J705" s="22">
        <v>0</v>
      </c>
      <c r="K705" s="22">
        <v>0</v>
      </c>
      <c r="L705" s="22" t="s">
        <v>384</v>
      </c>
    </row>
    <row r="706" spans="1:12" ht="19.5" customHeight="1" x14ac:dyDescent="0.25">
      <c r="A706" s="22">
        <v>47</v>
      </c>
      <c r="B706" s="102">
        <v>41880</v>
      </c>
      <c r="C706" s="130">
        <v>0.3611111111111111</v>
      </c>
      <c r="D706" s="211" t="s">
        <v>3059</v>
      </c>
      <c r="E706" s="22" t="s">
        <v>823</v>
      </c>
      <c r="F706" s="22" t="s">
        <v>1015</v>
      </c>
      <c r="G706" s="9" t="s">
        <v>953</v>
      </c>
      <c r="H706" s="22">
        <v>0</v>
      </c>
      <c r="I706" s="22">
        <v>0</v>
      </c>
      <c r="J706" s="22">
        <v>0</v>
      </c>
      <c r="K706" s="22">
        <v>0</v>
      </c>
      <c r="L706" s="22" t="s">
        <v>388</v>
      </c>
    </row>
    <row r="707" spans="1:12" ht="19.5" customHeight="1" x14ac:dyDescent="0.25">
      <c r="A707" s="22">
        <v>48</v>
      </c>
      <c r="B707" s="102">
        <v>41881</v>
      </c>
      <c r="C707" s="130">
        <v>8.3333333333333329E-2</v>
      </c>
      <c r="D707" s="211" t="s">
        <v>3060</v>
      </c>
      <c r="E707" s="22" t="s">
        <v>2391</v>
      </c>
      <c r="F707" s="22" t="s">
        <v>961</v>
      </c>
      <c r="G707" s="9" t="s">
        <v>526</v>
      </c>
      <c r="H707" s="22">
        <v>1</v>
      </c>
      <c r="I707" s="22">
        <v>0</v>
      </c>
      <c r="J707" s="22">
        <v>0</v>
      </c>
      <c r="K707" s="22">
        <v>0</v>
      </c>
      <c r="L707" s="22" t="s">
        <v>414</v>
      </c>
    </row>
    <row r="708" spans="1:12" ht="19.5" customHeight="1" x14ac:dyDescent="0.25">
      <c r="A708" s="36"/>
      <c r="B708" s="37"/>
      <c r="C708" s="37"/>
      <c r="D708" s="37"/>
      <c r="E708" s="37"/>
      <c r="F708" s="37" t="s">
        <v>4174</v>
      </c>
      <c r="G708" s="109" t="s">
        <v>957</v>
      </c>
      <c r="H708" s="163">
        <f>SUM(H660:H707)</f>
        <v>1</v>
      </c>
      <c r="I708" s="163">
        <f>SUM(I660:I707)</f>
        <v>2</v>
      </c>
      <c r="J708" s="163">
        <f>SUM(J660:J707)</f>
        <v>22</v>
      </c>
      <c r="K708" s="163">
        <f>SUM(K660:K707)</f>
        <v>14</v>
      </c>
      <c r="L708" s="163"/>
    </row>
    <row r="709" spans="1:12" ht="19.5" customHeight="1" x14ac:dyDescent="0.25">
      <c r="A709" s="40">
        <v>1</v>
      </c>
      <c r="B709" s="40" t="s">
        <v>3061</v>
      </c>
      <c r="C709" s="268">
        <v>0.62847222222222221</v>
      </c>
      <c r="D709" s="211" t="s">
        <v>3062</v>
      </c>
      <c r="E709" s="40" t="s">
        <v>823</v>
      </c>
      <c r="F709" s="40" t="s">
        <v>1015</v>
      </c>
      <c r="G709" s="40" t="s">
        <v>953</v>
      </c>
      <c r="H709" s="40">
        <v>0</v>
      </c>
      <c r="I709" s="40">
        <v>0</v>
      </c>
      <c r="J709" s="40">
        <v>1</v>
      </c>
      <c r="K709" s="40">
        <v>0</v>
      </c>
      <c r="L709" s="40" t="s">
        <v>418</v>
      </c>
    </row>
    <row r="710" spans="1:12" ht="19.5" customHeight="1" x14ac:dyDescent="0.25">
      <c r="A710" s="272">
        <v>2</v>
      </c>
      <c r="B710" s="273" t="s">
        <v>2404</v>
      </c>
      <c r="C710" s="274">
        <v>0.90277777777777779</v>
      </c>
      <c r="D710" s="275" t="s">
        <v>3063</v>
      </c>
      <c r="E710" s="121" t="s">
        <v>2391</v>
      </c>
      <c r="F710" s="121" t="s">
        <v>949</v>
      </c>
      <c r="G710" s="71" t="s">
        <v>953</v>
      </c>
      <c r="H710" s="121">
        <v>0</v>
      </c>
      <c r="I710" s="121">
        <v>0</v>
      </c>
      <c r="J710" s="121">
        <v>0</v>
      </c>
      <c r="K710" s="121">
        <v>1</v>
      </c>
      <c r="L710" s="121" t="s">
        <v>411</v>
      </c>
    </row>
    <row r="711" spans="1:12" ht="19.5" customHeight="1" x14ac:dyDescent="0.25">
      <c r="A711" s="272">
        <v>3</v>
      </c>
      <c r="B711" s="273" t="s">
        <v>3064</v>
      </c>
      <c r="C711" s="274">
        <v>0.28472222222222221</v>
      </c>
      <c r="D711" s="275" t="s">
        <v>3065</v>
      </c>
      <c r="E711" s="121" t="s">
        <v>823</v>
      </c>
      <c r="F711" s="121" t="s">
        <v>970</v>
      </c>
      <c r="G711" s="71" t="s">
        <v>526</v>
      </c>
      <c r="H711" s="121">
        <v>0</v>
      </c>
      <c r="I711" s="121">
        <v>0</v>
      </c>
      <c r="J711" s="121">
        <v>0</v>
      </c>
      <c r="K711" s="121">
        <v>1</v>
      </c>
      <c r="L711" s="121" t="s">
        <v>384</v>
      </c>
    </row>
    <row r="712" spans="1:12" ht="19.5" customHeight="1" x14ac:dyDescent="0.25">
      <c r="A712" s="136">
        <v>4</v>
      </c>
      <c r="B712" s="102" t="s">
        <v>3064</v>
      </c>
      <c r="C712" s="130">
        <v>0.36805555555555558</v>
      </c>
      <c r="D712" s="211" t="s">
        <v>3066</v>
      </c>
      <c r="E712" s="22" t="s">
        <v>986</v>
      </c>
      <c r="F712" s="22" t="s">
        <v>949</v>
      </c>
      <c r="G712" s="9" t="s">
        <v>953</v>
      </c>
      <c r="H712" s="22">
        <v>0</v>
      </c>
      <c r="I712" s="22">
        <v>0</v>
      </c>
      <c r="J712" s="22">
        <v>1</v>
      </c>
      <c r="K712" s="22">
        <v>0</v>
      </c>
      <c r="L712" s="22" t="s">
        <v>384</v>
      </c>
    </row>
    <row r="713" spans="1:12" ht="19.5" customHeight="1" x14ac:dyDescent="0.25">
      <c r="A713" s="136">
        <v>5</v>
      </c>
      <c r="B713" s="102" t="s">
        <v>3067</v>
      </c>
      <c r="C713" s="130">
        <v>0.77083333333333337</v>
      </c>
      <c r="D713" s="211" t="s">
        <v>3068</v>
      </c>
      <c r="E713" s="22" t="s">
        <v>2391</v>
      </c>
      <c r="F713" s="22" t="s">
        <v>1015</v>
      </c>
      <c r="G713" s="9" t="s">
        <v>953</v>
      </c>
      <c r="H713" s="22">
        <v>0</v>
      </c>
      <c r="I713" s="22">
        <v>0</v>
      </c>
      <c r="J713" s="22">
        <v>1</v>
      </c>
      <c r="K713" s="22">
        <v>0</v>
      </c>
      <c r="L713" s="22" t="s">
        <v>388</v>
      </c>
    </row>
    <row r="714" spans="1:12" ht="19.5" customHeight="1" x14ac:dyDescent="0.25">
      <c r="A714" s="136">
        <v>6</v>
      </c>
      <c r="B714" s="102" t="s">
        <v>3067</v>
      </c>
      <c r="C714" s="130">
        <v>0.71180555555555547</v>
      </c>
      <c r="D714" s="211" t="s">
        <v>3069</v>
      </c>
      <c r="E714" s="22" t="s">
        <v>2391</v>
      </c>
      <c r="F714" s="22" t="s">
        <v>949</v>
      </c>
      <c r="G714" s="9" t="s">
        <v>953</v>
      </c>
      <c r="H714" s="22">
        <v>0</v>
      </c>
      <c r="I714" s="22">
        <v>0</v>
      </c>
      <c r="J714" s="22">
        <v>0</v>
      </c>
      <c r="K714" s="22">
        <v>0</v>
      </c>
      <c r="L714" s="22" t="s">
        <v>388</v>
      </c>
    </row>
    <row r="715" spans="1:12" ht="19.5" customHeight="1" x14ac:dyDescent="0.25">
      <c r="A715" s="136">
        <v>7</v>
      </c>
      <c r="B715" s="102" t="s">
        <v>3070</v>
      </c>
      <c r="C715" s="130">
        <v>0.52083333333333337</v>
      </c>
      <c r="D715" s="211" t="s">
        <v>3016</v>
      </c>
      <c r="E715" s="22" t="s">
        <v>823</v>
      </c>
      <c r="F715" s="22" t="s">
        <v>3071</v>
      </c>
      <c r="G715" s="9" t="s">
        <v>526</v>
      </c>
      <c r="H715" s="22">
        <v>0</v>
      </c>
      <c r="I715" s="22">
        <v>0</v>
      </c>
      <c r="J715" s="22">
        <v>1</v>
      </c>
      <c r="K715" s="22">
        <v>0</v>
      </c>
      <c r="L715" s="22" t="s">
        <v>392</v>
      </c>
    </row>
    <row r="716" spans="1:12" ht="19.5" customHeight="1" x14ac:dyDescent="0.25">
      <c r="A716" s="136">
        <v>8</v>
      </c>
      <c r="B716" s="102" t="s">
        <v>3070</v>
      </c>
      <c r="C716" s="130">
        <v>0.4861111111111111</v>
      </c>
      <c r="D716" s="211" t="s">
        <v>2053</v>
      </c>
      <c r="E716" s="22" t="s">
        <v>2391</v>
      </c>
      <c r="F716" s="22" t="s">
        <v>1015</v>
      </c>
      <c r="G716" s="9" t="s">
        <v>953</v>
      </c>
      <c r="H716" s="22">
        <v>0</v>
      </c>
      <c r="I716" s="22">
        <v>0</v>
      </c>
      <c r="J716" s="22">
        <v>0</v>
      </c>
      <c r="K716" s="22">
        <v>0</v>
      </c>
      <c r="L716" s="22" t="s">
        <v>392</v>
      </c>
    </row>
    <row r="717" spans="1:12" ht="19.5" customHeight="1" x14ac:dyDescent="0.25">
      <c r="A717" s="136">
        <v>9</v>
      </c>
      <c r="B717" s="102" t="s">
        <v>3070</v>
      </c>
      <c r="C717" s="130">
        <v>0.72916666666666663</v>
      </c>
      <c r="D717" s="211" t="s">
        <v>2002</v>
      </c>
      <c r="E717" s="22" t="s">
        <v>823</v>
      </c>
      <c r="F717" s="22" t="s">
        <v>967</v>
      </c>
      <c r="G717" s="9" t="s">
        <v>953</v>
      </c>
      <c r="H717" s="22">
        <v>0</v>
      </c>
      <c r="I717" s="22">
        <v>0</v>
      </c>
      <c r="J717" s="22">
        <v>1</v>
      </c>
      <c r="K717" s="22">
        <v>0</v>
      </c>
      <c r="L717" s="22" t="s">
        <v>392</v>
      </c>
    </row>
    <row r="718" spans="1:12" ht="19.5" customHeight="1" x14ac:dyDescent="0.25">
      <c r="A718" s="136">
        <v>10</v>
      </c>
      <c r="B718" s="102" t="s">
        <v>3070</v>
      </c>
      <c r="C718" s="130">
        <v>0.60763888888888895</v>
      </c>
      <c r="D718" s="211" t="s">
        <v>3072</v>
      </c>
      <c r="E718" s="22" t="s">
        <v>823</v>
      </c>
      <c r="F718" s="22" t="s">
        <v>949</v>
      </c>
      <c r="G718" s="9" t="s">
        <v>526</v>
      </c>
      <c r="H718" s="22">
        <v>0</v>
      </c>
      <c r="I718" s="22">
        <v>0</v>
      </c>
      <c r="J718" s="22">
        <v>1</v>
      </c>
      <c r="K718" s="22">
        <v>0</v>
      </c>
      <c r="L718" s="22" t="s">
        <v>392</v>
      </c>
    </row>
    <row r="719" spans="1:12" ht="19.5" customHeight="1" x14ac:dyDescent="0.25">
      <c r="A719" s="136">
        <v>11</v>
      </c>
      <c r="B719" s="102" t="s">
        <v>3070</v>
      </c>
      <c r="C719" s="130">
        <v>0.61111111111111105</v>
      </c>
      <c r="D719" s="211" t="s">
        <v>3073</v>
      </c>
      <c r="E719" s="22" t="s">
        <v>2391</v>
      </c>
      <c r="F719" s="22" t="s">
        <v>3074</v>
      </c>
      <c r="G719" s="9" t="s">
        <v>526</v>
      </c>
      <c r="H719" s="22">
        <v>0</v>
      </c>
      <c r="I719" s="22">
        <v>0</v>
      </c>
      <c r="J719" s="22">
        <v>1</v>
      </c>
      <c r="K719" s="22">
        <v>0</v>
      </c>
      <c r="L719" s="22" t="s">
        <v>392</v>
      </c>
    </row>
    <row r="720" spans="1:12" ht="19.5" customHeight="1" x14ac:dyDescent="0.25">
      <c r="A720" s="136">
        <v>12</v>
      </c>
      <c r="B720" s="102" t="s">
        <v>3075</v>
      </c>
      <c r="C720" s="130">
        <v>0.85416666666666663</v>
      </c>
      <c r="D720" s="211" t="s">
        <v>3076</v>
      </c>
      <c r="E720" s="22" t="s">
        <v>823</v>
      </c>
      <c r="F720" s="22" t="s">
        <v>961</v>
      </c>
      <c r="G720" s="9" t="s">
        <v>526</v>
      </c>
      <c r="H720" s="22">
        <v>0</v>
      </c>
      <c r="I720" s="22">
        <v>0</v>
      </c>
      <c r="J720" s="22">
        <v>0</v>
      </c>
      <c r="K720" s="22">
        <v>0</v>
      </c>
      <c r="L720" s="22" t="s">
        <v>418</v>
      </c>
    </row>
    <row r="721" spans="1:12" ht="19.5" customHeight="1" x14ac:dyDescent="0.25">
      <c r="A721" s="136">
        <v>13</v>
      </c>
      <c r="B721" s="102" t="s">
        <v>3075</v>
      </c>
      <c r="C721" s="130">
        <v>0.59027777777777779</v>
      </c>
      <c r="D721" s="211" t="s">
        <v>3077</v>
      </c>
      <c r="E721" s="131" t="s">
        <v>2984</v>
      </c>
      <c r="F721" s="22" t="s">
        <v>967</v>
      </c>
      <c r="G721" s="9" t="s">
        <v>526</v>
      </c>
      <c r="H721" s="22">
        <v>0</v>
      </c>
      <c r="I721" s="22">
        <v>0</v>
      </c>
      <c r="J721" s="22">
        <v>1</v>
      </c>
      <c r="K721" s="22">
        <v>0</v>
      </c>
      <c r="L721" s="22" t="s">
        <v>418</v>
      </c>
    </row>
    <row r="722" spans="1:12" ht="19.5" customHeight="1" x14ac:dyDescent="0.25">
      <c r="A722" s="136">
        <v>14</v>
      </c>
      <c r="B722" s="102" t="s">
        <v>3078</v>
      </c>
      <c r="C722" s="130">
        <v>0.61111111111111105</v>
      </c>
      <c r="D722" s="211" t="s">
        <v>3079</v>
      </c>
      <c r="E722" s="131" t="s">
        <v>823</v>
      </c>
      <c r="F722" s="22" t="s">
        <v>949</v>
      </c>
      <c r="G722" s="9" t="s">
        <v>526</v>
      </c>
      <c r="H722" s="22">
        <v>0</v>
      </c>
      <c r="I722" s="22">
        <v>0</v>
      </c>
      <c r="J722" s="22">
        <v>0</v>
      </c>
      <c r="K722" s="22">
        <v>0</v>
      </c>
      <c r="L722" s="22" t="s">
        <v>411</v>
      </c>
    </row>
    <row r="723" spans="1:12" ht="19.5" customHeight="1" x14ac:dyDescent="0.25">
      <c r="A723" s="136">
        <v>15</v>
      </c>
      <c r="B723" s="102" t="s">
        <v>3078</v>
      </c>
      <c r="C723" s="130">
        <v>0.72916666666666663</v>
      </c>
      <c r="D723" s="211" t="s">
        <v>3080</v>
      </c>
      <c r="E723" s="131" t="s">
        <v>2391</v>
      </c>
      <c r="F723" s="22" t="s">
        <v>961</v>
      </c>
      <c r="G723" s="9" t="s">
        <v>526</v>
      </c>
      <c r="H723" s="22">
        <v>0</v>
      </c>
      <c r="I723" s="22">
        <v>0</v>
      </c>
      <c r="J723" s="22">
        <v>1</v>
      </c>
      <c r="K723" s="22">
        <v>0</v>
      </c>
      <c r="L723" s="22" t="s">
        <v>411</v>
      </c>
    </row>
    <row r="724" spans="1:12" ht="19.5" customHeight="1" x14ac:dyDescent="0.25">
      <c r="A724" s="136">
        <v>16</v>
      </c>
      <c r="B724" s="102" t="s">
        <v>2412</v>
      </c>
      <c r="C724" s="130">
        <v>0.60763888888888895</v>
      </c>
      <c r="D724" s="211" t="s">
        <v>3081</v>
      </c>
      <c r="E724" s="22" t="s">
        <v>823</v>
      </c>
      <c r="F724" s="22" t="s">
        <v>961</v>
      </c>
      <c r="G724" s="9" t="s">
        <v>526</v>
      </c>
      <c r="H724" s="22">
        <v>0</v>
      </c>
      <c r="I724" s="22">
        <v>0</v>
      </c>
      <c r="J724" s="22">
        <v>0</v>
      </c>
      <c r="K724" s="22">
        <v>0</v>
      </c>
      <c r="L724" s="22" t="s">
        <v>388</v>
      </c>
    </row>
    <row r="725" spans="1:12" ht="19.5" customHeight="1" x14ac:dyDescent="0.25">
      <c r="A725" s="136">
        <v>17</v>
      </c>
      <c r="B725" s="102" t="s">
        <v>2412</v>
      </c>
      <c r="C725" s="130">
        <v>0.3611111111111111</v>
      </c>
      <c r="D725" s="211" t="s">
        <v>3082</v>
      </c>
      <c r="E725" s="22" t="s">
        <v>823</v>
      </c>
      <c r="F725" s="22" t="s">
        <v>961</v>
      </c>
      <c r="G725" s="9" t="s">
        <v>526</v>
      </c>
      <c r="H725" s="22">
        <v>0</v>
      </c>
      <c r="I725" s="22">
        <v>0</v>
      </c>
      <c r="J725" s="22">
        <v>1</v>
      </c>
      <c r="K725" s="22">
        <v>0</v>
      </c>
      <c r="L725" s="22" t="s">
        <v>388</v>
      </c>
    </row>
    <row r="726" spans="1:12" ht="19.5" customHeight="1" x14ac:dyDescent="0.25">
      <c r="A726" s="136">
        <v>18</v>
      </c>
      <c r="B726" s="102" t="s">
        <v>3083</v>
      </c>
      <c r="C726" s="130">
        <v>0.71875</v>
      </c>
      <c r="D726" s="211" t="s">
        <v>3084</v>
      </c>
      <c r="E726" s="131" t="s">
        <v>2984</v>
      </c>
      <c r="F726" s="22" t="s">
        <v>961</v>
      </c>
      <c r="G726" s="9" t="s">
        <v>526</v>
      </c>
      <c r="H726" s="22">
        <v>0</v>
      </c>
      <c r="I726" s="22">
        <v>0</v>
      </c>
      <c r="J726" s="22">
        <v>1</v>
      </c>
      <c r="K726" s="22">
        <v>0</v>
      </c>
      <c r="L726" s="22" t="s">
        <v>392</v>
      </c>
    </row>
    <row r="727" spans="1:12" ht="19.5" customHeight="1" x14ac:dyDescent="0.25">
      <c r="A727" s="22">
        <v>19</v>
      </c>
      <c r="B727" s="102" t="s">
        <v>3083</v>
      </c>
      <c r="C727" s="130">
        <v>0.3888888888888889</v>
      </c>
      <c r="D727" s="211" t="s">
        <v>2017</v>
      </c>
      <c r="E727" s="22" t="s">
        <v>823</v>
      </c>
      <c r="F727" s="22" t="s">
        <v>2987</v>
      </c>
      <c r="G727" s="9" t="s">
        <v>953</v>
      </c>
      <c r="H727" s="22">
        <v>0</v>
      </c>
      <c r="I727" s="22">
        <v>0</v>
      </c>
      <c r="J727" s="22">
        <v>2</v>
      </c>
      <c r="K727" s="22">
        <v>2</v>
      </c>
      <c r="L727" s="22" t="s">
        <v>392</v>
      </c>
    </row>
    <row r="728" spans="1:12" ht="19.5" customHeight="1" x14ac:dyDescent="0.25">
      <c r="A728" s="22">
        <v>20</v>
      </c>
      <c r="B728" s="102" t="s">
        <v>3083</v>
      </c>
      <c r="C728" s="130">
        <v>0.96875</v>
      </c>
      <c r="D728" s="211" t="s">
        <v>3085</v>
      </c>
      <c r="E728" s="22" t="s">
        <v>823</v>
      </c>
      <c r="F728" s="22" t="s">
        <v>1813</v>
      </c>
      <c r="G728" s="9" t="s">
        <v>526</v>
      </c>
      <c r="H728" s="22">
        <v>0</v>
      </c>
      <c r="I728" s="22">
        <v>0</v>
      </c>
      <c r="J728" s="22">
        <v>0</v>
      </c>
      <c r="K728" s="22">
        <v>0</v>
      </c>
      <c r="L728" s="22" t="s">
        <v>392</v>
      </c>
    </row>
    <row r="729" spans="1:12" ht="19.5" customHeight="1" x14ac:dyDescent="0.25">
      <c r="A729" s="22">
        <v>21</v>
      </c>
      <c r="B729" s="102" t="s">
        <v>3086</v>
      </c>
      <c r="C729" s="130">
        <v>0.9375</v>
      </c>
      <c r="D729" s="211" t="s">
        <v>3087</v>
      </c>
      <c r="E729" s="22" t="s">
        <v>823</v>
      </c>
      <c r="F729" s="22" t="s">
        <v>1015</v>
      </c>
      <c r="G729" s="9" t="s">
        <v>953</v>
      </c>
      <c r="H729" s="22">
        <v>0</v>
      </c>
      <c r="I729" s="22">
        <v>0</v>
      </c>
      <c r="J729" s="22">
        <v>2</v>
      </c>
      <c r="K729" s="22">
        <v>0</v>
      </c>
      <c r="L729" s="22" t="s">
        <v>418</v>
      </c>
    </row>
    <row r="730" spans="1:12" ht="19.5" customHeight="1" x14ac:dyDescent="0.25">
      <c r="A730" s="22">
        <v>22</v>
      </c>
      <c r="B730" s="102" t="s">
        <v>3086</v>
      </c>
      <c r="C730" s="130">
        <v>0.40972222222222227</v>
      </c>
      <c r="D730" s="211" t="s">
        <v>3088</v>
      </c>
      <c r="E730" s="22" t="s">
        <v>823</v>
      </c>
      <c r="F730" s="22" t="s">
        <v>949</v>
      </c>
      <c r="G730" s="9" t="s">
        <v>953</v>
      </c>
      <c r="H730" s="22">
        <v>0</v>
      </c>
      <c r="I730" s="22">
        <v>0</v>
      </c>
      <c r="J730" s="22">
        <v>0</v>
      </c>
      <c r="K730" s="22">
        <v>0</v>
      </c>
      <c r="L730" s="22" t="s">
        <v>418</v>
      </c>
    </row>
    <row r="731" spans="1:12" ht="19.5" customHeight="1" x14ac:dyDescent="0.25">
      <c r="A731" s="22">
        <v>23</v>
      </c>
      <c r="B731" s="102" t="s">
        <v>3086</v>
      </c>
      <c r="C731" s="130">
        <v>0.5625</v>
      </c>
      <c r="D731" s="211" t="s">
        <v>3089</v>
      </c>
      <c r="E731" s="22" t="s">
        <v>2391</v>
      </c>
      <c r="F731" s="22" t="s">
        <v>949</v>
      </c>
      <c r="G731" s="9" t="s">
        <v>526</v>
      </c>
      <c r="H731" s="22">
        <v>0</v>
      </c>
      <c r="I731" s="22">
        <v>0</v>
      </c>
      <c r="J731" s="22">
        <v>1</v>
      </c>
      <c r="K731" s="22">
        <v>0</v>
      </c>
      <c r="L731" s="22" t="s">
        <v>418</v>
      </c>
    </row>
    <row r="732" spans="1:12" ht="19.5" customHeight="1" x14ac:dyDescent="0.25">
      <c r="A732" s="22">
        <v>24</v>
      </c>
      <c r="B732" s="102" t="s">
        <v>3090</v>
      </c>
      <c r="C732" s="130">
        <v>0.51944444444444449</v>
      </c>
      <c r="D732" s="211" t="s">
        <v>3091</v>
      </c>
      <c r="E732" s="22" t="s">
        <v>2391</v>
      </c>
      <c r="F732" s="22" t="s">
        <v>949</v>
      </c>
      <c r="G732" s="9" t="s">
        <v>953</v>
      </c>
      <c r="H732" s="22">
        <v>0</v>
      </c>
      <c r="I732" s="22">
        <v>0</v>
      </c>
      <c r="J732" s="22">
        <v>2</v>
      </c>
      <c r="K732" s="22">
        <v>0</v>
      </c>
      <c r="L732" s="22" t="s">
        <v>411</v>
      </c>
    </row>
    <row r="733" spans="1:12" ht="19.5" customHeight="1" x14ac:dyDescent="0.25">
      <c r="A733" s="22">
        <v>25</v>
      </c>
      <c r="B733" s="102" t="s">
        <v>3092</v>
      </c>
      <c r="C733" s="130">
        <v>0.94791666666666663</v>
      </c>
      <c r="D733" s="211" t="s">
        <v>3093</v>
      </c>
      <c r="E733" s="22" t="s">
        <v>823</v>
      </c>
      <c r="F733" s="22" t="s">
        <v>961</v>
      </c>
      <c r="G733" s="9" t="s">
        <v>526</v>
      </c>
      <c r="H733" s="22">
        <v>0</v>
      </c>
      <c r="I733" s="22">
        <v>0</v>
      </c>
      <c r="J733" s="22">
        <v>1</v>
      </c>
      <c r="K733" s="22">
        <v>0</v>
      </c>
      <c r="L733" s="22" t="s">
        <v>384</v>
      </c>
    </row>
    <row r="734" spans="1:12" ht="19.5" customHeight="1" x14ac:dyDescent="0.25">
      <c r="A734" s="22">
        <v>26</v>
      </c>
      <c r="B734" s="102" t="s">
        <v>3092</v>
      </c>
      <c r="C734" s="130">
        <v>0.30555555555555552</v>
      </c>
      <c r="D734" s="211" t="s">
        <v>3094</v>
      </c>
      <c r="E734" s="22" t="s">
        <v>823</v>
      </c>
      <c r="F734" s="22" t="s">
        <v>961</v>
      </c>
      <c r="G734" s="9" t="s">
        <v>526</v>
      </c>
      <c r="H734" s="22">
        <v>0</v>
      </c>
      <c r="I734" s="22">
        <v>0</v>
      </c>
      <c r="J734" s="22">
        <v>1</v>
      </c>
      <c r="K734" s="22">
        <v>0</v>
      </c>
      <c r="L734" s="22" t="s">
        <v>384</v>
      </c>
    </row>
    <row r="735" spans="1:12" ht="19.5" customHeight="1" x14ac:dyDescent="0.25">
      <c r="A735" s="22">
        <v>27</v>
      </c>
      <c r="B735" s="102" t="s">
        <v>3092</v>
      </c>
      <c r="C735" s="130">
        <v>0.51388888888888895</v>
      </c>
      <c r="D735" s="211" t="s">
        <v>3095</v>
      </c>
      <c r="E735" s="22" t="s">
        <v>3096</v>
      </c>
      <c r="F735" s="22" t="s">
        <v>949</v>
      </c>
      <c r="G735" s="9" t="s">
        <v>526</v>
      </c>
      <c r="H735" s="22">
        <v>0</v>
      </c>
      <c r="I735" s="22">
        <v>0</v>
      </c>
      <c r="J735" s="22">
        <v>1</v>
      </c>
      <c r="K735" s="22">
        <v>0</v>
      </c>
      <c r="L735" s="22" t="s">
        <v>384</v>
      </c>
    </row>
    <row r="736" spans="1:12" ht="19.5" customHeight="1" x14ac:dyDescent="0.25">
      <c r="A736" s="22">
        <v>28</v>
      </c>
      <c r="B736" s="102" t="s">
        <v>2407</v>
      </c>
      <c r="C736" s="130">
        <v>0.80555555555555547</v>
      </c>
      <c r="D736" s="211" t="s">
        <v>2983</v>
      </c>
      <c r="E736" s="22" t="s">
        <v>823</v>
      </c>
      <c r="F736" s="22" t="s">
        <v>949</v>
      </c>
      <c r="G736" s="9" t="s">
        <v>526</v>
      </c>
      <c r="H736" s="22">
        <v>0</v>
      </c>
      <c r="I736" s="22">
        <v>0</v>
      </c>
      <c r="J736" s="22">
        <v>0</v>
      </c>
      <c r="K736" s="22">
        <v>0</v>
      </c>
      <c r="L736" s="22" t="s">
        <v>386</v>
      </c>
    </row>
    <row r="737" spans="1:12" ht="19.5" customHeight="1" x14ac:dyDescent="0.25">
      <c r="A737" s="22">
        <v>29</v>
      </c>
      <c r="B737" s="102" t="s">
        <v>3097</v>
      </c>
      <c r="C737" s="130">
        <v>0.64583333333333337</v>
      </c>
      <c r="D737" s="211" t="s">
        <v>3098</v>
      </c>
      <c r="E737" s="22" t="s">
        <v>2391</v>
      </c>
      <c r="F737" s="22" t="s">
        <v>961</v>
      </c>
      <c r="G737" s="9" t="s">
        <v>526</v>
      </c>
      <c r="H737" s="22">
        <v>0</v>
      </c>
      <c r="I737" s="22">
        <v>0</v>
      </c>
      <c r="J737" s="22">
        <v>0</v>
      </c>
      <c r="K737" s="22">
        <v>0</v>
      </c>
      <c r="L737" s="22" t="s">
        <v>388</v>
      </c>
    </row>
    <row r="738" spans="1:12" ht="19.5" customHeight="1" x14ac:dyDescent="0.25">
      <c r="A738" s="22">
        <v>30</v>
      </c>
      <c r="B738" s="102" t="s">
        <v>3099</v>
      </c>
      <c r="C738" s="130">
        <v>0.86805555555555547</v>
      </c>
      <c r="D738" s="211" t="s">
        <v>3100</v>
      </c>
      <c r="E738" s="22" t="s">
        <v>2391</v>
      </c>
      <c r="F738" s="22" t="s">
        <v>1015</v>
      </c>
      <c r="G738" s="9" t="s">
        <v>953</v>
      </c>
      <c r="H738" s="22">
        <v>0</v>
      </c>
      <c r="I738" s="22">
        <v>0</v>
      </c>
      <c r="J738" s="22">
        <v>0</v>
      </c>
      <c r="K738" s="22">
        <v>0</v>
      </c>
      <c r="L738" s="22" t="s">
        <v>414</v>
      </c>
    </row>
    <row r="739" spans="1:12" ht="19.5" customHeight="1" x14ac:dyDescent="0.25">
      <c r="A739" s="22">
        <v>31</v>
      </c>
      <c r="B739" s="102" t="s">
        <v>3101</v>
      </c>
      <c r="C739" s="130">
        <v>0.47916666666666669</v>
      </c>
      <c r="D739" s="211" t="s">
        <v>3102</v>
      </c>
      <c r="E739" s="22" t="s">
        <v>2391</v>
      </c>
      <c r="F739" s="22" t="s">
        <v>961</v>
      </c>
      <c r="G739" s="9" t="s">
        <v>526</v>
      </c>
      <c r="H739" s="22">
        <v>0</v>
      </c>
      <c r="I739" s="22">
        <v>0</v>
      </c>
      <c r="J739" s="22">
        <v>1</v>
      </c>
      <c r="K739" s="22">
        <v>0</v>
      </c>
      <c r="L739" s="22" t="s">
        <v>418</v>
      </c>
    </row>
    <row r="740" spans="1:12" ht="19.5" customHeight="1" x14ac:dyDescent="0.25">
      <c r="A740" s="131">
        <v>32</v>
      </c>
      <c r="B740" s="102" t="s">
        <v>3103</v>
      </c>
      <c r="C740" s="130">
        <v>0.58333333333333337</v>
      </c>
      <c r="D740" s="211" t="s">
        <v>3104</v>
      </c>
      <c r="E740" s="22" t="s">
        <v>823</v>
      </c>
      <c r="F740" s="22" t="s">
        <v>816</v>
      </c>
      <c r="G740" s="9" t="s">
        <v>953</v>
      </c>
      <c r="H740" s="22">
        <v>0</v>
      </c>
      <c r="I740" s="22">
        <v>0</v>
      </c>
      <c r="J740" s="22">
        <v>0</v>
      </c>
      <c r="K740" s="22">
        <v>0</v>
      </c>
      <c r="L740" s="22" t="s">
        <v>384</v>
      </c>
    </row>
    <row r="741" spans="1:12" ht="19.5" customHeight="1" x14ac:dyDescent="0.25">
      <c r="A741" s="131">
        <v>33</v>
      </c>
      <c r="B741" s="102" t="s">
        <v>3105</v>
      </c>
      <c r="C741" s="130">
        <v>0.83333333333333337</v>
      </c>
      <c r="D741" s="211" t="s">
        <v>3106</v>
      </c>
      <c r="E741" s="22" t="s">
        <v>2391</v>
      </c>
      <c r="F741" s="22" t="s">
        <v>961</v>
      </c>
      <c r="G741" s="9" t="s">
        <v>526</v>
      </c>
      <c r="H741" s="22">
        <v>0</v>
      </c>
      <c r="I741" s="22">
        <v>0</v>
      </c>
      <c r="J741" s="22">
        <v>0</v>
      </c>
      <c r="K741" s="22">
        <v>2</v>
      </c>
      <c r="L741" s="22" t="s">
        <v>386</v>
      </c>
    </row>
    <row r="742" spans="1:12" ht="19.5" customHeight="1" x14ac:dyDescent="0.25">
      <c r="A742" s="22">
        <v>34</v>
      </c>
      <c r="B742" s="102" t="s">
        <v>3107</v>
      </c>
      <c r="C742" s="130">
        <v>0.66666666666666663</v>
      </c>
      <c r="D742" s="211" t="s">
        <v>3108</v>
      </c>
      <c r="E742" s="22" t="s">
        <v>2391</v>
      </c>
      <c r="F742" s="22" t="s">
        <v>949</v>
      </c>
      <c r="G742" s="9" t="s">
        <v>953</v>
      </c>
      <c r="H742" s="22">
        <v>0</v>
      </c>
      <c r="I742" s="22">
        <v>0</v>
      </c>
      <c r="J742" s="22">
        <v>0</v>
      </c>
      <c r="K742" s="22">
        <v>0</v>
      </c>
      <c r="L742" s="22" t="s">
        <v>388</v>
      </c>
    </row>
    <row r="743" spans="1:12" ht="19.5" customHeight="1" x14ac:dyDescent="0.25">
      <c r="A743" s="22">
        <v>35</v>
      </c>
      <c r="B743" s="102" t="s">
        <v>3107</v>
      </c>
      <c r="C743" s="130">
        <v>0.55555555555555558</v>
      </c>
      <c r="D743" s="211" t="s">
        <v>3109</v>
      </c>
      <c r="E743" s="22" t="s">
        <v>823</v>
      </c>
      <c r="F743" s="22" t="s">
        <v>961</v>
      </c>
      <c r="G743" s="9" t="s">
        <v>526</v>
      </c>
      <c r="H743" s="22">
        <v>0</v>
      </c>
      <c r="I743" s="22">
        <v>0</v>
      </c>
      <c r="J743" s="22">
        <v>0</v>
      </c>
      <c r="K743" s="22">
        <v>0</v>
      </c>
      <c r="L743" s="22" t="s">
        <v>388</v>
      </c>
    </row>
    <row r="744" spans="1:12" ht="19.5" customHeight="1" x14ac:dyDescent="0.25">
      <c r="A744" s="22">
        <v>36</v>
      </c>
      <c r="B744" s="102" t="s">
        <v>3110</v>
      </c>
      <c r="C744" s="130">
        <v>8.6805555555555566E-2</v>
      </c>
      <c r="D744" s="211" t="s">
        <v>3111</v>
      </c>
      <c r="E744" s="22" t="s">
        <v>2391</v>
      </c>
      <c r="F744" s="22" t="s">
        <v>967</v>
      </c>
      <c r="G744" s="9" t="s">
        <v>953</v>
      </c>
      <c r="H744" s="22">
        <v>0</v>
      </c>
      <c r="I744" s="22">
        <v>0</v>
      </c>
      <c r="J744" s="22">
        <v>1</v>
      </c>
      <c r="K744" s="22">
        <v>0</v>
      </c>
      <c r="L744" s="22" t="s">
        <v>414</v>
      </c>
    </row>
    <row r="745" spans="1:12" ht="19.5" customHeight="1" x14ac:dyDescent="0.25">
      <c r="A745" s="22">
        <v>37</v>
      </c>
      <c r="B745" s="102" t="s">
        <v>3112</v>
      </c>
      <c r="C745" s="130">
        <v>0.47916666666666669</v>
      </c>
      <c r="D745" s="211" t="s">
        <v>3113</v>
      </c>
      <c r="E745" s="22" t="s">
        <v>823</v>
      </c>
      <c r="F745" s="22" t="s">
        <v>970</v>
      </c>
      <c r="G745" s="9" t="s">
        <v>526</v>
      </c>
      <c r="H745" s="22">
        <v>0</v>
      </c>
      <c r="I745" s="22">
        <v>0</v>
      </c>
      <c r="J745" s="22">
        <v>0</v>
      </c>
      <c r="K745" s="22">
        <v>0</v>
      </c>
      <c r="L745" s="22" t="s">
        <v>392</v>
      </c>
    </row>
    <row r="746" spans="1:12" ht="19.5" customHeight="1" x14ac:dyDescent="0.25">
      <c r="A746" s="36"/>
      <c r="B746" s="37"/>
      <c r="C746" s="37"/>
      <c r="D746" s="37"/>
      <c r="E746" s="37"/>
      <c r="F746" s="37" t="s">
        <v>4175</v>
      </c>
      <c r="G746" s="109" t="s">
        <v>957</v>
      </c>
      <c r="H746" s="163">
        <f>SUM(H709:H745)</f>
        <v>0</v>
      </c>
      <c r="I746" s="163">
        <f>SUM(I709:I745)</f>
        <v>0</v>
      </c>
      <c r="J746" s="163">
        <f>SUM(J709:J745)</f>
        <v>23</v>
      </c>
      <c r="K746" s="163">
        <f>SUM(K709:K745)</f>
        <v>6</v>
      </c>
      <c r="L746" s="163"/>
    </row>
    <row r="747" spans="1:12" ht="26.25" customHeight="1" x14ac:dyDescent="0.25">
      <c r="A747" s="402" t="s">
        <v>2063</v>
      </c>
      <c r="B747" s="402"/>
      <c r="C747" s="402"/>
      <c r="D747" s="402"/>
      <c r="E747" s="402"/>
      <c r="F747" s="402"/>
      <c r="G747" s="402"/>
      <c r="H747" s="402"/>
      <c r="I747" s="402"/>
      <c r="J747" s="402"/>
      <c r="K747" s="402"/>
      <c r="L747" s="402"/>
    </row>
    <row r="748" spans="1:12" ht="19.5" customHeight="1" x14ac:dyDescent="0.25">
      <c r="A748" s="9">
        <v>1</v>
      </c>
      <c r="B748" s="69">
        <v>41821</v>
      </c>
      <c r="C748" s="47">
        <v>0.33333333333333331</v>
      </c>
      <c r="D748" s="22" t="s">
        <v>3114</v>
      </c>
      <c r="E748" s="9" t="s">
        <v>2480</v>
      </c>
      <c r="F748" s="4" t="s">
        <v>3115</v>
      </c>
      <c r="G748" s="9" t="s">
        <v>1080</v>
      </c>
      <c r="H748" s="9"/>
      <c r="I748" s="9"/>
      <c r="J748" s="9"/>
      <c r="K748" s="9">
        <v>1</v>
      </c>
      <c r="L748" s="9" t="s">
        <v>411</v>
      </c>
    </row>
    <row r="749" spans="1:12" ht="19.5" customHeight="1" x14ac:dyDescent="0.25">
      <c r="A749" s="9">
        <v>2</v>
      </c>
      <c r="B749" s="69">
        <v>41823</v>
      </c>
      <c r="C749" s="70">
        <v>0.53125</v>
      </c>
      <c r="D749" s="22" t="s">
        <v>3116</v>
      </c>
      <c r="E749" s="9" t="s">
        <v>2480</v>
      </c>
      <c r="F749" s="22" t="s">
        <v>3117</v>
      </c>
      <c r="G749" s="9" t="s">
        <v>3118</v>
      </c>
      <c r="H749" s="9"/>
      <c r="I749" s="9"/>
      <c r="J749" s="9">
        <v>1</v>
      </c>
      <c r="K749" s="9"/>
      <c r="L749" s="9" t="s">
        <v>386</v>
      </c>
    </row>
    <row r="750" spans="1:12" ht="19.5" customHeight="1" x14ac:dyDescent="0.25">
      <c r="A750" s="9">
        <v>3</v>
      </c>
      <c r="B750" s="69">
        <v>41831</v>
      </c>
      <c r="C750" s="70">
        <v>0.63958333333333328</v>
      </c>
      <c r="D750" s="22" t="s">
        <v>3116</v>
      </c>
      <c r="E750" s="9" t="s">
        <v>2480</v>
      </c>
      <c r="F750" s="4" t="s">
        <v>3117</v>
      </c>
      <c r="G750" s="9" t="s">
        <v>3118</v>
      </c>
      <c r="H750" s="9"/>
      <c r="I750" s="9"/>
      <c r="J750" s="9">
        <v>1</v>
      </c>
      <c r="K750" s="9"/>
      <c r="L750" s="9" t="s">
        <v>388</v>
      </c>
    </row>
    <row r="751" spans="1:12" ht="19.5" customHeight="1" x14ac:dyDescent="0.25">
      <c r="A751" s="9">
        <v>4</v>
      </c>
      <c r="B751" s="69">
        <v>41843</v>
      </c>
      <c r="C751" s="70">
        <v>0.20833333333333334</v>
      </c>
      <c r="D751" s="22" t="s">
        <v>3119</v>
      </c>
      <c r="E751" s="9" t="s">
        <v>2480</v>
      </c>
      <c r="F751" s="4" t="s">
        <v>1934</v>
      </c>
      <c r="G751" s="9" t="s">
        <v>526</v>
      </c>
      <c r="H751" s="9"/>
      <c r="I751" s="9"/>
      <c r="J751" s="9"/>
      <c r="K751" s="9">
        <v>1</v>
      </c>
      <c r="L751" s="9" t="s">
        <v>384</v>
      </c>
    </row>
    <row r="752" spans="1:12" ht="19.5" customHeight="1" x14ac:dyDescent="0.25">
      <c r="A752" s="9">
        <v>5</v>
      </c>
      <c r="B752" s="69">
        <v>41843</v>
      </c>
      <c r="C752" s="70">
        <v>0.52777777777777779</v>
      </c>
      <c r="D752" s="22" t="s">
        <v>3120</v>
      </c>
      <c r="E752" s="9" t="s">
        <v>2480</v>
      </c>
      <c r="F752" s="217" t="s">
        <v>3121</v>
      </c>
      <c r="G752" s="217" t="s">
        <v>3118</v>
      </c>
      <c r="H752" s="9"/>
      <c r="I752" s="9"/>
      <c r="J752" s="9"/>
      <c r="K752" s="9">
        <v>1</v>
      </c>
      <c r="L752" s="9" t="s">
        <v>384</v>
      </c>
    </row>
    <row r="753" spans="1:12" ht="19.5" customHeight="1" x14ac:dyDescent="0.25">
      <c r="A753" s="9">
        <v>6</v>
      </c>
      <c r="B753" s="69">
        <v>41847</v>
      </c>
      <c r="C753" s="70">
        <v>0.47569444444444442</v>
      </c>
      <c r="D753" s="217" t="s">
        <v>3122</v>
      </c>
      <c r="E753" s="217" t="s">
        <v>3123</v>
      </c>
      <c r="F753" s="217" t="s">
        <v>3124</v>
      </c>
      <c r="G753" s="217" t="s">
        <v>3118</v>
      </c>
      <c r="H753" s="9"/>
      <c r="I753" s="9"/>
      <c r="J753" s="9"/>
      <c r="K753" s="9">
        <v>1</v>
      </c>
      <c r="L753" s="9" t="s">
        <v>392</v>
      </c>
    </row>
    <row r="754" spans="1:12" ht="19.5" customHeight="1" x14ac:dyDescent="0.25">
      <c r="A754" s="9">
        <v>7</v>
      </c>
      <c r="B754" s="69">
        <v>41848</v>
      </c>
      <c r="C754" s="70">
        <v>0.77430555555555547</v>
      </c>
      <c r="D754" s="217" t="s">
        <v>3125</v>
      </c>
      <c r="E754" s="217" t="s">
        <v>3123</v>
      </c>
      <c r="F754" s="217" t="s">
        <v>3126</v>
      </c>
      <c r="G754" s="217" t="s">
        <v>3127</v>
      </c>
      <c r="H754" s="9"/>
      <c r="I754" s="9"/>
      <c r="J754" s="9">
        <v>1</v>
      </c>
      <c r="K754" s="9"/>
      <c r="L754" s="9" t="s">
        <v>418</v>
      </c>
    </row>
    <row r="755" spans="1:12" ht="19.5" customHeight="1" x14ac:dyDescent="0.25">
      <c r="A755" s="9">
        <v>8</v>
      </c>
      <c r="B755" s="69">
        <v>41850</v>
      </c>
      <c r="C755" s="70">
        <v>0.90138888888888891</v>
      </c>
      <c r="D755" s="217" t="s">
        <v>3128</v>
      </c>
      <c r="E755" s="217" t="s">
        <v>3123</v>
      </c>
      <c r="F755" s="217" t="s">
        <v>3129</v>
      </c>
      <c r="G755" s="217" t="s">
        <v>3130</v>
      </c>
      <c r="H755" s="9"/>
      <c r="I755" s="9"/>
      <c r="J755" s="9"/>
      <c r="K755" s="9">
        <v>1</v>
      </c>
      <c r="L755" s="9" t="s">
        <v>384</v>
      </c>
    </row>
    <row r="756" spans="1:12" ht="19.5" customHeight="1" x14ac:dyDescent="0.25">
      <c r="A756" s="36"/>
      <c r="B756" s="37"/>
      <c r="C756" s="37"/>
      <c r="D756" s="37"/>
      <c r="E756" s="37"/>
      <c r="F756" s="37" t="s">
        <v>4173</v>
      </c>
      <c r="G756" s="109" t="s">
        <v>2063</v>
      </c>
      <c r="H756" s="163">
        <f>SUM(H748:H755)</f>
        <v>0</v>
      </c>
      <c r="I756" s="163">
        <f>SUM(I748:I755)</f>
        <v>0</v>
      </c>
      <c r="J756" s="163">
        <f>SUM(J748:J755)</f>
        <v>3</v>
      </c>
      <c r="K756" s="163">
        <f>SUM(K748:K755)</f>
        <v>5</v>
      </c>
      <c r="L756" s="163"/>
    </row>
    <row r="757" spans="1:12" ht="19.5" customHeight="1" x14ac:dyDescent="0.25">
      <c r="A757" s="9">
        <v>9</v>
      </c>
      <c r="B757" s="69">
        <v>41853</v>
      </c>
      <c r="C757" s="70">
        <v>0.61944444444444446</v>
      </c>
      <c r="D757" s="217" t="s">
        <v>3131</v>
      </c>
      <c r="E757" s="217" t="s">
        <v>3132</v>
      </c>
      <c r="F757" s="217" t="s">
        <v>1178</v>
      </c>
      <c r="G757" s="217" t="s">
        <v>918</v>
      </c>
      <c r="H757" s="9"/>
      <c r="I757" s="9"/>
      <c r="J757" s="9">
        <v>1</v>
      </c>
      <c r="K757" s="9"/>
      <c r="L757" s="9" t="s">
        <v>414</v>
      </c>
    </row>
    <row r="758" spans="1:12" ht="19.5" customHeight="1" x14ac:dyDescent="0.25">
      <c r="A758" s="9">
        <v>10</v>
      </c>
      <c r="B758" s="69">
        <v>41854</v>
      </c>
      <c r="C758" s="70">
        <v>0.59375</v>
      </c>
      <c r="D758" s="217" t="s">
        <v>2084</v>
      </c>
      <c r="E758" s="217" t="s">
        <v>3132</v>
      </c>
      <c r="F758" s="217" t="s">
        <v>1197</v>
      </c>
      <c r="G758" s="217" t="s">
        <v>918</v>
      </c>
      <c r="H758" s="9"/>
      <c r="I758" s="9"/>
      <c r="J758" s="9"/>
      <c r="K758" s="9">
        <v>1</v>
      </c>
      <c r="L758" s="9" t="s">
        <v>392</v>
      </c>
    </row>
    <row r="759" spans="1:12" ht="19.5" customHeight="1" x14ac:dyDescent="0.25">
      <c r="A759" s="9">
        <v>11</v>
      </c>
      <c r="B759" s="69">
        <v>41856</v>
      </c>
      <c r="C759" s="70">
        <v>0.82500000000000007</v>
      </c>
      <c r="D759" s="217" t="s">
        <v>3133</v>
      </c>
      <c r="E759" s="217" t="s">
        <v>1798</v>
      </c>
      <c r="F759" s="217" t="s">
        <v>3134</v>
      </c>
      <c r="G759" s="217" t="s">
        <v>1080</v>
      </c>
      <c r="H759" s="9"/>
      <c r="I759" s="9"/>
      <c r="J759" s="9"/>
      <c r="K759" s="9">
        <v>1</v>
      </c>
      <c r="L759" s="9" t="s">
        <v>411</v>
      </c>
    </row>
    <row r="760" spans="1:12" ht="19.5" customHeight="1" x14ac:dyDescent="0.25">
      <c r="A760" s="9">
        <v>12</v>
      </c>
      <c r="B760" s="69">
        <v>41859</v>
      </c>
      <c r="C760" s="70">
        <v>0.55555555555555558</v>
      </c>
      <c r="D760" s="217" t="s">
        <v>3135</v>
      </c>
      <c r="E760" s="217" t="s">
        <v>1139</v>
      </c>
      <c r="F760" s="217" t="s">
        <v>949</v>
      </c>
      <c r="G760" s="217" t="s">
        <v>918</v>
      </c>
      <c r="H760" s="9"/>
      <c r="I760" s="9"/>
      <c r="J760" s="9"/>
      <c r="K760" s="9">
        <v>1</v>
      </c>
      <c r="L760" s="9" t="s">
        <v>388</v>
      </c>
    </row>
    <row r="761" spans="1:12" ht="19.5" customHeight="1" x14ac:dyDescent="0.25">
      <c r="A761" s="9">
        <v>13</v>
      </c>
      <c r="B761" s="69">
        <v>41864</v>
      </c>
      <c r="C761" s="70">
        <v>0.61805555555555558</v>
      </c>
      <c r="D761" s="217" t="s">
        <v>3136</v>
      </c>
      <c r="E761" s="217" t="s">
        <v>1139</v>
      </c>
      <c r="F761" s="217" t="s">
        <v>3137</v>
      </c>
      <c r="G761" s="217" t="s">
        <v>3118</v>
      </c>
      <c r="H761" s="9"/>
      <c r="I761" s="9"/>
      <c r="J761" s="9">
        <v>1</v>
      </c>
      <c r="K761" s="9"/>
      <c r="L761" s="9" t="s">
        <v>384</v>
      </c>
    </row>
    <row r="762" spans="1:12" ht="19.5" customHeight="1" x14ac:dyDescent="0.25">
      <c r="A762" s="9">
        <v>14</v>
      </c>
      <c r="B762" s="69">
        <v>41866</v>
      </c>
      <c r="C762" s="70">
        <v>0.9277777777777777</v>
      </c>
      <c r="D762" s="217" t="s">
        <v>3138</v>
      </c>
      <c r="E762" s="217" t="s">
        <v>1139</v>
      </c>
      <c r="F762" s="217" t="s">
        <v>949</v>
      </c>
      <c r="G762" s="217" t="s">
        <v>918</v>
      </c>
      <c r="H762" s="9"/>
      <c r="I762" s="9"/>
      <c r="J762" s="9"/>
      <c r="K762" s="9">
        <v>1</v>
      </c>
      <c r="L762" s="9" t="s">
        <v>388</v>
      </c>
    </row>
    <row r="763" spans="1:12" ht="19.5" customHeight="1" x14ac:dyDescent="0.25">
      <c r="A763" s="9">
        <v>15</v>
      </c>
      <c r="B763" s="69">
        <v>42607</v>
      </c>
      <c r="C763" s="70">
        <v>0.3125</v>
      </c>
      <c r="D763" s="217" t="s">
        <v>3139</v>
      </c>
      <c r="E763" s="217" t="s">
        <v>3132</v>
      </c>
      <c r="F763" s="217" t="s">
        <v>3140</v>
      </c>
      <c r="G763" s="217" t="s">
        <v>3118</v>
      </c>
      <c r="H763" s="9"/>
      <c r="I763" s="9"/>
      <c r="J763" s="9">
        <v>1</v>
      </c>
      <c r="K763" s="9"/>
      <c r="L763" s="9" t="s">
        <v>418</v>
      </c>
    </row>
    <row r="764" spans="1:12" ht="19.5" customHeight="1" x14ac:dyDescent="0.25">
      <c r="A764" s="9">
        <v>16</v>
      </c>
      <c r="B764" s="69">
        <v>41880</v>
      </c>
      <c r="C764" s="70">
        <v>0.54861111111111105</v>
      </c>
      <c r="D764" s="22" t="s">
        <v>3141</v>
      </c>
      <c r="E764" s="217" t="s">
        <v>3142</v>
      </c>
      <c r="F764" s="217" t="s">
        <v>3143</v>
      </c>
      <c r="G764" s="217" t="s">
        <v>1080</v>
      </c>
      <c r="H764" s="9"/>
      <c r="I764" s="9"/>
      <c r="J764" s="9"/>
      <c r="K764" s="9">
        <v>1</v>
      </c>
      <c r="L764" s="9" t="s">
        <v>388</v>
      </c>
    </row>
    <row r="765" spans="1:12" ht="19.5" customHeight="1" x14ac:dyDescent="0.25">
      <c r="A765" s="9">
        <v>17</v>
      </c>
      <c r="B765" s="69">
        <v>41881</v>
      </c>
      <c r="C765" s="70">
        <v>0.73958333333333337</v>
      </c>
      <c r="D765" s="22" t="s">
        <v>3144</v>
      </c>
      <c r="E765" s="217" t="s">
        <v>926</v>
      </c>
      <c r="F765" s="217" t="s">
        <v>1813</v>
      </c>
      <c r="G765" s="217" t="s">
        <v>918</v>
      </c>
      <c r="H765" s="9"/>
      <c r="I765" s="9"/>
      <c r="J765" s="9"/>
      <c r="K765" s="9">
        <v>1</v>
      </c>
      <c r="L765" s="9" t="s">
        <v>414</v>
      </c>
    </row>
    <row r="766" spans="1:12" ht="19.5" customHeight="1" x14ac:dyDescent="0.25">
      <c r="A766" s="9">
        <v>18</v>
      </c>
      <c r="B766" s="69">
        <v>41882</v>
      </c>
      <c r="C766" s="70">
        <v>0.89583333333333337</v>
      </c>
      <c r="D766" s="22" t="s">
        <v>3145</v>
      </c>
      <c r="E766" s="217" t="s">
        <v>2480</v>
      </c>
      <c r="F766" s="217" t="s">
        <v>3146</v>
      </c>
      <c r="G766" s="217" t="s">
        <v>3118</v>
      </c>
      <c r="H766" s="9"/>
      <c r="I766" s="9"/>
      <c r="J766" s="9"/>
      <c r="K766" s="9">
        <v>1</v>
      </c>
      <c r="L766" s="9" t="s">
        <v>392</v>
      </c>
    </row>
    <row r="767" spans="1:12" ht="19.5" customHeight="1" x14ac:dyDescent="0.25">
      <c r="A767" s="36"/>
      <c r="B767" s="37"/>
      <c r="C767" s="37"/>
      <c r="D767" s="37"/>
      <c r="E767" s="37"/>
      <c r="F767" s="37" t="s">
        <v>4174</v>
      </c>
      <c r="G767" s="109" t="s">
        <v>2063</v>
      </c>
      <c r="H767" s="163">
        <f>SUM(H757:H766)</f>
        <v>0</v>
      </c>
      <c r="I767" s="163">
        <f>SUM(I757:I766)</f>
        <v>0</v>
      </c>
      <c r="J767" s="163">
        <f>SUM(J757:J766)</f>
        <v>3</v>
      </c>
      <c r="K767" s="163">
        <f>SUM(K757:K766)</f>
        <v>7</v>
      </c>
      <c r="L767" s="163"/>
    </row>
    <row r="768" spans="1:12" ht="19.5" customHeight="1" x14ac:dyDescent="0.25">
      <c r="A768" s="9">
        <v>19</v>
      </c>
      <c r="B768" s="69">
        <v>41883</v>
      </c>
      <c r="C768" s="70">
        <v>0.36805555555555558</v>
      </c>
      <c r="D768" s="22" t="s">
        <v>3147</v>
      </c>
      <c r="E768" s="217" t="s">
        <v>2480</v>
      </c>
      <c r="F768" s="217" t="s">
        <v>3148</v>
      </c>
      <c r="G768" s="217" t="s">
        <v>3118</v>
      </c>
      <c r="H768" s="9"/>
      <c r="I768" s="9"/>
      <c r="J768" s="9">
        <v>1</v>
      </c>
      <c r="K768" s="9"/>
      <c r="L768" s="9" t="s">
        <v>418</v>
      </c>
    </row>
    <row r="769" spans="1:12" ht="19.5" customHeight="1" x14ac:dyDescent="0.25">
      <c r="A769" s="9">
        <v>20</v>
      </c>
      <c r="B769" s="69">
        <v>41885</v>
      </c>
      <c r="C769" s="70">
        <v>0.52777777777777779</v>
      </c>
      <c r="D769" s="217" t="s">
        <v>3149</v>
      </c>
      <c r="E769" s="217" t="s">
        <v>926</v>
      </c>
      <c r="F769" s="217" t="s">
        <v>1934</v>
      </c>
      <c r="G769" s="217" t="s">
        <v>3118</v>
      </c>
      <c r="H769" s="9"/>
      <c r="I769" s="9"/>
      <c r="J769" s="9">
        <v>1</v>
      </c>
      <c r="K769" s="9"/>
      <c r="L769" s="9" t="s">
        <v>384</v>
      </c>
    </row>
    <row r="770" spans="1:12" ht="19.5" customHeight="1" x14ac:dyDescent="0.25">
      <c r="A770" s="9">
        <v>21</v>
      </c>
      <c r="B770" s="69">
        <v>41893</v>
      </c>
      <c r="C770" s="70">
        <v>0.88124999999999998</v>
      </c>
      <c r="D770" s="217" t="s">
        <v>3150</v>
      </c>
      <c r="E770" s="217" t="s">
        <v>1798</v>
      </c>
      <c r="F770" s="217" t="s">
        <v>3151</v>
      </c>
      <c r="G770" s="217" t="s">
        <v>3118</v>
      </c>
      <c r="H770" s="9"/>
      <c r="I770" s="9"/>
      <c r="J770" s="9">
        <v>1</v>
      </c>
      <c r="K770" s="9"/>
      <c r="L770" s="9" t="s">
        <v>386</v>
      </c>
    </row>
    <row r="771" spans="1:12" ht="19.5" customHeight="1" x14ac:dyDescent="0.25">
      <c r="A771" s="9">
        <v>22</v>
      </c>
      <c r="B771" s="69">
        <v>41905</v>
      </c>
      <c r="C771" s="70">
        <v>0.55208333333333337</v>
      </c>
      <c r="D771" s="217" t="s">
        <v>3152</v>
      </c>
      <c r="E771" s="217" t="s">
        <v>3132</v>
      </c>
      <c r="F771" s="217" t="s">
        <v>3153</v>
      </c>
      <c r="G771" s="217" t="s">
        <v>3118</v>
      </c>
      <c r="H771" s="9"/>
      <c r="I771" s="9"/>
      <c r="J771" s="9"/>
      <c r="K771" s="9">
        <v>1</v>
      </c>
      <c r="L771" s="9" t="s">
        <v>411</v>
      </c>
    </row>
    <row r="772" spans="1:12" ht="19.5" customHeight="1" x14ac:dyDescent="0.25">
      <c r="A772" s="9">
        <v>23</v>
      </c>
      <c r="B772" s="69">
        <v>41905</v>
      </c>
      <c r="C772" s="70">
        <v>0.29166666666666669</v>
      </c>
      <c r="D772" s="217" t="s">
        <v>3154</v>
      </c>
      <c r="E772" s="217" t="s">
        <v>3132</v>
      </c>
      <c r="F772" s="217" t="s">
        <v>3155</v>
      </c>
      <c r="G772" s="217" t="s">
        <v>3118</v>
      </c>
      <c r="H772" s="9"/>
      <c r="I772" s="9"/>
      <c r="J772" s="9"/>
      <c r="K772" s="9">
        <v>1</v>
      </c>
      <c r="L772" s="9" t="s">
        <v>411</v>
      </c>
    </row>
    <row r="773" spans="1:12" ht="19.5" customHeight="1" x14ac:dyDescent="0.25">
      <c r="A773" s="9">
        <v>24</v>
      </c>
      <c r="B773" s="69">
        <v>41908</v>
      </c>
      <c r="C773" s="70">
        <v>0.60069444444444442</v>
      </c>
      <c r="D773" s="217" t="s">
        <v>2084</v>
      </c>
      <c r="E773" s="217" t="s">
        <v>3132</v>
      </c>
      <c r="F773" s="217" t="s">
        <v>3156</v>
      </c>
      <c r="G773" s="217" t="s">
        <v>3118</v>
      </c>
      <c r="H773" s="9"/>
      <c r="I773" s="9"/>
      <c r="J773" s="9">
        <v>1</v>
      </c>
      <c r="K773" s="9">
        <v>1</v>
      </c>
      <c r="L773" s="9" t="s">
        <v>388</v>
      </c>
    </row>
    <row r="774" spans="1:12" ht="19.5" customHeight="1" x14ac:dyDescent="0.25">
      <c r="A774" s="9">
        <v>25</v>
      </c>
      <c r="B774" s="69">
        <v>41909</v>
      </c>
      <c r="C774" s="70">
        <v>0.72916666666666663</v>
      </c>
      <c r="D774" s="217" t="s">
        <v>3157</v>
      </c>
      <c r="E774" s="217" t="s">
        <v>3132</v>
      </c>
      <c r="F774" s="217" t="s">
        <v>3158</v>
      </c>
      <c r="G774" s="217" t="s">
        <v>3118</v>
      </c>
      <c r="H774" s="9"/>
      <c r="I774" s="9"/>
      <c r="J774" s="9">
        <v>1</v>
      </c>
      <c r="K774" s="9"/>
      <c r="L774" s="9" t="s">
        <v>414</v>
      </c>
    </row>
    <row r="775" spans="1:12" ht="19.5" customHeight="1" x14ac:dyDescent="0.25">
      <c r="A775" s="9">
        <v>26</v>
      </c>
      <c r="B775" s="69">
        <v>41910</v>
      </c>
      <c r="C775" s="70">
        <v>0.35416666666666669</v>
      </c>
      <c r="D775" s="217" t="s">
        <v>3159</v>
      </c>
      <c r="E775" s="217" t="s">
        <v>3132</v>
      </c>
      <c r="F775" s="217" t="s">
        <v>3160</v>
      </c>
      <c r="G775" s="217" t="s">
        <v>3118</v>
      </c>
      <c r="H775" s="9"/>
      <c r="I775" s="9"/>
      <c r="J775" s="9">
        <v>1</v>
      </c>
      <c r="K775" s="9"/>
      <c r="L775" s="9" t="s">
        <v>392</v>
      </c>
    </row>
    <row r="776" spans="1:12" ht="19.5" customHeight="1" x14ac:dyDescent="0.25">
      <c r="A776" s="9">
        <v>27</v>
      </c>
      <c r="B776" s="69">
        <v>41911</v>
      </c>
      <c r="C776" s="70">
        <v>3.472222222222222E-3</v>
      </c>
      <c r="D776" s="217" t="s">
        <v>3161</v>
      </c>
      <c r="E776" s="217" t="s">
        <v>3132</v>
      </c>
      <c r="F776" s="217" t="s">
        <v>1134</v>
      </c>
      <c r="G776" s="217" t="s">
        <v>526</v>
      </c>
      <c r="H776" s="9"/>
      <c r="I776" s="9"/>
      <c r="J776" s="9"/>
      <c r="K776" s="9">
        <v>1</v>
      </c>
      <c r="L776" s="9" t="s">
        <v>418</v>
      </c>
    </row>
    <row r="777" spans="1:12" ht="19.5" customHeight="1" x14ac:dyDescent="0.25">
      <c r="A777" s="9">
        <v>28</v>
      </c>
      <c r="B777" s="69">
        <v>41912</v>
      </c>
      <c r="C777" s="70">
        <v>0.47916666666666669</v>
      </c>
      <c r="D777" s="22" t="s">
        <v>3144</v>
      </c>
      <c r="E777" s="217" t="s">
        <v>2480</v>
      </c>
      <c r="F777" s="217" t="s">
        <v>3162</v>
      </c>
      <c r="G777" s="217" t="s">
        <v>3118</v>
      </c>
      <c r="H777" s="9"/>
      <c r="I777" s="9"/>
      <c r="J777" s="9">
        <v>1</v>
      </c>
      <c r="K777" s="9"/>
      <c r="L777" s="9" t="s">
        <v>411</v>
      </c>
    </row>
    <row r="778" spans="1:12" ht="19.5" customHeight="1" x14ac:dyDescent="0.25">
      <c r="A778" s="9">
        <v>29</v>
      </c>
      <c r="B778" s="69">
        <v>41912</v>
      </c>
      <c r="C778" s="70">
        <v>0.25</v>
      </c>
      <c r="D778" s="22" t="s">
        <v>3163</v>
      </c>
      <c r="E778" s="9" t="s">
        <v>2480</v>
      </c>
      <c r="F778" s="4" t="s">
        <v>3164</v>
      </c>
      <c r="G778" s="9" t="s">
        <v>3118</v>
      </c>
      <c r="H778" s="9"/>
      <c r="I778" s="9"/>
      <c r="J778" s="9"/>
      <c r="K778" s="9">
        <v>1</v>
      </c>
      <c r="L778" s="9" t="s">
        <v>411</v>
      </c>
    </row>
    <row r="779" spans="1:12" ht="19.5" customHeight="1" x14ac:dyDescent="0.25">
      <c r="A779" s="9">
        <v>30</v>
      </c>
      <c r="B779" s="69">
        <v>41912</v>
      </c>
      <c r="C779" s="70">
        <v>0.84375</v>
      </c>
      <c r="D779" s="22" t="s">
        <v>3165</v>
      </c>
      <c r="E779" s="9" t="s">
        <v>2480</v>
      </c>
      <c r="F779" s="4" t="s">
        <v>774</v>
      </c>
      <c r="G779" s="4" t="s">
        <v>918</v>
      </c>
      <c r="H779" s="9"/>
      <c r="I779" s="9"/>
      <c r="J779" s="9">
        <v>1</v>
      </c>
      <c r="K779" s="9"/>
      <c r="L779" s="9" t="s">
        <v>411</v>
      </c>
    </row>
    <row r="780" spans="1:12" ht="19.5" customHeight="1" x14ac:dyDescent="0.25">
      <c r="A780" s="36"/>
      <c r="B780" s="37"/>
      <c r="C780" s="37"/>
      <c r="D780" s="37"/>
      <c r="E780" s="37"/>
      <c r="F780" s="37" t="s">
        <v>4175</v>
      </c>
      <c r="G780" s="109" t="s">
        <v>2063</v>
      </c>
      <c r="H780" s="163">
        <f>SUM(H768:H779)</f>
        <v>0</v>
      </c>
      <c r="I780" s="163">
        <f>SUM(I768:I779)</f>
        <v>0</v>
      </c>
      <c r="J780" s="163">
        <f>SUM(J768:J779)</f>
        <v>8</v>
      </c>
      <c r="K780" s="163">
        <f>SUM(K768:K779)</f>
        <v>5</v>
      </c>
      <c r="L780" s="163"/>
    </row>
    <row r="781" spans="1:12" ht="24.75" customHeight="1" x14ac:dyDescent="0.25">
      <c r="A781" s="402" t="s">
        <v>844</v>
      </c>
      <c r="B781" s="402"/>
      <c r="C781" s="402"/>
      <c r="D781" s="402"/>
      <c r="E781" s="402"/>
      <c r="F781" s="402"/>
      <c r="G781" s="402"/>
      <c r="H781" s="402"/>
      <c r="I781" s="402"/>
      <c r="J781" s="402"/>
      <c r="K781" s="402"/>
      <c r="L781" s="402"/>
    </row>
    <row r="782" spans="1:12" ht="19.5" customHeight="1" x14ac:dyDescent="0.25">
      <c r="A782" s="22">
        <v>1</v>
      </c>
      <c r="B782" s="102">
        <v>41827</v>
      </c>
      <c r="C782" s="130">
        <v>0.58333333333333337</v>
      </c>
      <c r="D782" s="22" t="s">
        <v>3166</v>
      </c>
      <c r="E782" s="22" t="s">
        <v>1150</v>
      </c>
      <c r="F782" s="22" t="s">
        <v>823</v>
      </c>
      <c r="G782" s="22" t="s">
        <v>27</v>
      </c>
      <c r="H782" s="22"/>
      <c r="I782" s="22"/>
      <c r="J782" s="22">
        <v>1</v>
      </c>
      <c r="K782" s="22">
        <v>1</v>
      </c>
      <c r="L782" s="22" t="s">
        <v>63</v>
      </c>
    </row>
    <row r="783" spans="1:12" ht="19.5" customHeight="1" x14ac:dyDescent="0.25">
      <c r="A783" s="22">
        <v>2</v>
      </c>
      <c r="B783" s="102">
        <v>41829</v>
      </c>
      <c r="C783" s="130">
        <v>0.54166666666666663</v>
      </c>
      <c r="D783" s="22" t="s">
        <v>3167</v>
      </c>
      <c r="E783" s="22" t="s">
        <v>1586</v>
      </c>
      <c r="F783" s="22" t="s">
        <v>823</v>
      </c>
      <c r="G783" s="22" t="s">
        <v>27</v>
      </c>
      <c r="H783" s="22"/>
      <c r="I783" s="22"/>
      <c r="J783" s="22"/>
      <c r="K783" s="22"/>
      <c r="L783" s="22" t="s">
        <v>73</v>
      </c>
    </row>
    <row r="784" spans="1:12" ht="19.5" customHeight="1" x14ac:dyDescent="0.25">
      <c r="A784" s="22">
        <v>3</v>
      </c>
      <c r="B784" s="102">
        <v>41830</v>
      </c>
      <c r="C784" s="130">
        <v>0.41666666666666669</v>
      </c>
      <c r="D784" s="22" t="s">
        <v>3168</v>
      </c>
      <c r="E784" s="22" t="s">
        <v>3169</v>
      </c>
      <c r="F784" s="22" t="s">
        <v>3170</v>
      </c>
      <c r="G784" s="22" t="s">
        <v>1834</v>
      </c>
      <c r="H784" s="22"/>
      <c r="I784" s="22"/>
      <c r="J784" s="22"/>
      <c r="K784" s="22"/>
      <c r="L784" s="22" t="s">
        <v>33</v>
      </c>
    </row>
    <row r="785" spans="1:12" ht="19.5" customHeight="1" x14ac:dyDescent="0.25">
      <c r="A785" s="22">
        <v>4</v>
      </c>
      <c r="B785" s="102">
        <v>41832</v>
      </c>
      <c r="C785" s="130">
        <v>0.70972222222222225</v>
      </c>
      <c r="D785" s="22" t="s">
        <v>3171</v>
      </c>
      <c r="E785" s="22" t="s">
        <v>3169</v>
      </c>
      <c r="F785" s="22" t="s">
        <v>3170</v>
      </c>
      <c r="G785" s="22" t="s">
        <v>27</v>
      </c>
      <c r="H785" s="22"/>
      <c r="I785" s="22"/>
      <c r="J785" s="22">
        <v>1</v>
      </c>
      <c r="K785" s="22"/>
      <c r="L785" s="22" t="s">
        <v>85</v>
      </c>
    </row>
    <row r="786" spans="1:12" ht="19.5" customHeight="1" x14ac:dyDescent="0.25">
      <c r="A786" s="22">
        <v>5</v>
      </c>
      <c r="B786" s="102">
        <v>41837</v>
      </c>
      <c r="C786" s="130">
        <v>0.92013888888888884</v>
      </c>
      <c r="D786" s="22" t="s">
        <v>1839</v>
      </c>
      <c r="E786" s="22" t="s">
        <v>1840</v>
      </c>
      <c r="F786" s="22" t="s">
        <v>3170</v>
      </c>
      <c r="G786" s="22" t="s">
        <v>27</v>
      </c>
      <c r="H786" s="22"/>
      <c r="I786" s="22"/>
      <c r="J786" s="22">
        <v>1</v>
      </c>
      <c r="K786" s="22"/>
      <c r="L786" s="22" t="s">
        <v>54</v>
      </c>
    </row>
    <row r="787" spans="1:12" ht="19.5" customHeight="1" x14ac:dyDescent="0.25">
      <c r="A787" s="22">
        <v>6</v>
      </c>
      <c r="B787" s="102">
        <v>41838</v>
      </c>
      <c r="C787" s="130">
        <v>0.73749999999999993</v>
      </c>
      <c r="D787" s="22" t="s">
        <v>3172</v>
      </c>
      <c r="E787" s="22" t="s">
        <v>1840</v>
      </c>
      <c r="F787" s="22" t="s">
        <v>3170</v>
      </c>
      <c r="G787" s="22" t="s">
        <v>27</v>
      </c>
      <c r="H787" s="22"/>
      <c r="I787" s="22"/>
      <c r="J787" s="22"/>
      <c r="K787" s="22"/>
      <c r="L787" s="22" t="s">
        <v>63</v>
      </c>
    </row>
    <row r="788" spans="1:12" ht="19.5" customHeight="1" x14ac:dyDescent="0.25">
      <c r="A788" s="22">
        <v>7</v>
      </c>
      <c r="B788" s="102">
        <v>41838</v>
      </c>
      <c r="C788" s="130">
        <v>0.87152777777777779</v>
      </c>
      <c r="D788" s="22" t="s">
        <v>3173</v>
      </c>
      <c r="E788" s="22" t="s">
        <v>1586</v>
      </c>
      <c r="F788" s="22" t="s">
        <v>1844</v>
      </c>
      <c r="G788" s="22" t="s">
        <v>27</v>
      </c>
      <c r="H788" s="22"/>
      <c r="I788" s="22"/>
      <c r="J788" s="22">
        <v>1</v>
      </c>
      <c r="K788" s="22">
        <v>1</v>
      </c>
      <c r="L788" s="22" t="s">
        <v>63</v>
      </c>
    </row>
    <row r="789" spans="1:12" ht="19.5" customHeight="1" x14ac:dyDescent="0.25">
      <c r="A789" s="22">
        <v>8</v>
      </c>
      <c r="B789" s="102">
        <v>41841</v>
      </c>
      <c r="C789" s="130">
        <v>0.60763888888888895</v>
      </c>
      <c r="D789" s="22" t="s">
        <v>3174</v>
      </c>
      <c r="E789" s="22" t="s">
        <v>1586</v>
      </c>
      <c r="F789" s="22" t="s">
        <v>823</v>
      </c>
      <c r="G789" s="22" t="s">
        <v>27</v>
      </c>
      <c r="H789" s="22"/>
      <c r="I789" s="22"/>
      <c r="J789" s="22"/>
      <c r="K789" s="22"/>
      <c r="L789" s="22" t="s">
        <v>33</v>
      </c>
    </row>
    <row r="790" spans="1:12" ht="19.5" customHeight="1" x14ac:dyDescent="0.25">
      <c r="A790" s="22">
        <v>9</v>
      </c>
      <c r="B790" s="102">
        <v>41845</v>
      </c>
      <c r="C790" s="130">
        <v>0.97083333333333333</v>
      </c>
      <c r="D790" s="22" t="s">
        <v>3175</v>
      </c>
      <c r="E790" s="22" t="s">
        <v>1586</v>
      </c>
      <c r="F790" s="22" t="s">
        <v>3170</v>
      </c>
      <c r="G790" s="22" t="s">
        <v>27</v>
      </c>
      <c r="H790" s="22"/>
      <c r="I790" s="22"/>
      <c r="J790" s="22">
        <v>1</v>
      </c>
      <c r="K790" s="22"/>
      <c r="L790" s="22" t="s">
        <v>63</v>
      </c>
    </row>
    <row r="791" spans="1:12" ht="19.5" customHeight="1" x14ac:dyDescent="0.25">
      <c r="A791" s="22">
        <v>10</v>
      </c>
      <c r="B791" s="102">
        <v>41850</v>
      </c>
      <c r="C791" s="130">
        <v>6.5972222222222224E-2</v>
      </c>
      <c r="D791" s="22" t="s">
        <v>1839</v>
      </c>
      <c r="E791" s="22" t="s">
        <v>1150</v>
      </c>
      <c r="F791" s="22" t="s">
        <v>823</v>
      </c>
      <c r="G791" s="22" t="s">
        <v>27</v>
      </c>
      <c r="H791" s="22"/>
      <c r="I791" s="22"/>
      <c r="J791" s="22"/>
      <c r="K791" s="22">
        <v>7</v>
      </c>
      <c r="L791" s="22" t="s">
        <v>85</v>
      </c>
    </row>
    <row r="792" spans="1:12" ht="19.5" customHeight="1" x14ac:dyDescent="0.25">
      <c r="A792" s="36"/>
      <c r="B792" s="37"/>
      <c r="C792" s="37"/>
      <c r="D792" s="37"/>
      <c r="E792" s="37"/>
      <c r="F792" s="37" t="s">
        <v>4173</v>
      </c>
      <c r="G792" s="109" t="s">
        <v>844</v>
      </c>
      <c r="H792" s="163">
        <f>SUM(H782:H791)</f>
        <v>0</v>
      </c>
      <c r="I792" s="163">
        <f>SUM(I782:I791)</f>
        <v>0</v>
      </c>
      <c r="J792" s="163">
        <f>SUM(J782:J791)</f>
        <v>5</v>
      </c>
      <c r="K792" s="163">
        <f>SUM(K782:K791)</f>
        <v>9</v>
      </c>
      <c r="L792" s="163"/>
    </row>
    <row r="793" spans="1:12" ht="19.5" customHeight="1" x14ac:dyDescent="0.25">
      <c r="A793" s="22">
        <v>11</v>
      </c>
      <c r="B793" s="102">
        <v>41853</v>
      </c>
      <c r="C793" s="130">
        <v>0.4201388888888889</v>
      </c>
      <c r="D793" s="22" t="s">
        <v>3176</v>
      </c>
      <c r="E793" s="22" t="s">
        <v>1586</v>
      </c>
      <c r="F793" s="22" t="s">
        <v>823</v>
      </c>
      <c r="G793" s="22" t="s">
        <v>27</v>
      </c>
      <c r="H793" s="22"/>
      <c r="I793" s="22"/>
      <c r="J793" s="22">
        <v>1</v>
      </c>
      <c r="K793" s="22"/>
      <c r="L793" s="22" t="s">
        <v>85</v>
      </c>
    </row>
    <row r="794" spans="1:12" ht="19.5" customHeight="1" x14ac:dyDescent="0.25">
      <c r="A794" s="22">
        <v>12</v>
      </c>
      <c r="B794" s="102">
        <v>41853</v>
      </c>
      <c r="C794" s="130">
        <v>0.47916666666666669</v>
      </c>
      <c r="D794" s="22" t="s">
        <v>3168</v>
      </c>
      <c r="E794" s="22" t="s">
        <v>1829</v>
      </c>
      <c r="F794" s="22" t="s">
        <v>823</v>
      </c>
      <c r="G794" s="22" t="s">
        <v>1834</v>
      </c>
      <c r="H794" s="22"/>
      <c r="I794" s="22"/>
      <c r="J794" s="22"/>
      <c r="K794" s="22"/>
      <c r="L794" s="22" t="s">
        <v>85</v>
      </c>
    </row>
    <row r="795" spans="1:12" ht="19.5" customHeight="1" x14ac:dyDescent="0.25">
      <c r="A795" s="22">
        <v>13</v>
      </c>
      <c r="B795" s="102">
        <v>41856</v>
      </c>
      <c r="C795" s="130">
        <v>0.69791666666666663</v>
      </c>
      <c r="D795" s="22" t="s">
        <v>3177</v>
      </c>
      <c r="E795" s="22" t="s">
        <v>1150</v>
      </c>
      <c r="F795" s="22" t="s">
        <v>823</v>
      </c>
      <c r="G795" s="22" t="s">
        <v>1834</v>
      </c>
      <c r="H795" s="22"/>
      <c r="I795" s="22"/>
      <c r="J795" s="22">
        <v>1</v>
      </c>
      <c r="K795" s="22"/>
      <c r="L795" s="22" t="s">
        <v>69</v>
      </c>
    </row>
    <row r="796" spans="1:12" ht="19.5" customHeight="1" x14ac:dyDescent="0.25">
      <c r="A796" s="22">
        <v>14</v>
      </c>
      <c r="B796" s="102">
        <v>41856</v>
      </c>
      <c r="C796" s="130">
        <v>0.53125</v>
      </c>
      <c r="D796" s="22" t="s">
        <v>1850</v>
      </c>
      <c r="E796" s="22" t="s">
        <v>1586</v>
      </c>
      <c r="F796" s="22" t="s">
        <v>823</v>
      </c>
      <c r="G796" s="22" t="s">
        <v>1834</v>
      </c>
      <c r="H796" s="22"/>
      <c r="I796" s="22"/>
      <c r="J796" s="22"/>
      <c r="K796" s="22"/>
      <c r="L796" s="22" t="s">
        <v>69</v>
      </c>
    </row>
    <row r="797" spans="1:12" ht="19.5" customHeight="1" x14ac:dyDescent="0.25">
      <c r="A797" s="22">
        <v>15</v>
      </c>
      <c r="B797" s="102">
        <v>41859</v>
      </c>
      <c r="C797" s="130">
        <v>0.43055555555555558</v>
      </c>
      <c r="D797" s="22" t="s">
        <v>3178</v>
      </c>
      <c r="E797" s="22" t="s">
        <v>1586</v>
      </c>
      <c r="F797" s="22" t="s">
        <v>823</v>
      </c>
      <c r="G797" s="22" t="s">
        <v>1834</v>
      </c>
      <c r="H797" s="22"/>
      <c r="I797" s="22"/>
      <c r="J797" s="22"/>
      <c r="K797" s="22">
        <v>1</v>
      </c>
      <c r="L797" s="22" t="s">
        <v>42</v>
      </c>
    </row>
    <row r="798" spans="1:12" ht="19.5" customHeight="1" x14ac:dyDescent="0.25">
      <c r="A798" s="22">
        <v>16</v>
      </c>
      <c r="B798" s="102">
        <v>41860</v>
      </c>
      <c r="C798" s="130">
        <v>0.875</v>
      </c>
      <c r="D798" s="22" t="s">
        <v>3178</v>
      </c>
      <c r="E798" s="22" t="s">
        <v>1586</v>
      </c>
      <c r="F798" s="22" t="s">
        <v>1153</v>
      </c>
      <c r="G798" s="22" t="s">
        <v>27</v>
      </c>
      <c r="H798" s="22"/>
      <c r="I798" s="22"/>
      <c r="J798" s="22"/>
      <c r="K798" s="22"/>
      <c r="L798" s="22" t="s">
        <v>85</v>
      </c>
    </row>
    <row r="799" spans="1:12" ht="19.5" customHeight="1" x14ac:dyDescent="0.25">
      <c r="A799" s="22">
        <v>17</v>
      </c>
      <c r="B799" s="102">
        <v>41861</v>
      </c>
      <c r="C799" s="130">
        <v>0.29166666666666669</v>
      </c>
      <c r="D799" s="22" t="s">
        <v>3179</v>
      </c>
      <c r="E799" s="22" t="s">
        <v>1586</v>
      </c>
      <c r="F799" s="22" t="s">
        <v>823</v>
      </c>
      <c r="G799" s="22" t="s">
        <v>27</v>
      </c>
      <c r="H799" s="22"/>
      <c r="I799" s="22"/>
      <c r="J799" s="22"/>
      <c r="K799" s="22"/>
      <c r="L799" s="22" t="s">
        <v>54</v>
      </c>
    </row>
    <row r="800" spans="1:12" ht="19.5" customHeight="1" x14ac:dyDescent="0.25">
      <c r="A800" s="22">
        <v>18</v>
      </c>
      <c r="B800" s="102">
        <v>41864</v>
      </c>
      <c r="C800" s="130">
        <v>0.91666666666666663</v>
      </c>
      <c r="D800" s="22" t="s">
        <v>3180</v>
      </c>
      <c r="E800" s="22" t="s">
        <v>1182</v>
      </c>
      <c r="F800" s="22" t="s">
        <v>823</v>
      </c>
      <c r="G800" s="22" t="s">
        <v>27</v>
      </c>
      <c r="H800" s="22"/>
      <c r="I800" s="22"/>
      <c r="J800" s="22"/>
      <c r="K800" s="22">
        <v>1</v>
      </c>
      <c r="L800" s="22" t="s">
        <v>73</v>
      </c>
    </row>
    <row r="801" spans="1:12" ht="19.5" customHeight="1" x14ac:dyDescent="0.25">
      <c r="A801" s="22">
        <v>19</v>
      </c>
      <c r="B801" s="102">
        <v>41865</v>
      </c>
      <c r="C801" s="130">
        <v>0.45833333333333331</v>
      </c>
      <c r="D801" s="22" t="s">
        <v>1851</v>
      </c>
      <c r="E801" s="22" t="s">
        <v>1150</v>
      </c>
      <c r="F801" s="22" t="s">
        <v>823</v>
      </c>
      <c r="G801" s="22" t="s">
        <v>27</v>
      </c>
      <c r="H801" s="22"/>
      <c r="I801" s="22"/>
      <c r="J801" s="22"/>
      <c r="K801" s="22"/>
      <c r="L801" s="22" t="s">
        <v>33</v>
      </c>
    </row>
    <row r="802" spans="1:12" ht="19.5" customHeight="1" x14ac:dyDescent="0.25">
      <c r="A802" s="22">
        <v>20</v>
      </c>
      <c r="B802" s="102">
        <v>41865</v>
      </c>
      <c r="C802" s="130">
        <v>0.47222222222222227</v>
      </c>
      <c r="D802" s="22" t="s">
        <v>3172</v>
      </c>
      <c r="E802" s="22" t="s">
        <v>1840</v>
      </c>
      <c r="F802" s="22" t="s">
        <v>823</v>
      </c>
      <c r="G802" s="22" t="s">
        <v>27</v>
      </c>
      <c r="H802" s="22"/>
      <c r="I802" s="22"/>
      <c r="J802" s="22"/>
      <c r="K802" s="22">
        <v>2</v>
      </c>
      <c r="L802" s="22" t="s">
        <v>33</v>
      </c>
    </row>
    <row r="803" spans="1:12" ht="19.5" customHeight="1" x14ac:dyDescent="0.25">
      <c r="A803" s="22">
        <v>21</v>
      </c>
      <c r="B803" s="102">
        <v>41867</v>
      </c>
      <c r="C803" s="130">
        <v>8.3333333333333329E-2</v>
      </c>
      <c r="D803" s="22" t="s">
        <v>3181</v>
      </c>
      <c r="E803" s="22" t="s">
        <v>1586</v>
      </c>
      <c r="F803" s="22" t="s">
        <v>823</v>
      </c>
      <c r="G803" s="22" t="s">
        <v>27</v>
      </c>
      <c r="H803" s="22"/>
      <c r="I803" s="22"/>
      <c r="J803" s="22">
        <v>2</v>
      </c>
      <c r="K803" s="22"/>
      <c r="L803" s="22" t="s">
        <v>85</v>
      </c>
    </row>
    <row r="804" spans="1:12" ht="19.5" customHeight="1" x14ac:dyDescent="0.25">
      <c r="A804" s="22">
        <v>22</v>
      </c>
      <c r="B804" s="102">
        <v>41868</v>
      </c>
      <c r="C804" s="130">
        <v>0.70833333333333337</v>
      </c>
      <c r="D804" s="22" t="s">
        <v>3177</v>
      </c>
      <c r="E804" s="22" t="s">
        <v>1586</v>
      </c>
      <c r="F804" s="22" t="s">
        <v>823</v>
      </c>
      <c r="G804" s="22" t="s">
        <v>27</v>
      </c>
      <c r="H804" s="22"/>
      <c r="I804" s="22"/>
      <c r="J804" s="22">
        <v>1</v>
      </c>
      <c r="K804" s="22"/>
      <c r="L804" s="22" t="s">
        <v>54</v>
      </c>
    </row>
    <row r="805" spans="1:12" ht="19.5" customHeight="1" x14ac:dyDescent="0.25">
      <c r="A805" s="22">
        <v>23</v>
      </c>
      <c r="B805" s="102">
        <v>41868</v>
      </c>
      <c r="C805" s="130">
        <v>0.82986111111111116</v>
      </c>
      <c r="D805" s="22" t="s">
        <v>3177</v>
      </c>
      <c r="E805" s="22" t="s">
        <v>1550</v>
      </c>
      <c r="F805" s="22" t="s">
        <v>986</v>
      </c>
      <c r="G805" s="22" t="s">
        <v>27</v>
      </c>
      <c r="H805" s="22">
        <v>1</v>
      </c>
      <c r="I805" s="22"/>
      <c r="J805" s="22"/>
      <c r="K805" s="22"/>
      <c r="L805" s="22" t="s">
        <v>54</v>
      </c>
    </row>
    <row r="806" spans="1:12" ht="19.5" customHeight="1" x14ac:dyDescent="0.25">
      <c r="A806" s="22">
        <v>24</v>
      </c>
      <c r="B806" s="102">
        <v>41869</v>
      </c>
      <c r="C806" s="130">
        <v>0</v>
      </c>
      <c r="D806" s="22" t="s">
        <v>3174</v>
      </c>
      <c r="E806" s="22" t="s">
        <v>1586</v>
      </c>
      <c r="F806" s="22" t="s">
        <v>823</v>
      </c>
      <c r="G806" s="22" t="s">
        <v>27</v>
      </c>
      <c r="H806" s="22"/>
      <c r="I806" s="22"/>
      <c r="J806" s="22"/>
      <c r="K806" s="22"/>
      <c r="L806" s="22" t="s">
        <v>63</v>
      </c>
    </row>
    <row r="807" spans="1:12" ht="19.5" customHeight="1" x14ac:dyDescent="0.25">
      <c r="A807" s="22">
        <v>25</v>
      </c>
      <c r="B807" s="102">
        <v>41871</v>
      </c>
      <c r="C807" s="130">
        <v>0.64583333333333337</v>
      </c>
      <c r="D807" s="22" t="s">
        <v>1846</v>
      </c>
      <c r="E807" s="22" t="s">
        <v>1586</v>
      </c>
      <c r="F807" s="22" t="s">
        <v>823</v>
      </c>
      <c r="G807" s="22" t="s">
        <v>1834</v>
      </c>
      <c r="H807" s="22"/>
      <c r="I807" s="22"/>
      <c r="J807" s="22">
        <v>1</v>
      </c>
      <c r="K807" s="22"/>
      <c r="L807" s="22" t="s">
        <v>73</v>
      </c>
    </row>
    <row r="808" spans="1:12" ht="19.5" customHeight="1" x14ac:dyDescent="0.25">
      <c r="A808" s="22">
        <v>26</v>
      </c>
      <c r="B808" s="102">
        <v>41881</v>
      </c>
      <c r="C808" s="130">
        <v>0.6875</v>
      </c>
      <c r="D808" s="22" t="s">
        <v>3182</v>
      </c>
      <c r="E808" s="22" t="s">
        <v>1586</v>
      </c>
      <c r="F808" s="22" t="s">
        <v>823</v>
      </c>
      <c r="G808" s="22" t="s">
        <v>27</v>
      </c>
      <c r="H808" s="22"/>
      <c r="I808" s="22"/>
      <c r="J808" s="22">
        <v>1</v>
      </c>
      <c r="K808" s="22"/>
      <c r="L808" s="22" t="s">
        <v>54</v>
      </c>
    </row>
    <row r="809" spans="1:12" ht="19.5" customHeight="1" x14ac:dyDescent="0.25">
      <c r="A809" s="36"/>
      <c r="B809" s="37"/>
      <c r="C809" s="37"/>
      <c r="D809" s="37"/>
      <c r="E809" s="37"/>
      <c r="F809" s="37" t="s">
        <v>4174</v>
      </c>
      <c r="G809" s="109" t="s">
        <v>844</v>
      </c>
      <c r="H809" s="163">
        <f>SUM(H793:H808)</f>
        <v>1</v>
      </c>
      <c r="I809" s="163">
        <f>SUM(I793:I808)</f>
        <v>0</v>
      </c>
      <c r="J809" s="163">
        <f>SUM(J793:J808)</f>
        <v>7</v>
      </c>
      <c r="K809" s="163">
        <f>SUM(K793:K808)</f>
        <v>4</v>
      </c>
      <c r="L809" s="163"/>
    </row>
    <row r="810" spans="1:12" ht="18.75" customHeight="1" x14ac:dyDescent="0.25">
      <c r="A810" s="22">
        <v>27</v>
      </c>
      <c r="B810" s="102">
        <v>41884</v>
      </c>
      <c r="C810" s="130">
        <v>0.7006944444444444</v>
      </c>
      <c r="D810" s="22" t="s">
        <v>3181</v>
      </c>
      <c r="E810" s="22" t="s">
        <v>1586</v>
      </c>
      <c r="F810" s="22" t="s">
        <v>823</v>
      </c>
      <c r="G810" s="22" t="s">
        <v>1834</v>
      </c>
      <c r="H810" s="22"/>
      <c r="I810" s="22"/>
      <c r="J810" s="22">
        <v>6</v>
      </c>
      <c r="K810" s="22">
        <v>3</v>
      </c>
      <c r="L810" s="22" t="s">
        <v>69</v>
      </c>
    </row>
    <row r="811" spans="1:12" ht="19.5" customHeight="1" x14ac:dyDescent="0.25">
      <c r="A811" s="22">
        <v>28</v>
      </c>
      <c r="B811" s="102">
        <v>41887</v>
      </c>
      <c r="C811" s="130">
        <v>0.40277777777777773</v>
      </c>
      <c r="D811" s="22" t="s">
        <v>3183</v>
      </c>
      <c r="E811" s="22" t="s">
        <v>1550</v>
      </c>
      <c r="F811" s="22" t="s">
        <v>823</v>
      </c>
      <c r="G811" s="22" t="s">
        <v>1834</v>
      </c>
      <c r="H811" s="22"/>
      <c r="I811" s="22"/>
      <c r="J811" s="22"/>
      <c r="K811" s="22">
        <v>1</v>
      </c>
      <c r="L811" s="22" t="s">
        <v>42</v>
      </c>
    </row>
    <row r="812" spans="1:12" ht="19.5" customHeight="1" x14ac:dyDescent="0.25">
      <c r="A812" s="22">
        <v>29</v>
      </c>
      <c r="B812" s="102">
        <v>41888</v>
      </c>
      <c r="C812" s="130">
        <v>0.84027777777777779</v>
      </c>
      <c r="D812" s="22" t="s">
        <v>3184</v>
      </c>
      <c r="E812" s="22" t="s">
        <v>1770</v>
      </c>
      <c r="F812" s="22" t="s">
        <v>823</v>
      </c>
      <c r="G812" s="22" t="s">
        <v>27</v>
      </c>
      <c r="H812" s="22"/>
      <c r="I812" s="22"/>
      <c r="J812" s="22"/>
      <c r="K812" s="22">
        <v>1</v>
      </c>
      <c r="L812" s="22" t="s">
        <v>85</v>
      </c>
    </row>
    <row r="813" spans="1:12" ht="19.5" customHeight="1" x14ac:dyDescent="0.25">
      <c r="A813" s="22">
        <v>30</v>
      </c>
      <c r="B813" s="102">
        <v>41890</v>
      </c>
      <c r="C813" s="130">
        <v>0.5</v>
      </c>
      <c r="D813" s="22" t="s">
        <v>3171</v>
      </c>
      <c r="E813" s="22" t="s">
        <v>1586</v>
      </c>
      <c r="F813" s="22" t="s">
        <v>823</v>
      </c>
      <c r="G813" s="22" t="s">
        <v>27</v>
      </c>
      <c r="H813" s="22"/>
      <c r="I813" s="22"/>
      <c r="J813" s="22"/>
      <c r="K813" s="22"/>
      <c r="L813" s="22" t="s">
        <v>63</v>
      </c>
    </row>
    <row r="814" spans="1:12" ht="19.5" customHeight="1" x14ac:dyDescent="0.25">
      <c r="A814" s="22">
        <v>31</v>
      </c>
      <c r="B814" s="102">
        <v>41900</v>
      </c>
      <c r="C814" s="130">
        <v>0.21736111111111112</v>
      </c>
      <c r="D814" s="22" t="s">
        <v>3185</v>
      </c>
      <c r="E814" s="22" t="s">
        <v>1829</v>
      </c>
      <c r="F814" s="22" t="s">
        <v>823</v>
      </c>
      <c r="G814" s="22" t="s">
        <v>1834</v>
      </c>
      <c r="H814" s="22"/>
      <c r="I814" s="22"/>
      <c r="J814" s="22"/>
      <c r="K814" s="22"/>
      <c r="L814" s="22" t="s">
        <v>33</v>
      </c>
    </row>
    <row r="815" spans="1:12" ht="19.5" customHeight="1" x14ac:dyDescent="0.25">
      <c r="A815" s="22">
        <v>32</v>
      </c>
      <c r="B815" s="102">
        <v>41900</v>
      </c>
      <c r="C815" s="130">
        <v>0.6875</v>
      </c>
      <c r="D815" s="22" t="s">
        <v>3178</v>
      </c>
      <c r="E815" s="22" t="s">
        <v>1182</v>
      </c>
      <c r="F815" s="22" t="s">
        <v>1153</v>
      </c>
      <c r="G815" s="22" t="s">
        <v>1834</v>
      </c>
      <c r="H815" s="22"/>
      <c r="I815" s="22"/>
      <c r="J815" s="22"/>
      <c r="K815" s="22"/>
      <c r="L815" s="22" t="s">
        <v>33</v>
      </c>
    </row>
    <row r="816" spans="1:12" ht="19.5" customHeight="1" x14ac:dyDescent="0.25">
      <c r="A816" s="22">
        <v>33</v>
      </c>
      <c r="B816" s="102">
        <v>41903</v>
      </c>
      <c r="C816" s="130">
        <v>0.8125</v>
      </c>
      <c r="D816" s="22" t="s">
        <v>3178</v>
      </c>
      <c r="E816" s="22" t="s">
        <v>1829</v>
      </c>
      <c r="F816" s="22" t="s">
        <v>3170</v>
      </c>
      <c r="G816" s="22" t="s">
        <v>27</v>
      </c>
      <c r="H816" s="22"/>
      <c r="I816" s="22"/>
      <c r="J816" s="22"/>
      <c r="K816" s="22"/>
      <c r="L816" s="22" t="s">
        <v>33</v>
      </c>
    </row>
    <row r="817" spans="1:12" ht="19.5" customHeight="1" x14ac:dyDescent="0.25">
      <c r="A817" s="22">
        <v>34</v>
      </c>
      <c r="B817" s="102">
        <v>41904</v>
      </c>
      <c r="C817" s="130">
        <v>0.95486111111111116</v>
      </c>
      <c r="D817" s="22" t="s">
        <v>3186</v>
      </c>
      <c r="E817" s="22" t="s">
        <v>1586</v>
      </c>
      <c r="F817" s="22" t="s">
        <v>823</v>
      </c>
      <c r="G817" s="22" t="s">
        <v>27</v>
      </c>
      <c r="H817" s="22"/>
      <c r="I817" s="22"/>
      <c r="J817" s="22"/>
      <c r="K817" s="22"/>
      <c r="L817" s="22" t="s">
        <v>63</v>
      </c>
    </row>
    <row r="818" spans="1:12" ht="19.5" customHeight="1" x14ac:dyDescent="0.25">
      <c r="A818" s="22">
        <v>35</v>
      </c>
      <c r="B818" s="102">
        <v>41910</v>
      </c>
      <c r="C818" s="130">
        <v>0.44791666666666669</v>
      </c>
      <c r="D818" s="22" t="s">
        <v>3173</v>
      </c>
      <c r="E818" s="22" t="s">
        <v>1150</v>
      </c>
      <c r="F818" s="22" t="s">
        <v>823</v>
      </c>
      <c r="G818" s="22" t="s">
        <v>27</v>
      </c>
      <c r="H818" s="22"/>
      <c r="I818" s="22"/>
      <c r="J818" s="22"/>
      <c r="K818" s="22"/>
      <c r="L818" s="22" t="s">
        <v>54</v>
      </c>
    </row>
    <row r="819" spans="1:12" ht="19.5" customHeight="1" x14ac:dyDescent="0.25">
      <c r="A819" s="22">
        <v>36</v>
      </c>
      <c r="B819" s="102">
        <v>41910</v>
      </c>
      <c r="C819" s="130">
        <v>0.8125</v>
      </c>
      <c r="D819" s="22" t="s">
        <v>3187</v>
      </c>
      <c r="E819" s="22" t="s">
        <v>1586</v>
      </c>
      <c r="F819" s="22" t="s">
        <v>823</v>
      </c>
      <c r="G819" s="22" t="s">
        <v>1834</v>
      </c>
      <c r="H819" s="22"/>
      <c r="I819" s="22"/>
      <c r="J819" s="22"/>
      <c r="K819" s="22"/>
      <c r="L819" s="22" t="s">
        <v>54</v>
      </c>
    </row>
    <row r="820" spans="1:12" ht="19.5" customHeight="1" x14ac:dyDescent="0.25">
      <c r="A820" s="36"/>
      <c r="B820" s="37"/>
      <c r="C820" s="37"/>
      <c r="D820" s="37"/>
      <c r="E820" s="37"/>
      <c r="F820" s="37" t="s">
        <v>4175</v>
      </c>
      <c r="G820" s="109" t="s">
        <v>844</v>
      </c>
      <c r="H820" s="163">
        <f>SUM(H810:H819)</f>
        <v>0</v>
      </c>
      <c r="I820" s="163">
        <f>SUM(I810:I819)</f>
        <v>0</v>
      </c>
      <c r="J820" s="163">
        <f>SUM(J810:J819)</f>
        <v>6</v>
      </c>
      <c r="K820" s="163">
        <f>SUM(K810:K819)</f>
        <v>5</v>
      </c>
      <c r="L820" s="163"/>
    </row>
    <row r="821" spans="1:12" ht="24.75" customHeight="1" x14ac:dyDescent="0.25">
      <c r="A821" s="402" t="s">
        <v>1155</v>
      </c>
      <c r="B821" s="402"/>
      <c r="C821" s="402"/>
      <c r="D821" s="402"/>
      <c r="E821" s="402"/>
      <c r="F821" s="402"/>
      <c r="G821" s="402"/>
      <c r="H821" s="402"/>
      <c r="I821" s="402"/>
      <c r="J821" s="402"/>
      <c r="K821" s="402"/>
      <c r="L821" s="402"/>
    </row>
    <row r="822" spans="1:12" ht="19.5" customHeight="1" x14ac:dyDescent="0.25">
      <c r="A822" s="9">
        <v>1</v>
      </c>
      <c r="B822" s="69">
        <v>41826</v>
      </c>
      <c r="C822" s="19" t="s">
        <v>3188</v>
      </c>
      <c r="D822" s="4" t="s">
        <v>3189</v>
      </c>
      <c r="E822" s="9" t="s">
        <v>2512</v>
      </c>
      <c r="F822" s="4" t="s">
        <v>706</v>
      </c>
      <c r="G822" s="9" t="s">
        <v>38</v>
      </c>
      <c r="H822" s="9">
        <v>0</v>
      </c>
      <c r="I822" s="9">
        <v>0</v>
      </c>
      <c r="J822" s="9">
        <v>1</v>
      </c>
      <c r="K822" s="9">
        <v>0</v>
      </c>
      <c r="L822" s="8" t="s">
        <v>54</v>
      </c>
    </row>
    <row r="823" spans="1:12" ht="19.5" customHeight="1" x14ac:dyDescent="0.25">
      <c r="A823" s="9">
        <v>2</v>
      </c>
      <c r="B823" s="69">
        <v>41827</v>
      </c>
      <c r="C823" s="19" t="s">
        <v>3190</v>
      </c>
      <c r="D823" s="22" t="s">
        <v>3191</v>
      </c>
      <c r="E823" s="9" t="s">
        <v>30</v>
      </c>
      <c r="F823" s="22" t="s">
        <v>31</v>
      </c>
      <c r="G823" s="9" t="s">
        <v>782</v>
      </c>
      <c r="H823" s="9">
        <v>0</v>
      </c>
      <c r="I823" s="9">
        <v>1</v>
      </c>
      <c r="J823" s="9">
        <v>0</v>
      </c>
      <c r="K823" s="9">
        <v>0</v>
      </c>
      <c r="L823" s="9" t="s">
        <v>63</v>
      </c>
    </row>
    <row r="824" spans="1:12" ht="19.5" customHeight="1" x14ac:dyDescent="0.25">
      <c r="A824" s="9">
        <v>3</v>
      </c>
      <c r="B824" s="69">
        <v>41837</v>
      </c>
      <c r="C824" s="19" t="s">
        <v>3192</v>
      </c>
      <c r="D824" s="22" t="s">
        <v>3193</v>
      </c>
      <c r="E824" s="9" t="s">
        <v>3194</v>
      </c>
      <c r="F824" s="9" t="s">
        <v>619</v>
      </c>
      <c r="G824" s="9" t="s">
        <v>38</v>
      </c>
      <c r="H824" s="9">
        <v>0</v>
      </c>
      <c r="I824" s="9">
        <v>0</v>
      </c>
      <c r="J824" s="9">
        <v>0</v>
      </c>
      <c r="K824" s="9">
        <v>0</v>
      </c>
      <c r="L824" s="8" t="s">
        <v>33</v>
      </c>
    </row>
    <row r="825" spans="1:12" ht="19.5" customHeight="1" x14ac:dyDescent="0.25">
      <c r="A825" s="9">
        <v>4</v>
      </c>
      <c r="B825" s="69">
        <v>41842</v>
      </c>
      <c r="C825" s="19" t="s">
        <v>3195</v>
      </c>
      <c r="D825" s="60" t="s">
        <v>3196</v>
      </c>
      <c r="E825" s="9" t="s">
        <v>551</v>
      </c>
      <c r="F825" s="4" t="s">
        <v>3197</v>
      </c>
      <c r="G825" s="9" t="s">
        <v>782</v>
      </c>
      <c r="H825" s="9">
        <v>0</v>
      </c>
      <c r="I825" s="9">
        <v>0</v>
      </c>
      <c r="J825" s="9">
        <v>1</v>
      </c>
      <c r="K825" s="9">
        <v>0</v>
      </c>
      <c r="L825" s="8" t="s">
        <v>69</v>
      </c>
    </row>
    <row r="826" spans="1:12" ht="19.5" customHeight="1" x14ac:dyDescent="0.25">
      <c r="A826" s="9">
        <v>5</v>
      </c>
      <c r="B826" s="69">
        <v>41849</v>
      </c>
      <c r="C826" s="19" t="s">
        <v>145</v>
      </c>
      <c r="D826" s="4" t="s">
        <v>3198</v>
      </c>
      <c r="E826" s="9" t="s">
        <v>2512</v>
      </c>
      <c r="F826" s="60" t="s">
        <v>3199</v>
      </c>
      <c r="G826" s="9" t="s">
        <v>38</v>
      </c>
      <c r="H826" s="9">
        <v>0</v>
      </c>
      <c r="I826" s="9">
        <v>0</v>
      </c>
      <c r="J826" s="9">
        <v>0</v>
      </c>
      <c r="K826" s="9">
        <v>0</v>
      </c>
      <c r="L826" s="8" t="s">
        <v>69</v>
      </c>
    </row>
    <row r="827" spans="1:12" ht="19.5" customHeight="1" x14ac:dyDescent="0.25">
      <c r="A827" s="36"/>
      <c r="B827" s="37"/>
      <c r="C827" s="37"/>
      <c r="D827" s="37"/>
      <c r="E827" s="37"/>
      <c r="F827" s="37" t="s">
        <v>4173</v>
      </c>
      <c r="G827" s="109" t="s">
        <v>1155</v>
      </c>
      <c r="H827" s="163">
        <f>SUM(H822:H826)</f>
        <v>0</v>
      </c>
      <c r="I827" s="163">
        <f>SUM(I822:I826)</f>
        <v>1</v>
      </c>
      <c r="J827" s="163">
        <f>SUM(J822:J826)</f>
        <v>2</v>
      </c>
      <c r="K827" s="163">
        <f>SUM(K822:K826)</f>
        <v>0</v>
      </c>
      <c r="L827" s="163"/>
    </row>
    <row r="828" spans="1:12" ht="19.5" customHeight="1" x14ac:dyDescent="0.25">
      <c r="A828" s="9">
        <v>6</v>
      </c>
      <c r="B828" s="69">
        <v>41852</v>
      </c>
      <c r="C828" s="19" t="s">
        <v>3200</v>
      </c>
      <c r="D828" s="4" t="s">
        <v>3201</v>
      </c>
      <c r="E828" s="9" t="s">
        <v>3194</v>
      </c>
      <c r="F828" s="9" t="s">
        <v>3202</v>
      </c>
      <c r="G828" s="9" t="s">
        <v>38</v>
      </c>
      <c r="H828" s="9">
        <v>0</v>
      </c>
      <c r="I828" s="9">
        <v>0</v>
      </c>
      <c r="J828" s="9">
        <v>0</v>
      </c>
      <c r="K828" s="9">
        <v>0</v>
      </c>
      <c r="L828" s="8" t="s">
        <v>42</v>
      </c>
    </row>
    <row r="829" spans="1:12" ht="19.5" customHeight="1" x14ac:dyDescent="0.25">
      <c r="A829" s="9">
        <v>7</v>
      </c>
      <c r="B829" s="69">
        <v>41857</v>
      </c>
      <c r="C829" s="19" t="s">
        <v>1617</v>
      </c>
      <c r="D829" s="22" t="s">
        <v>3203</v>
      </c>
      <c r="E829" s="9" t="s">
        <v>93</v>
      </c>
      <c r="F829" s="4" t="s">
        <v>3204</v>
      </c>
      <c r="G829" s="9" t="s">
        <v>3205</v>
      </c>
      <c r="H829" s="9">
        <v>0</v>
      </c>
      <c r="I829" s="9">
        <v>0</v>
      </c>
      <c r="J829" s="9">
        <v>0</v>
      </c>
      <c r="K829" s="9">
        <v>0</v>
      </c>
      <c r="L829" s="8" t="s">
        <v>73</v>
      </c>
    </row>
    <row r="830" spans="1:12" ht="19.5" customHeight="1" x14ac:dyDescent="0.25">
      <c r="A830" s="9">
        <v>8</v>
      </c>
      <c r="B830" s="69">
        <v>41861</v>
      </c>
      <c r="C830" s="19" t="s">
        <v>2665</v>
      </c>
      <c r="D830" s="22" t="s">
        <v>3206</v>
      </c>
      <c r="E830" s="9" t="s">
        <v>2512</v>
      </c>
      <c r="F830" s="60" t="s">
        <v>3207</v>
      </c>
      <c r="G830" s="9" t="s">
        <v>559</v>
      </c>
      <c r="H830" s="9">
        <v>0</v>
      </c>
      <c r="I830" s="9">
        <v>0</v>
      </c>
      <c r="J830" s="9">
        <v>0</v>
      </c>
      <c r="K830" s="9">
        <v>0</v>
      </c>
      <c r="L830" s="8" t="s">
        <v>54</v>
      </c>
    </row>
    <row r="831" spans="1:12" ht="19.5" customHeight="1" x14ac:dyDescent="0.25">
      <c r="A831" s="36"/>
      <c r="B831" s="37"/>
      <c r="C831" s="37"/>
      <c r="D831" s="37"/>
      <c r="E831" s="37"/>
      <c r="F831" s="37" t="s">
        <v>4174</v>
      </c>
      <c r="G831" s="109" t="s">
        <v>1155</v>
      </c>
      <c r="H831" s="163">
        <f>SUM(H828:H830)</f>
        <v>0</v>
      </c>
      <c r="I831" s="163">
        <f>SUM(I828:I830)</f>
        <v>0</v>
      </c>
      <c r="J831" s="163">
        <f>SUM(J828:J830)</f>
        <v>0</v>
      </c>
      <c r="K831" s="163">
        <f>SUM(K828:K830)</f>
        <v>0</v>
      </c>
      <c r="L831" s="163"/>
    </row>
    <row r="832" spans="1:12" ht="19.5" customHeight="1" x14ac:dyDescent="0.25">
      <c r="A832" s="9">
        <v>9</v>
      </c>
      <c r="B832" s="69" t="s">
        <v>3208</v>
      </c>
      <c r="C832" s="19" t="s">
        <v>3209</v>
      </c>
      <c r="D832" s="4" t="s">
        <v>3210</v>
      </c>
      <c r="E832" s="9" t="s">
        <v>2512</v>
      </c>
      <c r="F832" s="60" t="s">
        <v>3211</v>
      </c>
      <c r="G832" s="9" t="s">
        <v>38</v>
      </c>
      <c r="H832" s="9">
        <v>0</v>
      </c>
      <c r="I832" s="9">
        <v>0</v>
      </c>
      <c r="J832" s="9">
        <v>0</v>
      </c>
      <c r="K832" s="9">
        <v>0</v>
      </c>
      <c r="L832" s="8" t="s">
        <v>33</v>
      </c>
    </row>
    <row r="833" spans="1:12" ht="19.5" customHeight="1" x14ac:dyDescent="0.25">
      <c r="A833" s="9">
        <v>10</v>
      </c>
      <c r="B833" s="69" t="s">
        <v>3101</v>
      </c>
      <c r="C833" s="19" t="s">
        <v>1647</v>
      </c>
      <c r="D833" s="4" t="s">
        <v>3212</v>
      </c>
      <c r="E833" s="9" t="s">
        <v>3213</v>
      </c>
      <c r="F833" s="9" t="s">
        <v>3202</v>
      </c>
      <c r="G833" s="9" t="s">
        <v>38</v>
      </c>
      <c r="H833" s="9">
        <v>0</v>
      </c>
      <c r="I833" s="9">
        <v>0</v>
      </c>
      <c r="J833" s="9">
        <v>0</v>
      </c>
      <c r="K833" s="9">
        <v>0</v>
      </c>
      <c r="L833" s="8" t="s">
        <v>63</v>
      </c>
    </row>
    <row r="834" spans="1:12" ht="19.5" customHeight="1" x14ac:dyDescent="0.25">
      <c r="A834" s="9">
        <v>11</v>
      </c>
      <c r="B834" s="69" t="s">
        <v>3214</v>
      </c>
      <c r="C834" s="19" t="s">
        <v>3215</v>
      </c>
      <c r="D834" s="4" t="s">
        <v>3216</v>
      </c>
      <c r="E834" s="8" t="s">
        <v>3217</v>
      </c>
      <c r="F834" s="8" t="s">
        <v>619</v>
      </c>
      <c r="G834" s="60" t="s">
        <v>38</v>
      </c>
      <c r="H834" s="60">
        <v>0</v>
      </c>
      <c r="I834" s="60">
        <v>0</v>
      </c>
      <c r="J834" s="9">
        <v>1</v>
      </c>
      <c r="K834" s="9">
        <v>0</v>
      </c>
      <c r="L834" s="8" t="s">
        <v>69</v>
      </c>
    </row>
    <row r="835" spans="1:12" ht="19.5" customHeight="1" x14ac:dyDescent="0.25">
      <c r="A835" s="36"/>
      <c r="B835" s="37"/>
      <c r="C835" s="37"/>
      <c r="D835" s="37"/>
      <c r="E835" s="37"/>
      <c r="F835" s="37" t="s">
        <v>4175</v>
      </c>
      <c r="G835" s="109" t="s">
        <v>1155</v>
      </c>
      <c r="H835" s="163">
        <f>SUM(H832:H834)</f>
        <v>0</v>
      </c>
      <c r="I835" s="163">
        <f>SUM(I832:I834)</f>
        <v>0</v>
      </c>
      <c r="J835" s="163">
        <f>SUM(J832:J834)</f>
        <v>1</v>
      </c>
      <c r="K835" s="163">
        <f>SUM(K832:K834)</f>
        <v>0</v>
      </c>
      <c r="L835" s="163"/>
    </row>
    <row r="836" spans="1:12" ht="22.5" customHeight="1" x14ac:dyDescent="0.25">
      <c r="A836" s="402" t="s">
        <v>1126</v>
      </c>
      <c r="B836" s="402"/>
      <c r="C836" s="402"/>
      <c r="D836" s="402"/>
      <c r="E836" s="402"/>
      <c r="F836" s="402"/>
      <c r="G836" s="402"/>
      <c r="H836" s="402"/>
      <c r="I836" s="402"/>
      <c r="J836" s="402"/>
      <c r="K836" s="402"/>
      <c r="L836" s="402"/>
    </row>
    <row r="837" spans="1:12" ht="19.5" customHeight="1" x14ac:dyDescent="0.25">
      <c r="A837" s="22">
        <v>1</v>
      </c>
      <c r="B837" s="166">
        <v>41834</v>
      </c>
      <c r="C837" s="160" t="s">
        <v>1647</v>
      </c>
      <c r="D837" s="22" t="s">
        <v>3218</v>
      </c>
      <c r="E837" s="22" t="s">
        <v>3132</v>
      </c>
      <c r="F837" s="22" t="s">
        <v>3219</v>
      </c>
      <c r="G837" s="22" t="s">
        <v>526</v>
      </c>
      <c r="H837" s="9">
        <v>0</v>
      </c>
      <c r="I837" s="9">
        <v>0</v>
      </c>
      <c r="J837" s="9">
        <v>0</v>
      </c>
      <c r="K837" s="9">
        <v>1</v>
      </c>
      <c r="L837" s="22" t="s">
        <v>418</v>
      </c>
    </row>
    <row r="838" spans="1:12" ht="19.5" customHeight="1" x14ac:dyDescent="0.25">
      <c r="A838" s="22">
        <v>2</v>
      </c>
      <c r="B838" s="166">
        <v>41836</v>
      </c>
      <c r="C838" s="160" t="s">
        <v>3220</v>
      </c>
      <c r="D838" s="22" t="s">
        <v>3221</v>
      </c>
      <c r="E838" s="22" t="s">
        <v>3222</v>
      </c>
      <c r="F838" s="22" t="s">
        <v>3223</v>
      </c>
      <c r="G838" s="22" t="s">
        <v>953</v>
      </c>
      <c r="H838" s="9">
        <v>0</v>
      </c>
      <c r="I838" s="9">
        <v>0</v>
      </c>
      <c r="J838" s="9">
        <v>20</v>
      </c>
      <c r="K838" s="9">
        <v>36</v>
      </c>
      <c r="L838" s="22" t="s">
        <v>384</v>
      </c>
    </row>
    <row r="839" spans="1:12" ht="19.5" customHeight="1" x14ac:dyDescent="0.25">
      <c r="A839" s="36"/>
      <c r="B839" s="37"/>
      <c r="C839" s="37"/>
      <c r="D839" s="37"/>
      <c r="E839" s="37"/>
      <c r="F839" s="37" t="s">
        <v>4173</v>
      </c>
      <c r="G839" s="109" t="s">
        <v>1126</v>
      </c>
      <c r="H839" s="200">
        <f>SUM(H837:H838)</f>
        <v>0</v>
      </c>
      <c r="I839" s="200">
        <f>SUM(I837:I838)</f>
        <v>0</v>
      </c>
      <c r="J839" s="200">
        <f>SUM(J837:J838)</f>
        <v>20</v>
      </c>
      <c r="K839" s="200">
        <f>SUM(K837:K838)</f>
        <v>37</v>
      </c>
      <c r="L839" s="163"/>
    </row>
    <row r="840" spans="1:12" ht="19.5" customHeight="1" x14ac:dyDescent="0.25">
      <c r="A840" s="22">
        <v>3</v>
      </c>
      <c r="B840" s="166">
        <v>41854</v>
      </c>
      <c r="C840" s="160" t="s">
        <v>3224</v>
      </c>
      <c r="D840" s="22" t="s">
        <v>3225</v>
      </c>
      <c r="E840" s="22" t="s">
        <v>1139</v>
      </c>
      <c r="F840" s="22" t="s">
        <v>3226</v>
      </c>
      <c r="G840" s="22" t="s">
        <v>953</v>
      </c>
      <c r="H840" s="9">
        <v>0</v>
      </c>
      <c r="I840" s="9">
        <v>0</v>
      </c>
      <c r="J840" s="9">
        <v>0</v>
      </c>
      <c r="K840" s="9">
        <v>1</v>
      </c>
      <c r="L840" s="22" t="s">
        <v>392</v>
      </c>
    </row>
    <row r="841" spans="1:12" ht="19.5" customHeight="1" x14ac:dyDescent="0.25">
      <c r="A841" s="22">
        <v>4</v>
      </c>
      <c r="B841" s="166">
        <v>41860</v>
      </c>
      <c r="C841" s="160" t="s">
        <v>3227</v>
      </c>
      <c r="D841" s="22" t="s">
        <v>3228</v>
      </c>
      <c r="E841" s="22" t="s">
        <v>1139</v>
      </c>
      <c r="F841" s="22" t="s">
        <v>3226</v>
      </c>
      <c r="G841" s="22" t="s">
        <v>953</v>
      </c>
      <c r="H841" s="9">
        <v>1</v>
      </c>
      <c r="I841" s="9">
        <v>0</v>
      </c>
      <c r="J841" s="9">
        <v>0</v>
      </c>
      <c r="K841" s="9">
        <v>0</v>
      </c>
      <c r="L841" s="22" t="s">
        <v>414</v>
      </c>
    </row>
    <row r="842" spans="1:12" ht="19.5" customHeight="1" x14ac:dyDescent="0.25">
      <c r="A842" s="22">
        <v>5</v>
      </c>
      <c r="B842" s="166">
        <v>41882</v>
      </c>
      <c r="C842" s="160" t="s">
        <v>3229</v>
      </c>
      <c r="D842" s="22" t="s">
        <v>3230</v>
      </c>
      <c r="E842" s="22" t="s">
        <v>1139</v>
      </c>
      <c r="F842" s="22" t="s">
        <v>3231</v>
      </c>
      <c r="G842" s="22" t="s">
        <v>3232</v>
      </c>
      <c r="H842" s="9">
        <v>0</v>
      </c>
      <c r="I842" s="9">
        <v>0</v>
      </c>
      <c r="J842" s="9">
        <v>1</v>
      </c>
      <c r="K842" s="9">
        <v>0</v>
      </c>
      <c r="L842" s="22" t="s">
        <v>392</v>
      </c>
    </row>
    <row r="843" spans="1:12" ht="19.5" customHeight="1" x14ac:dyDescent="0.25">
      <c r="A843" s="36"/>
      <c r="B843" s="37"/>
      <c r="C843" s="37"/>
      <c r="D843" s="37"/>
      <c r="E843" s="37"/>
      <c r="F843" s="37" t="s">
        <v>4174</v>
      </c>
      <c r="G843" s="109" t="s">
        <v>1126</v>
      </c>
      <c r="H843" s="200">
        <f>SUM(H840:H842)</f>
        <v>1</v>
      </c>
      <c r="I843" s="200">
        <f>SUM(I840:I842)</f>
        <v>0</v>
      </c>
      <c r="J843" s="200">
        <f>SUM(J840:J842)</f>
        <v>1</v>
      </c>
      <c r="K843" s="200">
        <f>SUM(K840:K842)</f>
        <v>1</v>
      </c>
      <c r="L843" s="163"/>
    </row>
    <row r="844" spans="1:12" ht="19.5" customHeight="1" x14ac:dyDescent="0.25">
      <c r="A844" s="22">
        <v>6</v>
      </c>
      <c r="B844" s="166">
        <v>41885</v>
      </c>
      <c r="C844" s="160" t="s">
        <v>3233</v>
      </c>
      <c r="D844" s="22" t="s">
        <v>3234</v>
      </c>
      <c r="E844" s="22" t="s">
        <v>1139</v>
      </c>
      <c r="F844" s="22" t="s">
        <v>3235</v>
      </c>
      <c r="G844" s="22" t="s">
        <v>3232</v>
      </c>
      <c r="H844" s="9">
        <v>0</v>
      </c>
      <c r="I844" s="9">
        <v>0</v>
      </c>
      <c r="J844" s="9">
        <v>1</v>
      </c>
      <c r="K844" s="9">
        <v>0</v>
      </c>
      <c r="L844" s="22" t="s">
        <v>392</v>
      </c>
    </row>
    <row r="845" spans="1:12" ht="19.5" customHeight="1" x14ac:dyDescent="0.25">
      <c r="A845" s="22">
        <v>7</v>
      </c>
      <c r="B845" s="166">
        <v>41889</v>
      </c>
      <c r="C845" s="160" t="s">
        <v>1612</v>
      </c>
      <c r="D845" s="22" t="s">
        <v>3236</v>
      </c>
      <c r="E845" s="22" t="s">
        <v>1139</v>
      </c>
      <c r="F845" s="22" t="s">
        <v>3237</v>
      </c>
      <c r="G845" s="22" t="s">
        <v>526</v>
      </c>
      <c r="H845" s="9">
        <v>0</v>
      </c>
      <c r="I845" s="9">
        <v>0</v>
      </c>
      <c r="J845" s="9">
        <v>1</v>
      </c>
      <c r="K845" s="9">
        <v>0</v>
      </c>
      <c r="L845" s="22" t="s">
        <v>392</v>
      </c>
    </row>
    <row r="846" spans="1:12" ht="19.5" customHeight="1" x14ac:dyDescent="0.25">
      <c r="A846" s="22">
        <v>8</v>
      </c>
      <c r="B846" s="166">
        <v>41909</v>
      </c>
      <c r="C846" s="160" t="s">
        <v>1617</v>
      </c>
      <c r="D846" s="22" t="s">
        <v>3238</v>
      </c>
      <c r="E846" s="22" t="s">
        <v>3222</v>
      </c>
      <c r="F846" s="22" t="s">
        <v>3239</v>
      </c>
      <c r="G846" s="22" t="s">
        <v>526</v>
      </c>
      <c r="H846" s="9">
        <v>0</v>
      </c>
      <c r="I846" s="9">
        <v>0</v>
      </c>
      <c r="J846" s="9">
        <v>1</v>
      </c>
      <c r="K846" s="9">
        <v>0</v>
      </c>
      <c r="L846" s="22" t="s">
        <v>965</v>
      </c>
    </row>
    <row r="847" spans="1:12" ht="19.5" customHeight="1" x14ac:dyDescent="0.25">
      <c r="A847" s="22">
        <v>9</v>
      </c>
      <c r="B847" s="166">
        <v>41910</v>
      </c>
      <c r="C847" s="160" t="s">
        <v>3240</v>
      </c>
      <c r="D847" s="22" t="s">
        <v>3238</v>
      </c>
      <c r="E847" s="22" t="s">
        <v>1139</v>
      </c>
      <c r="F847" s="22" t="s">
        <v>3237</v>
      </c>
      <c r="G847" s="22" t="s">
        <v>526</v>
      </c>
      <c r="H847" s="9">
        <v>0</v>
      </c>
      <c r="I847" s="9">
        <v>0</v>
      </c>
      <c r="J847" s="9">
        <v>1</v>
      </c>
      <c r="K847" s="9">
        <v>0</v>
      </c>
      <c r="L847" s="22" t="s">
        <v>392</v>
      </c>
    </row>
    <row r="848" spans="1:12" ht="19.5" customHeight="1" x14ac:dyDescent="0.25">
      <c r="A848" s="22">
        <v>10</v>
      </c>
      <c r="B848" s="166">
        <v>41903</v>
      </c>
      <c r="C848" s="160" t="s">
        <v>3209</v>
      </c>
      <c r="D848" s="22" t="s">
        <v>3241</v>
      </c>
      <c r="E848" s="22" t="s">
        <v>1139</v>
      </c>
      <c r="F848" s="22" t="s">
        <v>3242</v>
      </c>
      <c r="G848" s="22" t="s">
        <v>3243</v>
      </c>
      <c r="H848" s="9">
        <v>0</v>
      </c>
      <c r="I848" s="9">
        <v>0</v>
      </c>
      <c r="J848" s="9">
        <v>2</v>
      </c>
      <c r="K848" s="9">
        <v>1</v>
      </c>
      <c r="L848" s="22" t="s">
        <v>384</v>
      </c>
    </row>
    <row r="849" spans="1:12" ht="19.5" customHeight="1" x14ac:dyDescent="0.25">
      <c r="A849" s="36"/>
      <c r="B849" s="37"/>
      <c r="C849" s="37"/>
      <c r="D849" s="37"/>
      <c r="E849" s="37"/>
      <c r="F849" s="37" t="s">
        <v>4175</v>
      </c>
      <c r="G849" s="109" t="s">
        <v>1126</v>
      </c>
      <c r="H849" s="163">
        <f>SUM(H844:H848)</f>
        <v>0</v>
      </c>
      <c r="I849" s="163">
        <f>SUM(I844:I848)</f>
        <v>0</v>
      </c>
      <c r="J849" s="163">
        <f>SUM(J844:J848)</f>
        <v>6</v>
      </c>
      <c r="K849" s="163">
        <f>SUM(K844:K848)</f>
        <v>1</v>
      </c>
      <c r="L849" s="163"/>
    </row>
    <row r="850" spans="1:12" ht="18.75" customHeight="1" x14ac:dyDescent="0.25">
      <c r="A850" s="368" t="s">
        <v>4183</v>
      </c>
      <c r="B850" s="369"/>
      <c r="C850" s="369"/>
      <c r="D850" s="369"/>
      <c r="E850" s="369"/>
      <c r="F850" s="369"/>
      <c r="G850" s="370"/>
      <c r="H850" s="224">
        <f>H52+H89+H140+H145+H148+H153+H161+H173+H185+H190+H193+H200+H208+H215+H218+H252+H283+H310+H328+H350+H381+H392+H396+H398+H402+H407+H411+H416+H422+H424+H431+H436+H441+H475+H510+H534+H570+H597+H623+H659+H708+H746+H756+H767+H780+H792+H809+H820+H827+H831+H835+H839+H843+H849</f>
        <v>11</v>
      </c>
      <c r="I850" s="224">
        <f>I52+I89+I140+I145+I148+I153+I161+I173+I185+I190+I193+I200+I208+I215+I218+I252+I283+I310+I328+I350+I381+I392+I396+I398+I402+I407+I411+I416+I422+I424+I431+I436+I441+I475+I510+I534+I570+I597+I623+I659+I708+I746+I756+I767+I780+I792+I809+I820+I827+I831+I835+I839+I843+I849</f>
        <v>6</v>
      </c>
      <c r="J850" s="224">
        <f>J52+J89+J140+J145+J148+J153+J161+J173+J185+J190+J193+J200+J208+J215+J218+J252+J283+J310+J328+J350+J381+J392+J396+J398+J402+J407+J411+J416+J422+J424+J431+J436+J441+J475+J510+J534+J570+J597+J623+J659+J708+J746+J756+J767+J780+J792+J809+J820+J827+J831+J835+J839+J843+J849</f>
        <v>482</v>
      </c>
      <c r="K850" s="224">
        <f>K52+K89+K140+K145+K148+K153+K161+K173+K185+K190+K193+K200+K208+K215+K218+K252+K283+K310+K328+K350+K381+K392+K396+K398+K402+K407+K411+K416+K422+K424+K431+K436+K441+K475+K510+K534+K570+K597+K623+K659+K708+K746+K756+K767+K780+K792+K809+K820+K827+K831+K835+K839+K843+K849</f>
        <v>340</v>
      </c>
      <c r="L850" s="158"/>
    </row>
    <row r="851" spans="1:12" ht="18.75" x14ac:dyDescent="0.25">
      <c r="A851" s="368" t="s">
        <v>4184</v>
      </c>
      <c r="B851" s="369"/>
      <c r="C851" s="369"/>
      <c r="D851" s="369"/>
      <c r="E851" s="369"/>
      <c r="F851" s="369"/>
      <c r="G851" s="370"/>
      <c r="H851" s="157">
        <f>H52+H89+H140+H328+H350+H381+H659+H708+H746</f>
        <v>1</v>
      </c>
      <c r="I851" s="157">
        <f>I52+I89+I140+I328+I350+I381+I659+I708+I746</f>
        <v>2</v>
      </c>
      <c r="J851" s="157">
        <f>J52+J89+J140+J328+J350+J381+J659+J708+J746</f>
        <v>187</v>
      </c>
      <c r="K851" s="157">
        <f>K52+K89+K140+K328+K350+K381+K659+K708+K746</f>
        <v>128</v>
      </c>
      <c r="L851" s="158"/>
    </row>
    <row r="852" spans="1:12" x14ac:dyDescent="0.25">
      <c r="F852" s="401" t="s">
        <v>3244</v>
      </c>
      <c r="G852" s="401"/>
    </row>
  </sheetData>
  <mergeCells count="23">
    <mergeCell ref="F852:G852"/>
    <mergeCell ref="A821:L821"/>
    <mergeCell ref="A836:L836"/>
    <mergeCell ref="A850:G850"/>
    <mergeCell ref="A425:L425"/>
    <mergeCell ref="A442:L442"/>
    <mergeCell ref="A535:L535"/>
    <mergeCell ref="A624:L624"/>
    <mergeCell ref="A747:L747"/>
    <mergeCell ref="A781:L781"/>
    <mergeCell ref="A851:G851"/>
    <mergeCell ref="A412:L412"/>
    <mergeCell ref="A2:L2"/>
    <mergeCell ref="A4:L5"/>
    <mergeCell ref="A8:L8"/>
    <mergeCell ref="A141:L141"/>
    <mergeCell ref="A154:L154"/>
    <mergeCell ref="A186:L186"/>
    <mergeCell ref="A201:L201"/>
    <mergeCell ref="A219:L219"/>
    <mergeCell ref="A311:L311"/>
    <mergeCell ref="A382:L382"/>
    <mergeCell ref="A399:L39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3085" r:id="rId3">
          <objectPr defaultSize="0" autoPict="0" r:id="rId4">
            <anchor moveWithCells="1" sizeWithCells="1">
              <from>
                <xdr:col>5</xdr:col>
                <xdr:colOff>838200</xdr:colOff>
                <xdr:row>7</xdr:row>
                <xdr:rowOff>0</xdr:rowOff>
              </from>
              <to>
                <xdr:col>8</xdr:col>
                <xdr:colOff>142875</xdr:colOff>
                <xdr:row>7</xdr:row>
                <xdr:rowOff>0</xdr:rowOff>
              </to>
            </anchor>
          </objectPr>
        </oleObject>
      </mc:Choice>
      <mc:Fallback>
        <oleObject progId="PBrush" shapeId="3085" r:id="rId3"/>
      </mc:Fallback>
    </mc:AlternateContent>
    <mc:AlternateContent xmlns:mc="http://schemas.openxmlformats.org/markup-compatibility/2006">
      <mc:Choice Requires="x14">
        <oleObject progId="PBrush" shapeId="3086" r:id="rId5">
          <objectPr defaultSize="0" autoPict="0" r:id="rId4">
            <anchor moveWithCells="1" sizeWithCells="1">
              <from>
                <xdr:col>5</xdr:col>
                <xdr:colOff>838200</xdr:colOff>
                <xdr:row>146</xdr:row>
                <xdr:rowOff>0</xdr:rowOff>
              </from>
              <to>
                <xdr:col>8</xdr:col>
                <xdr:colOff>142875</xdr:colOff>
                <xdr:row>146</xdr:row>
                <xdr:rowOff>0</xdr:rowOff>
              </to>
            </anchor>
          </objectPr>
        </oleObject>
      </mc:Choice>
      <mc:Fallback>
        <oleObject progId="PBrush" shapeId="3086" r:id="rId5"/>
      </mc:Fallback>
    </mc:AlternateContent>
    <mc:AlternateContent xmlns:mc="http://schemas.openxmlformats.org/markup-compatibility/2006">
      <mc:Choice Requires="x14">
        <oleObject progId="PBrush" shapeId="3087" r:id="rId6">
          <objectPr defaultSize="0" autoPict="0" r:id="rId4">
            <anchor moveWithCells="1" sizeWithCells="1">
              <from>
                <xdr:col>5</xdr:col>
                <xdr:colOff>838200</xdr:colOff>
                <xdr:row>205</xdr:row>
                <xdr:rowOff>0</xdr:rowOff>
              </from>
              <to>
                <xdr:col>8</xdr:col>
                <xdr:colOff>142875</xdr:colOff>
                <xdr:row>205</xdr:row>
                <xdr:rowOff>0</xdr:rowOff>
              </to>
            </anchor>
          </objectPr>
        </oleObject>
      </mc:Choice>
      <mc:Fallback>
        <oleObject progId="PBrush" shapeId="3087" r:id="rId6"/>
      </mc:Fallback>
    </mc:AlternateContent>
    <mc:AlternateContent xmlns:mc="http://schemas.openxmlformats.org/markup-compatibility/2006">
      <mc:Choice Requires="x14">
        <oleObject progId="PBrush" shapeId="3088" r:id="rId7">
          <objectPr defaultSize="0" autoPict="0" r:id="rId4">
            <anchor moveWithCells="1" sizeWithCells="1">
              <from>
                <xdr:col>5</xdr:col>
                <xdr:colOff>838200</xdr:colOff>
                <xdr:row>503</xdr:row>
                <xdr:rowOff>0</xdr:rowOff>
              </from>
              <to>
                <xdr:col>8</xdr:col>
                <xdr:colOff>142875</xdr:colOff>
                <xdr:row>503</xdr:row>
                <xdr:rowOff>0</xdr:rowOff>
              </to>
            </anchor>
          </objectPr>
        </oleObject>
      </mc:Choice>
      <mc:Fallback>
        <oleObject progId="PBrush" shapeId="3088" r:id="rId7"/>
      </mc:Fallback>
    </mc:AlternateContent>
    <mc:AlternateContent xmlns:mc="http://schemas.openxmlformats.org/markup-compatibility/2006">
      <mc:Choice Requires="x14">
        <oleObject progId="PBrush" shapeId="3089" r:id="rId8">
          <objectPr defaultSize="0" autoPict="0" r:id="rId4">
            <anchor moveWithCells="1" sizeWithCells="1">
              <from>
                <xdr:col>5</xdr:col>
                <xdr:colOff>771525</xdr:colOff>
                <xdr:row>854</xdr:row>
                <xdr:rowOff>28575</xdr:rowOff>
              </from>
              <to>
                <xdr:col>7</xdr:col>
                <xdr:colOff>238125</xdr:colOff>
                <xdr:row>862</xdr:row>
                <xdr:rowOff>95250</xdr:rowOff>
              </to>
            </anchor>
          </objectPr>
        </oleObject>
      </mc:Choice>
      <mc:Fallback>
        <oleObject progId="PBrush" shapeId="3089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53"/>
  <sheetViews>
    <sheetView topLeftCell="A749" zoomScale="115" zoomScaleNormal="115" workbookViewId="0">
      <selection activeCell="A757" sqref="A1:XFD1048576"/>
    </sheetView>
  </sheetViews>
  <sheetFormatPr baseColWidth="10" defaultRowHeight="15" x14ac:dyDescent="0.25"/>
  <cols>
    <col min="1" max="1" width="4.25" customWidth="1"/>
    <col min="2" max="2" width="11.375" customWidth="1"/>
    <col min="3" max="3" width="12.375" customWidth="1"/>
    <col min="4" max="4" width="27.625" customWidth="1"/>
    <col min="5" max="5" width="30.25" customWidth="1"/>
    <col min="6" max="6" width="22.75" customWidth="1"/>
    <col min="7" max="7" width="22.375" customWidth="1"/>
    <col min="8" max="8" width="6.25" customWidth="1"/>
    <col min="9" max="9" width="5.25" customWidth="1"/>
    <col min="10" max="11" width="4.375" customWidth="1"/>
    <col min="12" max="12" width="11.125" customWidth="1"/>
    <col min="257" max="257" width="4.25" customWidth="1"/>
    <col min="258" max="258" width="11.375" customWidth="1"/>
    <col min="259" max="259" width="12.375" customWidth="1"/>
    <col min="260" max="260" width="27.625" customWidth="1"/>
    <col min="261" max="261" width="30.25" customWidth="1"/>
    <col min="262" max="262" width="22.75" customWidth="1"/>
    <col min="263" max="263" width="22.375" customWidth="1"/>
    <col min="264" max="264" width="6.25" customWidth="1"/>
    <col min="265" max="265" width="5.25" customWidth="1"/>
    <col min="266" max="267" width="4.375" customWidth="1"/>
    <col min="268" max="268" width="11.125" customWidth="1"/>
    <col min="513" max="513" width="4.25" customWidth="1"/>
    <col min="514" max="514" width="11.375" customWidth="1"/>
    <col min="515" max="515" width="12.375" customWidth="1"/>
    <col min="516" max="516" width="27.625" customWidth="1"/>
    <col min="517" max="517" width="30.25" customWidth="1"/>
    <col min="518" max="518" width="22.75" customWidth="1"/>
    <col min="519" max="519" width="22.375" customWidth="1"/>
    <col min="520" max="520" width="6.25" customWidth="1"/>
    <col min="521" max="521" width="5.25" customWidth="1"/>
    <col min="522" max="523" width="4.375" customWidth="1"/>
    <col min="524" max="524" width="11.125" customWidth="1"/>
    <col min="769" max="769" width="4.25" customWidth="1"/>
    <col min="770" max="770" width="11.375" customWidth="1"/>
    <col min="771" max="771" width="12.375" customWidth="1"/>
    <col min="772" max="772" width="27.625" customWidth="1"/>
    <col min="773" max="773" width="30.25" customWidth="1"/>
    <col min="774" max="774" width="22.75" customWidth="1"/>
    <col min="775" max="775" width="22.375" customWidth="1"/>
    <col min="776" max="776" width="6.25" customWidth="1"/>
    <col min="777" max="777" width="5.25" customWidth="1"/>
    <col min="778" max="779" width="4.375" customWidth="1"/>
    <col min="780" max="780" width="11.125" customWidth="1"/>
    <col min="1025" max="1025" width="4.25" customWidth="1"/>
    <col min="1026" max="1026" width="11.375" customWidth="1"/>
    <col min="1027" max="1027" width="12.375" customWidth="1"/>
    <col min="1028" max="1028" width="27.625" customWidth="1"/>
    <col min="1029" max="1029" width="30.25" customWidth="1"/>
    <col min="1030" max="1030" width="22.75" customWidth="1"/>
    <col min="1031" max="1031" width="22.375" customWidth="1"/>
    <col min="1032" max="1032" width="6.25" customWidth="1"/>
    <col min="1033" max="1033" width="5.25" customWidth="1"/>
    <col min="1034" max="1035" width="4.375" customWidth="1"/>
    <col min="1036" max="1036" width="11.125" customWidth="1"/>
    <col min="1281" max="1281" width="4.25" customWidth="1"/>
    <col min="1282" max="1282" width="11.375" customWidth="1"/>
    <col min="1283" max="1283" width="12.375" customWidth="1"/>
    <col min="1284" max="1284" width="27.625" customWidth="1"/>
    <col min="1285" max="1285" width="30.25" customWidth="1"/>
    <col min="1286" max="1286" width="22.75" customWidth="1"/>
    <col min="1287" max="1287" width="22.375" customWidth="1"/>
    <col min="1288" max="1288" width="6.25" customWidth="1"/>
    <col min="1289" max="1289" width="5.25" customWidth="1"/>
    <col min="1290" max="1291" width="4.375" customWidth="1"/>
    <col min="1292" max="1292" width="11.125" customWidth="1"/>
    <col min="1537" max="1537" width="4.25" customWidth="1"/>
    <col min="1538" max="1538" width="11.375" customWidth="1"/>
    <col min="1539" max="1539" width="12.375" customWidth="1"/>
    <col min="1540" max="1540" width="27.625" customWidth="1"/>
    <col min="1541" max="1541" width="30.25" customWidth="1"/>
    <col min="1542" max="1542" width="22.75" customWidth="1"/>
    <col min="1543" max="1543" width="22.375" customWidth="1"/>
    <col min="1544" max="1544" width="6.25" customWidth="1"/>
    <col min="1545" max="1545" width="5.25" customWidth="1"/>
    <col min="1546" max="1547" width="4.375" customWidth="1"/>
    <col min="1548" max="1548" width="11.125" customWidth="1"/>
    <col min="1793" max="1793" width="4.25" customWidth="1"/>
    <col min="1794" max="1794" width="11.375" customWidth="1"/>
    <col min="1795" max="1795" width="12.375" customWidth="1"/>
    <col min="1796" max="1796" width="27.625" customWidth="1"/>
    <col min="1797" max="1797" width="30.25" customWidth="1"/>
    <col min="1798" max="1798" width="22.75" customWidth="1"/>
    <col min="1799" max="1799" width="22.375" customWidth="1"/>
    <col min="1800" max="1800" width="6.25" customWidth="1"/>
    <col min="1801" max="1801" width="5.25" customWidth="1"/>
    <col min="1802" max="1803" width="4.375" customWidth="1"/>
    <col min="1804" max="1804" width="11.125" customWidth="1"/>
    <col min="2049" max="2049" width="4.25" customWidth="1"/>
    <col min="2050" max="2050" width="11.375" customWidth="1"/>
    <col min="2051" max="2051" width="12.375" customWidth="1"/>
    <col min="2052" max="2052" width="27.625" customWidth="1"/>
    <col min="2053" max="2053" width="30.25" customWidth="1"/>
    <col min="2054" max="2054" width="22.75" customWidth="1"/>
    <col min="2055" max="2055" width="22.375" customWidth="1"/>
    <col min="2056" max="2056" width="6.25" customWidth="1"/>
    <col min="2057" max="2057" width="5.25" customWidth="1"/>
    <col min="2058" max="2059" width="4.375" customWidth="1"/>
    <col min="2060" max="2060" width="11.125" customWidth="1"/>
    <col min="2305" max="2305" width="4.25" customWidth="1"/>
    <col min="2306" max="2306" width="11.375" customWidth="1"/>
    <col min="2307" max="2307" width="12.375" customWidth="1"/>
    <col min="2308" max="2308" width="27.625" customWidth="1"/>
    <col min="2309" max="2309" width="30.25" customWidth="1"/>
    <col min="2310" max="2310" width="22.75" customWidth="1"/>
    <col min="2311" max="2311" width="22.375" customWidth="1"/>
    <col min="2312" max="2312" width="6.25" customWidth="1"/>
    <col min="2313" max="2313" width="5.25" customWidth="1"/>
    <col min="2314" max="2315" width="4.375" customWidth="1"/>
    <col min="2316" max="2316" width="11.125" customWidth="1"/>
    <col min="2561" max="2561" width="4.25" customWidth="1"/>
    <col min="2562" max="2562" width="11.375" customWidth="1"/>
    <col min="2563" max="2563" width="12.375" customWidth="1"/>
    <col min="2564" max="2564" width="27.625" customWidth="1"/>
    <col min="2565" max="2565" width="30.25" customWidth="1"/>
    <col min="2566" max="2566" width="22.75" customWidth="1"/>
    <col min="2567" max="2567" width="22.375" customWidth="1"/>
    <col min="2568" max="2568" width="6.25" customWidth="1"/>
    <col min="2569" max="2569" width="5.25" customWidth="1"/>
    <col min="2570" max="2571" width="4.375" customWidth="1"/>
    <col min="2572" max="2572" width="11.125" customWidth="1"/>
    <col min="2817" max="2817" width="4.25" customWidth="1"/>
    <col min="2818" max="2818" width="11.375" customWidth="1"/>
    <col min="2819" max="2819" width="12.375" customWidth="1"/>
    <col min="2820" max="2820" width="27.625" customWidth="1"/>
    <col min="2821" max="2821" width="30.25" customWidth="1"/>
    <col min="2822" max="2822" width="22.75" customWidth="1"/>
    <col min="2823" max="2823" width="22.375" customWidth="1"/>
    <col min="2824" max="2824" width="6.25" customWidth="1"/>
    <col min="2825" max="2825" width="5.25" customWidth="1"/>
    <col min="2826" max="2827" width="4.375" customWidth="1"/>
    <col min="2828" max="2828" width="11.125" customWidth="1"/>
    <col min="3073" max="3073" width="4.25" customWidth="1"/>
    <col min="3074" max="3074" width="11.375" customWidth="1"/>
    <col min="3075" max="3075" width="12.375" customWidth="1"/>
    <col min="3076" max="3076" width="27.625" customWidth="1"/>
    <col min="3077" max="3077" width="30.25" customWidth="1"/>
    <col min="3078" max="3078" width="22.75" customWidth="1"/>
    <col min="3079" max="3079" width="22.375" customWidth="1"/>
    <col min="3080" max="3080" width="6.25" customWidth="1"/>
    <col min="3081" max="3081" width="5.25" customWidth="1"/>
    <col min="3082" max="3083" width="4.375" customWidth="1"/>
    <col min="3084" max="3084" width="11.125" customWidth="1"/>
    <col min="3329" max="3329" width="4.25" customWidth="1"/>
    <col min="3330" max="3330" width="11.375" customWidth="1"/>
    <col min="3331" max="3331" width="12.375" customWidth="1"/>
    <col min="3332" max="3332" width="27.625" customWidth="1"/>
    <col min="3333" max="3333" width="30.25" customWidth="1"/>
    <col min="3334" max="3334" width="22.75" customWidth="1"/>
    <col min="3335" max="3335" width="22.375" customWidth="1"/>
    <col min="3336" max="3336" width="6.25" customWidth="1"/>
    <col min="3337" max="3337" width="5.25" customWidth="1"/>
    <col min="3338" max="3339" width="4.375" customWidth="1"/>
    <col min="3340" max="3340" width="11.125" customWidth="1"/>
    <col min="3585" max="3585" width="4.25" customWidth="1"/>
    <col min="3586" max="3586" width="11.375" customWidth="1"/>
    <col min="3587" max="3587" width="12.375" customWidth="1"/>
    <col min="3588" max="3588" width="27.625" customWidth="1"/>
    <col min="3589" max="3589" width="30.25" customWidth="1"/>
    <col min="3590" max="3590" width="22.75" customWidth="1"/>
    <col min="3591" max="3591" width="22.375" customWidth="1"/>
    <col min="3592" max="3592" width="6.25" customWidth="1"/>
    <col min="3593" max="3593" width="5.25" customWidth="1"/>
    <col min="3594" max="3595" width="4.375" customWidth="1"/>
    <col min="3596" max="3596" width="11.125" customWidth="1"/>
    <col min="3841" max="3841" width="4.25" customWidth="1"/>
    <col min="3842" max="3842" width="11.375" customWidth="1"/>
    <col min="3843" max="3843" width="12.375" customWidth="1"/>
    <col min="3844" max="3844" width="27.625" customWidth="1"/>
    <col min="3845" max="3845" width="30.25" customWidth="1"/>
    <col min="3846" max="3846" width="22.75" customWidth="1"/>
    <col min="3847" max="3847" width="22.375" customWidth="1"/>
    <col min="3848" max="3848" width="6.25" customWidth="1"/>
    <col min="3849" max="3849" width="5.25" customWidth="1"/>
    <col min="3850" max="3851" width="4.375" customWidth="1"/>
    <col min="3852" max="3852" width="11.125" customWidth="1"/>
    <col min="4097" max="4097" width="4.25" customWidth="1"/>
    <col min="4098" max="4098" width="11.375" customWidth="1"/>
    <col min="4099" max="4099" width="12.375" customWidth="1"/>
    <col min="4100" max="4100" width="27.625" customWidth="1"/>
    <col min="4101" max="4101" width="30.25" customWidth="1"/>
    <col min="4102" max="4102" width="22.75" customWidth="1"/>
    <col min="4103" max="4103" width="22.375" customWidth="1"/>
    <col min="4104" max="4104" width="6.25" customWidth="1"/>
    <col min="4105" max="4105" width="5.25" customWidth="1"/>
    <col min="4106" max="4107" width="4.375" customWidth="1"/>
    <col min="4108" max="4108" width="11.125" customWidth="1"/>
    <col min="4353" max="4353" width="4.25" customWidth="1"/>
    <col min="4354" max="4354" width="11.375" customWidth="1"/>
    <col min="4355" max="4355" width="12.375" customWidth="1"/>
    <col min="4356" max="4356" width="27.625" customWidth="1"/>
    <col min="4357" max="4357" width="30.25" customWidth="1"/>
    <col min="4358" max="4358" width="22.75" customWidth="1"/>
    <col min="4359" max="4359" width="22.375" customWidth="1"/>
    <col min="4360" max="4360" width="6.25" customWidth="1"/>
    <col min="4361" max="4361" width="5.25" customWidth="1"/>
    <col min="4362" max="4363" width="4.375" customWidth="1"/>
    <col min="4364" max="4364" width="11.125" customWidth="1"/>
    <col min="4609" max="4609" width="4.25" customWidth="1"/>
    <col min="4610" max="4610" width="11.375" customWidth="1"/>
    <col min="4611" max="4611" width="12.375" customWidth="1"/>
    <col min="4612" max="4612" width="27.625" customWidth="1"/>
    <col min="4613" max="4613" width="30.25" customWidth="1"/>
    <col min="4614" max="4614" width="22.75" customWidth="1"/>
    <col min="4615" max="4615" width="22.375" customWidth="1"/>
    <col min="4616" max="4616" width="6.25" customWidth="1"/>
    <col min="4617" max="4617" width="5.25" customWidth="1"/>
    <col min="4618" max="4619" width="4.375" customWidth="1"/>
    <col min="4620" max="4620" width="11.125" customWidth="1"/>
    <col min="4865" max="4865" width="4.25" customWidth="1"/>
    <col min="4866" max="4866" width="11.375" customWidth="1"/>
    <col min="4867" max="4867" width="12.375" customWidth="1"/>
    <col min="4868" max="4868" width="27.625" customWidth="1"/>
    <col min="4869" max="4869" width="30.25" customWidth="1"/>
    <col min="4870" max="4870" width="22.75" customWidth="1"/>
    <col min="4871" max="4871" width="22.375" customWidth="1"/>
    <col min="4872" max="4872" width="6.25" customWidth="1"/>
    <col min="4873" max="4873" width="5.25" customWidth="1"/>
    <col min="4874" max="4875" width="4.375" customWidth="1"/>
    <col min="4876" max="4876" width="11.125" customWidth="1"/>
    <col min="5121" max="5121" width="4.25" customWidth="1"/>
    <col min="5122" max="5122" width="11.375" customWidth="1"/>
    <col min="5123" max="5123" width="12.375" customWidth="1"/>
    <col min="5124" max="5124" width="27.625" customWidth="1"/>
    <col min="5125" max="5125" width="30.25" customWidth="1"/>
    <col min="5126" max="5126" width="22.75" customWidth="1"/>
    <col min="5127" max="5127" width="22.375" customWidth="1"/>
    <col min="5128" max="5128" width="6.25" customWidth="1"/>
    <col min="5129" max="5129" width="5.25" customWidth="1"/>
    <col min="5130" max="5131" width="4.375" customWidth="1"/>
    <col min="5132" max="5132" width="11.125" customWidth="1"/>
    <col min="5377" max="5377" width="4.25" customWidth="1"/>
    <col min="5378" max="5378" width="11.375" customWidth="1"/>
    <col min="5379" max="5379" width="12.375" customWidth="1"/>
    <col min="5380" max="5380" width="27.625" customWidth="1"/>
    <col min="5381" max="5381" width="30.25" customWidth="1"/>
    <col min="5382" max="5382" width="22.75" customWidth="1"/>
    <col min="5383" max="5383" width="22.375" customWidth="1"/>
    <col min="5384" max="5384" width="6.25" customWidth="1"/>
    <col min="5385" max="5385" width="5.25" customWidth="1"/>
    <col min="5386" max="5387" width="4.375" customWidth="1"/>
    <col min="5388" max="5388" width="11.125" customWidth="1"/>
    <col min="5633" max="5633" width="4.25" customWidth="1"/>
    <col min="5634" max="5634" width="11.375" customWidth="1"/>
    <col min="5635" max="5635" width="12.375" customWidth="1"/>
    <col min="5636" max="5636" width="27.625" customWidth="1"/>
    <col min="5637" max="5637" width="30.25" customWidth="1"/>
    <col min="5638" max="5638" width="22.75" customWidth="1"/>
    <col min="5639" max="5639" width="22.375" customWidth="1"/>
    <col min="5640" max="5640" width="6.25" customWidth="1"/>
    <col min="5641" max="5641" width="5.25" customWidth="1"/>
    <col min="5642" max="5643" width="4.375" customWidth="1"/>
    <col min="5644" max="5644" width="11.125" customWidth="1"/>
    <col min="5889" max="5889" width="4.25" customWidth="1"/>
    <col min="5890" max="5890" width="11.375" customWidth="1"/>
    <col min="5891" max="5891" width="12.375" customWidth="1"/>
    <col min="5892" max="5892" width="27.625" customWidth="1"/>
    <col min="5893" max="5893" width="30.25" customWidth="1"/>
    <col min="5894" max="5894" width="22.75" customWidth="1"/>
    <col min="5895" max="5895" width="22.375" customWidth="1"/>
    <col min="5896" max="5896" width="6.25" customWidth="1"/>
    <col min="5897" max="5897" width="5.25" customWidth="1"/>
    <col min="5898" max="5899" width="4.375" customWidth="1"/>
    <col min="5900" max="5900" width="11.125" customWidth="1"/>
    <col min="6145" max="6145" width="4.25" customWidth="1"/>
    <col min="6146" max="6146" width="11.375" customWidth="1"/>
    <col min="6147" max="6147" width="12.375" customWidth="1"/>
    <col min="6148" max="6148" width="27.625" customWidth="1"/>
    <col min="6149" max="6149" width="30.25" customWidth="1"/>
    <col min="6150" max="6150" width="22.75" customWidth="1"/>
    <col min="6151" max="6151" width="22.375" customWidth="1"/>
    <col min="6152" max="6152" width="6.25" customWidth="1"/>
    <col min="6153" max="6153" width="5.25" customWidth="1"/>
    <col min="6154" max="6155" width="4.375" customWidth="1"/>
    <col min="6156" max="6156" width="11.125" customWidth="1"/>
    <col min="6401" max="6401" width="4.25" customWidth="1"/>
    <col min="6402" max="6402" width="11.375" customWidth="1"/>
    <col min="6403" max="6403" width="12.375" customWidth="1"/>
    <col min="6404" max="6404" width="27.625" customWidth="1"/>
    <col min="6405" max="6405" width="30.25" customWidth="1"/>
    <col min="6406" max="6406" width="22.75" customWidth="1"/>
    <col min="6407" max="6407" width="22.375" customWidth="1"/>
    <col min="6408" max="6408" width="6.25" customWidth="1"/>
    <col min="6409" max="6409" width="5.25" customWidth="1"/>
    <col min="6410" max="6411" width="4.375" customWidth="1"/>
    <col min="6412" max="6412" width="11.125" customWidth="1"/>
    <col min="6657" max="6657" width="4.25" customWidth="1"/>
    <col min="6658" max="6658" width="11.375" customWidth="1"/>
    <col min="6659" max="6659" width="12.375" customWidth="1"/>
    <col min="6660" max="6660" width="27.625" customWidth="1"/>
    <col min="6661" max="6661" width="30.25" customWidth="1"/>
    <col min="6662" max="6662" width="22.75" customWidth="1"/>
    <col min="6663" max="6663" width="22.375" customWidth="1"/>
    <col min="6664" max="6664" width="6.25" customWidth="1"/>
    <col min="6665" max="6665" width="5.25" customWidth="1"/>
    <col min="6666" max="6667" width="4.375" customWidth="1"/>
    <col min="6668" max="6668" width="11.125" customWidth="1"/>
    <col min="6913" max="6913" width="4.25" customWidth="1"/>
    <col min="6914" max="6914" width="11.375" customWidth="1"/>
    <col min="6915" max="6915" width="12.375" customWidth="1"/>
    <col min="6916" max="6916" width="27.625" customWidth="1"/>
    <col min="6917" max="6917" width="30.25" customWidth="1"/>
    <col min="6918" max="6918" width="22.75" customWidth="1"/>
    <col min="6919" max="6919" width="22.375" customWidth="1"/>
    <col min="6920" max="6920" width="6.25" customWidth="1"/>
    <col min="6921" max="6921" width="5.25" customWidth="1"/>
    <col min="6922" max="6923" width="4.375" customWidth="1"/>
    <col min="6924" max="6924" width="11.125" customWidth="1"/>
    <col min="7169" max="7169" width="4.25" customWidth="1"/>
    <col min="7170" max="7170" width="11.375" customWidth="1"/>
    <col min="7171" max="7171" width="12.375" customWidth="1"/>
    <col min="7172" max="7172" width="27.625" customWidth="1"/>
    <col min="7173" max="7173" width="30.25" customWidth="1"/>
    <col min="7174" max="7174" width="22.75" customWidth="1"/>
    <col min="7175" max="7175" width="22.375" customWidth="1"/>
    <col min="7176" max="7176" width="6.25" customWidth="1"/>
    <col min="7177" max="7177" width="5.25" customWidth="1"/>
    <col min="7178" max="7179" width="4.375" customWidth="1"/>
    <col min="7180" max="7180" width="11.125" customWidth="1"/>
    <col min="7425" max="7425" width="4.25" customWidth="1"/>
    <col min="7426" max="7426" width="11.375" customWidth="1"/>
    <col min="7427" max="7427" width="12.375" customWidth="1"/>
    <col min="7428" max="7428" width="27.625" customWidth="1"/>
    <col min="7429" max="7429" width="30.25" customWidth="1"/>
    <col min="7430" max="7430" width="22.75" customWidth="1"/>
    <col min="7431" max="7431" width="22.375" customWidth="1"/>
    <col min="7432" max="7432" width="6.25" customWidth="1"/>
    <col min="7433" max="7433" width="5.25" customWidth="1"/>
    <col min="7434" max="7435" width="4.375" customWidth="1"/>
    <col min="7436" max="7436" width="11.125" customWidth="1"/>
    <col min="7681" max="7681" width="4.25" customWidth="1"/>
    <col min="7682" max="7682" width="11.375" customWidth="1"/>
    <col min="7683" max="7683" width="12.375" customWidth="1"/>
    <col min="7684" max="7684" width="27.625" customWidth="1"/>
    <col min="7685" max="7685" width="30.25" customWidth="1"/>
    <col min="7686" max="7686" width="22.75" customWidth="1"/>
    <col min="7687" max="7687" width="22.375" customWidth="1"/>
    <col min="7688" max="7688" width="6.25" customWidth="1"/>
    <col min="7689" max="7689" width="5.25" customWidth="1"/>
    <col min="7690" max="7691" width="4.375" customWidth="1"/>
    <col min="7692" max="7692" width="11.125" customWidth="1"/>
    <col min="7937" max="7937" width="4.25" customWidth="1"/>
    <col min="7938" max="7938" width="11.375" customWidth="1"/>
    <col min="7939" max="7939" width="12.375" customWidth="1"/>
    <col min="7940" max="7940" width="27.625" customWidth="1"/>
    <col min="7941" max="7941" width="30.25" customWidth="1"/>
    <col min="7942" max="7942" width="22.75" customWidth="1"/>
    <col min="7943" max="7943" width="22.375" customWidth="1"/>
    <col min="7944" max="7944" width="6.25" customWidth="1"/>
    <col min="7945" max="7945" width="5.25" customWidth="1"/>
    <col min="7946" max="7947" width="4.375" customWidth="1"/>
    <col min="7948" max="7948" width="11.125" customWidth="1"/>
    <col min="8193" max="8193" width="4.25" customWidth="1"/>
    <col min="8194" max="8194" width="11.375" customWidth="1"/>
    <col min="8195" max="8195" width="12.375" customWidth="1"/>
    <col min="8196" max="8196" width="27.625" customWidth="1"/>
    <col min="8197" max="8197" width="30.25" customWidth="1"/>
    <col min="8198" max="8198" width="22.75" customWidth="1"/>
    <col min="8199" max="8199" width="22.375" customWidth="1"/>
    <col min="8200" max="8200" width="6.25" customWidth="1"/>
    <col min="8201" max="8201" width="5.25" customWidth="1"/>
    <col min="8202" max="8203" width="4.375" customWidth="1"/>
    <col min="8204" max="8204" width="11.125" customWidth="1"/>
    <col min="8449" max="8449" width="4.25" customWidth="1"/>
    <col min="8450" max="8450" width="11.375" customWidth="1"/>
    <col min="8451" max="8451" width="12.375" customWidth="1"/>
    <col min="8452" max="8452" width="27.625" customWidth="1"/>
    <col min="8453" max="8453" width="30.25" customWidth="1"/>
    <col min="8454" max="8454" width="22.75" customWidth="1"/>
    <col min="8455" max="8455" width="22.375" customWidth="1"/>
    <col min="8456" max="8456" width="6.25" customWidth="1"/>
    <col min="8457" max="8457" width="5.25" customWidth="1"/>
    <col min="8458" max="8459" width="4.375" customWidth="1"/>
    <col min="8460" max="8460" width="11.125" customWidth="1"/>
    <col min="8705" max="8705" width="4.25" customWidth="1"/>
    <col min="8706" max="8706" width="11.375" customWidth="1"/>
    <col min="8707" max="8707" width="12.375" customWidth="1"/>
    <col min="8708" max="8708" width="27.625" customWidth="1"/>
    <col min="8709" max="8709" width="30.25" customWidth="1"/>
    <col min="8710" max="8710" width="22.75" customWidth="1"/>
    <col min="8711" max="8711" width="22.375" customWidth="1"/>
    <col min="8712" max="8712" width="6.25" customWidth="1"/>
    <col min="8713" max="8713" width="5.25" customWidth="1"/>
    <col min="8714" max="8715" width="4.375" customWidth="1"/>
    <col min="8716" max="8716" width="11.125" customWidth="1"/>
    <col min="8961" max="8961" width="4.25" customWidth="1"/>
    <col min="8962" max="8962" width="11.375" customWidth="1"/>
    <col min="8963" max="8963" width="12.375" customWidth="1"/>
    <col min="8964" max="8964" width="27.625" customWidth="1"/>
    <col min="8965" max="8965" width="30.25" customWidth="1"/>
    <col min="8966" max="8966" width="22.75" customWidth="1"/>
    <col min="8967" max="8967" width="22.375" customWidth="1"/>
    <col min="8968" max="8968" width="6.25" customWidth="1"/>
    <col min="8969" max="8969" width="5.25" customWidth="1"/>
    <col min="8970" max="8971" width="4.375" customWidth="1"/>
    <col min="8972" max="8972" width="11.125" customWidth="1"/>
    <col min="9217" max="9217" width="4.25" customWidth="1"/>
    <col min="9218" max="9218" width="11.375" customWidth="1"/>
    <col min="9219" max="9219" width="12.375" customWidth="1"/>
    <col min="9220" max="9220" width="27.625" customWidth="1"/>
    <col min="9221" max="9221" width="30.25" customWidth="1"/>
    <col min="9222" max="9222" width="22.75" customWidth="1"/>
    <col min="9223" max="9223" width="22.375" customWidth="1"/>
    <col min="9224" max="9224" width="6.25" customWidth="1"/>
    <col min="9225" max="9225" width="5.25" customWidth="1"/>
    <col min="9226" max="9227" width="4.375" customWidth="1"/>
    <col min="9228" max="9228" width="11.125" customWidth="1"/>
    <col min="9473" max="9473" width="4.25" customWidth="1"/>
    <col min="9474" max="9474" width="11.375" customWidth="1"/>
    <col min="9475" max="9475" width="12.375" customWidth="1"/>
    <col min="9476" max="9476" width="27.625" customWidth="1"/>
    <col min="9477" max="9477" width="30.25" customWidth="1"/>
    <col min="9478" max="9478" width="22.75" customWidth="1"/>
    <col min="9479" max="9479" width="22.375" customWidth="1"/>
    <col min="9480" max="9480" width="6.25" customWidth="1"/>
    <col min="9481" max="9481" width="5.25" customWidth="1"/>
    <col min="9482" max="9483" width="4.375" customWidth="1"/>
    <col min="9484" max="9484" width="11.125" customWidth="1"/>
    <col min="9729" max="9729" width="4.25" customWidth="1"/>
    <col min="9730" max="9730" width="11.375" customWidth="1"/>
    <col min="9731" max="9731" width="12.375" customWidth="1"/>
    <col min="9732" max="9732" width="27.625" customWidth="1"/>
    <col min="9733" max="9733" width="30.25" customWidth="1"/>
    <col min="9734" max="9734" width="22.75" customWidth="1"/>
    <col min="9735" max="9735" width="22.375" customWidth="1"/>
    <col min="9736" max="9736" width="6.25" customWidth="1"/>
    <col min="9737" max="9737" width="5.25" customWidth="1"/>
    <col min="9738" max="9739" width="4.375" customWidth="1"/>
    <col min="9740" max="9740" width="11.125" customWidth="1"/>
    <col min="9985" max="9985" width="4.25" customWidth="1"/>
    <col min="9986" max="9986" width="11.375" customWidth="1"/>
    <col min="9987" max="9987" width="12.375" customWidth="1"/>
    <col min="9988" max="9988" width="27.625" customWidth="1"/>
    <col min="9989" max="9989" width="30.25" customWidth="1"/>
    <col min="9990" max="9990" width="22.75" customWidth="1"/>
    <col min="9991" max="9991" width="22.375" customWidth="1"/>
    <col min="9992" max="9992" width="6.25" customWidth="1"/>
    <col min="9993" max="9993" width="5.25" customWidth="1"/>
    <col min="9994" max="9995" width="4.375" customWidth="1"/>
    <col min="9996" max="9996" width="11.125" customWidth="1"/>
    <col min="10241" max="10241" width="4.25" customWidth="1"/>
    <col min="10242" max="10242" width="11.375" customWidth="1"/>
    <col min="10243" max="10243" width="12.375" customWidth="1"/>
    <col min="10244" max="10244" width="27.625" customWidth="1"/>
    <col min="10245" max="10245" width="30.25" customWidth="1"/>
    <col min="10246" max="10246" width="22.75" customWidth="1"/>
    <col min="10247" max="10247" width="22.375" customWidth="1"/>
    <col min="10248" max="10248" width="6.25" customWidth="1"/>
    <col min="10249" max="10249" width="5.25" customWidth="1"/>
    <col min="10250" max="10251" width="4.375" customWidth="1"/>
    <col min="10252" max="10252" width="11.125" customWidth="1"/>
    <col min="10497" max="10497" width="4.25" customWidth="1"/>
    <col min="10498" max="10498" width="11.375" customWidth="1"/>
    <col min="10499" max="10499" width="12.375" customWidth="1"/>
    <col min="10500" max="10500" width="27.625" customWidth="1"/>
    <col min="10501" max="10501" width="30.25" customWidth="1"/>
    <col min="10502" max="10502" width="22.75" customWidth="1"/>
    <col min="10503" max="10503" width="22.375" customWidth="1"/>
    <col min="10504" max="10504" width="6.25" customWidth="1"/>
    <col min="10505" max="10505" width="5.25" customWidth="1"/>
    <col min="10506" max="10507" width="4.375" customWidth="1"/>
    <col min="10508" max="10508" width="11.125" customWidth="1"/>
    <col min="10753" max="10753" width="4.25" customWidth="1"/>
    <col min="10754" max="10754" width="11.375" customWidth="1"/>
    <col min="10755" max="10755" width="12.375" customWidth="1"/>
    <col min="10756" max="10756" width="27.625" customWidth="1"/>
    <col min="10757" max="10757" width="30.25" customWidth="1"/>
    <col min="10758" max="10758" width="22.75" customWidth="1"/>
    <col min="10759" max="10759" width="22.375" customWidth="1"/>
    <col min="10760" max="10760" width="6.25" customWidth="1"/>
    <col min="10761" max="10761" width="5.25" customWidth="1"/>
    <col min="10762" max="10763" width="4.375" customWidth="1"/>
    <col min="10764" max="10764" width="11.125" customWidth="1"/>
    <col min="11009" max="11009" width="4.25" customWidth="1"/>
    <col min="11010" max="11010" width="11.375" customWidth="1"/>
    <col min="11011" max="11011" width="12.375" customWidth="1"/>
    <col min="11012" max="11012" width="27.625" customWidth="1"/>
    <col min="11013" max="11013" width="30.25" customWidth="1"/>
    <col min="11014" max="11014" width="22.75" customWidth="1"/>
    <col min="11015" max="11015" width="22.375" customWidth="1"/>
    <col min="11016" max="11016" width="6.25" customWidth="1"/>
    <col min="11017" max="11017" width="5.25" customWidth="1"/>
    <col min="11018" max="11019" width="4.375" customWidth="1"/>
    <col min="11020" max="11020" width="11.125" customWidth="1"/>
    <col min="11265" max="11265" width="4.25" customWidth="1"/>
    <col min="11266" max="11266" width="11.375" customWidth="1"/>
    <col min="11267" max="11267" width="12.375" customWidth="1"/>
    <col min="11268" max="11268" width="27.625" customWidth="1"/>
    <col min="11269" max="11269" width="30.25" customWidth="1"/>
    <col min="11270" max="11270" width="22.75" customWidth="1"/>
    <col min="11271" max="11271" width="22.375" customWidth="1"/>
    <col min="11272" max="11272" width="6.25" customWidth="1"/>
    <col min="11273" max="11273" width="5.25" customWidth="1"/>
    <col min="11274" max="11275" width="4.375" customWidth="1"/>
    <col min="11276" max="11276" width="11.125" customWidth="1"/>
    <col min="11521" max="11521" width="4.25" customWidth="1"/>
    <col min="11522" max="11522" width="11.375" customWidth="1"/>
    <col min="11523" max="11523" width="12.375" customWidth="1"/>
    <col min="11524" max="11524" width="27.625" customWidth="1"/>
    <col min="11525" max="11525" width="30.25" customWidth="1"/>
    <col min="11526" max="11526" width="22.75" customWidth="1"/>
    <col min="11527" max="11527" width="22.375" customWidth="1"/>
    <col min="11528" max="11528" width="6.25" customWidth="1"/>
    <col min="11529" max="11529" width="5.25" customWidth="1"/>
    <col min="11530" max="11531" width="4.375" customWidth="1"/>
    <col min="11532" max="11532" width="11.125" customWidth="1"/>
    <col min="11777" max="11777" width="4.25" customWidth="1"/>
    <col min="11778" max="11778" width="11.375" customWidth="1"/>
    <col min="11779" max="11779" width="12.375" customWidth="1"/>
    <col min="11780" max="11780" width="27.625" customWidth="1"/>
    <col min="11781" max="11781" width="30.25" customWidth="1"/>
    <col min="11782" max="11782" width="22.75" customWidth="1"/>
    <col min="11783" max="11783" width="22.375" customWidth="1"/>
    <col min="11784" max="11784" width="6.25" customWidth="1"/>
    <col min="11785" max="11785" width="5.25" customWidth="1"/>
    <col min="11786" max="11787" width="4.375" customWidth="1"/>
    <col min="11788" max="11788" width="11.125" customWidth="1"/>
    <col min="12033" max="12033" width="4.25" customWidth="1"/>
    <col min="12034" max="12034" width="11.375" customWidth="1"/>
    <col min="12035" max="12035" width="12.375" customWidth="1"/>
    <col min="12036" max="12036" width="27.625" customWidth="1"/>
    <col min="12037" max="12037" width="30.25" customWidth="1"/>
    <col min="12038" max="12038" width="22.75" customWidth="1"/>
    <col min="12039" max="12039" width="22.375" customWidth="1"/>
    <col min="12040" max="12040" width="6.25" customWidth="1"/>
    <col min="12041" max="12041" width="5.25" customWidth="1"/>
    <col min="12042" max="12043" width="4.375" customWidth="1"/>
    <col min="12044" max="12044" width="11.125" customWidth="1"/>
    <col min="12289" max="12289" width="4.25" customWidth="1"/>
    <col min="12290" max="12290" width="11.375" customWidth="1"/>
    <col min="12291" max="12291" width="12.375" customWidth="1"/>
    <col min="12292" max="12292" width="27.625" customWidth="1"/>
    <col min="12293" max="12293" width="30.25" customWidth="1"/>
    <col min="12294" max="12294" width="22.75" customWidth="1"/>
    <col min="12295" max="12295" width="22.375" customWidth="1"/>
    <col min="12296" max="12296" width="6.25" customWidth="1"/>
    <col min="12297" max="12297" width="5.25" customWidth="1"/>
    <col min="12298" max="12299" width="4.375" customWidth="1"/>
    <col min="12300" max="12300" width="11.125" customWidth="1"/>
    <col min="12545" max="12545" width="4.25" customWidth="1"/>
    <col min="12546" max="12546" width="11.375" customWidth="1"/>
    <col min="12547" max="12547" width="12.375" customWidth="1"/>
    <col min="12548" max="12548" width="27.625" customWidth="1"/>
    <col min="12549" max="12549" width="30.25" customWidth="1"/>
    <col min="12550" max="12550" width="22.75" customWidth="1"/>
    <col min="12551" max="12551" width="22.375" customWidth="1"/>
    <col min="12552" max="12552" width="6.25" customWidth="1"/>
    <col min="12553" max="12553" width="5.25" customWidth="1"/>
    <col min="12554" max="12555" width="4.375" customWidth="1"/>
    <col min="12556" max="12556" width="11.125" customWidth="1"/>
    <col min="12801" max="12801" width="4.25" customWidth="1"/>
    <col min="12802" max="12802" width="11.375" customWidth="1"/>
    <col min="12803" max="12803" width="12.375" customWidth="1"/>
    <col min="12804" max="12804" width="27.625" customWidth="1"/>
    <col min="12805" max="12805" width="30.25" customWidth="1"/>
    <col min="12806" max="12806" width="22.75" customWidth="1"/>
    <col min="12807" max="12807" width="22.375" customWidth="1"/>
    <col min="12808" max="12808" width="6.25" customWidth="1"/>
    <col min="12809" max="12809" width="5.25" customWidth="1"/>
    <col min="12810" max="12811" width="4.375" customWidth="1"/>
    <col min="12812" max="12812" width="11.125" customWidth="1"/>
    <col min="13057" max="13057" width="4.25" customWidth="1"/>
    <col min="13058" max="13058" width="11.375" customWidth="1"/>
    <col min="13059" max="13059" width="12.375" customWidth="1"/>
    <col min="13060" max="13060" width="27.625" customWidth="1"/>
    <col min="13061" max="13061" width="30.25" customWidth="1"/>
    <col min="13062" max="13062" width="22.75" customWidth="1"/>
    <col min="13063" max="13063" width="22.375" customWidth="1"/>
    <col min="13064" max="13064" width="6.25" customWidth="1"/>
    <col min="13065" max="13065" width="5.25" customWidth="1"/>
    <col min="13066" max="13067" width="4.375" customWidth="1"/>
    <col min="13068" max="13068" width="11.125" customWidth="1"/>
    <col min="13313" max="13313" width="4.25" customWidth="1"/>
    <col min="13314" max="13314" width="11.375" customWidth="1"/>
    <col min="13315" max="13315" width="12.375" customWidth="1"/>
    <col min="13316" max="13316" width="27.625" customWidth="1"/>
    <col min="13317" max="13317" width="30.25" customWidth="1"/>
    <col min="13318" max="13318" width="22.75" customWidth="1"/>
    <col min="13319" max="13319" width="22.375" customWidth="1"/>
    <col min="13320" max="13320" width="6.25" customWidth="1"/>
    <col min="13321" max="13321" width="5.25" customWidth="1"/>
    <col min="13322" max="13323" width="4.375" customWidth="1"/>
    <col min="13324" max="13324" width="11.125" customWidth="1"/>
    <col min="13569" max="13569" width="4.25" customWidth="1"/>
    <col min="13570" max="13570" width="11.375" customWidth="1"/>
    <col min="13571" max="13571" width="12.375" customWidth="1"/>
    <col min="13572" max="13572" width="27.625" customWidth="1"/>
    <col min="13573" max="13573" width="30.25" customWidth="1"/>
    <col min="13574" max="13574" width="22.75" customWidth="1"/>
    <col min="13575" max="13575" width="22.375" customWidth="1"/>
    <col min="13576" max="13576" width="6.25" customWidth="1"/>
    <col min="13577" max="13577" width="5.25" customWidth="1"/>
    <col min="13578" max="13579" width="4.375" customWidth="1"/>
    <col min="13580" max="13580" width="11.125" customWidth="1"/>
    <col min="13825" max="13825" width="4.25" customWidth="1"/>
    <col min="13826" max="13826" width="11.375" customWidth="1"/>
    <col min="13827" max="13827" width="12.375" customWidth="1"/>
    <col min="13828" max="13828" width="27.625" customWidth="1"/>
    <col min="13829" max="13829" width="30.25" customWidth="1"/>
    <col min="13830" max="13830" width="22.75" customWidth="1"/>
    <col min="13831" max="13831" width="22.375" customWidth="1"/>
    <col min="13832" max="13832" width="6.25" customWidth="1"/>
    <col min="13833" max="13833" width="5.25" customWidth="1"/>
    <col min="13834" max="13835" width="4.375" customWidth="1"/>
    <col min="13836" max="13836" width="11.125" customWidth="1"/>
    <col min="14081" max="14081" width="4.25" customWidth="1"/>
    <col min="14082" max="14082" width="11.375" customWidth="1"/>
    <col min="14083" max="14083" width="12.375" customWidth="1"/>
    <col min="14084" max="14084" width="27.625" customWidth="1"/>
    <col min="14085" max="14085" width="30.25" customWidth="1"/>
    <col min="14086" max="14086" width="22.75" customWidth="1"/>
    <col min="14087" max="14087" width="22.375" customWidth="1"/>
    <col min="14088" max="14088" width="6.25" customWidth="1"/>
    <col min="14089" max="14089" width="5.25" customWidth="1"/>
    <col min="14090" max="14091" width="4.375" customWidth="1"/>
    <col min="14092" max="14092" width="11.125" customWidth="1"/>
    <col min="14337" max="14337" width="4.25" customWidth="1"/>
    <col min="14338" max="14338" width="11.375" customWidth="1"/>
    <col min="14339" max="14339" width="12.375" customWidth="1"/>
    <col min="14340" max="14340" width="27.625" customWidth="1"/>
    <col min="14341" max="14341" width="30.25" customWidth="1"/>
    <col min="14342" max="14342" width="22.75" customWidth="1"/>
    <col min="14343" max="14343" width="22.375" customWidth="1"/>
    <col min="14344" max="14344" width="6.25" customWidth="1"/>
    <col min="14345" max="14345" width="5.25" customWidth="1"/>
    <col min="14346" max="14347" width="4.375" customWidth="1"/>
    <col min="14348" max="14348" width="11.125" customWidth="1"/>
    <col min="14593" max="14593" width="4.25" customWidth="1"/>
    <col min="14594" max="14594" width="11.375" customWidth="1"/>
    <col min="14595" max="14595" width="12.375" customWidth="1"/>
    <col min="14596" max="14596" width="27.625" customWidth="1"/>
    <col min="14597" max="14597" width="30.25" customWidth="1"/>
    <col min="14598" max="14598" width="22.75" customWidth="1"/>
    <col min="14599" max="14599" width="22.375" customWidth="1"/>
    <col min="14600" max="14600" width="6.25" customWidth="1"/>
    <col min="14601" max="14601" width="5.25" customWidth="1"/>
    <col min="14602" max="14603" width="4.375" customWidth="1"/>
    <col min="14604" max="14604" width="11.125" customWidth="1"/>
    <col min="14849" max="14849" width="4.25" customWidth="1"/>
    <col min="14850" max="14850" width="11.375" customWidth="1"/>
    <col min="14851" max="14851" width="12.375" customWidth="1"/>
    <col min="14852" max="14852" width="27.625" customWidth="1"/>
    <col min="14853" max="14853" width="30.25" customWidth="1"/>
    <col min="14854" max="14854" width="22.75" customWidth="1"/>
    <col min="14855" max="14855" width="22.375" customWidth="1"/>
    <col min="14856" max="14856" width="6.25" customWidth="1"/>
    <col min="14857" max="14857" width="5.25" customWidth="1"/>
    <col min="14858" max="14859" width="4.375" customWidth="1"/>
    <col min="14860" max="14860" width="11.125" customWidth="1"/>
    <col min="15105" max="15105" width="4.25" customWidth="1"/>
    <col min="15106" max="15106" width="11.375" customWidth="1"/>
    <col min="15107" max="15107" width="12.375" customWidth="1"/>
    <col min="15108" max="15108" width="27.625" customWidth="1"/>
    <col min="15109" max="15109" width="30.25" customWidth="1"/>
    <col min="15110" max="15110" width="22.75" customWidth="1"/>
    <col min="15111" max="15111" width="22.375" customWidth="1"/>
    <col min="15112" max="15112" width="6.25" customWidth="1"/>
    <col min="15113" max="15113" width="5.25" customWidth="1"/>
    <col min="15114" max="15115" width="4.375" customWidth="1"/>
    <col min="15116" max="15116" width="11.125" customWidth="1"/>
    <col min="15361" max="15361" width="4.25" customWidth="1"/>
    <col min="15362" max="15362" width="11.375" customWidth="1"/>
    <col min="15363" max="15363" width="12.375" customWidth="1"/>
    <col min="15364" max="15364" width="27.625" customWidth="1"/>
    <col min="15365" max="15365" width="30.25" customWidth="1"/>
    <col min="15366" max="15366" width="22.75" customWidth="1"/>
    <col min="15367" max="15367" width="22.375" customWidth="1"/>
    <col min="15368" max="15368" width="6.25" customWidth="1"/>
    <col min="15369" max="15369" width="5.25" customWidth="1"/>
    <col min="15370" max="15371" width="4.375" customWidth="1"/>
    <col min="15372" max="15372" width="11.125" customWidth="1"/>
    <col min="15617" max="15617" width="4.25" customWidth="1"/>
    <col min="15618" max="15618" width="11.375" customWidth="1"/>
    <col min="15619" max="15619" width="12.375" customWidth="1"/>
    <col min="15620" max="15620" width="27.625" customWidth="1"/>
    <col min="15621" max="15621" width="30.25" customWidth="1"/>
    <col min="15622" max="15622" width="22.75" customWidth="1"/>
    <col min="15623" max="15623" width="22.375" customWidth="1"/>
    <col min="15624" max="15624" width="6.25" customWidth="1"/>
    <col min="15625" max="15625" width="5.25" customWidth="1"/>
    <col min="15626" max="15627" width="4.375" customWidth="1"/>
    <col min="15628" max="15628" width="11.125" customWidth="1"/>
    <col min="15873" max="15873" width="4.25" customWidth="1"/>
    <col min="15874" max="15874" width="11.375" customWidth="1"/>
    <col min="15875" max="15875" width="12.375" customWidth="1"/>
    <col min="15876" max="15876" width="27.625" customWidth="1"/>
    <col min="15877" max="15877" width="30.25" customWidth="1"/>
    <col min="15878" max="15878" width="22.75" customWidth="1"/>
    <col min="15879" max="15879" width="22.375" customWidth="1"/>
    <col min="15880" max="15880" width="6.25" customWidth="1"/>
    <col min="15881" max="15881" width="5.25" customWidth="1"/>
    <col min="15882" max="15883" width="4.375" customWidth="1"/>
    <col min="15884" max="15884" width="11.125" customWidth="1"/>
    <col min="16129" max="16129" width="4.25" customWidth="1"/>
    <col min="16130" max="16130" width="11.375" customWidth="1"/>
    <col min="16131" max="16131" width="12.375" customWidth="1"/>
    <col min="16132" max="16132" width="27.625" customWidth="1"/>
    <col min="16133" max="16133" width="30.25" customWidth="1"/>
    <col min="16134" max="16134" width="22.75" customWidth="1"/>
    <col min="16135" max="16135" width="22.375" customWidth="1"/>
    <col min="16136" max="16136" width="6.25" customWidth="1"/>
    <col min="16137" max="16137" width="5.25" customWidth="1"/>
    <col min="16138" max="16139" width="4.375" customWidth="1"/>
    <col min="16140" max="16140" width="11.125" customWidth="1"/>
  </cols>
  <sheetData>
    <row r="1" spans="1:12" ht="18.75" x14ac:dyDescent="0.3">
      <c r="A1" s="379"/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</row>
    <row r="3" spans="1:12" ht="40.5" customHeight="1" x14ac:dyDescent="0.3">
      <c r="A3" s="407" t="s">
        <v>3245</v>
      </c>
      <c r="B3" s="407"/>
      <c r="C3" s="407"/>
      <c r="D3" s="407"/>
      <c r="E3" s="407"/>
      <c r="F3" s="407"/>
      <c r="G3" s="407"/>
      <c r="H3" s="407"/>
      <c r="I3" s="407"/>
      <c r="J3" s="407"/>
      <c r="K3" s="407"/>
      <c r="L3" s="407"/>
    </row>
    <row r="5" spans="1:12" ht="20.25" customHeight="1" x14ac:dyDescent="0.25">
      <c r="A5" s="396" t="s">
        <v>3</v>
      </c>
      <c r="B5" s="396" t="s">
        <v>4</v>
      </c>
      <c r="C5" s="396" t="s">
        <v>5</v>
      </c>
      <c r="D5" s="396" t="s">
        <v>6</v>
      </c>
      <c r="E5" s="396" t="s">
        <v>7</v>
      </c>
      <c r="F5" s="396" t="s">
        <v>8</v>
      </c>
      <c r="G5" s="397" t="s">
        <v>9</v>
      </c>
      <c r="H5" s="396" t="s">
        <v>10</v>
      </c>
      <c r="I5" s="396"/>
      <c r="J5" s="396" t="s">
        <v>11</v>
      </c>
      <c r="K5" s="396"/>
      <c r="L5" s="396" t="s">
        <v>12</v>
      </c>
    </row>
    <row r="6" spans="1:12" ht="27" customHeight="1" x14ac:dyDescent="0.25">
      <c r="A6" s="396"/>
      <c r="B6" s="396"/>
      <c r="C6" s="396"/>
      <c r="D6" s="396"/>
      <c r="E6" s="396"/>
      <c r="F6" s="396"/>
      <c r="G6" s="398"/>
      <c r="H6" s="357" t="s">
        <v>13</v>
      </c>
      <c r="I6" s="357" t="s">
        <v>14</v>
      </c>
      <c r="J6" s="357" t="s">
        <v>13</v>
      </c>
      <c r="K6" s="357" t="s">
        <v>14</v>
      </c>
      <c r="L6" s="396"/>
    </row>
    <row r="7" spans="1:12" ht="27" customHeight="1" x14ac:dyDescent="0.25">
      <c r="A7" s="409" t="s">
        <v>1941</v>
      </c>
      <c r="B7" s="410"/>
      <c r="C7" s="410"/>
      <c r="D7" s="410"/>
      <c r="E7" s="410"/>
      <c r="F7" s="410"/>
      <c r="G7" s="410"/>
      <c r="H7" s="410"/>
      <c r="I7" s="410"/>
      <c r="J7" s="410"/>
      <c r="K7" s="410"/>
      <c r="L7" s="411"/>
    </row>
    <row r="8" spans="1:12" ht="33.75" customHeight="1" x14ac:dyDescent="0.25">
      <c r="A8" s="10">
        <v>1</v>
      </c>
      <c r="B8" s="5">
        <v>41926</v>
      </c>
      <c r="C8" s="207" t="s">
        <v>60</v>
      </c>
      <c r="D8" s="10" t="s">
        <v>3246</v>
      </c>
      <c r="E8" s="10" t="s">
        <v>118</v>
      </c>
      <c r="F8" s="10" t="s">
        <v>1251</v>
      </c>
      <c r="G8" s="10" t="s">
        <v>3247</v>
      </c>
      <c r="H8" s="10">
        <v>0</v>
      </c>
      <c r="I8" s="10">
        <v>0</v>
      </c>
      <c r="J8" s="10">
        <v>1</v>
      </c>
      <c r="K8" s="10">
        <v>0</v>
      </c>
      <c r="L8" s="10" t="s">
        <v>69</v>
      </c>
    </row>
    <row r="9" spans="1:12" ht="33.75" customHeight="1" x14ac:dyDescent="0.25">
      <c r="A9" s="74"/>
      <c r="B9" s="75"/>
      <c r="C9" s="75"/>
      <c r="D9" s="75"/>
      <c r="E9" s="75"/>
      <c r="F9" s="75" t="s">
        <v>4167</v>
      </c>
      <c r="G9" s="276" t="s">
        <v>1941</v>
      </c>
      <c r="H9" s="38">
        <f>SUM(H8)</f>
        <v>0</v>
      </c>
      <c r="I9" s="38">
        <f>SUM(I8)</f>
        <v>0</v>
      </c>
      <c r="J9" s="38">
        <f>SUM(J8)</f>
        <v>1</v>
      </c>
      <c r="K9" s="38">
        <f>SUM(K8)</f>
        <v>0</v>
      </c>
      <c r="L9" s="119"/>
    </row>
    <row r="10" spans="1:12" ht="33" customHeight="1" x14ac:dyDescent="0.25">
      <c r="A10" s="10">
        <v>2</v>
      </c>
      <c r="B10" s="5">
        <v>41950</v>
      </c>
      <c r="C10" s="207" t="s">
        <v>3248</v>
      </c>
      <c r="D10" s="10" t="s">
        <v>3249</v>
      </c>
      <c r="E10" s="10" t="s">
        <v>118</v>
      </c>
      <c r="F10" s="10" t="s">
        <v>1251</v>
      </c>
      <c r="G10" s="10" t="s">
        <v>3247</v>
      </c>
      <c r="H10" s="10">
        <v>0</v>
      </c>
      <c r="I10" s="10">
        <v>0</v>
      </c>
      <c r="J10" s="10">
        <v>1</v>
      </c>
      <c r="K10" s="10">
        <v>1</v>
      </c>
      <c r="L10" s="10" t="s">
        <v>42</v>
      </c>
    </row>
    <row r="11" spans="1:12" ht="33" customHeight="1" x14ac:dyDescent="0.25">
      <c r="A11" s="10">
        <v>3</v>
      </c>
      <c r="B11" s="5">
        <v>41967</v>
      </c>
      <c r="C11" s="207" t="s">
        <v>1108</v>
      </c>
      <c r="D11" s="10" t="s">
        <v>3250</v>
      </c>
      <c r="E11" s="10" t="s">
        <v>118</v>
      </c>
      <c r="F11" s="10" t="s">
        <v>2477</v>
      </c>
      <c r="G11" s="10" t="s">
        <v>924</v>
      </c>
      <c r="H11" s="10">
        <v>0</v>
      </c>
      <c r="I11" s="10">
        <v>0</v>
      </c>
      <c r="J11" s="10">
        <v>1</v>
      </c>
      <c r="K11" s="10">
        <v>1</v>
      </c>
      <c r="L11" s="10" t="s">
        <v>63</v>
      </c>
    </row>
    <row r="12" spans="1:12" ht="33" customHeight="1" x14ac:dyDescent="0.25">
      <c r="A12" s="10">
        <v>4</v>
      </c>
      <c r="B12" s="5">
        <v>41970</v>
      </c>
      <c r="C12" s="207" t="s">
        <v>3251</v>
      </c>
      <c r="D12" s="10" t="s">
        <v>3252</v>
      </c>
      <c r="E12" s="10" t="s">
        <v>3253</v>
      </c>
      <c r="F12" s="10" t="s">
        <v>18</v>
      </c>
      <c r="G12" s="10" t="s">
        <v>3247</v>
      </c>
      <c r="H12" s="10">
        <v>0</v>
      </c>
      <c r="I12" s="10">
        <v>0</v>
      </c>
      <c r="J12" s="10">
        <v>1</v>
      </c>
      <c r="K12" s="10">
        <v>0</v>
      </c>
      <c r="L12" s="10" t="s">
        <v>33</v>
      </c>
    </row>
    <row r="13" spans="1:12" ht="33" customHeight="1" x14ac:dyDescent="0.25">
      <c r="A13" s="74"/>
      <c r="B13" s="75"/>
      <c r="C13" s="75"/>
      <c r="D13" s="75"/>
      <c r="E13" s="75"/>
      <c r="F13" s="75" t="s">
        <v>4168</v>
      </c>
      <c r="G13" s="276" t="s">
        <v>1941</v>
      </c>
      <c r="H13" s="38">
        <f>SUM(H10:H12)</f>
        <v>0</v>
      </c>
      <c r="I13" s="38">
        <f>SUM(I10:I12)</f>
        <v>0</v>
      </c>
      <c r="J13" s="38">
        <f>SUM(J10:J12)</f>
        <v>3</v>
      </c>
      <c r="K13" s="38">
        <f>SUM(K10:K12)</f>
        <v>2</v>
      </c>
      <c r="L13" s="119"/>
    </row>
    <row r="14" spans="1:12" ht="33" customHeight="1" x14ac:dyDescent="0.25">
      <c r="A14" s="11">
        <v>5</v>
      </c>
      <c r="B14" s="5">
        <v>41979</v>
      </c>
      <c r="C14" s="207" t="s">
        <v>3254</v>
      </c>
      <c r="D14" s="10" t="s">
        <v>3255</v>
      </c>
      <c r="E14" s="10" t="s">
        <v>118</v>
      </c>
      <c r="F14" s="10" t="s">
        <v>1251</v>
      </c>
      <c r="G14" s="10" t="s">
        <v>3247</v>
      </c>
      <c r="H14" s="10">
        <v>0</v>
      </c>
      <c r="I14" s="10">
        <v>0</v>
      </c>
      <c r="J14" s="10">
        <v>1</v>
      </c>
      <c r="K14" s="10">
        <v>0</v>
      </c>
      <c r="L14" s="10" t="s">
        <v>85</v>
      </c>
    </row>
    <row r="15" spans="1:12" ht="33" customHeight="1" x14ac:dyDescent="0.25">
      <c r="A15" s="17">
        <v>6</v>
      </c>
      <c r="B15" s="5">
        <v>41999</v>
      </c>
      <c r="C15" s="207" t="s">
        <v>67</v>
      </c>
      <c r="D15" s="10" t="s">
        <v>3255</v>
      </c>
      <c r="E15" s="10" t="s">
        <v>118</v>
      </c>
      <c r="F15" s="17" t="s">
        <v>79</v>
      </c>
      <c r="G15" s="10" t="s">
        <v>559</v>
      </c>
      <c r="H15" s="10">
        <v>0</v>
      </c>
      <c r="I15" s="10">
        <v>0</v>
      </c>
      <c r="J15" s="11">
        <v>1</v>
      </c>
      <c r="K15" s="10">
        <v>0</v>
      </c>
      <c r="L15" s="11" t="s">
        <v>42</v>
      </c>
    </row>
    <row r="16" spans="1:12" ht="33" customHeight="1" x14ac:dyDescent="0.25">
      <c r="A16" s="74"/>
      <c r="B16" s="75"/>
      <c r="C16" s="75"/>
      <c r="D16" s="75"/>
      <c r="E16" s="75"/>
      <c r="F16" s="75" t="s">
        <v>4169</v>
      </c>
      <c r="G16" s="276" t="s">
        <v>1941</v>
      </c>
      <c r="H16" s="38">
        <f>SUM(H14:H15)</f>
        <v>0</v>
      </c>
      <c r="I16" s="38">
        <f>SUM(I14:I15)</f>
        <v>0</v>
      </c>
      <c r="J16" s="38">
        <f>SUM(J14:J15)</f>
        <v>2</v>
      </c>
      <c r="K16" s="38">
        <f>SUM(K14:K15)</f>
        <v>0</v>
      </c>
      <c r="L16" s="119"/>
    </row>
    <row r="17" spans="1:12" ht="27" customHeight="1" x14ac:dyDescent="0.25">
      <c r="A17" s="408" t="s">
        <v>282</v>
      </c>
      <c r="B17" s="408"/>
      <c r="C17" s="408"/>
      <c r="D17" s="408"/>
      <c r="E17" s="408"/>
      <c r="F17" s="408"/>
      <c r="G17" s="408"/>
      <c r="H17" s="408"/>
      <c r="I17" s="408"/>
      <c r="J17" s="408"/>
      <c r="K17" s="408"/>
      <c r="L17" s="408"/>
    </row>
    <row r="18" spans="1:12" ht="30" x14ac:dyDescent="0.25">
      <c r="A18" s="10">
        <v>1</v>
      </c>
      <c r="B18" s="69">
        <v>41913</v>
      </c>
      <c r="C18" s="70">
        <v>0.75</v>
      </c>
      <c r="D18" s="9" t="s">
        <v>3256</v>
      </c>
      <c r="E18" s="7" t="s">
        <v>118</v>
      </c>
      <c r="F18" s="10" t="s">
        <v>552</v>
      </c>
      <c r="G18" s="9" t="s">
        <v>38</v>
      </c>
      <c r="H18" s="10">
        <v>0</v>
      </c>
      <c r="I18" s="10">
        <v>0</v>
      </c>
      <c r="J18" s="10">
        <v>1</v>
      </c>
      <c r="K18" s="10">
        <v>0</v>
      </c>
      <c r="L18" s="7" t="s">
        <v>2478</v>
      </c>
    </row>
    <row r="19" spans="1:12" ht="30" x14ac:dyDescent="0.25">
      <c r="A19" s="10">
        <v>2</v>
      </c>
      <c r="B19" s="69">
        <v>41914</v>
      </c>
      <c r="C19" s="70">
        <v>0.5625</v>
      </c>
      <c r="D19" s="9" t="s">
        <v>3256</v>
      </c>
      <c r="E19" s="7" t="s">
        <v>390</v>
      </c>
      <c r="F19" s="9" t="s">
        <v>917</v>
      </c>
      <c r="G19" s="9" t="s">
        <v>924</v>
      </c>
      <c r="H19" s="10">
        <v>1</v>
      </c>
      <c r="I19" s="10">
        <v>0</v>
      </c>
      <c r="J19" s="10">
        <v>0</v>
      </c>
      <c r="K19" s="10">
        <v>0</v>
      </c>
      <c r="L19" s="7" t="s">
        <v>2489</v>
      </c>
    </row>
    <row r="20" spans="1:12" x14ac:dyDescent="0.25">
      <c r="A20" s="10">
        <v>3</v>
      </c>
      <c r="B20" s="69">
        <v>41916</v>
      </c>
      <c r="C20" s="70">
        <v>0.47916666666666669</v>
      </c>
      <c r="D20" s="9" t="s">
        <v>3257</v>
      </c>
      <c r="E20" s="7" t="s">
        <v>926</v>
      </c>
      <c r="F20" s="9" t="s">
        <v>917</v>
      </c>
      <c r="G20" s="9" t="s">
        <v>924</v>
      </c>
      <c r="H20" s="10">
        <v>0</v>
      </c>
      <c r="I20" s="10">
        <v>0</v>
      </c>
      <c r="J20" s="10">
        <v>1</v>
      </c>
      <c r="K20" s="10">
        <v>0</v>
      </c>
      <c r="L20" s="7" t="s">
        <v>2114</v>
      </c>
    </row>
    <row r="21" spans="1:12" ht="30" x14ac:dyDescent="0.25">
      <c r="A21" s="10">
        <v>4</v>
      </c>
      <c r="B21" s="102">
        <v>41917</v>
      </c>
      <c r="C21" s="130">
        <v>0.43611111111111112</v>
      </c>
      <c r="D21" s="244" t="s">
        <v>3258</v>
      </c>
      <c r="E21" s="277" t="s">
        <v>3259</v>
      </c>
      <c r="F21" s="9" t="s">
        <v>917</v>
      </c>
      <c r="G21" s="9" t="s">
        <v>1088</v>
      </c>
      <c r="H21" s="10">
        <v>0</v>
      </c>
      <c r="I21" s="10">
        <v>0</v>
      </c>
      <c r="J21" s="11">
        <v>1</v>
      </c>
      <c r="K21" s="10">
        <v>0</v>
      </c>
      <c r="L21" s="23" t="s">
        <v>775</v>
      </c>
    </row>
    <row r="22" spans="1:12" x14ac:dyDescent="0.25">
      <c r="A22" s="10">
        <v>5</v>
      </c>
      <c r="B22" s="19" t="s">
        <v>3260</v>
      </c>
      <c r="C22" s="70">
        <v>0.72222222222222221</v>
      </c>
      <c r="D22" s="10" t="s">
        <v>3261</v>
      </c>
      <c r="E22" s="7"/>
      <c r="F22" s="9" t="s">
        <v>3262</v>
      </c>
      <c r="G22" s="9" t="s">
        <v>1088</v>
      </c>
      <c r="H22" s="10">
        <v>0</v>
      </c>
      <c r="I22" s="10">
        <v>0</v>
      </c>
      <c r="J22" s="10">
        <v>2</v>
      </c>
      <c r="K22" s="10">
        <v>0</v>
      </c>
      <c r="L22" s="7" t="s">
        <v>2489</v>
      </c>
    </row>
    <row r="23" spans="1:12" x14ac:dyDescent="0.25">
      <c r="A23" s="10">
        <v>6</v>
      </c>
      <c r="B23" s="102">
        <v>41921</v>
      </c>
      <c r="C23" s="130">
        <v>0.44444444444444442</v>
      </c>
      <c r="D23" s="52" t="s">
        <v>3263</v>
      </c>
      <c r="E23" s="197" t="s">
        <v>3264</v>
      </c>
      <c r="F23" s="16" t="s">
        <v>917</v>
      </c>
      <c r="G23" s="9" t="s">
        <v>924</v>
      </c>
      <c r="H23" s="10">
        <v>0</v>
      </c>
      <c r="I23" s="10">
        <v>0</v>
      </c>
      <c r="J23" s="11">
        <v>1</v>
      </c>
      <c r="K23" s="10">
        <v>0</v>
      </c>
      <c r="L23" s="23" t="s">
        <v>2489</v>
      </c>
    </row>
    <row r="24" spans="1:12" x14ac:dyDescent="0.25">
      <c r="A24" s="10">
        <v>7</v>
      </c>
      <c r="B24" s="102">
        <v>41924</v>
      </c>
      <c r="C24" s="130">
        <v>0.65277777777777779</v>
      </c>
      <c r="D24" s="52" t="s">
        <v>3265</v>
      </c>
      <c r="E24" s="197" t="s">
        <v>390</v>
      </c>
      <c r="F24" s="16" t="s">
        <v>917</v>
      </c>
      <c r="G24" s="9" t="s">
        <v>924</v>
      </c>
      <c r="H24" s="10">
        <v>0</v>
      </c>
      <c r="I24" s="10">
        <v>0</v>
      </c>
      <c r="J24" s="11">
        <v>1</v>
      </c>
      <c r="K24" s="10">
        <v>0</v>
      </c>
      <c r="L24" s="23" t="s">
        <v>775</v>
      </c>
    </row>
    <row r="25" spans="1:12" x14ac:dyDescent="0.25">
      <c r="A25" s="10">
        <v>8</v>
      </c>
      <c r="B25" s="102">
        <v>41928</v>
      </c>
      <c r="C25" s="130">
        <v>0.34375</v>
      </c>
      <c r="D25" s="52" t="s">
        <v>3266</v>
      </c>
      <c r="E25" s="197" t="s">
        <v>926</v>
      </c>
      <c r="F25" s="16" t="s">
        <v>3267</v>
      </c>
      <c r="G25" s="9" t="s">
        <v>924</v>
      </c>
      <c r="H25" s="10">
        <v>0</v>
      </c>
      <c r="I25" s="10">
        <v>0</v>
      </c>
      <c r="J25" s="11">
        <v>1</v>
      </c>
      <c r="K25" s="10">
        <v>0</v>
      </c>
      <c r="L25" s="23" t="s">
        <v>2489</v>
      </c>
    </row>
    <row r="26" spans="1:12" x14ac:dyDescent="0.25">
      <c r="A26" s="10">
        <v>9</v>
      </c>
      <c r="B26" s="102">
        <v>41929</v>
      </c>
      <c r="C26" s="130">
        <v>0.67361111111111116</v>
      </c>
      <c r="D26" s="52" t="s">
        <v>3268</v>
      </c>
      <c r="E26" s="197" t="s">
        <v>2480</v>
      </c>
      <c r="F26" s="16" t="s">
        <v>3267</v>
      </c>
      <c r="G26" s="9" t="s">
        <v>924</v>
      </c>
      <c r="H26" s="10">
        <v>0</v>
      </c>
      <c r="I26" s="10">
        <v>0</v>
      </c>
      <c r="J26" s="11">
        <v>1</v>
      </c>
      <c r="K26" s="10">
        <v>0</v>
      </c>
      <c r="L26" s="23" t="s">
        <v>2498</v>
      </c>
    </row>
    <row r="27" spans="1:12" x14ac:dyDescent="0.25">
      <c r="A27" s="10">
        <v>10</v>
      </c>
      <c r="B27" s="102">
        <v>41932</v>
      </c>
      <c r="C27" s="130">
        <v>0.94444444444444453</v>
      </c>
      <c r="D27" s="52" t="s">
        <v>3269</v>
      </c>
      <c r="E27" s="197" t="s">
        <v>3270</v>
      </c>
      <c r="F27" s="16" t="s">
        <v>3267</v>
      </c>
      <c r="G27" s="9" t="s">
        <v>924</v>
      </c>
      <c r="H27" s="10">
        <v>0</v>
      </c>
      <c r="I27" s="10">
        <v>0</v>
      </c>
      <c r="J27" s="11">
        <v>1</v>
      </c>
      <c r="K27" s="10">
        <v>0</v>
      </c>
      <c r="L27" s="23" t="s">
        <v>2482</v>
      </c>
    </row>
    <row r="28" spans="1:12" x14ac:dyDescent="0.25">
      <c r="A28" s="10">
        <v>11</v>
      </c>
      <c r="B28" s="102">
        <v>42304</v>
      </c>
      <c r="C28" s="130">
        <v>0.42569444444444443</v>
      </c>
      <c r="D28" s="52" t="s">
        <v>3271</v>
      </c>
      <c r="E28" s="197" t="s">
        <v>3272</v>
      </c>
      <c r="F28" s="16" t="s">
        <v>3273</v>
      </c>
      <c r="G28" s="9" t="s">
        <v>1088</v>
      </c>
      <c r="H28" s="10">
        <v>0</v>
      </c>
      <c r="I28" s="10">
        <v>0</v>
      </c>
      <c r="J28" s="11">
        <v>0</v>
      </c>
      <c r="K28" s="10">
        <v>0</v>
      </c>
      <c r="L28" s="23" t="s">
        <v>2482</v>
      </c>
    </row>
    <row r="29" spans="1:12" x14ac:dyDescent="0.25">
      <c r="A29" s="10">
        <v>12</v>
      </c>
      <c r="B29" s="102">
        <v>42304</v>
      </c>
      <c r="C29" s="130">
        <v>0.67361111111111116</v>
      </c>
      <c r="D29" s="52" t="s">
        <v>3274</v>
      </c>
      <c r="E29" s="197" t="s">
        <v>1932</v>
      </c>
      <c r="F29" s="16" t="s">
        <v>917</v>
      </c>
      <c r="G29" s="9" t="s">
        <v>38</v>
      </c>
      <c r="H29" s="10">
        <v>0</v>
      </c>
      <c r="I29" s="10">
        <v>0</v>
      </c>
      <c r="J29" s="11">
        <v>2</v>
      </c>
      <c r="K29" s="10">
        <v>0</v>
      </c>
      <c r="L29" s="23" t="s">
        <v>2482</v>
      </c>
    </row>
    <row r="30" spans="1:12" x14ac:dyDescent="0.25">
      <c r="A30" s="10">
        <v>13</v>
      </c>
      <c r="B30" s="102">
        <v>42306</v>
      </c>
      <c r="C30" s="130">
        <v>0.63541666666666663</v>
      </c>
      <c r="D30" s="52" t="s">
        <v>3275</v>
      </c>
      <c r="E30" s="197" t="s">
        <v>118</v>
      </c>
      <c r="F30" s="16" t="s">
        <v>932</v>
      </c>
      <c r="G30" s="9" t="s">
        <v>924</v>
      </c>
      <c r="H30" s="10">
        <v>0</v>
      </c>
      <c r="I30" s="10">
        <v>0</v>
      </c>
      <c r="J30" s="11">
        <v>0</v>
      </c>
      <c r="K30" s="11">
        <v>2</v>
      </c>
      <c r="L30" s="23" t="s">
        <v>2478</v>
      </c>
    </row>
    <row r="31" spans="1:12" x14ac:dyDescent="0.25">
      <c r="A31" s="74"/>
      <c r="B31" s="75"/>
      <c r="C31" s="75"/>
      <c r="D31" s="75"/>
      <c r="E31" s="75"/>
      <c r="F31" s="75" t="s">
        <v>4167</v>
      </c>
      <c r="G31" s="276" t="s">
        <v>282</v>
      </c>
      <c r="H31" s="38">
        <f>SUM(H18:H30)</f>
        <v>1</v>
      </c>
      <c r="I31" s="38">
        <f>SUM(I18:I30)</f>
        <v>0</v>
      </c>
      <c r="J31" s="38">
        <f>SUM(J18:J30)</f>
        <v>12</v>
      </c>
      <c r="K31" s="38">
        <f>SUM(K18:K30)</f>
        <v>2</v>
      </c>
      <c r="L31" s="119"/>
    </row>
    <row r="32" spans="1:12" x14ac:dyDescent="0.25">
      <c r="A32" s="10">
        <v>14</v>
      </c>
      <c r="B32" s="69">
        <v>41947</v>
      </c>
      <c r="C32" s="70">
        <v>0.60763888888888895</v>
      </c>
      <c r="D32" s="9" t="s">
        <v>3276</v>
      </c>
      <c r="E32" s="7" t="s">
        <v>1932</v>
      </c>
      <c r="F32" s="9" t="s">
        <v>917</v>
      </c>
      <c r="G32" s="9" t="s">
        <v>918</v>
      </c>
      <c r="H32" s="10">
        <v>0</v>
      </c>
      <c r="I32" s="10">
        <v>0</v>
      </c>
      <c r="J32" s="10">
        <v>1</v>
      </c>
      <c r="K32" s="10">
        <v>1</v>
      </c>
      <c r="L32" s="7" t="s">
        <v>2710</v>
      </c>
    </row>
    <row r="33" spans="1:12" x14ac:dyDescent="0.25">
      <c r="A33" s="10">
        <v>15</v>
      </c>
      <c r="B33" s="69">
        <v>41948</v>
      </c>
      <c r="C33" s="70">
        <v>0.39583333333333331</v>
      </c>
      <c r="D33" s="9" t="s">
        <v>3277</v>
      </c>
      <c r="E33" s="7" t="s">
        <v>390</v>
      </c>
      <c r="F33" s="9" t="s">
        <v>917</v>
      </c>
      <c r="G33" s="9" t="s">
        <v>924</v>
      </c>
      <c r="H33" s="10">
        <v>0</v>
      </c>
      <c r="I33" s="10">
        <v>0</v>
      </c>
      <c r="J33" s="10">
        <v>0</v>
      </c>
      <c r="K33" s="10">
        <v>2</v>
      </c>
      <c r="L33" s="7" t="s">
        <v>2478</v>
      </c>
    </row>
    <row r="34" spans="1:12" x14ac:dyDescent="0.25">
      <c r="A34" s="10">
        <v>16</v>
      </c>
      <c r="B34" s="69">
        <v>41951</v>
      </c>
      <c r="C34" s="70">
        <v>6.25E-2</v>
      </c>
      <c r="D34" s="9" t="s">
        <v>3278</v>
      </c>
      <c r="E34" s="7" t="s">
        <v>1062</v>
      </c>
      <c r="F34" s="9" t="s">
        <v>917</v>
      </c>
      <c r="G34" s="9" t="s">
        <v>924</v>
      </c>
      <c r="H34" s="10">
        <v>0</v>
      </c>
      <c r="I34" s="10">
        <v>0</v>
      </c>
      <c r="J34" s="10">
        <v>0</v>
      </c>
      <c r="K34" s="10">
        <v>0</v>
      </c>
      <c r="L34" s="7" t="s">
        <v>2114</v>
      </c>
    </row>
    <row r="35" spans="1:12" x14ac:dyDescent="0.25">
      <c r="A35" s="10">
        <v>17</v>
      </c>
      <c r="B35" s="102">
        <v>41952</v>
      </c>
      <c r="C35" s="130">
        <v>0.22916666666666666</v>
      </c>
      <c r="D35" s="52" t="s">
        <v>3279</v>
      </c>
      <c r="E35" s="7" t="s">
        <v>1932</v>
      </c>
      <c r="F35" s="9" t="s">
        <v>917</v>
      </c>
      <c r="G35" s="9" t="s">
        <v>924</v>
      </c>
      <c r="H35" s="11">
        <v>0</v>
      </c>
      <c r="I35" s="11">
        <v>0</v>
      </c>
      <c r="J35" s="11">
        <v>1</v>
      </c>
      <c r="K35" s="11">
        <v>0</v>
      </c>
      <c r="L35" s="23" t="s">
        <v>775</v>
      </c>
    </row>
    <row r="36" spans="1:12" x14ac:dyDescent="0.25">
      <c r="A36" s="10">
        <v>18</v>
      </c>
      <c r="B36" s="19" t="s">
        <v>3280</v>
      </c>
      <c r="C36" s="70">
        <v>0.30208333333333331</v>
      </c>
      <c r="D36" s="10" t="s">
        <v>3281</v>
      </c>
      <c r="E36" s="7" t="s">
        <v>3282</v>
      </c>
      <c r="F36" s="9" t="s">
        <v>917</v>
      </c>
      <c r="G36" s="9" t="s">
        <v>924</v>
      </c>
      <c r="H36" s="10">
        <v>0</v>
      </c>
      <c r="I36" s="10">
        <v>0</v>
      </c>
      <c r="J36" s="10">
        <v>2</v>
      </c>
      <c r="K36" s="10">
        <v>0</v>
      </c>
      <c r="L36" s="7" t="s">
        <v>2489</v>
      </c>
    </row>
    <row r="37" spans="1:12" x14ac:dyDescent="0.25">
      <c r="A37" s="10">
        <v>19</v>
      </c>
      <c r="B37" s="102">
        <v>41963</v>
      </c>
      <c r="C37" s="130">
        <v>0.5625</v>
      </c>
      <c r="D37" s="52" t="s">
        <v>3283</v>
      </c>
      <c r="E37" s="197" t="s">
        <v>1932</v>
      </c>
      <c r="F37" s="16" t="s">
        <v>1059</v>
      </c>
      <c r="G37" s="9" t="s">
        <v>918</v>
      </c>
      <c r="H37" s="10">
        <v>0</v>
      </c>
      <c r="I37" s="10">
        <v>0</v>
      </c>
      <c r="J37" s="11">
        <v>2</v>
      </c>
      <c r="K37" s="11">
        <v>0</v>
      </c>
      <c r="L37" s="23" t="s">
        <v>2489</v>
      </c>
    </row>
    <row r="38" spans="1:12" x14ac:dyDescent="0.25">
      <c r="A38" s="10">
        <v>20</v>
      </c>
      <c r="B38" s="102">
        <v>41967</v>
      </c>
      <c r="C38" s="130">
        <v>0.75694444444444453</v>
      </c>
      <c r="D38" s="52" t="s">
        <v>3284</v>
      </c>
      <c r="E38" s="197" t="s">
        <v>118</v>
      </c>
      <c r="F38" s="16" t="s">
        <v>2477</v>
      </c>
      <c r="G38" s="9" t="s">
        <v>924</v>
      </c>
      <c r="H38" s="10">
        <v>0</v>
      </c>
      <c r="I38" s="10">
        <v>0</v>
      </c>
      <c r="J38" s="11">
        <v>1</v>
      </c>
      <c r="K38" s="11">
        <v>0</v>
      </c>
      <c r="L38" s="23" t="s">
        <v>2482</v>
      </c>
    </row>
    <row r="39" spans="1:12" x14ac:dyDescent="0.25">
      <c r="A39" s="10">
        <v>21</v>
      </c>
      <c r="B39" s="102">
        <v>41968</v>
      </c>
      <c r="C39" s="130">
        <v>0.45833333333333331</v>
      </c>
      <c r="D39" s="52" t="s">
        <v>3285</v>
      </c>
      <c r="E39" s="197" t="s">
        <v>118</v>
      </c>
      <c r="F39" s="9" t="s">
        <v>917</v>
      </c>
      <c r="G39" s="9" t="s">
        <v>918</v>
      </c>
      <c r="H39" s="11">
        <v>0</v>
      </c>
      <c r="I39" s="11">
        <v>0</v>
      </c>
      <c r="J39" s="11">
        <v>1</v>
      </c>
      <c r="K39" s="10">
        <v>0</v>
      </c>
      <c r="L39" s="23" t="s">
        <v>2710</v>
      </c>
    </row>
    <row r="40" spans="1:12" x14ac:dyDescent="0.25">
      <c r="A40" s="10">
        <v>22</v>
      </c>
      <c r="B40" s="102">
        <v>41969</v>
      </c>
      <c r="C40" s="130">
        <v>0.60416666666666663</v>
      </c>
      <c r="D40" s="52" t="s">
        <v>3286</v>
      </c>
      <c r="E40" s="197" t="s">
        <v>939</v>
      </c>
      <c r="F40" s="16" t="s">
        <v>3287</v>
      </c>
      <c r="G40" s="9" t="s">
        <v>924</v>
      </c>
      <c r="H40" s="10">
        <v>0</v>
      </c>
      <c r="I40" s="10">
        <v>0</v>
      </c>
      <c r="J40" s="11">
        <v>1</v>
      </c>
      <c r="K40" s="11">
        <v>0</v>
      </c>
      <c r="L40" s="23" t="s">
        <v>2478</v>
      </c>
    </row>
    <row r="41" spans="1:12" ht="30" x14ac:dyDescent="0.25">
      <c r="A41" s="10">
        <v>23</v>
      </c>
      <c r="B41" s="102">
        <v>41971</v>
      </c>
      <c r="C41" s="130">
        <v>0.55208333333333337</v>
      </c>
      <c r="D41" s="244" t="s">
        <v>3288</v>
      </c>
      <c r="E41" s="197" t="s">
        <v>3272</v>
      </c>
      <c r="F41" s="16" t="s">
        <v>1251</v>
      </c>
      <c r="G41" s="9" t="s">
        <v>918</v>
      </c>
      <c r="H41" s="10">
        <v>0</v>
      </c>
      <c r="I41" s="10">
        <v>0</v>
      </c>
      <c r="J41" s="11">
        <v>1</v>
      </c>
      <c r="K41" s="11">
        <v>0</v>
      </c>
      <c r="L41" s="23" t="s">
        <v>2498</v>
      </c>
    </row>
    <row r="42" spans="1:12" x14ac:dyDescent="0.25">
      <c r="A42" s="10">
        <v>24</v>
      </c>
      <c r="B42" s="102">
        <v>41973</v>
      </c>
      <c r="C42" s="130">
        <v>0.3125</v>
      </c>
      <c r="D42" s="52" t="s">
        <v>3278</v>
      </c>
      <c r="E42" s="197" t="s">
        <v>1932</v>
      </c>
      <c r="F42" s="9" t="s">
        <v>917</v>
      </c>
      <c r="G42" s="9" t="s">
        <v>918</v>
      </c>
      <c r="H42" s="10">
        <v>0</v>
      </c>
      <c r="I42" s="10">
        <v>0</v>
      </c>
      <c r="J42" s="11">
        <v>1</v>
      </c>
      <c r="K42" s="10">
        <v>0</v>
      </c>
      <c r="L42" s="23" t="s">
        <v>775</v>
      </c>
    </row>
    <row r="43" spans="1:12" x14ac:dyDescent="0.25">
      <c r="A43" s="10">
        <v>25</v>
      </c>
      <c r="B43" s="102">
        <v>41973</v>
      </c>
      <c r="C43" s="130">
        <v>0.64583333333333337</v>
      </c>
      <c r="D43" s="244" t="s">
        <v>3289</v>
      </c>
      <c r="E43" s="7" t="s">
        <v>1062</v>
      </c>
      <c r="F43" s="9" t="s">
        <v>917</v>
      </c>
      <c r="G43" s="9" t="s">
        <v>918</v>
      </c>
      <c r="H43" s="11">
        <v>0</v>
      </c>
      <c r="I43" s="11">
        <v>0</v>
      </c>
      <c r="J43" s="11">
        <v>0</v>
      </c>
      <c r="K43" s="11">
        <v>0</v>
      </c>
      <c r="L43" s="23" t="s">
        <v>775</v>
      </c>
    </row>
    <row r="44" spans="1:12" x14ac:dyDescent="0.25">
      <c r="A44" s="74"/>
      <c r="B44" s="75"/>
      <c r="C44" s="75"/>
      <c r="D44" s="75"/>
      <c r="E44" s="75"/>
      <c r="F44" s="75" t="s">
        <v>4168</v>
      </c>
      <c r="G44" s="276" t="s">
        <v>282</v>
      </c>
      <c r="H44" s="38">
        <f>SUM(H32:H43)</f>
        <v>0</v>
      </c>
      <c r="I44" s="38">
        <f>SUM(I32:I43)</f>
        <v>0</v>
      </c>
      <c r="J44" s="38">
        <f>SUM(J32:J43)</f>
        <v>11</v>
      </c>
      <c r="K44" s="38">
        <f>SUM(K32:K43)</f>
        <v>3</v>
      </c>
      <c r="L44" s="119"/>
    </row>
    <row r="45" spans="1:12" x14ac:dyDescent="0.25">
      <c r="A45" s="10">
        <v>26</v>
      </c>
      <c r="B45" s="69">
        <v>41975</v>
      </c>
      <c r="C45" s="70">
        <v>0.36458333333333331</v>
      </c>
      <c r="D45" s="9" t="s">
        <v>3290</v>
      </c>
      <c r="E45" s="7" t="s">
        <v>118</v>
      </c>
      <c r="F45" s="9" t="s">
        <v>1251</v>
      </c>
      <c r="G45" s="9" t="s">
        <v>918</v>
      </c>
      <c r="H45" s="10">
        <v>0</v>
      </c>
      <c r="I45" s="10">
        <v>0</v>
      </c>
      <c r="J45" s="10">
        <v>1</v>
      </c>
      <c r="K45" s="10">
        <v>0</v>
      </c>
      <c r="L45" s="9" t="s">
        <v>2710</v>
      </c>
    </row>
    <row r="46" spans="1:12" x14ac:dyDescent="0.25">
      <c r="A46" s="10">
        <v>27</v>
      </c>
      <c r="B46" s="69">
        <v>41975</v>
      </c>
      <c r="C46" s="70">
        <v>0.64583333333333337</v>
      </c>
      <c r="D46" s="9" t="s">
        <v>3291</v>
      </c>
      <c r="E46" s="7" t="s">
        <v>390</v>
      </c>
      <c r="F46" s="9" t="s">
        <v>1251</v>
      </c>
      <c r="G46" s="9" t="s">
        <v>918</v>
      </c>
      <c r="H46" s="10">
        <v>0</v>
      </c>
      <c r="I46" s="10">
        <v>0</v>
      </c>
      <c r="J46" s="10">
        <v>1</v>
      </c>
      <c r="K46" s="10">
        <v>0</v>
      </c>
      <c r="L46" s="9" t="s">
        <v>2710</v>
      </c>
    </row>
    <row r="47" spans="1:12" x14ac:dyDescent="0.25">
      <c r="A47" s="10">
        <v>28</v>
      </c>
      <c r="B47" s="69">
        <v>41975</v>
      </c>
      <c r="C47" s="70">
        <v>0.85416666666666663</v>
      </c>
      <c r="D47" s="9" t="s">
        <v>3292</v>
      </c>
      <c r="E47" s="7" t="s">
        <v>1062</v>
      </c>
      <c r="F47" s="9" t="s">
        <v>917</v>
      </c>
      <c r="G47" s="9" t="s">
        <v>918</v>
      </c>
      <c r="H47" s="10">
        <v>0</v>
      </c>
      <c r="I47" s="10">
        <v>0</v>
      </c>
      <c r="J47" s="10">
        <v>1</v>
      </c>
      <c r="K47" s="10">
        <v>1</v>
      </c>
      <c r="L47" s="9" t="s">
        <v>2710</v>
      </c>
    </row>
    <row r="48" spans="1:12" x14ac:dyDescent="0.25">
      <c r="A48" s="10">
        <v>29</v>
      </c>
      <c r="B48" s="102">
        <v>41976</v>
      </c>
      <c r="C48" s="130">
        <v>0.47222222222222227</v>
      </c>
      <c r="D48" s="22" t="s">
        <v>3293</v>
      </c>
      <c r="E48" s="7" t="s">
        <v>939</v>
      </c>
      <c r="F48" s="9" t="s">
        <v>917</v>
      </c>
      <c r="G48" s="9" t="s">
        <v>924</v>
      </c>
      <c r="H48" s="10">
        <v>0</v>
      </c>
      <c r="I48" s="10">
        <v>0</v>
      </c>
      <c r="J48" s="11">
        <v>1</v>
      </c>
      <c r="K48" s="11">
        <v>0</v>
      </c>
      <c r="L48" s="26" t="s">
        <v>2478</v>
      </c>
    </row>
    <row r="49" spans="1:12" x14ac:dyDescent="0.25">
      <c r="A49" s="10">
        <v>30</v>
      </c>
      <c r="B49" s="19" t="s">
        <v>3294</v>
      </c>
      <c r="C49" s="70">
        <v>0.27083333333333331</v>
      </c>
      <c r="D49" s="9" t="s">
        <v>3295</v>
      </c>
      <c r="E49" s="7" t="s">
        <v>118</v>
      </c>
      <c r="F49" s="9" t="s">
        <v>917</v>
      </c>
      <c r="G49" s="9" t="s">
        <v>924</v>
      </c>
      <c r="H49" s="10">
        <v>0</v>
      </c>
      <c r="I49" s="10">
        <v>0</v>
      </c>
      <c r="J49" s="10">
        <v>1</v>
      </c>
      <c r="K49" s="10">
        <v>0</v>
      </c>
      <c r="L49" s="9" t="s">
        <v>2710</v>
      </c>
    </row>
    <row r="50" spans="1:12" x14ac:dyDescent="0.25">
      <c r="A50" s="10">
        <v>31</v>
      </c>
      <c r="B50" s="22" t="s">
        <v>3296</v>
      </c>
      <c r="C50" s="130">
        <v>0.375</v>
      </c>
      <c r="D50" s="22" t="s">
        <v>3297</v>
      </c>
      <c r="E50" s="197" t="s">
        <v>1932</v>
      </c>
      <c r="F50" s="9" t="s">
        <v>1064</v>
      </c>
      <c r="G50" s="9" t="s">
        <v>918</v>
      </c>
      <c r="H50" s="10">
        <v>0</v>
      </c>
      <c r="I50" s="10">
        <v>0</v>
      </c>
      <c r="J50" s="11">
        <v>0</v>
      </c>
      <c r="K50" s="11">
        <v>1</v>
      </c>
      <c r="L50" s="26" t="s">
        <v>2478</v>
      </c>
    </row>
    <row r="51" spans="1:12" x14ac:dyDescent="0.25">
      <c r="A51" s="10">
        <v>32</v>
      </c>
      <c r="B51" s="102">
        <v>41983</v>
      </c>
      <c r="C51" s="130">
        <v>0.875</v>
      </c>
      <c r="D51" s="22" t="s">
        <v>3298</v>
      </c>
      <c r="E51" s="197" t="s">
        <v>390</v>
      </c>
      <c r="F51" s="16" t="s">
        <v>3287</v>
      </c>
      <c r="G51" s="9" t="s">
        <v>924</v>
      </c>
      <c r="H51" s="10">
        <v>0</v>
      </c>
      <c r="I51" s="10">
        <v>0</v>
      </c>
      <c r="J51" s="11">
        <v>1</v>
      </c>
      <c r="K51" s="11">
        <v>0</v>
      </c>
      <c r="L51" s="26" t="s">
        <v>2478</v>
      </c>
    </row>
    <row r="52" spans="1:12" x14ac:dyDescent="0.25">
      <c r="A52" s="10">
        <v>33</v>
      </c>
      <c r="B52" s="102">
        <v>41985</v>
      </c>
      <c r="C52" s="130">
        <v>0.3833333333333333</v>
      </c>
      <c r="D52" s="9" t="s">
        <v>3299</v>
      </c>
      <c r="E52" s="197" t="s">
        <v>3300</v>
      </c>
      <c r="F52" s="9" t="s">
        <v>917</v>
      </c>
      <c r="G52" s="9" t="s">
        <v>918</v>
      </c>
      <c r="H52" s="10">
        <v>0</v>
      </c>
      <c r="I52" s="10">
        <v>0</v>
      </c>
      <c r="J52" s="11">
        <v>2</v>
      </c>
      <c r="K52" s="11">
        <v>1</v>
      </c>
      <c r="L52" s="26" t="s">
        <v>2498</v>
      </c>
    </row>
    <row r="53" spans="1:12" ht="30" x14ac:dyDescent="0.25">
      <c r="A53" s="10">
        <v>34</v>
      </c>
      <c r="B53" s="102">
        <v>41987</v>
      </c>
      <c r="C53" s="130">
        <v>0.33333333333333331</v>
      </c>
      <c r="D53" s="4" t="s">
        <v>3301</v>
      </c>
      <c r="E53" s="197" t="s">
        <v>3302</v>
      </c>
      <c r="F53" s="16" t="s">
        <v>1251</v>
      </c>
      <c r="G53" s="9" t="s">
        <v>918</v>
      </c>
      <c r="H53" s="10">
        <v>0</v>
      </c>
      <c r="I53" s="10">
        <v>0</v>
      </c>
      <c r="J53" s="11">
        <v>1</v>
      </c>
      <c r="K53" s="11">
        <v>0</v>
      </c>
      <c r="L53" s="26" t="s">
        <v>775</v>
      </c>
    </row>
    <row r="54" spans="1:12" x14ac:dyDescent="0.25">
      <c r="A54" s="10">
        <v>35</v>
      </c>
      <c r="B54" s="102">
        <v>41987</v>
      </c>
      <c r="C54" s="130">
        <v>0.80555555555555547</v>
      </c>
      <c r="D54" s="22" t="s">
        <v>3303</v>
      </c>
      <c r="E54" s="197" t="s">
        <v>926</v>
      </c>
      <c r="F54" s="9" t="s">
        <v>917</v>
      </c>
      <c r="G54" s="9" t="s">
        <v>924</v>
      </c>
      <c r="H54" s="10">
        <v>0</v>
      </c>
      <c r="I54" s="10">
        <v>0</v>
      </c>
      <c r="J54" s="11"/>
      <c r="K54" s="11">
        <v>1</v>
      </c>
      <c r="L54" s="26" t="s">
        <v>775</v>
      </c>
    </row>
    <row r="55" spans="1:12" x14ac:dyDescent="0.25">
      <c r="A55" s="10">
        <v>36</v>
      </c>
      <c r="B55" s="102">
        <v>41990</v>
      </c>
      <c r="C55" s="130">
        <v>0.4375</v>
      </c>
      <c r="D55" s="22" t="s">
        <v>3304</v>
      </c>
      <c r="E55" s="7" t="s">
        <v>118</v>
      </c>
      <c r="F55" s="9" t="s">
        <v>917</v>
      </c>
      <c r="G55" s="9" t="s">
        <v>918</v>
      </c>
      <c r="H55" s="10">
        <v>0</v>
      </c>
      <c r="I55" s="10">
        <v>0</v>
      </c>
      <c r="J55" s="11">
        <v>1</v>
      </c>
      <c r="K55" s="11"/>
      <c r="L55" s="26" t="s">
        <v>2478</v>
      </c>
    </row>
    <row r="56" spans="1:12" ht="30" x14ac:dyDescent="0.25">
      <c r="A56" s="10">
        <v>37</v>
      </c>
      <c r="B56" s="102">
        <v>41991</v>
      </c>
      <c r="C56" s="130">
        <v>0.1388888888888889</v>
      </c>
      <c r="D56" s="4" t="s">
        <v>3305</v>
      </c>
      <c r="E56" s="197" t="s">
        <v>1932</v>
      </c>
      <c r="F56" s="16" t="s">
        <v>2477</v>
      </c>
      <c r="G56" s="9" t="s">
        <v>924</v>
      </c>
      <c r="H56" s="10">
        <v>0</v>
      </c>
      <c r="I56" s="10">
        <v>0</v>
      </c>
      <c r="J56" s="11">
        <v>1</v>
      </c>
      <c r="K56" s="11">
        <v>1</v>
      </c>
      <c r="L56" s="26" t="s">
        <v>2489</v>
      </c>
    </row>
    <row r="57" spans="1:12" x14ac:dyDescent="0.25">
      <c r="A57" s="10">
        <v>38</v>
      </c>
      <c r="B57" s="102">
        <v>41992</v>
      </c>
      <c r="C57" s="130">
        <v>0.70138888888888884</v>
      </c>
      <c r="D57" s="22" t="s">
        <v>3306</v>
      </c>
      <c r="E57" s="197" t="s">
        <v>390</v>
      </c>
      <c r="F57" s="9" t="s">
        <v>917</v>
      </c>
      <c r="G57" s="9" t="s">
        <v>924</v>
      </c>
      <c r="H57" s="10">
        <v>0</v>
      </c>
      <c r="I57" s="10">
        <v>0</v>
      </c>
      <c r="J57" s="11">
        <v>1</v>
      </c>
      <c r="K57" s="11">
        <v>1</v>
      </c>
      <c r="L57" s="26" t="s">
        <v>2498</v>
      </c>
    </row>
    <row r="58" spans="1:12" ht="30" x14ac:dyDescent="0.25">
      <c r="A58" s="10">
        <v>39</v>
      </c>
      <c r="B58" s="102">
        <v>41993</v>
      </c>
      <c r="C58" s="130">
        <v>0.38541666666666669</v>
      </c>
      <c r="D58" s="4" t="s">
        <v>3307</v>
      </c>
      <c r="E58" s="197" t="s">
        <v>926</v>
      </c>
      <c r="F58" s="9" t="s">
        <v>917</v>
      </c>
      <c r="G58" s="9" t="s">
        <v>924</v>
      </c>
      <c r="H58" s="10">
        <v>0</v>
      </c>
      <c r="I58" s="10">
        <v>0</v>
      </c>
      <c r="J58" s="11">
        <v>1</v>
      </c>
      <c r="K58" s="11">
        <v>1</v>
      </c>
      <c r="L58" s="26" t="s">
        <v>2114</v>
      </c>
    </row>
    <row r="59" spans="1:12" x14ac:dyDescent="0.25">
      <c r="A59" s="10">
        <v>40</v>
      </c>
      <c r="B59" s="102">
        <v>41994</v>
      </c>
      <c r="C59" s="130">
        <v>0.3611111111111111</v>
      </c>
      <c r="D59" s="4" t="s">
        <v>3308</v>
      </c>
      <c r="E59" s="197" t="s">
        <v>390</v>
      </c>
      <c r="F59" s="9" t="s">
        <v>917</v>
      </c>
      <c r="G59" s="9" t="s">
        <v>924</v>
      </c>
      <c r="H59" s="10">
        <v>0</v>
      </c>
      <c r="I59" s="10">
        <v>0</v>
      </c>
      <c r="J59" s="11">
        <v>1</v>
      </c>
      <c r="K59" s="11">
        <v>1</v>
      </c>
      <c r="L59" s="26" t="s">
        <v>775</v>
      </c>
    </row>
    <row r="60" spans="1:12" x14ac:dyDescent="0.25">
      <c r="A60" s="10">
        <v>41</v>
      </c>
      <c r="B60" s="102">
        <v>41995</v>
      </c>
      <c r="C60" s="130">
        <v>0.86458333333333337</v>
      </c>
      <c r="D60" s="4" t="s">
        <v>3298</v>
      </c>
      <c r="E60" s="197" t="s">
        <v>939</v>
      </c>
      <c r="F60" s="16" t="s">
        <v>2477</v>
      </c>
      <c r="G60" s="9" t="s">
        <v>924</v>
      </c>
      <c r="H60" s="10">
        <v>0</v>
      </c>
      <c r="I60" s="10">
        <v>0</v>
      </c>
      <c r="J60" s="11">
        <v>0</v>
      </c>
      <c r="K60" s="11">
        <v>2</v>
      </c>
      <c r="L60" s="26" t="s">
        <v>2482</v>
      </c>
    </row>
    <row r="61" spans="1:12" x14ac:dyDescent="0.25">
      <c r="A61" s="10">
        <v>42</v>
      </c>
      <c r="B61" s="102">
        <v>41997</v>
      </c>
      <c r="C61" s="130">
        <v>0.51041666666666663</v>
      </c>
      <c r="D61" s="4" t="s">
        <v>3309</v>
      </c>
      <c r="E61" s="197" t="s">
        <v>3272</v>
      </c>
      <c r="F61" s="9" t="s">
        <v>1251</v>
      </c>
      <c r="G61" s="9" t="s">
        <v>918</v>
      </c>
      <c r="H61" s="10">
        <v>0</v>
      </c>
      <c r="I61" s="10">
        <v>0</v>
      </c>
      <c r="J61" s="11">
        <v>0</v>
      </c>
      <c r="K61" s="11">
        <v>1</v>
      </c>
      <c r="L61" s="26" t="s">
        <v>2478</v>
      </c>
    </row>
    <row r="62" spans="1:12" x14ac:dyDescent="0.25">
      <c r="A62" s="10">
        <v>43</v>
      </c>
      <c r="B62" s="102">
        <v>41998</v>
      </c>
      <c r="C62" s="130">
        <v>0.93055555555555547</v>
      </c>
      <c r="D62" s="4" t="s">
        <v>3310</v>
      </c>
      <c r="E62" s="197" t="s">
        <v>3270</v>
      </c>
      <c r="F62" s="9" t="s">
        <v>1251</v>
      </c>
      <c r="G62" s="9" t="s">
        <v>918</v>
      </c>
      <c r="H62" s="10">
        <v>0</v>
      </c>
      <c r="I62" s="10">
        <v>0</v>
      </c>
      <c r="J62" s="11">
        <v>0</v>
      </c>
      <c r="K62" s="11">
        <v>1</v>
      </c>
      <c r="L62" s="26" t="s">
        <v>2489</v>
      </c>
    </row>
    <row r="63" spans="1:12" x14ac:dyDescent="0.25">
      <c r="A63" s="10">
        <v>44</v>
      </c>
      <c r="B63" s="102">
        <v>41999</v>
      </c>
      <c r="C63" s="130">
        <v>0.54861111111111105</v>
      </c>
      <c r="D63" s="4" t="s">
        <v>3311</v>
      </c>
      <c r="E63" s="197" t="s">
        <v>118</v>
      </c>
      <c r="F63" s="9" t="s">
        <v>917</v>
      </c>
      <c r="G63" s="9" t="s">
        <v>924</v>
      </c>
      <c r="H63" s="10">
        <v>0</v>
      </c>
      <c r="I63" s="10">
        <v>0</v>
      </c>
      <c r="J63" s="11">
        <v>0</v>
      </c>
      <c r="K63" s="11">
        <v>1</v>
      </c>
      <c r="L63" s="26" t="s">
        <v>2498</v>
      </c>
    </row>
    <row r="64" spans="1:12" ht="30" x14ac:dyDescent="0.25">
      <c r="A64" s="10">
        <v>45</v>
      </c>
      <c r="B64" s="102">
        <v>42003</v>
      </c>
      <c r="C64" s="130">
        <v>0.5625</v>
      </c>
      <c r="D64" s="4" t="s">
        <v>3312</v>
      </c>
      <c r="E64" s="197" t="s">
        <v>1932</v>
      </c>
      <c r="F64" s="9" t="s">
        <v>917</v>
      </c>
      <c r="G64" s="9" t="s">
        <v>918</v>
      </c>
      <c r="H64" s="10">
        <v>0</v>
      </c>
      <c r="I64" s="10">
        <v>0</v>
      </c>
      <c r="J64" s="11">
        <v>0</v>
      </c>
      <c r="K64" s="11">
        <v>3</v>
      </c>
      <c r="L64" s="26" t="s">
        <v>2710</v>
      </c>
    </row>
    <row r="65" spans="1:12" x14ac:dyDescent="0.25">
      <c r="A65" s="74"/>
      <c r="B65" s="75"/>
      <c r="C65" s="75"/>
      <c r="D65" s="75"/>
      <c r="E65" s="75"/>
      <c r="F65" s="75" t="s">
        <v>4169</v>
      </c>
      <c r="G65" s="276" t="s">
        <v>282</v>
      </c>
      <c r="H65" s="38">
        <f>SUM(H45:H64)</f>
        <v>0</v>
      </c>
      <c r="I65" s="38">
        <f>SUM(I45:I64)</f>
        <v>0</v>
      </c>
      <c r="J65" s="38">
        <f>SUM(J45:J64)</f>
        <v>14</v>
      </c>
      <c r="K65" s="38">
        <f>SUM(K45:K64)</f>
        <v>16</v>
      </c>
      <c r="L65" s="119"/>
    </row>
    <row r="66" spans="1:12" ht="24" customHeight="1" x14ac:dyDescent="0.25">
      <c r="A66" s="408" t="s">
        <v>540</v>
      </c>
      <c r="B66" s="408"/>
      <c r="C66" s="408"/>
      <c r="D66" s="408"/>
      <c r="E66" s="408"/>
      <c r="F66" s="408"/>
      <c r="G66" s="408"/>
      <c r="H66" s="408"/>
      <c r="I66" s="408"/>
      <c r="J66" s="408"/>
      <c r="K66" s="408"/>
      <c r="L66" s="408"/>
    </row>
    <row r="67" spans="1:12" ht="30" x14ac:dyDescent="0.25">
      <c r="A67" s="10">
        <v>1</v>
      </c>
      <c r="B67" s="5">
        <v>41920</v>
      </c>
      <c r="C67" s="63">
        <v>0.47222222222222227</v>
      </c>
      <c r="D67" s="9" t="s">
        <v>3313</v>
      </c>
      <c r="E67" s="9" t="s">
        <v>118</v>
      </c>
      <c r="F67" s="9" t="s">
        <v>3314</v>
      </c>
      <c r="G67" s="9" t="s">
        <v>38</v>
      </c>
      <c r="H67" s="10">
        <v>0</v>
      </c>
      <c r="I67" s="10">
        <v>0</v>
      </c>
      <c r="J67" s="10">
        <v>0</v>
      </c>
      <c r="K67" s="10">
        <v>0</v>
      </c>
      <c r="L67" s="9" t="s">
        <v>73</v>
      </c>
    </row>
    <row r="68" spans="1:12" ht="30" x14ac:dyDescent="0.25">
      <c r="A68" s="10">
        <v>2</v>
      </c>
      <c r="B68" s="5">
        <v>41926</v>
      </c>
      <c r="C68" s="63">
        <v>0.375</v>
      </c>
      <c r="D68" s="9" t="s">
        <v>3315</v>
      </c>
      <c r="E68" s="9" t="s">
        <v>118</v>
      </c>
      <c r="F68" s="9" t="s">
        <v>3316</v>
      </c>
      <c r="G68" s="9" t="s">
        <v>38</v>
      </c>
      <c r="H68" s="10">
        <v>0</v>
      </c>
      <c r="I68" s="10">
        <v>0</v>
      </c>
      <c r="J68" s="10">
        <v>0</v>
      </c>
      <c r="K68" s="10">
        <v>0</v>
      </c>
      <c r="L68" s="9" t="s">
        <v>69</v>
      </c>
    </row>
    <row r="69" spans="1:12" ht="30" x14ac:dyDescent="0.25">
      <c r="A69" s="10">
        <v>3</v>
      </c>
      <c r="B69" s="5">
        <v>41927</v>
      </c>
      <c r="C69" s="63">
        <v>0.48819444444444443</v>
      </c>
      <c r="D69" s="9" t="s">
        <v>3317</v>
      </c>
      <c r="E69" s="9" t="s">
        <v>118</v>
      </c>
      <c r="F69" s="9" t="s">
        <v>1900</v>
      </c>
      <c r="G69" s="9" t="s">
        <v>38</v>
      </c>
      <c r="H69" s="10">
        <v>0</v>
      </c>
      <c r="I69" s="10">
        <v>0</v>
      </c>
      <c r="J69" s="10">
        <v>1</v>
      </c>
      <c r="K69" s="10">
        <v>0</v>
      </c>
      <c r="L69" s="9" t="s">
        <v>73</v>
      </c>
    </row>
    <row r="70" spans="1:12" ht="30" x14ac:dyDescent="0.25">
      <c r="A70" s="10">
        <v>4</v>
      </c>
      <c r="B70" s="5">
        <v>41915</v>
      </c>
      <c r="C70" s="63">
        <v>0.96875</v>
      </c>
      <c r="D70" s="9" t="s">
        <v>3318</v>
      </c>
      <c r="E70" s="9" t="s">
        <v>118</v>
      </c>
      <c r="F70" s="9" t="s">
        <v>3319</v>
      </c>
      <c r="G70" s="9" t="s">
        <v>38</v>
      </c>
      <c r="H70" s="10">
        <v>0</v>
      </c>
      <c r="I70" s="10">
        <v>0</v>
      </c>
      <c r="J70" s="10">
        <v>0</v>
      </c>
      <c r="K70" s="10">
        <v>0</v>
      </c>
      <c r="L70" s="9" t="s">
        <v>42</v>
      </c>
    </row>
    <row r="71" spans="1:12" ht="30" x14ac:dyDescent="0.25">
      <c r="A71" s="10">
        <v>5</v>
      </c>
      <c r="B71" s="5">
        <v>41930</v>
      </c>
      <c r="C71" s="63">
        <v>0.27083333333333331</v>
      </c>
      <c r="D71" s="9" t="s">
        <v>3320</v>
      </c>
      <c r="E71" s="9" t="s">
        <v>118</v>
      </c>
      <c r="F71" s="9" t="s">
        <v>3321</v>
      </c>
      <c r="G71" s="9" t="s">
        <v>38</v>
      </c>
      <c r="H71" s="10">
        <v>0</v>
      </c>
      <c r="I71" s="10">
        <v>0</v>
      </c>
      <c r="J71" s="10">
        <v>1</v>
      </c>
      <c r="K71" s="10">
        <v>0</v>
      </c>
      <c r="L71" s="9" t="s">
        <v>854</v>
      </c>
    </row>
    <row r="72" spans="1:12" ht="30" x14ac:dyDescent="0.25">
      <c r="A72" s="10">
        <v>6</v>
      </c>
      <c r="B72" s="5">
        <v>41935</v>
      </c>
      <c r="C72" s="63">
        <v>0.9375</v>
      </c>
      <c r="D72" s="9" t="s">
        <v>3322</v>
      </c>
      <c r="E72" s="9" t="s">
        <v>118</v>
      </c>
      <c r="F72" s="9" t="s">
        <v>3323</v>
      </c>
      <c r="G72" s="9" t="s">
        <v>2436</v>
      </c>
      <c r="H72" s="10">
        <v>0</v>
      </c>
      <c r="I72" s="10">
        <v>0</v>
      </c>
      <c r="J72" s="10">
        <v>0</v>
      </c>
      <c r="K72" s="10">
        <v>1</v>
      </c>
      <c r="L72" s="9" t="s">
        <v>33</v>
      </c>
    </row>
    <row r="73" spans="1:12" ht="30" x14ac:dyDescent="0.25">
      <c r="A73" s="10">
        <v>7</v>
      </c>
      <c r="B73" s="5">
        <v>41935</v>
      </c>
      <c r="C73" s="63">
        <v>0.54166666666666663</v>
      </c>
      <c r="D73" s="9" t="s">
        <v>3324</v>
      </c>
      <c r="E73" s="9" t="s">
        <v>118</v>
      </c>
      <c r="F73" s="9" t="s">
        <v>3325</v>
      </c>
      <c r="G73" s="9" t="s">
        <v>2436</v>
      </c>
      <c r="H73" s="10">
        <v>0</v>
      </c>
      <c r="I73" s="10">
        <v>0</v>
      </c>
      <c r="J73" s="10">
        <v>1</v>
      </c>
      <c r="K73" s="10">
        <v>0</v>
      </c>
      <c r="L73" s="9" t="s">
        <v>33</v>
      </c>
    </row>
    <row r="74" spans="1:12" ht="30" x14ac:dyDescent="0.25">
      <c r="A74" s="10">
        <v>8</v>
      </c>
      <c r="B74" s="5">
        <v>41939</v>
      </c>
      <c r="C74" s="63">
        <v>0.91527777777777775</v>
      </c>
      <c r="D74" s="9" t="s">
        <v>3326</v>
      </c>
      <c r="E74" s="9" t="s">
        <v>118</v>
      </c>
      <c r="F74" s="9" t="s">
        <v>3327</v>
      </c>
      <c r="G74" s="9" t="s">
        <v>38</v>
      </c>
      <c r="H74" s="10">
        <v>1</v>
      </c>
      <c r="I74" s="10">
        <v>0</v>
      </c>
      <c r="J74" s="10">
        <v>0</v>
      </c>
      <c r="K74" s="10">
        <v>0</v>
      </c>
      <c r="L74" s="9" t="s">
        <v>63</v>
      </c>
    </row>
    <row r="75" spans="1:12" x14ac:dyDescent="0.25">
      <c r="A75" s="10">
        <v>9</v>
      </c>
      <c r="B75" s="5">
        <v>41938</v>
      </c>
      <c r="C75" s="63">
        <v>6.25E-2</v>
      </c>
      <c r="D75" s="9" t="s">
        <v>3328</v>
      </c>
      <c r="E75" s="9" t="s">
        <v>118</v>
      </c>
      <c r="F75" s="9" t="s">
        <v>3329</v>
      </c>
      <c r="G75" s="9" t="s">
        <v>38</v>
      </c>
      <c r="H75" s="10">
        <v>1</v>
      </c>
      <c r="I75" s="10">
        <v>0</v>
      </c>
      <c r="J75" s="10">
        <v>0</v>
      </c>
      <c r="K75" s="10">
        <v>0</v>
      </c>
      <c r="L75" s="9" t="s">
        <v>54</v>
      </c>
    </row>
    <row r="76" spans="1:12" ht="30" x14ac:dyDescent="0.25">
      <c r="A76" s="10">
        <v>10</v>
      </c>
      <c r="B76" s="5">
        <v>41935</v>
      </c>
      <c r="C76" s="63">
        <v>0.9375</v>
      </c>
      <c r="D76" s="9" t="s">
        <v>3330</v>
      </c>
      <c r="E76" s="9" t="s">
        <v>118</v>
      </c>
      <c r="F76" s="9" t="s">
        <v>3331</v>
      </c>
      <c r="G76" s="9" t="s">
        <v>2449</v>
      </c>
      <c r="H76" s="10">
        <v>0</v>
      </c>
      <c r="I76" s="10">
        <v>0</v>
      </c>
      <c r="J76" s="10">
        <v>2</v>
      </c>
      <c r="K76" s="10"/>
      <c r="L76" s="9" t="s">
        <v>33</v>
      </c>
    </row>
    <row r="77" spans="1:12" ht="30" x14ac:dyDescent="0.25">
      <c r="A77" s="10">
        <v>11</v>
      </c>
      <c r="B77" s="5">
        <v>41941</v>
      </c>
      <c r="C77" s="63">
        <v>0.97916666666666663</v>
      </c>
      <c r="D77" s="9" t="s">
        <v>3332</v>
      </c>
      <c r="E77" s="9" t="s">
        <v>118</v>
      </c>
      <c r="F77" s="9" t="s">
        <v>3333</v>
      </c>
      <c r="G77" s="9" t="s">
        <v>38</v>
      </c>
      <c r="H77" s="10">
        <v>0</v>
      </c>
      <c r="I77" s="10">
        <v>0</v>
      </c>
      <c r="J77" s="10">
        <v>2</v>
      </c>
      <c r="K77" s="10">
        <v>2</v>
      </c>
      <c r="L77" s="9" t="s">
        <v>73</v>
      </c>
    </row>
    <row r="78" spans="1:12" ht="30" x14ac:dyDescent="0.25">
      <c r="A78" s="10">
        <v>12</v>
      </c>
      <c r="B78" s="5">
        <v>41913</v>
      </c>
      <c r="C78" s="63">
        <v>0.24305555555555555</v>
      </c>
      <c r="D78" s="9" t="s">
        <v>3334</v>
      </c>
      <c r="E78" s="9" t="s">
        <v>390</v>
      </c>
      <c r="F78" s="9" t="s">
        <v>3335</v>
      </c>
      <c r="G78" s="9" t="s">
        <v>38</v>
      </c>
      <c r="H78" s="10">
        <v>0</v>
      </c>
      <c r="I78" s="10">
        <v>0</v>
      </c>
      <c r="J78" s="10">
        <v>1</v>
      </c>
      <c r="K78" s="10">
        <v>0</v>
      </c>
      <c r="L78" s="9" t="s">
        <v>73</v>
      </c>
    </row>
    <row r="79" spans="1:12" x14ac:dyDescent="0.25">
      <c r="A79" s="74"/>
      <c r="B79" s="75"/>
      <c r="C79" s="75"/>
      <c r="D79" s="75"/>
      <c r="E79" s="75"/>
      <c r="F79" s="75" t="s">
        <v>4167</v>
      </c>
      <c r="G79" s="276" t="s">
        <v>540</v>
      </c>
      <c r="H79" s="38">
        <f>SUM(H67:H78)</f>
        <v>2</v>
      </c>
      <c r="I79" s="38">
        <f>SUM(I67:I78)</f>
        <v>0</v>
      </c>
      <c r="J79" s="38">
        <f>SUM(J67:J78)</f>
        <v>8</v>
      </c>
      <c r="K79" s="38">
        <f>SUM(K67:K78)</f>
        <v>3</v>
      </c>
      <c r="L79" s="119"/>
    </row>
    <row r="80" spans="1:12" ht="45" x14ac:dyDescent="0.25">
      <c r="A80" s="10">
        <v>13</v>
      </c>
      <c r="B80" s="5">
        <v>41960</v>
      </c>
      <c r="C80" s="63">
        <v>0.43055555555555558</v>
      </c>
      <c r="D80" s="9" t="s">
        <v>3336</v>
      </c>
      <c r="E80" s="9" t="s">
        <v>118</v>
      </c>
      <c r="F80" s="9" t="s">
        <v>3337</v>
      </c>
      <c r="G80" s="9" t="s">
        <v>38</v>
      </c>
      <c r="H80" s="10">
        <v>0</v>
      </c>
      <c r="I80" s="10">
        <v>0</v>
      </c>
      <c r="J80" s="10">
        <v>0</v>
      </c>
      <c r="K80" s="10">
        <v>0</v>
      </c>
      <c r="L80" s="9" t="s">
        <v>63</v>
      </c>
    </row>
    <row r="81" spans="1:12" ht="30" x14ac:dyDescent="0.25">
      <c r="A81" s="10">
        <v>14</v>
      </c>
      <c r="B81" s="5">
        <v>41964</v>
      </c>
      <c r="C81" s="63">
        <v>0.93055555555555547</v>
      </c>
      <c r="D81" s="9" t="s">
        <v>3338</v>
      </c>
      <c r="E81" s="9" t="s">
        <v>118</v>
      </c>
      <c r="F81" s="9" t="s">
        <v>3339</v>
      </c>
      <c r="G81" s="9" t="s">
        <v>38</v>
      </c>
      <c r="H81" s="10">
        <v>0</v>
      </c>
      <c r="I81" s="10">
        <v>0</v>
      </c>
      <c r="J81" s="10">
        <v>0</v>
      </c>
      <c r="K81" s="10">
        <v>0</v>
      </c>
      <c r="L81" s="9" t="s">
        <v>42</v>
      </c>
    </row>
    <row r="82" spans="1:12" ht="30" x14ac:dyDescent="0.25">
      <c r="A82" s="10">
        <v>15</v>
      </c>
      <c r="B82" s="5">
        <v>41952</v>
      </c>
      <c r="C82" s="63">
        <v>0.33333333333333331</v>
      </c>
      <c r="D82" s="9" t="s">
        <v>3338</v>
      </c>
      <c r="E82" s="9" t="s">
        <v>118</v>
      </c>
      <c r="F82" s="9" t="s">
        <v>3340</v>
      </c>
      <c r="G82" s="9" t="s">
        <v>38</v>
      </c>
      <c r="H82" s="10">
        <v>0</v>
      </c>
      <c r="I82" s="10">
        <v>0</v>
      </c>
      <c r="J82" s="10">
        <v>2</v>
      </c>
      <c r="K82" s="10">
        <v>0</v>
      </c>
      <c r="L82" s="9" t="s">
        <v>54</v>
      </c>
    </row>
    <row r="83" spans="1:12" ht="30" x14ac:dyDescent="0.25">
      <c r="A83" s="10">
        <v>16</v>
      </c>
      <c r="B83" s="5">
        <v>41944</v>
      </c>
      <c r="C83" s="63">
        <v>0.70833333333333337</v>
      </c>
      <c r="D83" s="9" t="s">
        <v>3341</v>
      </c>
      <c r="E83" s="9" t="s">
        <v>118</v>
      </c>
      <c r="F83" s="9" t="s">
        <v>3342</v>
      </c>
      <c r="G83" s="9" t="s">
        <v>3343</v>
      </c>
      <c r="H83" s="10">
        <v>0</v>
      </c>
      <c r="I83" s="10">
        <v>0</v>
      </c>
      <c r="J83" s="10">
        <v>0</v>
      </c>
      <c r="K83" s="10">
        <v>1</v>
      </c>
      <c r="L83" s="9" t="s">
        <v>85</v>
      </c>
    </row>
    <row r="84" spans="1:12" x14ac:dyDescent="0.25">
      <c r="A84" s="10">
        <v>17</v>
      </c>
      <c r="B84" s="5">
        <v>41963</v>
      </c>
      <c r="C84" s="63">
        <v>0.85416666666666663</v>
      </c>
      <c r="D84" s="9" t="s">
        <v>3344</v>
      </c>
      <c r="E84" s="9" t="s">
        <v>118</v>
      </c>
      <c r="F84" s="9" t="s">
        <v>3345</v>
      </c>
      <c r="G84" s="9" t="s">
        <v>38</v>
      </c>
      <c r="H84" s="10">
        <v>0</v>
      </c>
      <c r="I84" s="10">
        <v>0</v>
      </c>
      <c r="J84" s="10">
        <v>0</v>
      </c>
      <c r="K84" s="10">
        <v>0</v>
      </c>
      <c r="L84" s="9" t="s">
        <v>33</v>
      </c>
    </row>
    <row r="85" spans="1:12" ht="30" x14ac:dyDescent="0.25">
      <c r="A85" s="10">
        <v>18</v>
      </c>
      <c r="B85" s="5">
        <v>41946</v>
      </c>
      <c r="C85" s="63">
        <v>0.82638888888888884</v>
      </c>
      <c r="D85" s="9" t="s">
        <v>3346</v>
      </c>
      <c r="E85" s="9" t="s">
        <v>118</v>
      </c>
      <c r="F85" s="9" t="s">
        <v>3347</v>
      </c>
      <c r="G85" s="9" t="s">
        <v>38</v>
      </c>
      <c r="H85" s="10">
        <v>0</v>
      </c>
      <c r="I85" s="10">
        <v>0</v>
      </c>
      <c r="J85" s="10">
        <v>1</v>
      </c>
      <c r="K85" s="10">
        <v>0</v>
      </c>
      <c r="L85" s="9" t="s">
        <v>63</v>
      </c>
    </row>
    <row r="86" spans="1:12" ht="30" x14ac:dyDescent="0.25">
      <c r="A86" s="10">
        <v>19</v>
      </c>
      <c r="B86" s="5">
        <v>41965</v>
      </c>
      <c r="C86" s="63">
        <v>0.31597222222222221</v>
      </c>
      <c r="D86" s="9" t="s">
        <v>3348</v>
      </c>
      <c r="E86" s="9" t="s">
        <v>118</v>
      </c>
      <c r="F86" s="9" t="s">
        <v>3349</v>
      </c>
      <c r="G86" s="9" t="s">
        <v>2436</v>
      </c>
      <c r="H86" s="10">
        <v>0</v>
      </c>
      <c r="I86" s="10">
        <v>0</v>
      </c>
      <c r="J86" s="10">
        <v>0</v>
      </c>
      <c r="K86" s="10">
        <v>0</v>
      </c>
      <c r="L86" s="9" t="s">
        <v>85</v>
      </c>
    </row>
    <row r="87" spans="1:12" ht="30" x14ac:dyDescent="0.25">
      <c r="A87" s="10">
        <v>20</v>
      </c>
      <c r="B87" s="5">
        <v>41959</v>
      </c>
      <c r="C87" s="63">
        <v>0.58333333333333337</v>
      </c>
      <c r="D87" s="9" t="s">
        <v>3350</v>
      </c>
      <c r="E87" s="9" t="s">
        <v>390</v>
      </c>
      <c r="F87" s="9" t="s">
        <v>552</v>
      </c>
      <c r="G87" s="9" t="s">
        <v>38</v>
      </c>
      <c r="H87" s="10">
        <v>0</v>
      </c>
      <c r="I87" s="10">
        <v>0</v>
      </c>
      <c r="J87" s="10">
        <v>1</v>
      </c>
      <c r="K87" s="10">
        <v>0</v>
      </c>
      <c r="L87" s="9" t="s">
        <v>54</v>
      </c>
    </row>
    <row r="88" spans="1:12" x14ac:dyDescent="0.25">
      <c r="A88" s="74"/>
      <c r="B88" s="75"/>
      <c r="C88" s="75"/>
      <c r="D88" s="75"/>
      <c r="E88" s="75"/>
      <c r="F88" s="75" t="s">
        <v>4168</v>
      </c>
      <c r="G88" s="276" t="s">
        <v>540</v>
      </c>
      <c r="H88" s="38">
        <f>SUM(H80:H87)</f>
        <v>0</v>
      </c>
      <c r="I88" s="38">
        <f>SUM(I80:I87)</f>
        <v>0</v>
      </c>
      <c r="J88" s="38">
        <f>SUM(J80:J87)</f>
        <v>4</v>
      </c>
      <c r="K88" s="38">
        <f>SUM(K80:K87)</f>
        <v>1</v>
      </c>
      <c r="L88" s="119"/>
    </row>
    <row r="89" spans="1:12" x14ac:dyDescent="0.25">
      <c r="A89" s="10">
        <v>21</v>
      </c>
      <c r="B89" s="5">
        <v>41998</v>
      </c>
      <c r="C89" s="63">
        <v>0.83333333333333337</v>
      </c>
      <c r="D89" s="9" t="s">
        <v>3318</v>
      </c>
      <c r="E89" s="9" t="s">
        <v>118</v>
      </c>
      <c r="F89" s="9" t="s">
        <v>3329</v>
      </c>
      <c r="G89" s="9" t="s">
        <v>38</v>
      </c>
      <c r="H89" s="10">
        <v>0</v>
      </c>
      <c r="I89" s="10">
        <v>0</v>
      </c>
      <c r="J89" s="10">
        <v>1</v>
      </c>
      <c r="K89" s="10">
        <v>0</v>
      </c>
      <c r="L89" s="9" t="s">
        <v>33</v>
      </c>
    </row>
    <row r="90" spans="1:12" ht="30" x14ac:dyDescent="0.25">
      <c r="A90" s="10">
        <v>22</v>
      </c>
      <c r="B90" s="5">
        <v>41974</v>
      </c>
      <c r="C90" s="63">
        <v>0.54166666666666663</v>
      </c>
      <c r="D90" s="9" t="s">
        <v>3351</v>
      </c>
      <c r="E90" s="9" t="s">
        <v>118</v>
      </c>
      <c r="F90" s="9" t="s">
        <v>3323</v>
      </c>
      <c r="G90" s="9" t="s">
        <v>38</v>
      </c>
      <c r="H90" s="10">
        <v>0</v>
      </c>
      <c r="I90" s="10">
        <v>0</v>
      </c>
      <c r="J90" s="10">
        <v>0</v>
      </c>
      <c r="K90" s="10">
        <v>0</v>
      </c>
      <c r="L90" s="9" t="s">
        <v>63</v>
      </c>
    </row>
    <row r="91" spans="1:12" ht="30" x14ac:dyDescent="0.25">
      <c r="A91" s="10">
        <v>23</v>
      </c>
      <c r="B91" s="5">
        <v>42000</v>
      </c>
      <c r="C91" s="63">
        <v>0.95138888888888884</v>
      </c>
      <c r="D91" s="9" t="s">
        <v>3334</v>
      </c>
      <c r="E91" s="9" t="s">
        <v>390</v>
      </c>
      <c r="F91" s="9" t="s">
        <v>552</v>
      </c>
      <c r="G91" s="9" t="s">
        <v>38</v>
      </c>
      <c r="H91" s="10">
        <v>0</v>
      </c>
      <c r="I91" s="10">
        <v>0</v>
      </c>
      <c r="J91" s="10">
        <v>2</v>
      </c>
      <c r="K91" s="10">
        <v>0</v>
      </c>
      <c r="L91" s="9" t="s">
        <v>85</v>
      </c>
    </row>
    <row r="92" spans="1:12" x14ac:dyDescent="0.25">
      <c r="A92" s="10">
        <v>24</v>
      </c>
      <c r="B92" s="5">
        <v>41990</v>
      </c>
      <c r="C92" s="63">
        <v>0.74652777777777779</v>
      </c>
      <c r="D92" s="9" t="s">
        <v>3352</v>
      </c>
      <c r="E92" s="9" t="s">
        <v>118</v>
      </c>
      <c r="F92" s="9" t="s">
        <v>3353</v>
      </c>
      <c r="G92" s="9" t="s">
        <v>2449</v>
      </c>
      <c r="H92" s="10">
        <v>0</v>
      </c>
      <c r="I92" s="10">
        <v>0</v>
      </c>
      <c r="J92" s="10">
        <v>2</v>
      </c>
      <c r="K92" s="10">
        <v>0</v>
      </c>
      <c r="L92" s="9" t="s">
        <v>73</v>
      </c>
    </row>
    <row r="93" spans="1:12" x14ac:dyDescent="0.25">
      <c r="A93" s="10">
        <v>25</v>
      </c>
      <c r="B93" s="5">
        <v>41988</v>
      </c>
      <c r="C93" s="63">
        <v>0.85416666666666663</v>
      </c>
      <c r="D93" s="9" t="s">
        <v>3354</v>
      </c>
      <c r="E93" s="9" t="s">
        <v>390</v>
      </c>
      <c r="F93" s="9" t="s">
        <v>3355</v>
      </c>
      <c r="G93" s="9" t="s">
        <v>559</v>
      </c>
      <c r="H93" s="10">
        <v>0</v>
      </c>
      <c r="I93" s="10">
        <v>0</v>
      </c>
      <c r="J93" s="10">
        <v>2</v>
      </c>
      <c r="K93" s="10">
        <v>0</v>
      </c>
      <c r="L93" s="9" t="s">
        <v>63</v>
      </c>
    </row>
    <row r="94" spans="1:12" ht="51" x14ac:dyDescent="0.25">
      <c r="A94" s="10">
        <v>26</v>
      </c>
      <c r="B94" s="5">
        <v>41993</v>
      </c>
      <c r="C94" s="63">
        <v>0.72916666666666663</v>
      </c>
      <c r="D94" s="81" t="s">
        <v>3356</v>
      </c>
      <c r="E94" s="9" t="s">
        <v>118</v>
      </c>
      <c r="F94" s="9" t="s">
        <v>3357</v>
      </c>
      <c r="G94" s="9" t="s">
        <v>38</v>
      </c>
      <c r="H94" s="10">
        <v>0</v>
      </c>
      <c r="I94" s="10">
        <v>0</v>
      </c>
      <c r="J94" s="10">
        <v>0</v>
      </c>
      <c r="K94" s="10">
        <v>0</v>
      </c>
      <c r="L94" s="9" t="s">
        <v>85</v>
      </c>
    </row>
    <row r="95" spans="1:12" ht="30" x14ac:dyDescent="0.25">
      <c r="A95" s="10">
        <v>27</v>
      </c>
      <c r="B95" s="5">
        <v>41976</v>
      </c>
      <c r="C95" s="63">
        <v>0.3263888888888889</v>
      </c>
      <c r="D95" s="9" t="s">
        <v>3358</v>
      </c>
      <c r="E95" s="9" t="s">
        <v>118</v>
      </c>
      <c r="F95" s="9" t="s">
        <v>3359</v>
      </c>
      <c r="G95" s="9" t="s">
        <v>2449</v>
      </c>
      <c r="H95" s="10">
        <v>0</v>
      </c>
      <c r="I95" s="10">
        <v>0</v>
      </c>
      <c r="J95" s="10">
        <v>1</v>
      </c>
      <c r="K95" s="10">
        <v>0</v>
      </c>
      <c r="L95" s="9" t="s">
        <v>63</v>
      </c>
    </row>
    <row r="96" spans="1:12" ht="30" x14ac:dyDescent="0.25">
      <c r="A96" s="10">
        <v>28</v>
      </c>
      <c r="B96" s="5">
        <v>42003</v>
      </c>
      <c r="C96" s="63">
        <v>0.99305555555555547</v>
      </c>
      <c r="D96" s="9" t="s">
        <v>3360</v>
      </c>
      <c r="E96" s="9" t="s">
        <v>118</v>
      </c>
      <c r="F96" s="9" t="s">
        <v>2517</v>
      </c>
      <c r="G96" s="9" t="s">
        <v>38</v>
      </c>
      <c r="H96" s="10">
        <v>0</v>
      </c>
      <c r="I96" s="10">
        <v>0</v>
      </c>
      <c r="J96" s="10">
        <v>1</v>
      </c>
      <c r="K96" s="10">
        <v>1</v>
      </c>
      <c r="L96" s="9" t="s">
        <v>69</v>
      </c>
    </row>
    <row r="97" spans="1:12" ht="30" x14ac:dyDescent="0.25">
      <c r="A97" s="10">
        <v>29</v>
      </c>
      <c r="B97" s="5">
        <v>41977</v>
      </c>
      <c r="C97" s="63">
        <v>0.47916666666666669</v>
      </c>
      <c r="D97" s="9" t="s">
        <v>3361</v>
      </c>
      <c r="E97" s="9" t="s">
        <v>118</v>
      </c>
      <c r="F97" s="9" t="s">
        <v>3362</v>
      </c>
      <c r="G97" s="9" t="s">
        <v>559</v>
      </c>
      <c r="H97" s="10"/>
      <c r="I97" s="10"/>
      <c r="J97" s="10"/>
      <c r="K97" s="10">
        <v>1</v>
      </c>
      <c r="L97" s="9" t="s">
        <v>33</v>
      </c>
    </row>
    <row r="98" spans="1:12" ht="45" x14ac:dyDescent="0.25">
      <c r="A98" s="10">
        <v>30</v>
      </c>
      <c r="B98" s="5">
        <v>41994</v>
      </c>
      <c r="C98" s="63">
        <v>0.16666666666666666</v>
      </c>
      <c r="D98" s="9" t="s">
        <v>3363</v>
      </c>
      <c r="E98" s="9" t="s">
        <v>118</v>
      </c>
      <c r="F98" s="9" t="s">
        <v>3364</v>
      </c>
      <c r="G98" s="9" t="s">
        <v>559</v>
      </c>
      <c r="H98" s="10"/>
      <c r="I98" s="10"/>
      <c r="J98" s="10">
        <v>1</v>
      </c>
      <c r="K98" s="10"/>
      <c r="L98" s="9" t="s">
        <v>54</v>
      </c>
    </row>
    <row r="99" spans="1:12" ht="30" x14ac:dyDescent="0.25">
      <c r="A99" s="10">
        <v>31</v>
      </c>
      <c r="B99" s="5">
        <v>41984</v>
      </c>
      <c r="C99" s="63">
        <v>9.375E-2</v>
      </c>
      <c r="D99" s="9" t="s">
        <v>3365</v>
      </c>
      <c r="E99" s="9" t="s">
        <v>390</v>
      </c>
      <c r="F99" s="9" t="s">
        <v>31</v>
      </c>
      <c r="G99" s="9" t="s">
        <v>559</v>
      </c>
      <c r="H99" s="10">
        <v>0</v>
      </c>
      <c r="I99" s="10">
        <v>0</v>
      </c>
      <c r="J99" s="10">
        <v>0</v>
      </c>
      <c r="K99" s="10">
        <v>0</v>
      </c>
      <c r="L99" s="9" t="s">
        <v>33</v>
      </c>
    </row>
    <row r="100" spans="1:12" ht="30" x14ac:dyDescent="0.25">
      <c r="A100" s="10">
        <v>32</v>
      </c>
      <c r="B100" s="5">
        <v>41977</v>
      </c>
      <c r="C100" s="63">
        <v>0.89930555555555547</v>
      </c>
      <c r="D100" s="9" t="s">
        <v>3366</v>
      </c>
      <c r="E100" s="9" t="s">
        <v>118</v>
      </c>
      <c r="F100" s="9" t="s">
        <v>3367</v>
      </c>
      <c r="G100" s="9" t="s">
        <v>2436</v>
      </c>
      <c r="H100" s="10"/>
      <c r="I100" s="10"/>
      <c r="J100" s="10">
        <v>2</v>
      </c>
      <c r="K100" s="10"/>
      <c r="L100" s="9" t="s">
        <v>33</v>
      </c>
    </row>
    <row r="101" spans="1:12" ht="30" x14ac:dyDescent="0.25">
      <c r="A101" s="10">
        <v>33</v>
      </c>
      <c r="B101" s="5">
        <v>42000</v>
      </c>
      <c r="C101" s="63">
        <v>0.94444444444444453</v>
      </c>
      <c r="D101" s="9" t="s">
        <v>3368</v>
      </c>
      <c r="E101" s="9" t="s">
        <v>118</v>
      </c>
      <c r="F101" s="9" t="s">
        <v>230</v>
      </c>
      <c r="G101" s="9" t="s">
        <v>38</v>
      </c>
      <c r="H101" s="10"/>
      <c r="I101" s="10"/>
      <c r="J101" s="10">
        <v>1</v>
      </c>
      <c r="K101" s="10"/>
      <c r="L101" s="9" t="s">
        <v>85</v>
      </c>
    </row>
    <row r="102" spans="1:12" x14ac:dyDescent="0.25">
      <c r="A102" s="74"/>
      <c r="B102" s="75"/>
      <c r="C102" s="75"/>
      <c r="D102" s="75"/>
      <c r="E102" s="75"/>
      <c r="F102" s="75" t="s">
        <v>4169</v>
      </c>
      <c r="G102" s="276" t="s">
        <v>540</v>
      </c>
      <c r="H102" s="38">
        <f>SUM(H89:H101)</f>
        <v>0</v>
      </c>
      <c r="I102" s="38">
        <f>SUM(I89:I101)</f>
        <v>0</v>
      </c>
      <c r="J102" s="38">
        <f>SUM(J89:J101)</f>
        <v>13</v>
      </c>
      <c r="K102" s="38">
        <f>SUM(K89:K101)</f>
        <v>2</v>
      </c>
      <c r="L102" s="119"/>
    </row>
    <row r="103" spans="1:12" ht="27" customHeight="1" x14ac:dyDescent="0.25">
      <c r="A103" s="408" t="s">
        <v>594</v>
      </c>
      <c r="B103" s="408"/>
      <c r="C103" s="408"/>
      <c r="D103" s="408"/>
      <c r="E103" s="408"/>
      <c r="F103" s="408"/>
      <c r="G103" s="408"/>
      <c r="H103" s="408"/>
      <c r="I103" s="408"/>
      <c r="J103" s="408"/>
      <c r="K103" s="408"/>
      <c r="L103" s="408"/>
    </row>
    <row r="104" spans="1:12" x14ac:dyDescent="0.25">
      <c r="A104" s="10">
        <v>1</v>
      </c>
      <c r="B104" s="5">
        <v>41915</v>
      </c>
      <c r="C104" s="278">
        <v>10.15</v>
      </c>
      <c r="D104" s="9" t="s">
        <v>3369</v>
      </c>
      <c r="E104" s="9" t="s">
        <v>2480</v>
      </c>
      <c r="F104" s="9" t="s">
        <v>3267</v>
      </c>
      <c r="G104" s="9" t="s">
        <v>1088</v>
      </c>
      <c r="H104" s="10">
        <v>0</v>
      </c>
      <c r="I104" s="10">
        <v>0</v>
      </c>
      <c r="J104" s="10">
        <v>1</v>
      </c>
      <c r="K104" s="10">
        <v>0</v>
      </c>
      <c r="L104" s="9" t="s">
        <v>42</v>
      </c>
    </row>
    <row r="105" spans="1:12" ht="30" x14ac:dyDescent="0.25">
      <c r="A105" s="10">
        <v>2</v>
      </c>
      <c r="B105" s="5">
        <v>41927</v>
      </c>
      <c r="C105" s="278">
        <v>15.4</v>
      </c>
      <c r="D105" s="9" t="s">
        <v>3370</v>
      </c>
      <c r="E105" s="9" t="s">
        <v>2480</v>
      </c>
      <c r="F105" s="9" t="s">
        <v>1059</v>
      </c>
      <c r="G105" s="9" t="s">
        <v>1088</v>
      </c>
      <c r="H105" s="10">
        <v>0</v>
      </c>
      <c r="I105" s="10">
        <v>0</v>
      </c>
      <c r="J105" s="10">
        <v>1</v>
      </c>
      <c r="K105" s="10">
        <v>0</v>
      </c>
      <c r="L105" s="9" t="s">
        <v>73</v>
      </c>
    </row>
    <row r="106" spans="1:12" x14ac:dyDescent="0.25">
      <c r="A106" s="10">
        <v>3</v>
      </c>
      <c r="B106" s="5">
        <v>41929</v>
      </c>
      <c r="C106" s="278">
        <v>10</v>
      </c>
      <c r="D106" s="9" t="s">
        <v>3371</v>
      </c>
      <c r="E106" s="9" t="s">
        <v>2480</v>
      </c>
      <c r="F106" s="9" t="s">
        <v>917</v>
      </c>
      <c r="G106" s="9" t="s">
        <v>1088</v>
      </c>
      <c r="H106" s="10">
        <v>0</v>
      </c>
      <c r="I106" s="10">
        <v>0</v>
      </c>
      <c r="J106" s="10">
        <v>1</v>
      </c>
      <c r="K106" s="10">
        <v>1</v>
      </c>
      <c r="L106" s="9" t="s">
        <v>42</v>
      </c>
    </row>
    <row r="107" spans="1:12" x14ac:dyDescent="0.25">
      <c r="A107" s="10">
        <v>4</v>
      </c>
      <c r="B107" s="5">
        <v>41930</v>
      </c>
      <c r="C107" s="278">
        <v>17</v>
      </c>
      <c r="D107" s="9" t="s">
        <v>3372</v>
      </c>
      <c r="E107" s="9" t="s">
        <v>2480</v>
      </c>
      <c r="F107" s="9" t="s">
        <v>552</v>
      </c>
      <c r="G107" s="9" t="s">
        <v>918</v>
      </c>
      <c r="H107" s="10">
        <v>0</v>
      </c>
      <c r="I107" s="10">
        <v>0</v>
      </c>
      <c r="J107" s="10">
        <v>0</v>
      </c>
      <c r="K107" s="10">
        <v>1</v>
      </c>
      <c r="L107" s="9" t="s">
        <v>85</v>
      </c>
    </row>
    <row r="108" spans="1:12" ht="30" x14ac:dyDescent="0.25">
      <c r="A108" s="10">
        <v>5</v>
      </c>
      <c r="B108" s="5">
        <v>41930</v>
      </c>
      <c r="C108" s="278">
        <v>9.5500000000000007</v>
      </c>
      <c r="D108" s="9" t="s">
        <v>3373</v>
      </c>
      <c r="E108" s="9" t="s">
        <v>2480</v>
      </c>
      <c r="F108" s="9" t="s">
        <v>211</v>
      </c>
      <c r="G108" s="9" t="s">
        <v>782</v>
      </c>
      <c r="H108" s="10">
        <v>0</v>
      </c>
      <c r="I108" s="10">
        <v>0</v>
      </c>
      <c r="J108" s="10">
        <v>0</v>
      </c>
      <c r="K108" s="10">
        <v>1</v>
      </c>
      <c r="L108" s="9" t="s">
        <v>85</v>
      </c>
    </row>
    <row r="109" spans="1:12" x14ac:dyDescent="0.25">
      <c r="A109" s="10">
        <v>6</v>
      </c>
      <c r="B109" s="5">
        <v>41937</v>
      </c>
      <c r="C109" s="278">
        <v>15.45</v>
      </c>
      <c r="D109" s="9" t="s">
        <v>3374</v>
      </c>
      <c r="E109" s="9" t="s">
        <v>2480</v>
      </c>
      <c r="F109" s="9" t="s">
        <v>3267</v>
      </c>
      <c r="G109" s="9" t="s">
        <v>1088</v>
      </c>
      <c r="H109" s="10">
        <v>0</v>
      </c>
      <c r="I109" s="10">
        <v>0</v>
      </c>
      <c r="J109" s="10">
        <v>1</v>
      </c>
      <c r="K109" s="10">
        <v>0</v>
      </c>
      <c r="L109" s="9" t="s">
        <v>85</v>
      </c>
    </row>
    <row r="110" spans="1:12" x14ac:dyDescent="0.25">
      <c r="A110" s="10">
        <v>7</v>
      </c>
      <c r="B110" s="5">
        <v>41939</v>
      </c>
      <c r="C110" s="278">
        <v>10.3</v>
      </c>
      <c r="D110" s="9" t="s">
        <v>3375</v>
      </c>
      <c r="E110" s="9" t="s">
        <v>2480</v>
      </c>
      <c r="F110" s="9" t="s">
        <v>211</v>
      </c>
      <c r="G110" s="9" t="s">
        <v>1088</v>
      </c>
      <c r="H110" s="10">
        <v>0</v>
      </c>
      <c r="I110" s="10">
        <v>0</v>
      </c>
      <c r="J110" s="10">
        <v>0</v>
      </c>
      <c r="K110" s="10">
        <v>1</v>
      </c>
      <c r="L110" s="9" t="s">
        <v>63</v>
      </c>
    </row>
    <row r="111" spans="1:12" x14ac:dyDescent="0.25">
      <c r="A111" s="10">
        <v>8</v>
      </c>
      <c r="B111" s="5">
        <v>41942</v>
      </c>
      <c r="C111" s="278">
        <v>10.050000000000001</v>
      </c>
      <c r="D111" s="9" t="s">
        <v>3376</v>
      </c>
      <c r="E111" s="9" t="s">
        <v>2480</v>
      </c>
      <c r="F111" s="9" t="s">
        <v>552</v>
      </c>
      <c r="G111" s="9" t="s">
        <v>918</v>
      </c>
      <c r="H111" s="10">
        <v>0</v>
      </c>
      <c r="I111" s="10">
        <v>0</v>
      </c>
      <c r="J111" s="10">
        <v>1</v>
      </c>
      <c r="K111" s="10">
        <v>0</v>
      </c>
      <c r="L111" s="9" t="s">
        <v>33</v>
      </c>
    </row>
    <row r="112" spans="1:12" ht="30" x14ac:dyDescent="0.25">
      <c r="A112" s="74"/>
      <c r="B112" s="75"/>
      <c r="C112" s="75"/>
      <c r="D112" s="75"/>
      <c r="E112" s="75"/>
      <c r="F112" s="75" t="s">
        <v>4167</v>
      </c>
      <c r="G112" s="276" t="s">
        <v>594</v>
      </c>
      <c r="H112" s="38">
        <f>SUM(H104:H111)</f>
        <v>0</v>
      </c>
      <c r="I112" s="38">
        <f>SUM(I104:I111)</f>
        <v>0</v>
      </c>
      <c r="J112" s="38">
        <f>SUM(J104:J111)</f>
        <v>5</v>
      </c>
      <c r="K112" s="38">
        <f>SUM(K104:K111)</f>
        <v>4</v>
      </c>
      <c r="L112" s="119"/>
    </row>
    <row r="113" spans="1:12" x14ac:dyDescent="0.25">
      <c r="A113" s="10">
        <v>9</v>
      </c>
      <c r="B113" s="5">
        <v>41957</v>
      </c>
      <c r="C113" s="278">
        <v>9.1999999999999993</v>
      </c>
      <c r="D113" s="9" t="s">
        <v>3377</v>
      </c>
      <c r="E113" s="9" t="s">
        <v>2480</v>
      </c>
      <c r="F113" s="9" t="s">
        <v>774</v>
      </c>
      <c r="G113" s="9" t="s">
        <v>918</v>
      </c>
      <c r="H113" s="10">
        <v>0</v>
      </c>
      <c r="I113" s="10">
        <v>0</v>
      </c>
      <c r="J113" s="10">
        <v>0</v>
      </c>
      <c r="K113" s="10">
        <v>1</v>
      </c>
      <c r="L113" s="9" t="s">
        <v>42</v>
      </c>
    </row>
    <row r="114" spans="1:12" ht="30" x14ac:dyDescent="0.25">
      <c r="A114" s="10">
        <v>10</v>
      </c>
      <c r="B114" s="5">
        <v>41962</v>
      </c>
      <c r="C114" s="278">
        <v>11.5</v>
      </c>
      <c r="D114" s="9" t="s">
        <v>3378</v>
      </c>
      <c r="E114" s="9" t="s">
        <v>2480</v>
      </c>
      <c r="F114" s="9" t="s">
        <v>774</v>
      </c>
      <c r="G114" s="9" t="s">
        <v>918</v>
      </c>
      <c r="H114" s="10">
        <v>0</v>
      </c>
      <c r="I114" s="10">
        <v>0</v>
      </c>
      <c r="J114" s="10">
        <v>1</v>
      </c>
      <c r="K114" s="10">
        <v>0</v>
      </c>
      <c r="L114" s="9" t="s">
        <v>73</v>
      </c>
    </row>
    <row r="115" spans="1:12" x14ac:dyDescent="0.25">
      <c r="A115" s="10">
        <v>11</v>
      </c>
      <c r="B115" s="5">
        <v>41965</v>
      </c>
      <c r="C115" s="278">
        <v>12.55</v>
      </c>
      <c r="D115" s="9" t="s">
        <v>3379</v>
      </c>
      <c r="E115" s="9" t="s">
        <v>2480</v>
      </c>
      <c r="F115" s="9" t="s">
        <v>3267</v>
      </c>
      <c r="G115" s="9" t="s">
        <v>1088</v>
      </c>
      <c r="H115" s="10">
        <v>0</v>
      </c>
      <c r="I115" s="10">
        <v>0</v>
      </c>
      <c r="J115" s="10">
        <v>1</v>
      </c>
      <c r="K115" s="10">
        <v>0</v>
      </c>
      <c r="L115" s="9" t="s">
        <v>85</v>
      </c>
    </row>
    <row r="116" spans="1:12" ht="30" x14ac:dyDescent="0.25">
      <c r="A116" s="10">
        <v>12</v>
      </c>
      <c r="B116" s="5">
        <v>41967</v>
      </c>
      <c r="C116" s="278">
        <v>11.2</v>
      </c>
      <c r="D116" s="9" t="s">
        <v>3380</v>
      </c>
      <c r="E116" s="9" t="s">
        <v>2480</v>
      </c>
      <c r="F116" s="9" t="s">
        <v>1059</v>
      </c>
      <c r="G116" s="9" t="s">
        <v>1088</v>
      </c>
      <c r="H116" s="10">
        <v>0</v>
      </c>
      <c r="I116" s="10">
        <v>0</v>
      </c>
      <c r="J116" s="10">
        <v>1</v>
      </c>
      <c r="K116" s="10">
        <v>0</v>
      </c>
      <c r="L116" s="9" t="s">
        <v>63</v>
      </c>
    </row>
    <row r="117" spans="1:12" ht="30" x14ac:dyDescent="0.25">
      <c r="A117" s="10">
        <v>13</v>
      </c>
      <c r="B117" s="5">
        <v>41972</v>
      </c>
      <c r="C117" s="278">
        <v>9.5500000000000007</v>
      </c>
      <c r="D117" s="9" t="s">
        <v>3381</v>
      </c>
      <c r="E117" s="9" t="s">
        <v>2480</v>
      </c>
      <c r="F117" s="9" t="s">
        <v>917</v>
      </c>
      <c r="G117" s="9" t="s">
        <v>1088</v>
      </c>
      <c r="H117" s="10">
        <v>0</v>
      </c>
      <c r="I117" s="10">
        <v>0</v>
      </c>
      <c r="J117" s="10">
        <v>1</v>
      </c>
      <c r="K117" s="10">
        <v>0</v>
      </c>
      <c r="L117" s="9" t="s">
        <v>85</v>
      </c>
    </row>
    <row r="118" spans="1:12" ht="30" x14ac:dyDescent="0.25">
      <c r="A118" s="74"/>
      <c r="B118" s="75"/>
      <c r="C118" s="75"/>
      <c r="D118" s="75"/>
      <c r="E118" s="75"/>
      <c r="F118" s="75" t="s">
        <v>4168</v>
      </c>
      <c r="G118" s="276" t="s">
        <v>594</v>
      </c>
      <c r="H118" s="38">
        <f>SUM(H113:H117)</f>
        <v>0</v>
      </c>
      <c r="I118" s="38">
        <f>SUM(I113:I117)</f>
        <v>0</v>
      </c>
      <c r="J118" s="38">
        <f>SUM(J113:J117)</f>
        <v>4</v>
      </c>
      <c r="K118" s="38">
        <f>SUM(K113:K117)</f>
        <v>1</v>
      </c>
      <c r="L118" s="119"/>
    </row>
    <row r="119" spans="1:12" x14ac:dyDescent="0.25">
      <c r="A119" s="10">
        <v>14</v>
      </c>
      <c r="B119" s="5">
        <v>41974</v>
      </c>
      <c r="C119" s="278">
        <v>7.4</v>
      </c>
      <c r="D119" s="9" t="s">
        <v>3382</v>
      </c>
      <c r="E119" s="9" t="s">
        <v>2480</v>
      </c>
      <c r="F119" s="9" t="s">
        <v>552</v>
      </c>
      <c r="G119" s="9" t="s">
        <v>3383</v>
      </c>
      <c r="H119" s="10">
        <v>0</v>
      </c>
      <c r="I119" s="10">
        <v>0</v>
      </c>
      <c r="J119" s="10">
        <v>1</v>
      </c>
      <c r="K119" s="10">
        <v>0</v>
      </c>
      <c r="L119" s="9" t="s">
        <v>63</v>
      </c>
    </row>
    <row r="120" spans="1:12" x14ac:dyDescent="0.25">
      <c r="A120" s="10">
        <v>15</v>
      </c>
      <c r="B120" s="5">
        <v>41976</v>
      </c>
      <c r="C120" s="278">
        <v>8.1999999999999993</v>
      </c>
      <c r="D120" s="9" t="s">
        <v>3384</v>
      </c>
      <c r="E120" s="9" t="s">
        <v>2480</v>
      </c>
      <c r="F120" s="9" t="s">
        <v>3385</v>
      </c>
      <c r="G120" s="9" t="s">
        <v>1086</v>
      </c>
      <c r="H120" s="10">
        <v>1</v>
      </c>
      <c r="I120" s="10">
        <v>0</v>
      </c>
      <c r="J120" s="10">
        <v>0</v>
      </c>
      <c r="K120" s="10">
        <v>0</v>
      </c>
      <c r="L120" s="9" t="s">
        <v>73</v>
      </c>
    </row>
    <row r="121" spans="1:12" x14ac:dyDescent="0.25">
      <c r="A121" s="10">
        <v>16</v>
      </c>
      <c r="B121" s="5">
        <v>41976</v>
      </c>
      <c r="C121" s="278">
        <v>23.4</v>
      </c>
      <c r="D121" s="9" t="s">
        <v>3384</v>
      </c>
      <c r="E121" s="9" t="s">
        <v>2480</v>
      </c>
      <c r="F121" s="9" t="s">
        <v>112</v>
      </c>
      <c r="G121" s="9" t="s">
        <v>918</v>
      </c>
      <c r="H121" s="10">
        <v>0</v>
      </c>
      <c r="I121" s="10">
        <v>0</v>
      </c>
      <c r="J121" s="10">
        <v>1</v>
      </c>
      <c r="K121" s="10">
        <v>0</v>
      </c>
      <c r="L121" s="9" t="s">
        <v>73</v>
      </c>
    </row>
    <row r="122" spans="1:12" ht="30" x14ac:dyDescent="0.25">
      <c r="A122" s="74"/>
      <c r="B122" s="75"/>
      <c r="C122" s="75"/>
      <c r="D122" s="75"/>
      <c r="E122" s="75"/>
      <c r="F122" s="75" t="s">
        <v>4169</v>
      </c>
      <c r="G122" s="276" t="s">
        <v>594</v>
      </c>
      <c r="H122" s="38">
        <f>SUM(H119:H121)</f>
        <v>1</v>
      </c>
      <c r="I122" s="38">
        <f>SUM(I119:I121)</f>
        <v>0</v>
      </c>
      <c r="J122" s="38">
        <f>SUM(J119:J121)</f>
        <v>2</v>
      </c>
      <c r="K122" s="38">
        <f>SUM(K119:K121)</f>
        <v>0</v>
      </c>
      <c r="L122" s="119"/>
    </row>
    <row r="123" spans="1:12" ht="27.75" customHeight="1" x14ac:dyDescent="0.25">
      <c r="A123" s="408" t="s">
        <v>3386</v>
      </c>
      <c r="B123" s="408"/>
      <c r="C123" s="408"/>
      <c r="D123" s="408"/>
      <c r="E123" s="408"/>
      <c r="F123" s="408"/>
      <c r="G123" s="408"/>
      <c r="H123" s="408"/>
      <c r="I123" s="408"/>
      <c r="J123" s="408"/>
      <c r="K123" s="408"/>
      <c r="L123" s="408"/>
    </row>
    <row r="124" spans="1:12" x14ac:dyDescent="0.25">
      <c r="A124" s="10">
        <v>1</v>
      </c>
      <c r="B124" s="5">
        <v>41913</v>
      </c>
      <c r="C124" s="63">
        <v>0.64583333333333337</v>
      </c>
      <c r="D124" s="9" t="s">
        <v>3387</v>
      </c>
      <c r="E124" s="9" t="s">
        <v>118</v>
      </c>
      <c r="F124" s="9" t="s">
        <v>3388</v>
      </c>
      <c r="G124" s="9" t="s">
        <v>655</v>
      </c>
      <c r="H124" s="10"/>
      <c r="I124" s="10"/>
      <c r="J124" s="10">
        <v>2</v>
      </c>
      <c r="K124" s="10"/>
      <c r="L124" s="9" t="s">
        <v>42</v>
      </c>
    </row>
    <row r="125" spans="1:12" ht="30" x14ac:dyDescent="0.25">
      <c r="A125" s="10">
        <v>2</v>
      </c>
      <c r="B125" s="5">
        <v>41914</v>
      </c>
      <c r="C125" s="63">
        <v>0.27777777777777779</v>
      </c>
      <c r="D125" s="9" t="s">
        <v>3389</v>
      </c>
      <c r="E125" s="9" t="s">
        <v>128</v>
      </c>
      <c r="F125" s="9" t="s">
        <v>31</v>
      </c>
      <c r="G125" s="9" t="s">
        <v>3390</v>
      </c>
      <c r="H125" s="10"/>
      <c r="I125" s="10"/>
      <c r="J125" s="10"/>
      <c r="K125" s="10">
        <v>1</v>
      </c>
      <c r="L125" s="9" t="s">
        <v>33</v>
      </c>
    </row>
    <row r="126" spans="1:12" x14ac:dyDescent="0.25">
      <c r="A126" s="10">
        <v>3</v>
      </c>
      <c r="B126" s="5">
        <v>41917</v>
      </c>
      <c r="C126" s="63">
        <v>0.60416666666666663</v>
      </c>
      <c r="D126" s="9" t="s">
        <v>3391</v>
      </c>
      <c r="E126" s="9" t="s">
        <v>3392</v>
      </c>
      <c r="F126" s="9" t="s">
        <v>704</v>
      </c>
      <c r="G126" s="9" t="s">
        <v>655</v>
      </c>
      <c r="H126" s="10"/>
      <c r="I126" s="10"/>
      <c r="J126" s="10"/>
      <c r="K126" s="10">
        <v>1</v>
      </c>
      <c r="L126" s="9" t="s">
        <v>54</v>
      </c>
    </row>
    <row r="127" spans="1:12" ht="30" x14ac:dyDescent="0.25">
      <c r="A127" s="10">
        <v>4</v>
      </c>
      <c r="B127" s="279">
        <v>41917</v>
      </c>
      <c r="C127" s="280">
        <v>0.96527777777777779</v>
      </c>
      <c r="D127" s="9" t="s">
        <v>3393</v>
      </c>
      <c r="E127" s="9" t="s">
        <v>128</v>
      </c>
      <c r="F127" s="9" t="s">
        <v>474</v>
      </c>
      <c r="G127" s="9" t="s">
        <v>655</v>
      </c>
      <c r="H127" s="11"/>
      <c r="I127" s="11"/>
      <c r="J127" s="11"/>
      <c r="K127" s="11">
        <v>1</v>
      </c>
      <c r="L127" s="9" t="s">
        <v>54</v>
      </c>
    </row>
    <row r="128" spans="1:12" ht="30" x14ac:dyDescent="0.25">
      <c r="A128" s="10">
        <v>5</v>
      </c>
      <c r="B128" s="207" t="s">
        <v>3394</v>
      </c>
      <c r="C128" s="63">
        <v>0.1875</v>
      </c>
      <c r="D128" s="9" t="s">
        <v>3395</v>
      </c>
      <c r="E128" s="9" t="s">
        <v>118</v>
      </c>
      <c r="F128" s="9" t="s">
        <v>129</v>
      </c>
      <c r="G128" s="9" t="s">
        <v>217</v>
      </c>
      <c r="H128" s="10"/>
      <c r="I128" s="10"/>
      <c r="J128" s="10"/>
      <c r="K128" s="10">
        <v>3</v>
      </c>
      <c r="L128" s="9" t="s">
        <v>63</v>
      </c>
    </row>
    <row r="129" spans="1:12" x14ac:dyDescent="0.25">
      <c r="A129" s="10">
        <v>6</v>
      </c>
      <c r="B129" s="279">
        <v>41919</v>
      </c>
      <c r="C129" s="280">
        <v>0.33333333333333331</v>
      </c>
      <c r="D129" s="244" t="s">
        <v>3396</v>
      </c>
      <c r="E129" s="9" t="s">
        <v>118</v>
      </c>
      <c r="F129" s="16" t="s">
        <v>706</v>
      </c>
      <c r="G129" s="9" t="s">
        <v>2091</v>
      </c>
      <c r="H129" s="11"/>
      <c r="I129" s="11"/>
      <c r="J129" s="11"/>
      <c r="K129" s="11">
        <v>1</v>
      </c>
      <c r="L129" s="9" t="s">
        <v>69</v>
      </c>
    </row>
    <row r="130" spans="1:12" x14ac:dyDescent="0.25">
      <c r="A130" s="10">
        <v>7</v>
      </c>
      <c r="B130" s="279">
        <v>41919</v>
      </c>
      <c r="C130" s="280">
        <v>0.30208333333333331</v>
      </c>
      <c r="D130" s="244" t="s">
        <v>3397</v>
      </c>
      <c r="E130" s="9" t="s">
        <v>118</v>
      </c>
      <c r="F130" s="16" t="s">
        <v>3398</v>
      </c>
      <c r="G130" s="9" t="s">
        <v>2091</v>
      </c>
      <c r="H130" s="11"/>
      <c r="I130" s="11"/>
      <c r="J130" s="11">
        <v>1</v>
      </c>
      <c r="K130" s="11"/>
      <c r="L130" s="9" t="s">
        <v>69</v>
      </c>
    </row>
    <row r="131" spans="1:12" ht="30" x14ac:dyDescent="0.25">
      <c r="A131" s="10">
        <v>8</v>
      </c>
      <c r="B131" s="279">
        <v>41924</v>
      </c>
      <c r="C131" s="280">
        <v>0.96875</v>
      </c>
      <c r="D131" s="244" t="s">
        <v>3399</v>
      </c>
      <c r="E131" s="9" t="s">
        <v>118</v>
      </c>
      <c r="F131" s="4" t="s">
        <v>3400</v>
      </c>
      <c r="G131" s="244" t="s">
        <v>655</v>
      </c>
      <c r="H131" s="52"/>
      <c r="I131" s="52"/>
      <c r="J131" s="129">
        <v>1</v>
      </c>
      <c r="K131" s="129"/>
      <c r="L131" s="9" t="s">
        <v>54</v>
      </c>
    </row>
    <row r="132" spans="1:12" x14ac:dyDescent="0.25">
      <c r="A132" s="10">
        <v>9</v>
      </c>
      <c r="B132" s="279">
        <v>41925</v>
      </c>
      <c r="C132" s="280">
        <v>0.59722222222222221</v>
      </c>
      <c r="D132" s="244" t="s">
        <v>3401</v>
      </c>
      <c r="E132" s="244" t="s">
        <v>3402</v>
      </c>
      <c r="F132" s="4" t="s">
        <v>704</v>
      </c>
      <c r="G132" s="244" t="s">
        <v>655</v>
      </c>
      <c r="H132" s="52"/>
      <c r="I132" s="52"/>
      <c r="J132" s="129"/>
      <c r="K132" s="129">
        <v>1</v>
      </c>
      <c r="L132" s="52" t="s">
        <v>63</v>
      </c>
    </row>
    <row r="133" spans="1:12" x14ac:dyDescent="0.25">
      <c r="A133" s="10">
        <v>10</v>
      </c>
      <c r="B133" s="279">
        <v>41928</v>
      </c>
      <c r="C133" s="280">
        <v>0.54861111111111105</v>
      </c>
      <c r="D133" s="244" t="s">
        <v>692</v>
      </c>
      <c r="E133" s="244" t="s">
        <v>3403</v>
      </c>
      <c r="F133" s="16" t="s">
        <v>706</v>
      </c>
      <c r="G133" s="244" t="s">
        <v>3404</v>
      </c>
      <c r="H133" s="52"/>
      <c r="I133" s="52"/>
      <c r="J133" s="129">
        <v>1</v>
      </c>
      <c r="K133" s="129"/>
      <c r="L133" s="52" t="s">
        <v>33</v>
      </c>
    </row>
    <row r="134" spans="1:12" x14ac:dyDescent="0.25">
      <c r="A134" s="10">
        <v>11</v>
      </c>
      <c r="B134" s="279">
        <v>41928</v>
      </c>
      <c r="C134" s="280">
        <v>0.9375</v>
      </c>
      <c r="D134" s="244" t="s">
        <v>3405</v>
      </c>
      <c r="E134" s="9" t="s">
        <v>118</v>
      </c>
      <c r="F134" s="4" t="s">
        <v>706</v>
      </c>
      <c r="G134" s="244" t="s">
        <v>655</v>
      </c>
      <c r="H134" s="52"/>
      <c r="I134" s="52"/>
      <c r="J134" s="129">
        <v>1</v>
      </c>
      <c r="K134" s="129"/>
      <c r="L134" s="52" t="s">
        <v>33</v>
      </c>
    </row>
    <row r="135" spans="1:12" x14ac:dyDescent="0.25">
      <c r="A135" s="10">
        <v>12</v>
      </c>
      <c r="B135" s="279">
        <v>41928</v>
      </c>
      <c r="C135" s="280">
        <v>0.33333333333333331</v>
      </c>
      <c r="D135" s="244" t="s">
        <v>3406</v>
      </c>
      <c r="E135" s="244" t="s">
        <v>128</v>
      </c>
      <c r="F135" s="4" t="s">
        <v>704</v>
      </c>
      <c r="G135" s="244" t="s">
        <v>655</v>
      </c>
      <c r="H135" s="52"/>
      <c r="I135" s="52"/>
      <c r="J135" s="129">
        <v>1</v>
      </c>
      <c r="K135" s="129"/>
      <c r="L135" s="52" t="s">
        <v>33</v>
      </c>
    </row>
    <row r="136" spans="1:12" x14ac:dyDescent="0.25">
      <c r="A136" s="10">
        <v>13</v>
      </c>
      <c r="B136" s="279">
        <v>41929</v>
      </c>
      <c r="C136" s="280">
        <v>0.3611111111111111</v>
      </c>
      <c r="D136" s="244" t="s">
        <v>3407</v>
      </c>
      <c r="E136" s="244" t="s">
        <v>3403</v>
      </c>
      <c r="F136" s="4" t="s">
        <v>706</v>
      </c>
      <c r="G136" s="244" t="s">
        <v>2091</v>
      </c>
      <c r="H136" s="52"/>
      <c r="I136" s="52"/>
      <c r="J136" s="129">
        <v>1</v>
      </c>
      <c r="K136" s="129"/>
      <c r="L136" s="52" t="s">
        <v>42</v>
      </c>
    </row>
    <row r="137" spans="1:12" ht="30" x14ac:dyDescent="0.25">
      <c r="A137" s="10">
        <v>14</v>
      </c>
      <c r="B137" s="279">
        <v>41930</v>
      </c>
      <c r="C137" s="280">
        <v>0.61805555555555558</v>
      </c>
      <c r="D137" s="244" t="s">
        <v>3408</v>
      </c>
      <c r="E137" s="244" t="s">
        <v>3409</v>
      </c>
      <c r="F137" s="4" t="s">
        <v>3400</v>
      </c>
      <c r="G137" s="244" t="s">
        <v>3410</v>
      </c>
      <c r="H137" s="52"/>
      <c r="I137" s="52"/>
      <c r="J137" s="129">
        <v>1</v>
      </c>
      <c r="K137" s="129"/>
      <c r="L137" s="52" t="s">
        <v>85</v>
      </c>
    </row>
    <row r="138" spans="1:12" ht="30" x14ac:dyDescent="0.25">
      <c r="A138" s="10">
        <v>15</v>
      </c>
      <c r="B138" s="279">
        <v>41929</v>
      </c>
      <c r="C138" s="280">
        <v>0.65277777777777779</v>
      </c>
      <c r="D138" s="244" t="s">
        <v>3411</v>
      </c>
      <c r="E138" s="244" t="s">
        <v>3403</v>
      </c>
      <c r="F138" s="4" t="s">
        <v>704</v>
      </c>
      <c r="G138" s="244" t="s">
        <v>655</v>
      </c>
      <c r="H138" s="52"/>
      <c r="I138" s="52"/>
      <c r="J138" s="129">
        <v>1</v>
      </c>
      <c r="K138" s="129"/>
      <c r="L138" s="52" t="s">
        <v>42</v>
      </c>
    </row>
    <row r="139" spans="1:12" x14ac:dyDescent="0.25">
      <c r="A139" s="10">
        <v>16</v>
      </c>
      <c r="B139" s="279">
        <v>41933</v>
      </c>
      <c r="C139" s="280">
        <v>0.52083333333333337</v>
      </c>
      <c r="D139" s="281" t="s">
        <v>3412</v>
      </c>
      <c r="E139" s="244" t="s">
        <v>3413</v>
      </c>
      <c r="F139" s="4" t="s">
        <v>474</v>
      </c>
      <c r="G139" s="244" t="s">
        <v>2091</v>
      </c>
      <c r="H139" s="52"/>
      <c r="I139" s="52"/>
      <c r="J139" s="129">
        <v>1</v>
      </c>
      <c r="K139" s="129"/>
      <c r="L139" s="52" t="s">
        <v>69</v>
      </c>
    </row>
    <row r="140" spans="1:12" x14ac:dyDescent="0.25">
      <c r="A140" s="10">
        <v>17</v>
      </c>
      <c r="B140" s="279">
        <v>41934</v>
      </c>
      <c r="C140" s="280">
        <v>0.80833333333333324</v>
      </c>
      <c r="D140" s="244" t="s">
        <v>3414</v>
      </c>
      <c r="E140" s="244" t="s">
        <v>3403</v>
      </c>
      <c r="F140" s="4" t="s">
        <v>296</v>
      </c>
      <c r="G140" s="244" t="s">
        <v>655</v>
      </c>
      <c r="H140" s="52"/>
      <c r="I140" s="52"/>
      <c r="J140" s="129"/>
      <c r="K140" s="129">
        <v>1</v>
      </c>
      <c r="L140" s="52" t="s">
        <v>73</v>
      </c>
    </row>
    <row r="141" spans="1:12" x14ac:dyDescent="0.25">
      <c r="A141" s="10">
        <v>18</v>
      </c>
      <c r="B141" s="279">
        <v>41936</v>
      </c>
      <c r="C141" s="280">
        <v>0.86111111111111116</v>
      </c>
      <c r="D141" s="9" t="s">
        <v>3415</v>
      </c>
      <c r="E141" s="244" t="s">
        <v>3416</v>
      </c>
      <c r="F141" s="4" t="s">
        <v>706</v>
      </c>
      <c r="G141" s="244" t="s">
        <v>2091</v>
      </c>
      <c r="H141" s="52"/>
      <c r="I141" s="52"/>
      <c r="J141" s="129">
        <v>3</v>
      </c>
      <c r="K141" s="129"/>
      <c r="L141" s="52" t="s">
        <v>42</v>
      </c>
    </row>
    <row r="142" spans="1:12" x14ac:dyDescent="0.25">
      <c r="A142" s="10">
        <v>19</v>
      </c>
      <c r="B142" s="279">
        <v>41936</v>
      </c>
      <c r="C142" s="280">
        <v>0.3125</v>
      </c>
      <c r="D142" s="244" t="s">
        <v>3417</v>
      </c>
      <c r="E142" s="244" t="s">
        <v>3418</v>
      </c>
      <c r="F142" s="4" t="s">
        <v>3419</v>
      </c>
      <c r="G142" s="244" t="s">
        <v>3410</v>
      </c>
      <c r="H142" s="52"/>
      <c r="I142" s="52"/>
      <c r="J142" s="129">
        <v>1</v>
      </c>
      <c r="K142" s="129"/>
      <c r="L142" s="52" t="s">
        <v>42</v>
      </c>
    </row>
    <row r="143" spans="1:12" x14ac:dyDescent="0.25">
      <c r="A143" s="10">
        <v>20</v>
      </c>
      <c r="B143" s="279">
        <v>41937</v>
      </c>
      <c r="C143" s="280">
        <v>0.89583333333333337</v>
      </c>
      <c r="D143" s="244" t="s">
        <v>3420</v>
      </c>
      <c r="E143" s="244" t="s">
        <v>3413</v>
      </c>
      <c r="F143" s="4" t="s">
        <v>3419</v>
      </c>
      <c r="G143" s="244" t="s">
        <v>3410</v>
      </c>
      <c r="H143" s="52"/>
      <c r="I143" s="52"/>
      <c r="J143" s="129"/>
      <c r="K143" s="129"/>
      <c r="L143" s="52" t="s">
        <v>85</v>
      </c>
    </row>
    <row r="144" spans="1:12" ht="30" x14ac:dyDescent="0.25">
      <c r="A144" s="10">
        <v>21</v>
      </c>
      <c r="B144" s="279">
        <v>41938</v>
      </c>
      <c r="C144" s="280">
        <v>0.28125</v>
      </c>
      <c r="D144" s="244" t="s">
        <v>3421</v>
      </c>
      <c r="E144" s="244" t="s">
        <v>3422</v>
      </c>
      <c r="F144" s="4" t="s">
        <v>3423</v>
      </c>
      <c r="G144" s="244" t="s">
        <v>2091</v>
      </c>
      <c r="H144" s="52"/>
      <c r="I144" s="52"/>
      <c r="J144" s="129">
        <v>1</v>
      </c>
      <c r="K144" s="129">
        <v>1</v>
      </c>
      <c r="L144" s="52" t="s">
        <v>54</v>
      </c>
    </row>
    <row r="145" spans="1:12" ht="30" x14ac:dyDescent="0.25">
      <c r="A145" s="10">
        <v>22</v>
      </c>
      <c r="B145" s="279">
        <v>41938</v>
      </c>
      <c r="C145" s="280">
        <v>0.41666666666666669</v>
      </c>
      <c r="D145" s="244" t="s">
        <v>3399</v>
      </c>
      <c r="E145" s="244" t="s">
        <v>118</v>
      </c>
      <c r="F145" s="4" t="s">
        <v>129</v>
      </c>
      <c r="G145" s="244" t="s">
        <v>2091</v>
      </c>
      <c r="H145" s="52"/>
      <c r="I145" s="52"/>
      <c r="J145" s="129">
        <v>1</v>
      </c>
      <c r="K145" s="129">
        <v>1</v>
      </c>
      <c r="L145" s="52" t="s">
        <v>54</v>
      </c>
    </row>
    <row r="146" spans="1:12" ht="30" x14ac:dyDescent="0.25">
      <c r="A146" s="10">
        <v>23</v>
      </c>
      <c r="B146" s="279">
        <v>41939</v>
      </c>
      <c r="C146" s="280">
        <v>0.86111111111111116</v>
      </c>
      <c r="D146" s="244" t="s">
        <v>3424</v>
      </c>
      <c r="E146" s="244" t="s">
        <v>3418</v>
      </c>
      <c r="F146" s="4" t="s">
        <v>3425</v>
      </c>
      <c r="G146" s="244" t="s">
        <v>38</v>
      </c>
      <c r="H146" s="52"/>
      <c r="I146" s="52"/>
      <c r="J146" s="129">
        <v>1</v>
      </c>
      <c r="K146" s="129"/>
      <c r="L146" s="52" t="s">
        <v>63</v>
      </c>
    </row>
    <row r="147" spans="1:12" x14ac:dyDescent="0.25">
      <c r="A147" s="10">
        <v>24</v>
      </c>
      <c r="B147" s="279">
        <v>41939</v>
      </c>
      <c r="C147" s="280">
        <v>0.97986111111111107</v>
      </c>
      <c r="D147" s="244" t="s">
        <v>3404</v>
      </c>
      <c r="E147" s="244" t="s">
        <v>3403</v>
      </c>
      <c r="F147" s="4" t="s">
        <v>31</v>
      </c>
      <c r="G147" s="244" t="s">
        <v>3426</v>
      </c>
      <c r="H147" s="52"/>
      <c r="I147" s="52"/>
      <c r="J147" s="129">
        <v>1</v>
      </c>
      <c r="K147" s="129"/>
      <c r="L147" s="52" t="s">
        <v>63</v>
      </c>
    </row>
    <row r="148" spans="1:12" ht="30" x14ac:dyDescent="0.25">
      <c r="A148" s="10">
        <v>25</v>
      </c>
      <c r="B148" s="279">
        <v>41941</v>
      </c>
      <c r="C148" s="280">
        <v>0.78125</v>
      </c>
      <c r="D148" s="244" t="s">
        <v>3427</v>
      </c>
      <c r="E148" s="244" t="s">
        <v>3428</v>
      </c>
      <c r="F148" s="4" t="s">
        <v>706</v>
      </c>
      <c r="G148" s="244" t="s">
        <v>2091</v>
      </c>
      <c r="H148" s="52"/>
      <c r="I148" s="52"/>
      <c r="J148" s="129">
        <v>1</v>
      </c>
      <c r="K148" s="129"/>
      <c r="L148" s="52" t="s">
        <v>73</v>
      </c>
    </row>
    <row r="149" spans="1:12" ht="30" x14ac:dyDescent="0.25">
      <c r="A149" s="10">
        <v>26</v>
      </c>
      <c r="B149" s="279">
        <v>41941</v>
      </c>
      <c r="C149" s="280">
        <v>0.59375</v>
      </c>
      <c r="D149" s="244" t="s">
        <v>3429</v>
      </c>
      <c r="E149" s="244" t="s">
        <v>495</v>
      </c>
      <c r="F149" s="4" t="s">
        <v>3400</v>
      </c>
      <c r="G149" s="244" t="s">
        <v>655</v>
      </c>
      <c r="H149" s="52"/>
      <c r="I149" s="52"/>
      <c r="J149" s="129"/>
      <c r="K149" s="129"/>
      <c r="L149" s="52" t="s">
        <v>73</v>
      </c>
    </row>
    <row r="150" spans="1:12" ht="30" x14ac:dyDescent="0.25">
      <c r="A150" s="10">
        <v>27</v>
      </c>
      <c r="B150" s="279">
        <v>41942</v>
      </c>
      <c r="C150" s="280">
        <v>0.87847222222222221</v>
      </c>
      <c r="D150" s="244" t="s">
        <v>3430</v>
      </c>
      <c r="E150" s="244" t="s">
        <v>495</v>
      </c>
      <c r="F150" s="4" t="s">
        <v>3431</v>
      </c>
      <c r="G150" s="244" t="s">
        <v>3410</v>
      </c>
      <c r="H150" s="52"/>
      <c r="I150" s="52"/>
      <c r="J150" s="129">
        <v>2</v>
      </c>
      <c r="K150" s="129"/>
      <c r="L150" s="52" t="s">
        <v>33</v>
      </c>
    </row>
    <row r="151" spans="1:12" ht="30" x14ac:dyDescent="0.25">
      <c r="A151" s="10">
        <v>28</v>
      </c>
      <c r="B151" s="279">
        <v>41943</v>
      </c>
      <c r="C151" s="280">
        <v>0.34027777777777773</v>
      </c>
      <c r="D151" s="244" t="s">
        <v>3432</v>
      </c>
      <c r="E151" s="244" t="s">
        <v>25</v>
      </c>
      <c r="F151" s="4" t="s">
        <v>2116</v>
      </c>
      <c r="G151" s="244" t="s">
        <v>3426</v>
      </c>
      <c r="H151" s="52"/>
      <c r="I151" s="52"/>
      <c r="J151" s="129"/>
      <c r="K151" s="129">
        <v>1</v>
      </c>
      <c r="L151" s="52" t="s">
        <v>42</v>
      </c>
    </row>
    <row r="152" spans="1:12" x14ac:dyDescent="0.25">
      <c r="A152" s="10">
        <v>29</v>
      </c>
      <c r="B152" s="279">
        <v>41943</v>
      </c>
      <c r="C152" s="280">
        <v>0.50347222222222221</v>
      </c>
      <c r="D152" s="244" t="s">
        <v>3433</v>
      </c>
      <c r="E152" s="244" t="s">
        <v>3402</v>
      </c>
      <c r="F152" s="4" t="s">
        <v>3434</v>
      </c>
      <c r="G152" s="244" t="s">
        <v>2091</v>
      </c>
      <c r="H152" s="52"/>
      <c r="I152" s="52"/>
      <c r="J152" s="129">
        <v>1</v>
      </c>
      <c r="K152" s="129"/>
      <c r="L152" s="52" t="s">
        <v>42</v>
      </c>
    </row>
    <row r="153" spans="1:12" x14ac:dyDescent="0.25">
      <c r="A153" s="10">
        <v>30</v>
      </c>
      <c r="B153" s="279">
        <v>41943</v>
      </c>
      <c r="C153" s="280">
        <v>0.97916666666666663</v>
      </c>
      <c r="D153" s="244" t="s">
        <v>3435</v>
      </c>
      <c r="E153" s="244" t="s">
        <v>118</v>
      </c>
      <c r="F153" s="4" t="s">
        <v>2116</v>
      </c>
      <c r="G153" s="244" t="s">
        <v>2091</v>
      </c>
      <c r="H153" s="52"/>
      <c r="I153" s="52"/>
      <c r="J153" s="129">
        <v>2</v>
      </c>
      <c r="K153" s="129"/>
      <c r="L153" s="52" t="s">
        <v>42</v>
      </c>
    </row>
    <row r="154" spans="1:12" ht="45" x14ac:dyDescent="0.25">
      <c r="A154" s="74"/>
      <c r="B154" s="75"/>
      <c r="C154" s="75"/>
      <c r="D154" s="75"/>
      <c r="E154" s="75"/>
      <c r="F154" s="75" t="s">
        <v>4167</v>
      </c>
      <c r="G154" s="276" t="s">
        <v>3386</v>
      </c>
      <c r="H154" s="38">
        <f>SUM(H124:H153)</f>
        <v>0</v>
      </c>
      <c r="I154" s="38">
        <f>SUM(I124:I153)</f>
        <v>0</v>
      </c>
      <c r="J154" s="38">
        <f>SUM(J124:J153)</f>
        <v>25</v>
      </c>
      <c r="K154" s="38">
        <f>SUM(K124:K153)</f>
        <v>12</v>
      </c>
      <c r="L154" s="119"/>
    </row>
    <row r="155" spans="1:12" ht="30" x14ac:dyDescent="0.25">
      <c r="A155" s="10">
        <v>31</v>
      </c>
      <c r="B155" s="279">
        <v>41944</v>
      </c>
      <c r="C155" s="280">
        <v>0.8666666666666667</v>
      </c>
      <c r="D155" s="244" t="s">
        <v>3436</v>
      </c>
      <c r="E155" s="244" t="s">
        <v>495</v>
      </c>
      <c r="F155" s="4" t="s">
        <v>3400</v>
      </c>
      <c r="G155" s="244" t="s">
        <v>2091</v>
      </c>
      <c r="H155" s="52"/>
      <c r="I155" s="52"/>
      <c r="J155" s="129"/>
      <c r="K155" s="129">
        <v>1</v>
      </c>
      <c r="L155" s="52" t="s">
        <v>854</v>
      </c>
    </row>
    <row r="156" spans="1:12" x14ac:dyDescent="0.25">
      <c r="A156" s="10">
        <v>32</v>
      </c>
      <c r="B156" s="279">
        <v>41945</v>
      </c>
      <c r="C156" s="280">
        <v>0.3125</v>
      </c>
      <c r="D156" s="244" t="s">
        <v>3437</v>
      </c>
      <c r="E156" s="244" t="s">
        <v>3438</v>
      </c>
      <c r="F156" s="4" t="s">
        <v>704</v>
      </c>
      <c r="G156" s="244" t="s">
        <v>655</v>
      </c>
      <c r="H156" s="52"/>
      <c r="I156" s="52"/>
      <c r="J156" s="129">
        <v>1</v>
      </c>
      <c r="K156" s="129"/>
      <c r="L156" s="52" t="s">
        <v>54</v>
      </c>
    </row>
    <row r="157" spans="1:12" ht="30" x14ac:dyDescent="0.25">
      <c r="A157" s="10">
        <v>33</v>
      </c>
      <c r="B157" s="279">
        <v>41945</v>
      </c>
      <c r="C157" s="280">
        <v>0.4375</v>
      </c>
      <c r="D157" s="244" t="s">
        <v>3439</v>
      </c>
      <c r="E157" s="244" t="s">
        <v>3440</v>
      </c>
      <c r="F157" s="4" t="s">
        <v>704</v>
      </c>
      <c r="G157" s="244" t="s">
        <v>38</v>
      </c>
      <c r="H157" s="52"/>
      <c r="I157" s="52"/>
      <c r="J157" s="129"/>
      <c r="K157" s="129"/>
      <c r="L157" s="52" t="s">
        <v>54</v>
      </c>
    </row>
    <row r="158" spans="1:12" x14ac:dyDescent="0.25">
      <c r="A158" s="10">
        <v>34</v>
      </c>
      <c r="B158" s="279">
        <v>41947</v>
      </c>
      <c r="C158" s="280">
        <v>0.39583333333333331</v>
      </c>
      <c r="D158" s="244" t="s">
        <v>3441</v>
      </c>
      <c r="E158" s="244" t="s">
        <v>93</v>
      </c>
      <c r="F158" s="4" t="s">
        <v>552</v>
      </c>
      <c r="G158" s="244" t="s">
        <v>38</v>
      </c>
      <c r="H158" s="52"/>
      <c r="I158" s="52"/>
      <c r="J158" s="129">
        <v>1</v>
      </c>
      <c r="K158" s="129"/>
      <c r="L158" s="52" t="s">
        <v>69</v>
      </c>
    </row>
    <row r="159" spans="1:12" x14ac:dyDescent="0.25">
      <c r="A159" s="10">
        <v>35</v>
      </c>
      <c r="B159" s="279">
        <v>41947</v>
      </c>
      <c r="C159" s="280">
        <v>0.90625</v>
      </c>
      <c r="D159" s="244" t="s">
        <v>3442</v>
      </c>
      <c r="E159" s="244" t="s">
        <v>3443</v>
      </c>
      <c r="F159" s="4" t="s">
        <v>706</v>
      </c>
      <c r="G159" s="244" t="s">
        <v>655</v>
      </c>
      <c r="H159" s="52"/>
      <c r="I159" s="52"/>
      <c r="J159" s="129">
        <v>2</v>
      </c>
      <c r="K159" s="129"/>
      <c r="L159" s="52" t="s">
        <v>69</v>
      </c>
    </row>
    <row r="160" spans="1:12" ht="30" x14ac:dyDescent="0.25">
      <c r="A160" s="10">
        <v>36</v>
      </c>
      <c r="B160" s="279">
        <v>41947</v>
      </c>
      <c r="C160" s="280">
        <v>0.32291666666666669</v>
      </c>
      <c r="D160" s="244" t="s">
        <v>3444</v>
      </c>
      <c r="E160" s="244" t="s">
        <v>495</v>
      </c>
      <c r="F160" s="4" t="s">
        <v>706</v>
      </c>
      <c r="G160" s="244" t="s">
        <v>2091</v>
      </c>
      <c r="H160" s="52"/>
      <c r="I160" s="52"/>
      <c r="J160" s="129">
        <v>1</v>
      </c>
      <c r="K160" s="129"/>
      <c r="L160" s="52" t="s">
        <v>69</v>
      </c>
    </row>
    <row r="161" spans="1:12" ht="30" x14ac:dyDescent="0.25">
      <c r="A161" s="10">
        <v>37</v>
      </c>
      <c r="B161" s="279">
        <v>41947</v>
      </c>
      <c r="C161" s="280">
        <v>0.27083333333333331</v>
      </c>
      <c r="D161" s="244" t="s">
        <v>3445</v>
      </c>
      <c r="E161" s="244" t="s">
        <v>3403</v>
      </c>
      <c r="F161" s="4" t="s">
        <v>3446</v>
      </c>
      <c r="G161" s="244" t="s">
        <v>3426</v>
      </c>
      <c r="H161" s="52"/>
      <c r="I161" s="52"/>
      <c r="J161" s="129">
        <v>1</v>
      </c>
      <c r="K161" s="129"/>
      <c r="L161" s="52" t="s">
        <v>69</v>
      </c>
    </row>
    <row r="162" spans="1:12" x14ac:dyDescent="0.25">
      <c r="A162" s="10">
        <v>38</v>
      </c>
      <c r="B162" s="279">
        <v>41947</v>
      </c>
      <c r="C162" s="280">
        <v>0.5625</v>
      </c>
      <c r="D162" s="244" t="s">
        <v>2546</v>
      </c>
      <c r="E162" s="244" t="s">
        <v>128</v>
      </c>
      <c r="F162" s="4" t="s">
        <v>18</v>
      </c>
      <c r="G162" s="244" t="s">
        <v>2091</v>
      </c>
      <c r="H162" s="52"/>
      <c r="I162" s="52"/>
      <c r="J162" s="129">
        <v>1</v>
      </c>
      <c r="K162" s="129"/>
      <c r="L162" s="52" t="s">
        <v>69</v>
      </c>
    </row>
    <row r="163" spans="1:12" x14ac:dyDescent="0.25">
      <c r="A163" s="10">
        <v>39</v>
      </c>
      <c r="B163" s="279">
        <v>41949</v>
      </c>
      <c r="C163" s="280">
        <v>0.89583333333333337</v>
      </c>
      <c r="D163" s="244" t="s">
        <v>3442</v>
      </c>
      <c r="E163" s="244" t="s">
        <v>3447</v>
      </c>
      <c r="F163" s="4" t="s">
        <v>31</v>
      </c>
      <c r="G163" s="244" t="s">
        <v>2091</v>
      </c>
      <c r="H163" s="52"/>
      <c r="I163" s="52"/>
      <c r="J163" s="129"/>
      <c r="K163" s="129"/>
      <c r="L163" s="52" t="s">
        <v>33</v>
      </c>
    </row>
    <row r="164" spans="1:12" ht="30" x14ac:dyDescent="0.25">
      <c r="A164" s="10">
        <v>40</v>
      </c>
      <c r="B164" s="279">
        <v>41949</v>
      </c>
      <c r="C164" s="280">
        <v>0.8125</v>
      </c>
      <c r="D164" s="244" t="s">
        <v>3448</v>
      </c>
      <c r="E164" s="281" t="s">
        <v>3418</v>
      </c>
      <c r="F164" s="244" t="s">
        <v>209</v>
      </c>
      <c r="G164" s="244" t="s">
        <v>2091</v>
      </c>
      <c r="H164" s="52"/>
      <c r="I164" s="52"/>
      <c r="J164" s="129">
        <v>1</v>
      </c>
      <c r="K164" s="129"/>
      <c r="L164" s="52" t="s">
        <v>33</v>
      </c>
    </row>
    <row r="165" spans="1:12" ht="30" x14ac:dyDescent="0.25">
      <c r="A165" s="10">
        <v>41</v>
      </c>
      <c r="B165" s="279">
        <v>41954</v>
      </c>
      <c r="C165" s="280">
        <v>0.86805555555555547</v>
      </c>
      <c r="D165" s="244" t="s">
        <v>3449</v>
      </c>
      <c r="E165" s="244" t="s">
        <v>25</v>
      </c>
      <c r="F165" s="4" t="s">
        <v>3450</v>
      </c>
      <c r="G165" s="244" t="s">
        <v>3451</v>
      </c>
      <c r="H165" s="52"/>
      <c r="I165" s="52">
        <v>1</v>
      </c>
      <c r="J165" s="129"/>
      <c r="K165" s="129"/>
      <c r="L165" s="52" t="s">
        <v>69</v>
      </c>
    </row>
    <row r="166" spans="1:12" x14ac:dyDescent="0.25">
      <c r="A166" s="10">
        <v>42</v>
      </c>
      <c r="B166" s="279">
        <v>41953</v>
      </c>
      <c r="C166" s="280">
        <v>0.53125</v>
      </c>
      <c r="D166" s="244" t="s">
        <v>754</v>
      </c>
      <c r="E166" s="244" t="s">
        <v>3418</v>
      </c>
      <c r="F166" s="4" t="s">
        <v>18</v>
      </c>
      <c r="G166" s="244" t="s">
        <v>38</v>
      </c>
      <c r="H166" s="52"/>
      <c r="I166" s="52"/>
      <c r="J166" s="129"/>
      <c r="K166" s="129"/>
      <c r="L166" s="52" t="s">
        <v>63</v>
      </c>
    </row>
    <row r="167" spans="1:12" ht="30" x14ac:dyDescent="0.25">
      <c r="A167" s="10">
        <v>43</v>
      </c>
      <c r="B167" s="279">
        <v>41954</v>
      </c>
      <c r="C167" s="280">
        <v>0.33333333333333331</v>
      </c>
      <c r="D167" s="244" t="s">
        <v>3452</v>
      </c>
      <c r="E167" s="244" t="s">
        <v>3403</v>
      </c>
      <c r="F167" s="4" t="s">
        <v>3388</v>
      </c>
      <c r="G167" s="244" t="s">
        <v>3451</v>
      </c>
      <c r="H167" s="52"/>
      <c r="I167" s="52"/>
      <c r="J167" s="129"/>
      <c r="K167" s="129">
        <v>1</v>
      </c>
      <c r="L167" s="52" t="s">
        <v>69</v>
      </c>
    </row>
    <row r="168" spans="1:12" ht="30" x14ac:dyDescent="0.25">
      <c r="A168" s="10">
        <v>44</v>
      </c>
      <c r="B168" s="279">
        <v>41954</v>
      </c>
      <c r="C168" s="280">
        <v>0.69930555555555562</v>
      </c>
      <c r="D168" s="244" t="s">
        <v>3453</v>
      </c>
      <c r="E168" s="244" t="s">
        <v>3402</v>
      </c>
      <c r="F168" s="4" t="s">
        <v>230</v>
      </c>
      <c r="G168" s="244" t="s">
        <v>2091</v>
      </c>
      <c r="H168" s="52"/>
      <c r="I168" s="52"/>
      <c r="J168" s="129">
        <v>1</v>
      </c>
      <c r="K168" s="129"/>
      <c r="L168" s="52" t="s">
        <v>69</v>
      </c>
    </row>
    <row r="169" spans="1:12" ht="30" x14ac:dyDescent="0.25">
      <c r="A169" s="10">
        <v>45</v>
      </c>
      <c r="B169" s="279">
        <v>41954</v>
      </c>
      <c r="C169" s="280">
        <v>0.3888888888888889</v>
      </c>
      <c r="D169" s="244" t="s">
        <v>3389</v>
      </c>
      <c r="E169" s="244" t="s">
        <v>495</v>
      </c>
      <c r="F169" s="4" t="s">
        <v>230</v>
      </c>
      <c r="G169" s="244" t="s">
        <v>2091</v>
      </c>
      <c r="H169" s="52"/>
      <c r="I169" s="52"/>
      <c r="J169" s="129">
        <v>1</v>
      </c>
      <c r="K169" s="129"/>
      <c r="L169" s="52" t="s">
        <v>69</v>
      </c>
    </row>
    <row r="170" spans="1:12" ht="30" x14ac:dyDescent="0.25">
      <c r="A170" s="10">
        <v>46</v>
      </c>
      <c r="B170" s="279">
        <v>41955</v>
      </c>
      <c r="C170" s="280">
        <v>0.5625</v>
      </c>
      <c r="D170" s="244" t="s">
        <v>3454</v>
      </c>
      <c r="E170" s="244" t="s">
        <v>3455</v>
      </c>
      <c r="F170" s="4" t="s">
        <v>31</v>
      </c>
      <c r="G170" s="244" t="s">
        <v>2091</v>
      </c>
      <c r="H170" s="52"/>
      <c r="I170" s="52"/>
      <c r="J170" s="129">
        <v>1</v>
      </c>
      <c r="K170" s="129"/>
      <c r="L170" s="52" t="s">
        <v>573</v>
      </c>
    </row>
    <row r="171" spans="1:12" x14ac:dyDescent="0.25">
      <c r="A171" s="10">
        <v>47</v>
      </c>
      <c r="B171" s="279">
        <v>41956</v>
      </c>
      <c r="C171" s="280">
        <v>0.45833333333333331</v>
      </c>
      <c r="D171" s="244" t="s">
        <v>762</v>
      </c>
      <c r="E171" s="244" t="s">
        <v>128</v>
      </c>
      <c r="F171" s="4" t="s">
        <v>552</v>
      </c>
      <c r="G171" s="244" t="s">
        <v>38</v>
      </c>
      <c r="H171" s="52"/>
      <c r="I171" s="52"/>
      <c r="J171" s="129">
        <v>1</v>
      </c>
      <c r="K171" s="129"/>
      <c r="L171" s="52" t="s">
        <v>33</v>
      </c>
    </row>
    <row r="172" spans="1:12" ht="30" x14ac:dyDescent="0.25">
      <c r="A172" s="10">
        <v>48</v>
      </c>
      <c r="B172" s="279">
        <v>41957</v>
      </c>
      <c r="C172" s="280">
        <v>0.46875</v>
      </c>
      <c r="D172" s="244" t="s">
        <v>3456</v>
      </c>
      <c r="E172" s="244" t="s">
        <v>495</v>
      </c>
      <c r="F172" s="4" t="s">
        <v>3457</v>
      </c>
      <c r="G172" s="244" t="s">
        <v>559</v>
      </c>
      <c r="H172" s="52"/>
      <c r="I172" s="52"/>
      <c r="J172" s="129">
        <v>1</v>
      </c>
      <c r="K172" s="129">
        <v>1</v>
      </c>
      <c r="L172" s="52" t="s">
        <v>42</v>
      </c>
    </row>
    <row r="173" spans="1:12" x14ac:dyDescent="0.25">
      <c r="A173" s="10">
        <v>49</v>
      </c>
      <c r="B173" s="279">
        <v>41957</v>
      </c>
      <c r="C173" s="280">
        <v>0.78472222222222221</v>
      </c>
      <c r="D173" s="244" t="s">
        <v>754</v>
      </c>
      <c r="E173" s="244" t="s">
        <v>3458</v>
      </c>
      <c r="F173" s="4" t="s">
        <v>2561</v>
      </c>
      <c r="G173" s="244" t="s">
        <v>559</v>
      </c>
      <c r="H173" s="52"/>
      <c r="I173" s="52"/>
      <c r="J173" s="129">
        <v>1</v>
      </c>
      <c r="K173" s="129"/>
      <c r="L173" s="52" t="s">
        <v>42</v>
      </c>
    </row>
    <row r="174" spans="1:12" x14ac:dyDescent="0.25">
      <c r="A174" s="10">
        <v>50</v>
      </c>
      <c r="B174" s="279">
        <v>41954</v>
      </c>
      <c r="C174" s="280">
        <v>0.66666666666666663</v>
      </c>
      <c r="D174" s="244" t="s">
        <v>3459</v>
      </c>
      <c r="E174" s="244" t="s">
        <v>3460</v>
      </c>
      <c r="F174" s="4" t="s">
        <v>2561</v>
      </c>
      <c r="G174" s="244" t="s">
        <v>38</v>
      </c>
      <c r="H174" s="52"/>
      <c r="I174" s="52"/>
      <c r="J174" s="129">
        <v>1</v>
      </c>
      <c r="K174" s="129"/>
      <c r="L174" s="52" t="s">
        <v>69</v>
      </c>
    </row>
    <row r="175" spans="1:12" x14ac:dyDescent="0.25">
      <c r="A175" s="10">
        <v>51</v>
      </c>
      <c r="B175" s="279">
        <v>41960</v>
      </c>
      <c r="C175" s="280">
        <v>0.53749999999999998</v>
      </c>
      <c r="D175" s="244" t="s">
        <v>762</v>
      </c>
      <c r="E175" s="244" t="s">
        <v>128</v>
      </c>
      <c r="F175" s="4" t="s">
        <v>3457</v>
      </c>
      <c r="G175" s="244" t="s">
        <v>2091</v>
      </c>
      <c r="H175" s="52"/>
      <c r="I175" s="52"/>
      <c r="J175" s="129"/>
      <c r="K175" s="129"/>
      <c r="L175" s="52" t="s">
        <v>63</v>
      </c>
    </row>
    <row r="176" spans="1:12" x14ac:dyDescent="0.25">
      <c r="A176" s="10">
        <v>52</v>
      </c>
      <c r="B176" s="279">
        <v>41960</v>
      </c>
      <c r="C176" s="280">
        <v>0.8305555555555556</v>
      </c>
      <c r="D176" s="244" t="s">
        <v>762</v>
      </c>
      <c r="E176" s="244" t="s">
        <v>128</v>
      </c>
      <c r="F176" s="4" t="s">
        <v>31</v>
      </c>
      <c r="G176" s="244" t="s">
        <v>559</v>
      </c>
      <c r="H176" s="52"/>
      <c r="I176" s="52"/>
      <c r="J176" s="129">
        <v>1</v>
      </c>
      <c r="K176" s="129"/>
      <c r="L176" s="52" t="s">
        <v>63</v>
      </c>
    </row>
    <row r="177" spans="1:12" x14ac:dyDescent="0.25">
      <c r="A177" s="10">
        <v>53</v>
      </c>
      <c r="B177" s="279">
        <v>41961</v>
      </c>
      <c r="C177" s="280">
        <v>0.5625</v>
      </c>
      <c r="D177" s="244" t="s">
        <v>3461</v>
      </c>
      <c r="E177" s="244" t="s">
        <v>3462</v>
      </c>
      <c r="F177" s="4" t="s">
        <v>18</v>
      </c>
      <c r="G177" s="244" t="s">
        <v>559</v>
      </c>
      <c r="H177" s="52"/>
      <c r="I177" s="52"/>
      <c r="J177" s="129"/>
      <c r="K177" s="129"/>
      <c r="L177" s="52" t="s">
        <v>69</v>
      </c>
    </row>
    <row r="178" spans="1:12" ht="30" x14ac:dyDescent="0.25">
      <c r="A178" s="10">
        <v>54</v>
      </c>
      <c r="B178" s="279">
        <v>41963</v>
      </c>
      <c r="C178" s="280">
        <v>0.77083333333333337</v>
      </c>
      <c r="D178" s="244" t="s">
        <v>3389</v>
      </c>
      <c r="E178" s="244" t="s">
        <v>3413</v>
      </c>
      <c r="F178" s="4" t="s">
        <v>706</v>
      </c>
      <c r="G178" s="244" t="s">
        <v>38</v>
      </c>
      <c r="H178" s="52"/>
      <c r="I178" s="52"/>
      <c r="J178" s="129">
        <v>2</v>
      </c>
      <c r="K178" s="129">
        <v>1</v>
      </c>
      <c r="L178" s="52" t="s">
        <v>33</v>
      </c>
    </row>
    <row r="179" spans="1:12" ht="30" x14ac:dyDescent="0.25">
      <c r="A179" s="10">
        <v>55</v>
      </c>
      <c r="B179" s="279">
        <v>41964</v>
      </c>
      <c r="C179" s="280">
        <v>0.76111111111111107</v>
      </c>
      <c r="D179" s="244" t="s">
        <v>3463</v>
      </c>
      <c r="E179" s="244" t="s">
        <v>128</v>
      </c>
      <c r="F179" s="4" t="s">
        <v>3457</v>
      </c>
      <c r="G179" s="244" t="s">
        <v>559</v>
      </c>
      <c r="H179" s="52"/>
      <c r="I179" s="52"/>
      <c r="J179" s="129"/>
      <c r="K179" s="129"/>
      <c r="L179" s="52" t="s">
        <v>42</v>
      </c>
    </row>
    <row r="180" spans="1:12" x14ac:dyDescent="0.25">
      <c r="A180" s="10">
        <v>56</v>
      </c>
      <c r="B180" s="279">
        <v>41966</v>
      </c>
      <c r="C180" s="280">
        <v>0.76388888888888884</v>
      </c>
      <c r="D180" s="244" t="s">
        <v>3464</v>
      </c>
      <c r="E180" s="244" t="s">
        <v>3418</v>
      </c>
      <c r="F180" s="4" t="s">
        <v>18</v>
      </c>
      <c r="G180" s="244" t="s">
        <v>559</v>
      </c>
      <c r="H180" s="52"/>
      <c r="I180" s="52"/>
      <c r="J180" s="129">
        <v>1</v>
      </c>
      <c r="K180" s="129"/>
      <c r="L180" s="52" t="s">
        <v>54</v>
      </c>
    </row>
    <row r="181" spans="1:12" x14ac:dyDescent="0.25">
      <c r="A181" s="10">
        <v>57</v>
      </c>
      <c r="B181" s="279">
        <v>41966</v>
      </c>
      <c r="C181" s="280">
        <v>0.70833333333333337</v>
      </c>
      <c r="D181" s="244" t="s">
        <v>3465</v>
      </c>
      <c r="E181" s="244" t="s">
        <v>3466</v>
      </c>
      <c r="F181" s="4" t="s">
        <v>3457</v>
      </c>
      <c r="G181" s="244" t="s">
        <v>559</v>
      </c>
      <c r="H181" s="52"/>
      <c r="I181" s="52"/>
      <c r="J181" s="129">
        <v>3</v>
      </c>
      <c r="K181" s="129">
        <v>1</v>
      </c>
      <c r="L181" s="52" t="s">
        <v>54</v>
      </c>
    </row>
    <row r="182" spans="1:12" ht="30" x14ac:dyDescent="0.25">
      <c r="A182" s="10">
        <v>58</v>
      </c>
      <c r="B182" s="279">
        <v>41966</v>
      </c>
      <c r="C182" s="280">
        <v>0.70833333333333337</v>
      </c>
      <c r="D182" s="244" t="s">
        <v>3467</v>
      </c>
      <c r="E182" s="244" t="s">
        <v>3466</v>
      </c>
      <c r="F182" s="4" t="s">
        <v>3468</v>
      </c>
      <c r="G182" s="244" t="s">
        <v>559</v>
      </c>
      <c r="H182" s="52"/>
      <c r="I182" s="52"/>
      <c r="J182" s="129">
        <v>1</v>
      </c>
      <c r="K182" s="129"/>
      <c r="L182" s="52" t="s">
        <v>54</v>
      </c>
    </row>
    <row r="183" spans="1:12" x14ac:dyDescent="0.25">
      <c r="A183" s="10">
        <v>59</v>
      </c>
      <c r="B183" s="279">
        <v>41967</v>
      </c>
      <c r="C183" s="280">
        <v>0.65625</v>
      </c>
      <c r="D183" s="244" t="s">
        <v>2535</v>
      </c>
      <c r="E183" s="244" t="s">
        <v>3469</v>
      </c>
      <c r="F183" s="4" t="s">
        <v>3419</v>
      </c>
      <c r="G183" s="244" t="s">
        <v>3451</v>
      </c>
      <c r="H183" s="52"/>
      <c r="I183" s="52"/>
      <c r="J183" s="129">
        <v>1</v>
      </c>
      <c r="K183" s="129"/>
      <c r="L183" s="52" t="s">
        <v>63</v>
      </c>
    </row>
    <row r="184" spans="1:12" x14ac:dyDescent="0.25">
      <c r="A184" s="10">
        <v>60</v>
      </c>
      <c r="B184" s="279">
        <v>41967</v>
      </c>
      <c r="C184" s="280">
        <v>0.40972222222222227</v>
      </c>
      <c r="D184" s="244" t="s">
        <v>3470</v>
      </c>
      <c r="E184" s="244" t="s">
        <v>118</v>
      </c>
      <c r="F184" s="4" t="s">
        <v>18</v>
      </c>
      <c r="G184" s="244" t="s">
        <v>559</v>
      </c>
      <c r="H184" s="52"/>
      <c r="I184" s="52"/>
      <c r="J184" s="129">
        <v>1</v>
      </c>
      <c r="K184" s="129"/>
      <c r="L184" s="52" t="s">
        <v>63</v>
      </c>
    </row>
    <row r="185" spans="1:12" x14ac:dyDescent="0.25">
      <c r="A185" s="10">
        <v>61</v>
      </c>
      <c r="B185" s="279">
        <v>41967</v>
      </c>
      <c r="C185" s="280">
        <v>0.61458333333333337</v>
      </c>
      <c r="D185" s="244" t="s">
        <v>2535</v>
      </c>
      <c r="E185" s="244" t="s">
        <v>118</v>
      </c>
      <c r="F185" s="4" t="s">
        <v>48</v>
      </c>
      <c r="G185" s="244" t="s">
        <v>38</v>
      </c>
      <c r="H185" s="52"/>
      <c r="I185" s="52"/>
      <c r="J185" s="129">
        <v>2</v>
      </c>
      <c r="K185" s="129"/>
      <c r="L185" s="52" t="s">
        <v>63</v>
      </c>
    </row>
    <row r="186" spans="1:12" x14ac:dyDescent="0.25">
      <c r="A186" s="10">
        <v>62</v>
      </c>
      <c r="B186" s="279">
        <v>41968</v>
      </c>
      <c r="C186" s="280">
        <v>0.39583333333333331</v>
      </c>
      <c r="D186" s="244" t="s">
        <v>3471</v>
      </c>
      <c r="E186" s="244" t="s">
        <v>128</v>
      </c>
      <c r="F186" s="4" t="s">
        <v>48</v>
      </c>
      <c r="G186" s="244" t="s">
        <v>38</v>
      </c>
      <c r="H186" s="52"/>
      <c r="I186" s="52"/>
      <c r="J186" s="129">
        <v>1</v>
      </c>
      <c r="K186" s="129"/>
      <c r="L186" s="52" t="s">
        <v>69</v>
      </c>
    </row>
    <row r="187" spans="1:12" ht="30" x14ac:dyDescent="0.25">
      <c r="A187" s="10">
        <v>63</v>
      </c>
      <c r="B187" s="279">
        <v>41970</v>
      </c>
      <c r="C187" s="280">
        <v>0.43402777777777773</v>
      </c>
      <c r="D187" s="244" t="s">
        <v>3472</v>
      </c>
      <c r="E187" s="244" t="s">
        <v>390</v>
      </c>
      <c r="F187" s="4" t="s">
        <v>3423</v>
      </c>
      <c r="G187" s="244" t="s">
        <v>3410</v>
      </c>
      <c r="H187" s="52"/>
      <c r="I187" s="52"/>
      <c r="J187" s="129"/>
      <c r="K187" s="129"/>
      <c r="L187" s="52" t="s">
        <v>33</v>
      </c>
    </row>
    <row r="188" spans="1:12" x14ac:dyDescent="0.25">
      <c r="A188" s="10">
        <v>64</v>
      </c>
      <c r="B188" s="279">
        <v>41973</v>
      </c>
      <c r="C188" s="280">
        <v>0.25</v>
      </c>
      <c r="D188" s="244" t="s">
        <v>3473</v>
      </c>
      <c r="E188" s="244" t="s">
        <v>3440</v>
      </c>
      <c r="F188" s="4" t="s">
        <v>18</v>
      </c>
      <c r="G188" s="244" t="s">
        <v>38</v>
      </c>
      <c r="H188" s="52"/>
      <c r="I188" s="52"/>
      <c r="J188" s="129"/>
      <c r="K188" s="129"/>
      <c r="L188" s="52" t="s">
        <v>54</v>
      </c>
    </row>
    <row r="189" spans="1:12" ht="30" x14ac:dyDescent="0.25">
      <c r="A189" s="10">
        <v>65</v>
      </c>
      <c r="B189" s="279">
        <v>41973</v>
      </c>
      <c r="C189" s="280">
        <v>0.80208333333333337</v>
      </c>
      <c r="D189" s="244" t="s">
        <v>2535</v>
      </c>
      <c r="E189" s="244" t="s">
        <v>3418</v>
      </c>
      <c r="F189" s="4" t="s">
        <v>3474</v>
      </c>
      <c r="G189" s="244" t="s">
        <v>3410</v>
      </c>
      <c r="H189" s="52"/>
      <c r="I189" s="52"/>
      <c r="J189" s="129">
        <v>1</v>
      </c>
      <c r="K189" s="129"/>
      <c r="L189" s="52" t="s">
        <v>54</v>
      </c>
    </row>
    <row r="190" spans="1:12" x14ac:dyDescent="0.25">
      <c r="A190" s="10">
        <v>66</v>
      </c>
      <c r="B190" s="279">
        <v>41973</v>
      </c>
      <c r="C190" s="280">
        <v>0.93402777777777779</v>
      </c>
      <c r="D190" s="244" t="s">
        <v>3475</v>
      </c>
      <c r="E190" s="244" t="s">
        <v>118</v>
      </c>
      <c r="F190" s="4" t="s">
        <v>18</v>
      </c>
      <c r="G190" s="244" t="s">
        <v>38</v>
      </c>
      <c r="H190" s="52"/>
      <c r="I190" s="52"/>
      <c r="J190" s="129">
        <v>1</v>
      </c>
      <c r="K190" s="129"/>
      <c r="L190" s="52" t="s">
        <v>54</v>
      </c>
    </row>
    <row r="191" spans="1:12" ht="45" x14ac:dyDescent="0.25">
      <c r="A191" s="74"/>
      <c r="B191" s="75"/>
      <c r="C191" s="75"/>
      <c r="D191" s="75"/>
      <c r="E191" s="75"/>
      <c r="F191" s="75" t="s">
        <v>4168</v>
      </c>
      <c r="G191" s="276" t="s">
        <v>3386</v>
      </c>
      <c r="H191" s="38">
        <f>SUM(H155:H190)</f>
        <v>0</v>
      </c>
      <c r="I191" s="38">
        <f>SUM(I155:I190)</f>
        <v>1</v>
      </c>
      <c r="J191" s="38">
        <f>SUM(J155:J190)</f>
        <v>30</v>
      </c>
      <c r="K191" s="38">
        <f>SUM(K155:K190)</f>
        <v>5</v>
      </c>
      <c r="L191" s="119"/>
    </row>
    <row r="192" spans="1:12" x14ac:dyDescent="0.25">
      <c r="A192" s="10">
        <v>67</v>
      </c>
      <c r="B192" s="279">
        <v>41974</v>
      </c>
      <c r="C192" s="280">
        <v>0.35069444444444442</v>
      </c>
      <c r="D192" s="244" t="s">
        <v>3476</v>
      </c>
      <c r="E192" s="244" t="s">
        <v>118</v>
      </c>
      <c r="F192" s="4" t="s">
        <v>3477</v>
      </c>
      <c r="G192" s="244" t="s">
        <v>3410</v>
      </c>
      <c r="H192" s="52"/>
      <c r="I192" s="52"/>
      <c r="J192" s="129"/>
      <c r="K192" s="129">
        <v>1</v>
      </c>
      <c r="L192" s="52" t="s">
        <v>63</v>
      </c>
    </row>
    <row r="193" spans="1:12" x14ac:dyDescent="0.25">
      <c r="A193" s="10">
        <v>68</v>
      </c>
      <c r="B193" s="279">
        <v>41974</v>
      </c>
      <c r="C193" s="280">
        <v>0.57291666666666663</v>
      </c>
      <c r="D193" s="244" t="s">
        <v>3478</v>
      </c>
      <c r="E193" s="244" t="s">
        <v>128</v>
      </c>
      <c r="F193" s="4" t="s">
        <v>552</v>
      </c>
      <c r="G193" s="244" t="s">
        <v>38</v>
      </c>
      <c r="H193" s="52"/>
      <c r="I193" s="52"/>
      <c r="J193" s="129">
        <v>1</v>
      </c>
      <c r="K193" s="129"/>
      <c r="L193" s="52" t="s">
        <v>63</v>
      </c>
    </row>
    <row r="194" spans="1:12" x14ac:dyDescent="0.25">
      <c r="A194" s="10">
        <v>69</v>
      </c>
      <c r="B194" s="279">
        <v>41974</v>
      </c>
      <c r="C194" s="280">
        <v>0.71875</v>
      </c>
      <c r="D194" s="244" t="s">
        <v>672</v>
      </c>
      <c r="E194" s="244" t="s">
        <v>118</v>
      </c>
      <c r="F194" s="4" t="s">
        <v>48</v>
      </c>
      <c r="G194" s="244" t="s">
        <v>38</v>
      </c>
      <c r="H194" s="52"/>
      <c r="I194" s="52"/>
      <c r="J194" s="129"/>
      <c r="K194" s="129">
        <v>1</v>
      </c>
      <c r="L194" s="52" t="s">
        <v>63</v>
      </c>
    </row>
    <row r="195" spans="1:12" ht="30" x14ac:dyDescent="0.25">
      <c r="A195" s="10">
        <v>70</v>
      </c>
      <c r="B195" s="279">
        <v>41974</v>
      </c>
      <c r="C195" s="280">
        <v>0.76041666666666663</v>
      </c>
      <c r="D195" s="244" t="s">
        <v>3479</v>
      </c>
      <c r="E195" s="244" t="s">
        <v>118</v>
      </c>
      <c r="F195" s="4" t="s">
        <v>3480</v>
      </c>
      <c r="G195" s="244" t="s">
        <v>3451</v>
      </c>
      <c r="H195" s="52"/>
      <c r="I195" s="52"/>
      <c r="J195" s="129">
        <v>1</v>
      </c>
      <c r="K195" s="129">
        <v>1</v>
      </c>
      <c r="L195" s="52" t="s">
        <v>63</v>
      </c>
    </row>
    <row r="196" spans="1:12" x14ac:dyDescent="0.25">
      <c r="A196" s="10">
        <v>71</v>
      </c>
      <c r="B196" s="279">
        <v>41975</v>
      </c>
      <c r="C196" s="280">
        <v>3.472222222222222E-3</v>
      </c>
      <c r="D196" s="244" t="s">
        <v>3481</v>
      </c>
      <c r="E196" s="244" t="s">
        <v>118</v>
      </c>
      <c r="F196" s="4" t="s">
        <v>18</v>
      </c>
      <c r="G196" s="244" t="s">
        <v>559</v>
      </c>
      <c r="H196" s="52"/>
      <c r="I196" s="52"/>
      <c r="J196" s="129"/>
      <c r="K196" s="129"/>
      <c r="L196" s="52" t="s">
        <v>69</v>
      </c>
    </row>
    <row r="197" spans="1:12" ht="30" x14ac:dyDescent="0.25">
      <c r="A197" s="10">
        <v>72</v>
      </c>
      <c r="B197" s="279">
        <v>41976</v>
      </c>
      <c r="C197" s="280">
        <v>0.54513888888888895</v>
      </c>
      <c r="D197" s="244" t="s">
        <v>2535</v>
      </c>
      <c r="E197" s="244" t="s">
        <v>25</v>
      </c>
      <c r="F197" s="4" t="s">
        <v>3482</v>
      </c>
      <c r="G197" s="244" t="s">
        <v>3451</v>
      </c>
      <c r="H197" s="52"/>
      <c r="I197" s="52"/>
      <c r="J197" s="129">
        <v>2</v>
      </c>
      <c r="K197" s="129"/>
      <c r="L197" s="52" t="s">
        <v>573</v>
      </c>
    </row>
    <row r="198" spans="1:12" x14ac:dyDescent="0.25">
      <c r="A198" s="10">
        <v>73</v>
      </c>
      <c r="B198" s="279">
        <v>41977</v>
      </c>
      <c r="C198" s="280">
        <v>0.70972222222222225</v>
      </c>
      <c r="D198" s="244" t="s">
        <v>3483</v>
      </c>
      <c r="E198" s="244" t="s">
        <v>3402</v>
      </c>
      <c r="F198" s="4" t="s">
        <v>18</v>
      </c>
      <c r="G198" s="244" t="s">
        <v>38</v>
      </c>
      <c r="H198" s="52"/>
      <c r="I198" s="52"/>
      <c r="J198" s="129"/>
      <c r="K198" s="129"/>
      <c r="L198" s="52" t="s">
        <v>33</v>
      </c>
    </row>
    <row r="199" spans="1:12" ht="30" x14ac:dyDescent="0.25">
      <c r="A199" s="10">
        <v>74</v>
      </c>
      <c r="B199" s="279">
        <v>41978</v>
      </c>
      <c r="C199" s="280">
        <v>0.85763888888888884</v>
      </c>
      <c r="D199" s="244" t="s">
        <v>3463</v>
      </c>
      <c r="E199" s="244" t="s">
        <v>118</v>
      </c>
      <c r="F199" s="4" t="s">
        <v>3484</v>
      </c>
      <c r="G199" s="244" t="s">
        <v>38</v>
      </c>
      <c r="H199" s="52"/>
      <c r="I199" s="52"/>
      <c r="J199" s="129"/>
      <c r="K199" s="129">
        <v>1</v>
      </c>
      <c r="L199" s="52" t="s">
        <v>42</v>
      </c>
    </row>
    <row r="200" spans="1:12" x14ac:dyDescent="0.25">
      <c r="A200" s="10">
        <v>75</v>
      </c>
      <c r="B200" s="279">
        <v>41980</v>
      </c>
      <c r="C200" s="280">
        <v>0.13541666666666666</v>
      </c>
      <c r="D200" s="244" t="s">
        <v>3485</v>
      </c>
      <c r="E200" s="244" t="s">
        <v>118</v>
      </c>
      <c r="F200" s="4" t="s">
        <v>18</v>
      </c>
      <c r="G200" s="244" t="s">
        <v>38</v>
      </c>
      <c r="H200" s="52"/>
      <c r="I200" s="52"/>
      <c r="J200" s="129"/>
      <c r="K200" s="129"/>
      <c r="L200" s="52" t="s">
        <v>54</v>
      </c>
    </row>
    <row r="201" spans="1:12" x14ac:dyDescent="0.25">
      <c r="A201" s="10">
        <v>76</v>
      </c>
      <c r="B201" s="279">
        <v>41980</v>
      </c>
      <c r="C201" s="280">
        <v>0.36805555555555558</v>
      </c>
      <c r="D201" s="244" t="s">
        <v>762</v>
      </c>
      <c r="E201" s="244" t="s">
        <v>118</v>
      </c>
      <c r="F201" s="4" t="s">
        <v>18</v>
      </c>
      <c r="G201" s="244" t="s">
        <v>38</v>
      </c>
      <c r="H201" s="52"/>
      <c r="I201" s="52"/>
      <c r="J201" s="129">
        <v>1</v>
      </c>
      <c r="K201" s="129">
        <v>1</v>
      </c>
      <c r="L201" s="52" t="s">
        <v>54</v>
      </c>
    </row>
    <row r="202" spans="1:12" x14ac:dyDescent="0.25">
      <c r="A202" s="10">
        <v>77</v>
      </c>
      <c r="B202" s="279">
        <v>41980</v>
      </c>
      <c r="C202" s="280">
        <v>0.83333333333333337</v>
      </c>
      <c r="D202" s="244" t="s">
        <v>3486</v>
      </c>
      <c r="E202" s="244" t="s">
        <v>390</v>
      </c>
      <c r="F202" s="244" t="s">
        <v>3487</v>
      </c>
      <c r="G202" s="244" t="s">
        <v>38</v>
      </c>
      <c r="H202" s="52"/>
      <c r="I202" s="52"/>
      <c r="J202" s="129">
        <v>2</v>
      </c>
      <c r="K202" s="129">
        <v>1</v>
      </c>
      <c r="L202" s="52" t="s">
        <v>54</v>
      </c>
    </row>
    <row r="203" spans="1:12" x14ac:dyDescent="0.25">
      <c r="A203" s="10">
        <v>78</v>
      </c>
      <c r="B203" s="279">
        <v>41981</v>
      </c>
      <c r="C203" s="280">
        <v>0.70833333333333337</v>
      </c>
      <c r="D203" s="244" t="s">
        <v>3488</v>
      </c>
      <c r="E203" s="244" t="s">
        <v>390</v>
      </c>
      <c r="F203" s="4" t="s">
        <v>48</v>
      </c>
      <c r="G203" s="244" t="s">
        <v>38</v>
      </c>
      <c r="H203" s="52"/>
      <c r="I203" s="52"/>
      <c r="J203" s="129">
        <v>1</v>
      </c>
      <c r="K203" s="129">
        <v>1</v>
      </c>
      <c r="L203" s="52" t="s">
        <v>63</v>
      </c>
    </row>
    <row r="204" spans="1:12" x14ac:dyDescent="0.25">
      <c r="A204" s="10">
        <v>79</v>
      </c>
      <c r="B204" s="279">
        <v>41981</v>
      </c>
      <c r="C204" s="280">
        <v>0.87916666666666676</v>
      </c>
      <c r="D204" s="244" t="s">
        <v>3489</v>
      </c>
      <c r="E204" s="244" t="s">
        <v>3490</v>
      </c>
      <c r="F204" s="4" t="s">
        <v>112</v>
      </c>
      <c r="G204" s="244" t="s">
        <v>38</v>
      </c>
      <c r="H204" s="52"/>
      <c r="I204" s="52"/>
      <c r="J204" s="129"/>
      <c r="K204" s="129"/>
      <c r="L204" s="52" t="s">
        <v>63</v>
      </c>
    </row>
    <row r="205" spans="1:12" x14ac:dyDescent="0.25">
      <c r="A205" s="10">
        <v>80</v>
      </c>
      <c r="B205" s="279">
        <v>41983</v>
      </c>
      <c r="C205" s="280">
        <v>0.33333333333333331</v>
      </c>
      <c r="D205" s="244" t="s">
        <v>3491</v>
      </c>
      <c r="E205" s="244" t="s">
        <v>128</v>
      </c>
      <c r="F205" s="4" t="s">
        <v>48</v>
      </c>
      <c r="G205" s="244" t="s">
        <v>38</v>
      </c>
      <c r="H205" s="52"/>
      <c r="I205" s="52"/>
      <c r="J205" s="129"/>
      <c r="K205" s="129">
        <v>1</v>
      </c>
      <c r="L205" s="52" t="s">
        <v>73</v>
      </c>
    </row>
    <row r="206" spans="1:12" x14ac:dyDescent="0.25">
      <c r="A206" s="10">
        <v>81</v>
      </c>
      <c r="B206" s="279">
        <v>41983</v>
      </c>
      <c r="C206" s="280">
        <v>0.85416666666666663</v>
      </c>
      <c r="D206" s="244" t="s">
        <v>3492</v>
      </c>
      <c r="E206" s="244" t="s">
        <v>25</v>
      </c>
      <c r="F206" s="4" t="s">
        <v>3493</v>
      </c>
      <c r="G206" s="244" t="s">
        <v>38</v>
      </c>
      <c r="H206" s="52"/>
      <c r="I206" s="52"/>
      <c r="J206" s="129"/>
      <c r="K206" s="129">
        <v>1</v>
      </c>
      <c r="L206" s="52" t="s">
        <v>73</v>
      </c>
    </row>
    <row r="207" spans="1:12" ht="30" x14ac:dyDescent="0.25">
      <c r="A207" s="10">
        <v>82</v>
      </c>
      <c r="B207" s="279">
        <v>41988</v>
      </c>
      <c r="C207" s="280">
        <v>0.29166666666666669</v>
      </c>
      <c r="D207" s="244" t="s">
        <v>2535</v>
      </c>
      <c r="E207" s="244" t="s">
        <v>118</v>
      </c>
      <c r="F207" s="4" t="s">
        <v>3494</v>
      </c>
      <c r="G207" s="244" t="s">
        <v>38</v>
      </c>
      <c r="H207" s="52"/>
      <c r="I207" s="52"/>
      <c r="J207" s="129">
        <v>1</v>
      </c>
      <c r="K207" s="129"/>
      <c r="L207" s="52" t="s">
        <v>63</v>
      </c>
    </row>
    <row r="208" spans="1:12" ht="30" x14ac:dyDescent="0.25">
      <c r="A208" s="10">
        <v>83</v>
      </c>
      <c r="B208" s="279">
        <v>41988</v>
      </c>
      <c r="C208" s="280">
        <v>0.33333333333333331</v>
      </c>
      <c r="D208" s="244" t="s">
        <v>2535</v>
      </c>
      <c r="E208" s="244" t="s">
        <v>118</v>
      </c>
      <c r="F208" s="4" t="s">
        <v>3495</v>
      </c>
      <c r="G208" s="244" t="s">
        <v>38</v>
      </c>
      <c r="H208" s="52"/>
      <c r="I208" s="52"/>
      <c r="J208" s="129">
        <v>1</v>
      </c>
      <c r="K208" s="129"/>
      <c r="L208" s="52" t="s">
        <v>63</v>
      </c>
    </row>
    <row r="209" spans="1:12" x14ac:dyDescent="0.25">
      <c r="A209" s="10">
        <v>84</v>
      </c>
      <c r="B209" s="279">
        <v>41988</v>
      </c>
      <c r="C209" s="280">
        <v>0.6875</v>
      </c>
      <c r="D209" s="244" t="s">
        <v>3496</v>
      </c>
      <c r="E209" s="244" t="s">
        <v>3418</v>
      </c>
      <c r="F209" s="4" t="s">
        <v>18</v>
      </c>
      <c r="G209" s="244" t="s">
        <v>38</v>
      </c>
      <c r="H209" s="52"/>
      <c r="I209" s="52"/>
      <c r="J209" s="129"/>
      <c r="K209" s="129">
        <v>1</v>
      </c>
      <c r="L209" s="52" t="s">
        <v>63</v>
      </c>
    </row>
    <row r="210" spans="1:12" x14ac:dyDescent="0.25">
      <c r="A210" s="10">
        <v>85</v>
      </c>
      <c r="B210" s="279">
        <v>41989</v>
      </c>
      <c r="C210" s="280">
        <v>0.78125</v>
      </c>
      <c r="D210" s="244" t="s">
        <v>3497</v>
      </c>
      <c r="E210" s="244" t="s">
        <v>30</v>
      </c>
      <c r="F210" s="4" t="s">
        <v>317</v>
      </c>
      <c r="G210" s="244" t="s">
        <v>559</v>
      </c>
      <c r="H210" s="52"/>
      <c r="I210" s="52"/>
      <c r="J210" s="129">
        <v>1</v>
      </c>
      <c r="K210" s="129"/>
      <c r="L210" s="52" t="s">
        <v>69</v>
      </c>
    </row>
    <row r="211" spans="1:12" x14ac:dyDescent="0.25">
      <c r="A211" s="10">
        <v>86</v>
      </c>
      <c r="B211" s="279">
        <v>41989</v>
      </c>
      <c r="C211" s="280">
        <v>0.54861111111111105</v>
      </c>
      <c r="D211" s="244" t="s">
        <v>3498</v>
      </c>
      <c r="E211" s="244" t="s">
        <v>118</v>
      </c>
      <c r="F211" s="4" t="s">
        <v>552</v>
      </c>
      <c r="G211" s="244" t="s">
        <v>38</v>
      </c>
      <c r="H211" s="52"/>
      <c r="I211" s="52"/>
      <c r="J211" s="129"/>
      <c r="K211" s="129"/>
      <c r="L211" s="52" t="s">
        <v>69</v>
      </c>
    </row>
    <row r="212" spans="1:12" ht="30" x14ac:dyDescent="0.25">
      <c r="A212" s="10">
        <v>87</v>
      </c>
      <c r="B212" s="279">
        <v>41990</v>
      </c>
      <c r="C212" s="280">
        <v>0</v>
      </c>
      <c r="D212" s="244" t="s">
        <v>3389</v>
      </c>
      <c r="E212" s="244" t="s">
        <v>118</v>
      </c>
      <c r="F212" s="4" t="s">
        <v>18</v>
      </c>
      <c r="G212" s="244" t="s">
        <v>38</v>
      </c>
      <c r="H212" s="52"/>
      <c r="I212" s="52"/>
      <c r="J212" s="129"/>
      <c r="K212" s="129"/>
      <c r="L212" s="52" t="s">
        <v>573</v>
      </c>
    </row>
    <row r="213" spans="1:12" x14ac:dyDescent="0.25">
      <c r="A213" s="10">
        <v>88</v>
      </c>
      <c r="B213" s="279">
        <v>41991</v>
      </c>
      <c r="C213" s="280">
        <v>0.40277777777777773</v>
      </c>
      <c r="D213" s="244" t="s">
        <v>3499</v>
      </c>
      <c r="E213" s="244" t="s">
        <v>3402</v>
      </c>
      <c r="F213" s="4" t="s">
        <v>48</v>
      </c>
      <c r="G213" s="244" t="s">
        <v>38</v>
      </c>
      <c r="H213" s="52"/>
      <c r="I213" s="52"/>
      <c r="J213" s="129">
        <v>1</v>
      </c>
      <c r="K213" s="129"/>
      <c r="L213" s="52" t="s">
        <v>33</v>
      </c>
    </row>
    <row r="214" spans="1:12" x14ac:dyDescent="0.25">
      <c r="A214" s="10">
        <v>89</v>
      </c>
      <c r="B214" s="279">
        <v>41994</v>
      </c>
      <c r="C214" s="280">
        <v>0.82291666666666663</v>
      </c>
      <c r="D214" s="244" t="s">
        <v>3500</v>
      </c>
      <c r="E214" s="244" t="s">
        <v>3501</v>
      </c>
      <c r="F214" s="4" t="s">
        <v>48</v>
      </c>
      <c r="G214" s="244" t="s">
        <v>38</v>
      </c>
      <c r="H214" s="52"/>
      <c r="I214" s="52"/>
      <c r="J214" s="129">
        <v>1</v>
      </c>
      <c r="K214" s="129">
        <v>1</v>
      </c>
      <c r="L214" s="52" t="s">
        <v>54</v>
      </c>
    </row>
    <row r="215" spans="1:12" ht="30" x14ac:dyDescent="0.25">
      <c r="A215" s="10">
        <v>90</v>
      </c>
      <c r="B215" s="279">
        <v>41994</v>
      </c>
      <c r="C215" s="280">
        <v>0.84027777777777779</v>
      </c>
      <c r="D215" s="244" t="s">
        <v>3502</v>
      </c>
      <c r="E215" s="244" t="s">
        <v>495</v>
      </c>
      <c r="F215" s="4" t="s">
        <v>3480</v>
      </c>
      <c r="G215" s="244" t="s">
        <v>38</v>
      </c>
      <c r="H215" s="52"/>
      <c r="I215" s="52"/>
      <c r="J215" s="129">
        <v>1</v>
      </c>
      <c r="K215" s="129"/>
      <c r="L215" s="52" t="s">
        <v>54</v>
      </c>
    </row>
    <row r="216" spans="1:12" x14ac:dyDescent="0.25">
      <c r="A216" s="10">
        <v>91</v>
      </c>
      <c r="B216" s="279">
        <v>41995</v>
      </c>
      <c r="C216" s="280">
        <v>0.39652777777777781</v>
      </c>
      <c r="D216" s="244" t="s">
        <v>754</v>
      </c>
      <c r="E216" s="244" t="s">
        <v>128</v>
      </c>
      <c r="F216" s="4" t="s">
        <v>48</v>
      </c>
      <c r="G216" s="244" t="s">
        <v>38</v>
      </c>
      <c r="H216" s="52"/>
      <c r="I216" s="52"/>
      <c r="J216" s="129">
        <v>1</v>
      </c>
      <c r="K216" s="129"/>
      <c r="L216" s="52" t="s">
        <v>63</v>
      </c>
    </row>
    <row r="217" spans="1:12" ht="30" x14ac:dyDescent="0.25">
      <c r="A217" s="10">
        <v>92</v>
      </c>
      <c r="B217" s="279">
        <v>41996</v>
      </c>
      <c r="C217" s="280">
        <v>0.29166666666666669</v>
      </c>
      <c r="D217" s="244" t="s">
        <v>3503</v>
      </c>
      <c r="E217" s="244" t="s">
        <v>25</v>
      </c>
      <c r="F217" s="4" t="s">
        <v>3480</v>
      </c>
      <c r="G217" s="244" t="s">
        <v>3451</v>
      </c>
      <c r="H217" s="52"/>
      <c r="I217" s="52"/>
      <c r="J217" s="129">
        <v>1</v>
      </c>
      <c r="K217" s="129"/>
      <c r="L217" s="52" t="s">
        <v>69</v>
      </c>
    </row>
    <row r="218" spans="1:12" x14ac:dyDescent="0.25">
      <c r="A218" s="10">
        <v>93</v>
      </c>
      <c r="B218" s="279">
        <v>41999</v>
      </c>
      <c r="C218" s="280">
        <v>0.80763888888888891</v>
      </c>
      <c r="D218" s="244" t="s">
        <v>3504</v>
      </c>
      <c r="E218" s="244" t="s">
        <v>3402</v>
      </c>
      <c r="F218" s="4" t="s">
        <v>48</v>
      </c>
      <c r="G218" s="244" t="s">
        <v>38</v>
      </c>
      <c r="H218" s="52"/>
      <c r="I218" s="52"/>
      <c r="J218" s="129"/>
      <c r="K218" s="129">
        <v>1</v>
      </c>
      <c r="L218" s="52" t="s">
        <v>42</v>
      </c>
    </row>
    <row r="219" spans="1:12" x14ac:dyDescent="0.25">
      <c r="A219" s="10">
        <v>94</v>
      </c>
      <c r="B219" s="279">
        <v>42001</v>
      </c>
      <c r="C219" s="280">
        <v>0.47986111111111113</v>
      </c>
      <c r="D219" s="244" t="s">
        <v>754</v>
      </c>
      <c r="E219" s="244" t="s">
        <v>118</v>
      </c>
      <c r="F219" s="4" t="s">
        <v>18</v>
      </c>
      <c r="G219" s="244" t="s">
        <v>559</v>
      </c>
      <c r="H219" s="52"/>
      <c r="I219" s="52"/>
      <c r="J219" s="129">
        <v>1</v>
      </c>
      <c r="K219" s="129"/>
      <c r="L219" s="52" t="s">
        <v>54</v>
      </c>
    </row>
    <row r="220" spans="1:12" x14ac:dyDescent="0.25">
      <c r="A220" s="10">
        <v>95</v>
      </c>
      <c r="B220" s="279">
        <v>42001</v>
      </c>
      <c r="C220" s="280">
        <v>0.86805555555555547</v>
      </c>
      <c r="D220" s="244" t="s">
        <v>3505</v>
      </c>
      <c r="E220" s="244" t="s">
        <v>3418</v>
      </c>
      <c r="F220" s="4" t="s">
        <v>48</v>
      </c>
      <c r="G220" s="244" t="s">
        <v>38</v>
      </c>
      <c r="H220" s="52"/>
      <c r="I220" s="52"/>
      <c r="J220" s="129">
        <v>1</v>
      </c>
      <c r="K220" s="129"/>
      <c r="L220" s="52" t="s">
        <v>54</v>
      </c>
    </row>
    <row r="221" spans="1:12" x14ac:dyDescent="0.25">
      <c r="A221" s="10">
        <v>96</v>
      </c>
      <c r="B221" s="279">
        <v>42002</v>
      </c>
      <c r="C221" s="280">
        <v>0.83333333333333337</v>
      </c>
      <c r="D221" s="244" t="s">
        <v>3506</v>
      </c>
      <c r="E221" s="244" t="s">
        <v>3462</v>
      </c>
      <c r="F221" s="4" t="s">
        <v>18</v>
      </c>
      <c r="G221" s="244" t="s">
        <v>559</v>
      </c>
      <c r="H221" s="52"/>
      <c r="I221" s="52"/>
      <c r="J221" s="129">
        <v>1</v>
      </c>
      <c r="K221" s="129"/>
      <c r="L221" s="52" t="s">
        <v>63</v>
      </c>
    </row>
    <row r="222" spans="1:12" x14ac:dyDescent="0.25">
      <c r="A222" s="10">
        <v>97</v>
      </c>
      <c r="B222" s="279">
        <v>41994</v>
      </c>
      <c r="C222" s="280">
        <v>0.46180555555555558</v>
      </c>
      <c r="D222" s="244" t="s">
        <v>3476</v>
      </c>
      <c r="E222" s="244" t="s">
        <v>3418</v>
      </c>
      <c r="F222" s="4" t="s">
        <v>3493</v>
      </c>
      <c r="G222" s="244" t="s">
        <v>559</v>
      </c>
      <c r="H222" s="52"/>
      <c r="I222" s="52"/>
      <c r="J222" s="129"/>
      <c r="K222" s="129">
        <v>2</v>
      </c>
      <c r="L222" s="52" t="s">
        <v>54</v>
      </c>
    </row>
    <row r="223" spans="1:12" x14ac:dyDescent="0.25">
      <c r="A223" s="10">
        <v>98</v>
      </c>
      <c r="B223" s="279">
        <v>41997</v>
      </c>
      <c r="C223" s="280">
        <v>0.8125</v>
      </c>
      <c r="D223" s="244" t="s">
        <v>3476</v>
      </c>
      <c r="E223" s="244" t="s">
        <v>30</v>
      </c>
      <c r="F223" s="4" t="s">
        <v>31</v>
      </c>
      <c r="G223" s="244" t="s">
        <v>559</v>
      </c>
      <c r="H223" s="52"/>
      <c r="I223" s="52"/>
      <c r="J223" s="129">
        <v>1</v>
      </c>
      <c r="K223" s="129"/>
      <c r="L223" s="52" t="s">
        <v>73</v>
      </c>
    </row>
    <row r="224" spans="1:12" ht="45" x14ac:dyDescent="0.25">
      <c r="A224" s="74"/>
      <c r="B224" s="75"/>
      <c r="C224" s="75"/>
      <c r="D224" s="75"/>
      <c r="E224" s="75"/>
      <c r="F224" s="75" t="s">
        <v>4169</v>
      </c>
      <c r="G224" s="276" t="s">
        <v>3386</v>
      </c>
      <c r="H224" s="38">
        <f>SUM(H192:H223)</f>
        <v>0</v>
      </c>
      <c r="I224" s="38">
        <f>SUM(I192:I223)</f>
        <v>0</v>
      </c>
      <c r="J224" s="38">
        <f>SUM(J192:J223)</f>
        <v>20</v>
      </c>
      <c r="K224" s="38">
        <f>SUM(K192:K223)</f>
        <v>14</v>
      </c>
      <c r="L224" s="119"/>
    </row>
    <row r="225" spans="1:12" ht="27.75" customHeight="1" x14ac:dyDescent="0.25">
      <c r="A225" s="408" t="s">
        <v>3507</v>
      </c>
      <c r="B225" s="408"/>
      <c r="C225" s="408"/>
      <c r="D225" s="408"/>
      <c r="E225" s="408"/>
      <c r="F225" s="408"/>
      <c r="G225" s="408"/>
      <c r="H225" s="408"/>
      <c r="I225" s="408"/>
      <c r="J225" s="408"/>
      <c r="K225" s="408"/>
      <c r="L225" s="408"/>
    </row>
    <row r="226" spans="1:12" x14ac:dyDescent="0.25">
      <c r="A226" s="10">
        <v>1</v>
      </c>
      <c r="B226" s="5">
        <v>41936</v>
      </c>
      <c r="C226" s="63">
        <v>0.65277777777777779</v>
      </c>
      <c r="D226" s="7" t="s">
        <v>3508</v>
      </c>
      <c r="E226" s="7" t="s">
        <v>3509</v>
      </c>
      <c r="F226" s="7" t="s">
        <v>3510</v>
      </c>
      <c r="G226" s="7" t="s">
        <v>924</v>
      </c>
      <c r="H226" s="10">
        <v>1</v>
      </c>
      <c r="I226" s="10">
        <v>1</v>
      </c>
      <c r="J226" s="10">
        <v>1</v>
      </c>
      <c r="K226" s="10">
        <v>1</v>
      </c>
      <c r="L226" s="10" t="s">
        <v>2498</v>
      </c>
    </row>
    <row r="227" spans="1:12" x14ac:dyDescent="0.25">
      <c r="A227" s="10">
        <v>2</v>
      </c>
      <c r="B227" s="5">
        <v>41939</v>
      </c>
      <c r="C227" s="63">
        <v>0.625</v>
      </c>
      <c r="D227" s="7" t="s">
        <v>3511</v>
      </c>
      <c r="E227" s="7" t="s">
        <v>1150</v>
      </c>
      <c r="F227" s="7" t="s">
        <v>949</v>
      </c>
      <c r="G227" s="7" t="s">
        <v>526</v>
      </c>
      <c r="H227" s="10">
        <v>1</v>
      </c>
      <c r="I227" s="10">
        <v>1</v>
      </c>
      <c r="J227" s="10">
        <v>1</v>
      </c>
      <c r="K227" s="10">
        <v>1</v>
      </c>
      <c r="L227" s="10" t="s">
        <v>2482</v>
      </c>
    </row>
    <row r="228" spans="1:12" x14ac:dyDescent="0.25">
      <c r="A228" s="74"/>
      <c r="B228" s="75"/>
      <c r="C228" s="75"/>
      <c r="D228" s="75"/>
      <c r="E228" s="75"/>
      <c r="F228" s="75" t="s">
        <v>4167</v>
      </c>
      <c r="G228" s="276" t="s">
        <v>3507</v>
      </c>
      <c r="H228" s="38">
        <f>SUM(H226:H227)</f>
        <v>2</v>
      </c>
      <c r="I228" s="38">
        <f>SUM(I226:I227)</f>
        <v>2</v>
      </c>
      <c r="J228" s="38">
        <f>SUM(J226:J227)</f>
        <v>2</v>
      </c>
      <c r="K228" s="38">
        <f>SUM(K226:K227)</f>
        <v>2</v>
      </c>
      <c r="L228" s="119"/>
    </row>
    <row r="229" spans="1:12" x14ac:dyDescent="0.25">
      <c r="A229" s="10">
        <v>3</v>
      </c>
      <c r="B229" s="257">
        <v>41949</v>
      </c>
      <c r="C229" s="258">
        <v>0.87152777777777779</v>
      </c>
      <c r="D229" s="282" t="s">
        <v>3512</v>
      </c>
      <c r="E229" s="282" t="s">
        <v>3513</v>
      </c>
      <c r="F229" s="282" t="s">
        <v>3514</v>
      </c>
      <c r="G229" s="282" t="s">
        <v>526</v>
      </c>
      <c r="H229" s="86">
        <v>1</v>
      </c>
      <c r="I229" s="86">
        <v>1</v>
      </c>
      <c r="J229" s="86">
        <v>1</v>
      </c>
      <c r="K229" s="86">
        <v>1</v>
      </c>
      <c r="L229" s="86" t="s">
        <v>386</v>
      </c>
    </row>
    <row r="230" spans="1:12" x14ac:dyDescent="0.25">
      <c r="A230" s="10">
        <v>4</v>
      </c>
      <c r="B230" s="257">
        <v>41962</v>
      </c>
      <c r="C230" s="283">
        <v>0.83333333333333337</v>
      </c>
      <c r="D230" s="284" t="s">
        <v>3515</v>
      </c>
      <c r="E230" s="282" t="s">
        <v>3516</v>
      </c>
      <c r="F230" s="285" t="s">
        <v>3517</v>
      </c>
      <c r="G230" s="282" t="s">
        <v>526</v>
      </c>
      <c r="H230" s="91">
        <v>1</v>
      </c>
      <c r="I230" s="91">
        <v>1</v>
      </c>
      <c r="J230" s="91">
        <v>1</v>
      </c>
      <c r="K230" s="91">
        <v>1</v>
      </c>
      <c r="L230" s="91" t="s">
        <v>2478</v>
      </c>
    </row>
    <row r="231" spans="1:12" x14ac:dyDescent="0.25">
      <c r="A231" s="10">
        <v>5</v>
      </c>
      <c r="B231" s="286" t="s">
        <v>3518</v>
      </c>
      <c r="C231" s="258">
        <v>0.45833333333333331</v>
      </c>
      <c r="D231" s="282" t="s">
        <v>3519</v>
      </c>
      <c r="E231" s="282" t="s">
        <v>3520</v>
      </c>
      <c r="F231" s="282" t="s">
        <v>917</v>
      </c>
      <c r="G231" s="282" t="s">
        <v>918</v>
      </c>
      <c r="H231" s="86">
        <v>1</v>
      </c>
      <c r="I231" s="86">
        <v>1</v>
      </c>
      <c r="J231" s="86">
        <v>1</v>
      </c>
      <c r="K231" s="86">
        <v>1</v>
      </c>
      <c r="L231" s="86" t="s">
        <v>2489</v>
      </c>
    </row>
    <row r="232" spans="1:12" x14ac:dyDescent="0.25">
      <c r="A232" s="74"/>
      <c r="B232" s="75"/>
      <c r="C232" s="75"/>
      <c r="D232" s="75"/>
      <c r="E232" s="75"/>
      <c r="F232" s="75" t="s">
        <v>4168</v>
      </c>
      <c r="G232" s="276" t="s">
        <v>3507</v>
      </c>
      <c r="H232" s="38">
        <f>SUM(H229:H231)</f>
        <v>3</v>
      </c>
      <c r="I232" s="38">
        <f>SUM(I229:I231)</f>
        <v>3</v>
      </c>
      <c r="J232" s="38">
        <f>SUM(J229:J231)</f>
        <v>3</v>
      </c>
      <c r="K232" s="38">
        <f>SUM(K229:K231)</f>
        <v>3</v>
      </c>
      <c r="L232" s="119"/>
    </row>
    <row r="233" spans="1:12" x14ac:dyDescent="0.25">
      <c r="A233" s="10">
        <v>6</v>
      </c>
      <c r="B233" s="287">
        <v>41967</v>
      </c>
      <c r="C233" s="283">
        <v>0.57986111111111105</v>
      </c>
      <c r="D233" s="284" t="s">
        <v>3511</v>
      </c>
      <c r="E233" s="282" t="s">
        <v>3520</v>
      </c>
      <c r="F233" s="285" t="s">
        <v>3521</v>
      </c>
      <c r="G233" s="282" t="s">
        <v>918</v>
      </c>
      <c r="H233" s="91">
        <v>1</v>
      </c>
      <c r="I233" s="91">
        <v>1</v>
      </c>
      <c r="J233" s="91">
        <v>1</v>
      </c>
      <c r="K233" s="91">
        <v>3</v>
      </c>
      <c r="L233" s="91" t="s">
        <v>2482</v>
      </c>
    </row>
    <row r="234" spans="1:12" x14ac:dyDescent="0.25">
      <c r="A234" s="10">
        <v>7</v>
      </c>
      <c r="B234" s="287">
        <v>41971</v>
      </c>
      <c r="C234" s="283">
        <v>0.35416666666666669</v>
      </c>
      <c r="D234" s="284" t="s">
        <v>3511</v>
      </c>
      <c r="E234" s="282" t="s">
        <v>3520</v>
      </c>
      <c r="F234" s="285" t="s">
        <v>3522</v>
      </c>
      <c r="G234" s="282" t="s">
        <v>918</v>
      </c>
      <c r="H234" s="91">
        <v>1</v>
      </c>
      <c r="I234" s="91">
        <v>1</v>
      </c>
      <c r="J234" s="91">
        <v>1</v>
      </c>
      <c r="K234" s="91">
        <v>1</v>
      </c>
      <c r="L234" s="91" t="s">
        <v>2498</v>
      </c>
    </row>
    <row r="235" spans="1:12" x14ac:dyDescent="0.25">
      <c r="A235" s="10">
        <v>8</v>
      </c>
      <c r="B235" s="288">
        <v>41975</v>
      </c>
      <c r="C235" s="280">
        <v>0.15277777777777776</v>
      </c>
      <c r="D235" s="197" t="s">
        <v>3523</v>
      </c>
      <c r="E235" s="282" t="s">
        <v>3524</v>
      </c>
      <c r="F235" s="197" t="s">
        <v>3525</v>
      </c>
      <c r="G235" s="282" t="s">
        <v>918</v>
      </c>
      <c r="H235" s="129">
        <v>1</v>
      </c>
      <c r="I235" s="129">
        <v>1</v>
      </c>
      <c r="J235" s="129">
        <v>1</v>
      </c>
      <c r="K235" s="129">
        <v>1</v>
      </c>
      <c r="L235" s="129" t="s">
        <v>2710</v>
      </c>
    </row>
    <row r="236" spans="1:12" x14ac:dyDescent="0.25">
      <c r="A236" s="10">
        <v>9</v>
      </c>
      <c r="B236" s="288">
        <v>41984</v>
      </c>
      <c r="C236" s="280">
        <v>0.57638888888888895</v>
      </c>
      <c r="D236" s="197" t="s">
        <v>3523</v>
      </c>
      <c r="E236" s="197" t="s">
        <v>3509</v>
      </c>
      <c r="F236" s="197" t="s">
        <v>3526</v>
      </c>
      <c r="G236" s="282" t="s">
        <v>918</v>
      </c>
      <c r="H236" s="129">
        <v>1</v>
      </c>
      <c r="I236" s="129">
        <v>1</v>
      </c>
      <c r="J236" s="129">
        <v>1</v>
      </c>
      <c r="K236" s="129">
        <v>1</v>
      </c>
      <c r="L236" s="129" t="s">
        <v>2489</v>
      </c>
    </row>
    <row r="237" spans="1:12" x14ac:dyDescent="0.25">
      <c r="A237" s="74"/>
      <c r="B237" s="75"/>
      <c r="C237" s="75"/>
      <c r="D237" s="75"/>
      <c r="E237" s="75"/>
      <c r="F237" s="75" t="s">
        <v>4169</v>
      </c>
      <c r="G237" s="276" t="s">
        <v>3507</v>
      </c>
      <c r="H237" s="38">
        <f>SUM(H233:H236)</f>
        <v>4</v>
      </c>
      <c r="I237" s="38">
        <f>SUM(I233:I236)</f>
        <v>4</v>
      </c>
      <c r="J237" s="38">
        <f>SUM(J233:J236)</f>
        <v>4</v>
      </c>
      <c r="K237" s="38">
        <f>SUM(K233:K236)</f>
        <v>6</v>
      </c>
      <c r="L237" s="119"/>
    </row>
    <row r="238" spans="1:12" ht="24" customHeight="1" x14ac:dyDescent="0.25">
      <c r="A238" s="408" t="s">
        <v>1930</v>
      </c>
      <c r="B238" s="408"/>
      <c r="C238" s="408"/>
      <c r="D238" s="408"/>
      <c r="E238" s="408"/>
      <c r="F238" s="408"/>
      <c r="G238" s="408"/>
      <c r="H238" s="408"/>
      <c r="I238" s="408"/>
      <c r="J238" s="408"/>
      <c r="K238" s="408"/>
      <c r="L238" s="408"/>
    </row>
    <row r="239" spans="1:12" ht="30" x14ac:dyDescent="0.25">
      <c r="A239" s="10">
        <v>1</v>
      </c>
      <c r="B239" s="5">
        <v>41945</v>
      </c>
      <c r="C239" s="63">
        <v>0.91666666666666663</v>
      </c>
      <c r="D239" s="9" t="s">
        <v>3527</v>
      </c>
      <c r="E239" s="9" t="s">
        <v>1062</v>
      </c>
      <c r="F239" s="9" t="s">
        <v>1251</v>
      </c>
      <c r="G239" s="9" t="s">
        <v>918</v>
      </c>
      <c r="H239" s="10">
        <v>0</v>
      </c>
      <c r="I239" s="10">
        <v>0</v>
      </c>
      <c r="J239" s="10">
        <v>0</v>
      </c>
      <c r="K239" s="10">
        <v>1</v>
      </c>
      <c r="L239" s="9" t="s">
        <v>54</v>
      </c>
    </row>
    <row r="240" spans="1:12" x14ac:dyDescent="0.25">
      <c r="A240" s="74"/>
      <c r="B240" s="75"/>
      <c r="C240" s="75"/>
      <c r="D240" s="75"/>
      <c r="E240" s="75"/>
      <c r="F240" s="75" t="s">
        <v>4168</v>
      </c>
      <c r="G240" s="276" t="s">
        <v>1930</v>
      </c>
      <c r="H240" s="38">
        <f>SUM(H239)</f>
        <v>0</v>
      </c>
      <c r="I240" s="38">
        <f>SUM(I239)</f>
        <v>0</v>
      </c>
      <c r="J240" s="38">
        <f>SUM(J239)</f>
        <v>0</v>
      </c>
      <c r="K240" s="38">
        <f>SUM(K239)</f>
        <v>1</v>
      </c>
      <c r="L240" s="119"/>
    </row>
    <row r="241" spans="1:12" ht="21" customHeight="1" x14ac:dyDescent="0.25">
      <c r="A241" s="412" t="s">
        <v>1057</v>
      </c>
      <c r="B241" s="412"/>
      <c r="C241" s="412"/>
      <c r="D241" s="412"/>
      <c r="E241" s="412"/>
      <c r="F241" s="412"/>
      <c r="G241" s="412"/>
      <c r="H241" s="412"/>
      <c r="I241" s="412"/>
      <c r="J241" s="412"/>
      <c r="K241" s="412"/>
      <c r="L241" s="412"/>
    </row>
    <row r="242" spans="1:12" x14ac:dyDescent="0.25">
      <c r="A242" s="289">
        <v>1</v>
      </c>
      <c r="B242" s="290">
        <v>41913</v>
      </c>
      <c r="C242" s="291">
        <v>0.6777777777777777</v>
      </c>
      <c r="D242" s="292" t="s">
        <v>3528</v>
      </c>
      <c r="E242" s="293" t="s">
        <v>1726</v>
      </c>
      <c r="F242" s="294" t="s">
        <v>949</v>
      </c>
      <c r="G242" s="295" t="s">
        <v>1128</v>
      </c>
      <c r="H242" s="296"/>
      <c r="I242" s="296"/>
      <c r="J242" s="297"/>
      <c r="K242" s="297">
        <v>1</v>
      </c>
      <c r="L242" s="216" t="s">
        <v>384</v>
      </c>
    </row>
    <row r="243" spans="1:12" x14ac:dyDescent="0.25">
      <c r="A243" s="289">
        <v>2</v>
      </c>
      <c r="B243" s="298">
        <v>41913</v>
      </c>
      <c r="C243" s="299">
        <v>0.6875</v>
      </c>
      <c r="D243" s="300" t="s">
        <v>3529</v>
      </c>
      <c r="E243" s="300" t="s">
        <v>3530</v>
      </c>
      <c r="F243" s="294" t="s">
        <v>961</v>
      </c>
      <c r="G243" s="294" t="s">
        <v>526</v>
      </c>
      <c r="H243" s="301"/>
      <c r="I243" s="301"/>
      <c r="J243" s="296">
        <v>1</v>
      </c>
      <c r="K243" s="302"/>
      <c r="L243" s="303" t="s">
        <v>384</v>
      </c>
    </row>
    <row r="244" spans="1:12" x14ac:dyDescent="0.25">
      <c r="A244" s="289">
        <v>3</v>
      </c>
      <c r="B244" s="304">
        <v>41913</v>
      </c>
      <c r="C244" s="305">
        <v>20.399999999999999</v>
      </c>
      <c r="D244" s="295" t="s">
        <v>2278</v>
      </c>
      <c r="E244" s="295" t="s">
        <v>3530</v>
      </c>
      <c r="F244" s="295" t="s">
        <v>961</v>
      </c>
      <c r="G244" s="295" t="s">
        <v>526</v>
      </c>
      <c r="H244" s="306"/>
      <c r="I244" s="306"/>
      <c r="J244" s="289"/>
      <c r="K244" s="289">
        <v>1</v>
      </c>
      <c r="L244" s="217" t="s">
        <v>384</v>
      </c>
    </row>
    <row r="245" spans="1:12" x14ac:dyDescent="0.25">
      <c r="A245" s="289">
        <v>4</v>
      </c>
      <c r="B245" s="304">
        <v>41913</v>
      </c>
      <c r="C245" s="305">
        <v>12.5</v>
      </c>
      <c r="D245" s="295" t="s">
        <v>3531</v>
      </c>
      <c r="E245" s="295" t="s">
        <v>3530</v>
      </c>
      <c r="F245" s="295" t="s">
        <v>949</v>
      </c>
      <c r="G245" s="295" t="s">
        <v>1128</v>
      </c>
      <c r="H245" s="306"/>
      <c r="I245" s="306"/>
      <c r="J245" s="289"/>
      <c r="K245" s="289">
        <v>1</v>
      </c>
      <c r="L245" s="217" t="s">
        <v>384</v>
      </c>
    </row>
    <row r="246" spans="1:12" x14ac:dyDescent="0.25">
      <c r="A246" s="289">
        <v>5</v>
      </c>
      <c r="B246" s="304">
        <v>41914</v>
      </c>
      <c r="C246" s="305">
        <v>12.2</v>
      </c>
      <c r="D246" s="295" t="s">
        <v>3532</v>
      </c>
      <c r="E246" s="293" t="s">
        <v>1726</v>
      </c>
      <c r="F246" s="295" t="s">
        <v>3533</v>
      </c>
      <c r="G246" s="295" t="s">
        <v>1128</v>
      </c>
      <c r="H246" s="306"/>
      <c r="I246" s="306"/>
      <c r="J246" s="289"/>
      <c r="K246" s="289">
        <v>1</v>
      </c>
      <c r="L246" s="217" t="s">
        <v>386</v>
      </c>
    </row>
    <row r="247" spans="1:12" x14ac:dyDescent="0.25">
      <c r="A247" s="289">
        <v>6</v>
      </c>
      <c r="B247" s="298">
        <v>41914</v>
      </c>
      <c r="C247" s="299">
        <v>0.64097222222222217</v>
      </c>
      <c r="D247" s="293" t="s">
        <v>2362</v>
      </c>
      <c r="E247" s="293" t="s">
        <v>1726</v>
      </c>
      <c r="F247" s="294" t="s">
        <v>3534</v>
      </c>
      <c r="G247" s="295" t="s">
        <v>526</v>
      </c>
      <c r="H247" s="296"/>
      <c r="I247" s="296"/>
      <c r="J247" s="297">
        <v>1</v>
      </c>
      <c r="K247" s="297"/>
      <c r="L247" s="216" t="s">
        <v>386</v>
      </c>
    </row>
    <row r="248" spans="1:12" x14ac:dyDescent="0.25">
      <c r="A248" s="289">
        <v>7</v>
      </c>
      <c r="B248" s="304" t="s">
        <v>3535</v>
      </c>
      <c r="C248" s="305">
        <v>21.15</v>
      </c>
      <c r="D248" s="295" t="s">
        <v>1448</v>
      </c>
      <c r="E248" s="295" t="s">
        <v>3530</v>
      </c>
      <c r="F248" s="295" t="s">
        <v>949</v>
      </c>
      <c r="G248" s="295" t="s">
        <v>1128</v>
      </c>
      <c r="H248" s="306"/>
      <c r="I248" s="306"/>
      <c r="J248" s="289"/>
      <c r="K248" s="289"/>
      <c r="L248" s="217" t="s">
        <v>388</v>
      </c>
    </row>
    <row r="249" spans="1:12" x14ac:dyDescent="0.25">
      <c r="A249" s="289">
        <v>8</v>
      </c>
      <c r="B249" s="298">
        <v>41916</v>
      </c>
      <c r="C249" s="299">
        <v>0.72916666666666663</v>
      </c>
      <c r="D249" s="293" t="s">
        <v>3536</v>
      </c>
      <c r="E249" s="293" t="s">
        <v>3530</v>
      </c>
      <c r="F249" s="294" t="s">
        <v>961</v>
      </c>
      <c r="G249" s="295" t="s">
        <v>526</v>
      </c>
      <c r="H249" s="296"/>
      <c r="I249" s="296"/>
      <c r="J249" s="297">
        <v>1</v>
      </c>
      <c r="K249" s="297"/>
      <c r="L249" s="216" t="s">
        <v>414</v>
      </c>
    </row>
    <row r="250" spans="1:12" x14ac:dyDescent="0.25">
      <c r="A250" s="289">
        <v>9</v>
      </c>
      <c r="B250" s="298">
        <v>41917</v>
      </c>
      <c r="C250" s="299">
        <v>0.77083333333333337</v>
      </c>
      <c r="D250" s="293" t="s">
        <v>1386</v>
      </c>
      <c r="E250" s="293" t="s">
        <v>3530</v>
      </c>
      <c r="F250" s="294" t="s">
        <v>949</v>
      </c>
      <c r="G250" s="295" t="s">
        <v>1128</v>
      </c>
      <c r="H250" s="296"/>
      <c r="I250" s="296"/>
      <c r="J250" s="297">
        <v>1</v>
      </c>
      <c r="K250" s="297"/>
      <c r="L250" s="216" t="s">
        <v>392</v>
      </c>
    </row>
    <row r="251" spans="1:12" x14ac:dyDescent="0.25">
      <c r="A251" s="289">
        <v>10</v>
      </c>
      <c r="B251" s="298">
        <v>41917</v>
      </c>
      <c r="C251" s="299">
        <v>0.86805555555555547</v>
      </c>
      <c r="D251" s="293" t="s">
        <v>3537</v>
      </c>
      <c r="E251" s="293" t="s">
        <v>3530</v>
      </c>
      <c r="F251" s="294" t="s">
        <v>949</v>
      </c>
      <c r="G251" s="295" t="s">
        <v>1128</v>
      </c>
      <c r="H251" s="296"/>
      <c r="I251" s="296"/>
      <c r="J251" s="297"/>
      <c r="K251" s="297"/>
      <c r="L251" s="216" t="s">
        <v>392</v>
      </c>
    </row>
    <row r="252" spans="1:12" x14ac:dyDescent="0.25">
      <c r="A252" s="289">
        <v>11</v>
      </c>
      <c r="B252" s="298">
        <v>41919</v>
      </c>
      <c r="C252" s="299">
        <v>0.4375</v>
      </c>
      <c r="D252" s="293" t="s">
        <v>3538</v>
      </c>
      <c r="E252" s="293" t="s">
        <v>3530</v>
      </c>
      <c r="F252" s="294" t="s">
        <v>961</v>
      </c>
      <c r="G252" s="295" t="s">
        <v>526</v>
      </c>
      <c r="H252" s="296"/>
      <c r="I252" s="296"/>
      <c r="J252" s="297">
        <v>1</v>
      </c>
      <c r="K252" s="297"/>
      <c r="L252" s="216" t="s">
        <v>411</v>
      </c>
    </row>
    <row r="253" spans="1:12" x14ac:dyDescent="0.25">
      <c r="A253" s="289">
        <v>12</v>
      </c>
      <c r="B253" s="298">
        <v>41919</v>
      </c>
      <c r="C253" s="299">
        <v>0.46527777777777773</v>
      </c>
      <c r="D253" s="293" t="s">
        <v>3539</v>
      </c>
      <c r="E253" s="293" t="s">
        <v>3530</v>
      </c>
      <c r="F253" s="294" t="s">
        <v>949</v>
      </c>
      <c r="G253" s="295" t="s">
        <v>1128</v>
      </c>
      <c r="H253" s="296"/>
      <c r="I253" s="296"/>
      <c r="J253" s="297"/>
      <c r="K253" s="297">
        <v>1</v>
      </c>
      <c r="L253" s="216" t="s">
        <v>411</v>
      </c>
    </row>
    <row r="254" spans="1:12" x14ac:dyDescent="0.25">
      <c r="A254" s="289">
        <v>13</v>
      </c>
      <c r="B254" s="298">
        <v>41920</v>
      </c>
      <c r="C254" s="299">
        <v>0.9375</v>
      </c>
      <c r="D254" s="293" t="s">
        <v>1300</v>
      </c>
      <c r="E254" s="293" t="s">
        <v>1726</v>
      </c>
      <c r="F254" s="294" t="s">
        <v>3533</v>
      </c>
      <c r="G254" s="295" t="s">
        <v>1128</v>
      </c>
      <c r="H254" s="296"/>
      <c r="I254" s="296"/>
      <c r="J254" s="297">
        <v>1</v>
      </c>
      <c r="K254" s="297"/>
      <c r="L254" s="216" t="s">
        <v>384</v>
      </c>
    </row>
    <row r="255" spans="1:12" x14ac:dyDescent="0.25">
      <c r="A255" s="289">
        <v>14</v>
      </c>
      <c r="B255" s="298">
        <v>41921</v>
      </c>
      <c r="C255" s="307">
        <v>12.34</v>
      </c>
      <c r="D255" s="293" t="s">
        <v>3540</v>
      </c>
      <c r="E255" s="293" t="s">
        <v>3530</v>
      </c>
      <c r="F255" s="294" t="s">
        <v>961</v>
      </c>
      <c r="G255" s="295" t="s">
        <v>526</v>
      </c>
      <c r="H255" s="296"/>
      <c r="I255" s="296"/>
      <c r="J255" s="297">
        <v>1</v>
      </c>
      <c r="K255" s="297"/>
      <c r="L255" s="216" t="s">
        <v>386</v>
      </c>
    </row>
    <row r="256" spans="1:12" x14ac:dyDescent="0.25">
      <c r="A256" s="289">
        <v>15</v>
      </c>
      <c r="B256" s="298">
        <v>41923</v>
      </c>
      <c r="C256" s="299">
        <v>0.57638888888888895</v>
      </c>
      <c r="D256" s="293" t="s">
        <v>3541</v>
      </c>
      <c r="E256" s="293" t="s">
        <v>1726</v>
      </c>
      <c r="F256" s="294" t="s">
        <v>961</v>
      </c>
      <c r="G256" s="295" t="s">
        <v>526</v>
      </c>
      <c r="H256" s="296"/>
      <c r="I256" s="296"/>
      <c r="J256" s="297">
        <v>1</v>
      </c>
      <c r="K256" s="297"/>
      <c r="L256" s="216" t="s">
        <v>414</v>
      </c>
    </row>
    <row r="257" spans="1:12" x14ac:dyDescent="0.25">
      <c r="A257" s="289">
        <v>16</v>
      </c>
      <c r="B257" s="298">
        <v>41923</v>
      </c>
      <c r="C257" s="299">
        <v>0.89583333333333337</v>
      </c>
      <c r="D257" s="293" t="s">
        <v>1476</v>
      </c>
      <c r="E257" s="293" t="s">
        <v>3530</v>
      </c>
      <c r="F257" s="294" t="s">
        <v>949</v>
      </c>
      <c r="G257" s="295" t="s">
        <v>1128</v>
      </c>
      <c r="H257" s="296"/>
      <c r="I257" s="296"/>
      <c r="J257" s="297">
        <v>1</v>
      </c>
      <c r="K257" s="297"/>
      <c r="L257" s="216" t="s">
        <v>414</v>
      </c>
    </row>
    <row r="258" spans="1:12" x14ac:dyDescent="0.25">
      <c r="A258" s="289">
        <v>17</v>
      </c>
      <c r="B258" s="298">
        <v>41924</v>
      </c>
      <c r="C258" s="299">
        <v>0.51388888888888895</v>
      </c>
      <c r="D258" s="293" t="s">
        <v>3542</v>
      </c>
      <c r="E258" s="293" t="s">
        <v>3530</v>
      </c>
      <c r="F258" s="294" t="s">
        <v>949</v>
      </c>
      <c r="G258" s="295" t="s">
        <v>1128</v>
      </c>
      <c r="H258" s="296"/>
      <c r="I258" s="296"/>
      <c r="J258" s="297">
        <v>1</v>
      </c>
      <c r="K258" s="297"/>
      <c r="L258" s="216" t="s">
        <v>392</v>
      </c>
    </row>
    <row r="259" spans="1:12" x14ac:dyDescent="0.25">
      <c r="A259" s="289">
        <v>18</v>
      </c>
      <c r="B259" s="298">
        <v>41928</v>
      </c>
      <c r="C259" s="299">
        <v>0.65972222222222221</v>
      </c>
      <c r="D259" s="293" t="s">
        <v>1386</v>
      </c>
      <c r="E259" s="293" t="s">
        <v>3530</v>
      </c>
      <c r="F259" s="294" t="s">
        <v>961</v>
      </c>
      <c r="G259" s="295" t="s">
        <v>526</v>
      </c>
      <c r="H259" s="296"/>
      <c r="I259" s="296"/>
      <c r="J259" s="297"/>
      <c r="K259" s="297">
        <v>1</v>
      </c>
      <c r="L259" s="216" t="s">
        <v>386</v>
      </c>
    </row>
    <row r="260" spans="1:12" x14ac:dyDescent="0.25">
      <c r="A260" s="289">
        <v>19</v>
      </c>
      <c r="B260" s="298">
        <v>41928</v>
      </c>
      <c r="C260" s="299">
        <v>0.77083333333333337</v>
      </c>
      <c r="D260" s="293" t="s">
        <v>3543</v>
      </c>
      <c r="E260" s="293" t="s">
        <v>1726</v>
      </c>
      <c r="F260" s="294" t="s">
        <v>3533</v>
      </c>
      <c r="G260" s="295" t="s">
        <v>1128</v>
      </c>
      <c r="H260" s="296"/>
      <c r="I260" s="296"/>
      <c r="J260" s="297">
        <v>1</v>
      </c>
      <c r="K260" s="297"/>
      <c r="L260" s="216" t="s">
        <v>386</v>
      </c>
    </row>
    <row r="261" spans="1:12" x14ac:dyDescent="0.25">
      <c r="A261" s="289">
        <v>20</v>
      </c>
      <c r="B261" s="298">
        <v>41928</v>
      </c>
      <c r="C261" s="299">
        <v>0.77083333333333337</v>
      </c>
      <c r="D261" s="293" t="s">
        <v>3544</v>
      </c>
      <c r="E261" s="293" t="s">
        <v>1143</v>
      </c>
      <c r="F261" s="294" t="s">
        <v>961</v>
      </c>
      <c r="G261" s="295" t="s">
        <v>526</v>
      </c>
      <c r="H261" s="296"/>
      <c r="I261" s="296"/>
      <c r="J261" s="297"/>
      <c r="K261" s="297"/>
      <c r="L261" s="216" t="s">
        <v>386</v>
      </c>
    </row>
    <row r="262" spans="1:12" x14ac:dyDescent="0.25">
      <c r="A262" s="289">
        <v>21</v>
      </c>
      <c r="B262" s="298">
        <v>41929</v>
      </c>
      <c r="C262" s="299">
        <v>0.27777777777777779</v>
      </c>
      <c r="D262" s="293" t="s">
        <v>3542</v>
      </c>
      <c r="E262" s="293" t="s">
        <v>1726</v>
      </c>
      <c r="F262" s="294" t="s">
        <v>3533</v>
      </c>
      <c r="G262" s="295" t="s">
        <v>1128</v>
      </c>
      <c r="H262" s="296"/>
      <c r="I262" s="296"/>
      <c r="J262" s="297">
        <v>1</v>
      </c>
      <c r="K262" s="297">
        <v>1</v>
      </c>
      <c r="L262" s="216" t="s">
        <v>388</v>
      </c>
    </row>
    <row r="263" spans="1:12" x14ac:dyDescent="0.25">
      <c r="A263" s="289">
        <v>22</v>
      </c>
      <c r="B263" s="298">
        <v>41199</v>
      </c>
      <c r="C263" s="299">
        <v>0.44097222222222227</v>
      </c>
      <c r="D263" s="293" t="s">
        <v>3545</v>
      </c>
      <c r="E263" s="293" t="s">
        <v>1143</v>
      </c>
      <c r="F263" s="294" t="s">
        <v>1813</v>
      </c>
      <c r="G263" s="295" t="s">
        <v>526</v>
      </c>
      <c r="H263" s="296"/>
      <c r="I263" s="296"/>
      <c r="J263" s="297">
        <v>1</v>
      </c>
      <c r="K263" s="297">
        <v>1</v>
      </c>
      <c r="L263" s="216" t="s">
        <v>388</v>
      </c>
    </row>
    <row r="264" spans="1:12" x14ac:dyDescent="0.25">
      <c r="A264" s="289">
        <v>23</v>
      </c>
      <c r="B264" s="298">
        <v>41930</v>
      </c>
      <c r="C264" s="299">
        <v>0.5625</v>
      </c>
      <c r="D264" s="293" t="s">
        <v>3546</v>
      </c>
      <c r="E264" s="293" t="s">
        <v>1143</v>
      </c>
      <c r="F264" s="294" t="s">
        <v>949</v>
      </c>
      <c r="G264" s="295" t="s">
        <v>526</v>
      </c>
      <c r="H264" s="296"/>
      <c r="I264" s="296"/>
      <c r="J264" s="297">
        <v>2</v>
      </c>
      <c r="K264" s="297"/>
      <c r="L264" s="216" t="s">
        <v>414</v>
      </c>
    </row>
    <row r="265" spans="1:12" x14ac:dyDescent="0.25">
      <c r="A265" s="289">
        <v>24</v>
      </c>
      <c r="B265" s="298">
        <v>41930</v>
      </c>
      <c r="C265" s="299">
        <v>0.8125</v>
      </c>
      <c r="D265" s="293" t="s">
        <v>3547</v>
      </c>
      <c r="E265" s="293" t="s">
        <v>1143</v>
      </c>
      <c r="F265" s="294" t="s">
        <v>949</v>
      </c>
      <c r="G265" s="295" t="s">
        <v>1128</v>
      </c>
      <c r="H265" s="296"/>
      <c r="I265" s="296"/>
      <c r="J265" s="297"/>
      <c r="K265" s="297"/>
      <c r="L265" s="216" t="s">
        <v>414</v>
      </c>
    </row>
    <row r="266" spans="1:12" x14ac:dyDescent="0.25">
      <c r="A266" s="289">
        <v>25</v>
      </c>
      <c r="B266" s="298">
        <v>41930</v>
      </c>
      <c r="C266" s="299">
        <v>0.83680555555555547</v>
      </c>
      <c r="D266" s="293" t="s">
        <v>1255</v>
      </c>
      <c r="E266" s="293" t="s">
        <v>3530</v>
      </c>
      <c r="F266" s="294" t="s">
        <v>961</v>
      </c>
      <c r="G266" s="295" t="s">
        <v>526</v>
      </c>
      <c r="H266" s="296"/>
      <c r="I266" s="296"/>
      <c r="J266" s="297">
        <v>1</v>
      </c>
      <c r="K266" s="297"/>
      <c r="L266" s="216" t="s">
        <v>414</v>
      </c>
    </row>
    <row r="267" spans="1:12" x14ac:dyDescent="0.25">
      <c r="A267" s="289">
        <v>26</v>
      </c>
      <c r="B267" s="298">
        <v>41932</v>
      </c>
      <c r="C267" s="299">
        <v>0.30902777777777779</v>
      </c>
      <c r="D267" s="293" t="s">
        <v>3548</v>
      </c>
      <c r="E267" s="293" t="s">
        <v>3530</v>
      </c>
      <c r="F267" s="294" t="s">
        <v>961</v>
      </c>
      <c r="G267" s="295" t="s">
        <v>526</v>
      </c>
      <c r="H267" s="296"/>
      <c r="I267" s="296"/>
      <c r="J267" s="297">
        <v>1</v>
      </c>
      <c r="K267" s="297"/>
      <c r="L267" s="216" t="s">
        <v>418</v>
      </c>
    </row>
    <row r="268" spans="1:12" x14ac:dyDescent="0.25">
      <c r="A268" s="289">
        <v>27</v>
      </c>
      <c r="B268" s="298">
        <v>41933</v>
      </c>
      <c r="C268" s="299">
        <v>0.15625</v>
      </c>
      <c r="D268" s="293" t="s">
        <v>3549</v>
      </c>
      <c r="E268" s="293" t="s">
        <v>3550</v>
      </c>
      <c r="F268" s="294" t="s">
        <v>3533</v>
      </c>
      <c r="G268" s="295" t="s">
        <v>1128</v>
      </c>
      <c r="H268" s="296">
        <v>1</v>
      </c>
      <c r="I268" s="296"/>
      <c r="J268" s="297">
        <v>1</v>
      </c>
      <c r="K268" s="297">
        <v>2</v>
      </c>
      <c r="L268" s="216" t="s">
        <v>411</v>
      </c>
    </row>
    <row r="269" spans="1:12" x14ac:dyDescent="0.25">
      <c r="A269" s="289">
        <v>28</v>
      </c>
      <c r="B269" s="298">
        <v>41933</v>
      </c>
      <c r="C269" s="299">
        <v>0.625</v>
      </c>
      <c r="D269" s="293" t="s">
        <v>3551</v>
      </c>
      <c r="E269" s="293" t="s">
        <v>1726</v>
      </c>
      <c r="F269" s="294" t="s">
        <v>949</v>
      </c>
      <c r="G269" s="295" t="s">
        <v>1128</v>
      </c>
      <c r="H269" s="296"/>
      <c r="I269" s="296"/>
      <c r="J269" s="297">
        <v>1</v>
      </c>
      <c r="K269" s="297"/>
      <c r="L269" s="216" t="s">
        <v>411</v>
      </c>
    </row>
    <row r="270" spans="1:12" x14ac:dyDescent="0.25">
      <c r="A270" s="289">
        <v>29</v>
      </c>
      <c r="B270" s="298">
        <v>41933</v>
      </c>
      <c r="C270" s="299">
        <v>0.70833333333333337</v>
      </c>
      <c r="D270" s="293" t="s">
        <v>3552</v>
      </c>
      <c r="E270" s="293" t="s">
        <v>3530</v>
      </c>
      <c r="F270" s="294" t="s">
        <v>961</v>
      </c>
      <c r="G270" s="295" t="s">
        <v>526</v>
      </c>
      <c r="H270" s="296"/>
      <c r="I270" s="296"/>
      <c r="J270" s="297" t="s">
        <v>3553</v>
      </c>
      <c r="K270" s="297"/>
      <c r="L270" s="216" t="s">
        <v>411</v>
      </c>
    </row>
    <row r="271" spans="1:12" x14ac:dyDescent="0.25">
      <c r="A271" s="289">
        <v>30</v>
      </c>
      <c r="B271" s="298">
        <v>41933</v>
      </c>
      <c r="C271" s="299">
        <v>0.93055555555555547</v>
      </c>
      <c r="D271" s="293" t="s">
        <v>1300</v>
      </c>
      <c r="E271" s="293" t="s">
        <v>3530</v>
      </c>
      <c r="F271" s="294" t="s">
        <v>961</v>
      </c>
      <c r="G271" s="295" t="s">
        <v>526</v>
      </c>
      <c r="H271" s="296"/>
      <c r="I271" s="296"/>
      <c r="J271" s="297">
        <v>1</v>
      </c>
      <c r="K271" s="297"/>
      <c r="L271" s="216" t="s">
        <v>411</v>
      </c>
    </row>
    <row r="272" spans="1:12" x14ac:dyDescent="0.25">
      <c r="A272" s="289">
        <v>31</v>
      </c>
      <c r="B272" s="298">
        <v>41935</v>
      </c>
      <c r="C272" s="299">
        <v>0.30208333333333331</v>
      </c>
      <c r="D272" s="293" t="s">
        <v>3554</v>
      </c>
      <c r="E272" s="293" t="s">
        <v>3530</v>
      </c>
      <c r="F272" s="294" t="s">
        <v>949</v>
      </c>
      <c r="G272" s="295" t="s">
        <v>1128</v>
      </c>
      <c r="H272" s="296"/>
      <c r="I272" s="296"/>
      <c r="J272" s="297"/>
      <c r="K272" s="297">
        <v>1</v>
      </c>
      <c r="L272" s="216" t="s">
        <v>386</v>
      </c>
    </row>
    <row r="273" spans="1:12" x14ac:dyDescent="0.25">
      <c r="A273" s="289">
        <v>32</v>
      </c>
      <c r="B273" s="298">
        <v>41935</v>
      </c>
      <c r="C273" s="299">
        <v>0.92361111111111116</v>
      </c>
      <c r="D273" s="293" t="s">
        <v>3555</v>
      </c>
      <c r="E273" s="293" t="s">
        <v>1726</v>
      </c>
      <c r="F273" s="294" t="s">
        <v>949</v>
      </c>
      <c r="G273" s="295" t="s">
        <v>1128</v>
      </c>
      <c r="H273" s="296"/>
      <c r="I273" s="296"/>
      <c r="J273" s="297">
        <v>1</v>
      </c>
      <c r="K273" s="297"/>
      <c r="L273" s="216" t="s">
        <v>386</v>
      </c>
    </row>
    <row r="274" spans="1:12" x14ac:dyDescent="0.25">
      <c r="A274" s="289">
        <v>33</v>
      </c>
      <c r="B274" s="298">
        <v>41937</v>
      </c>
      <c r="C274" s="299">
        <v>4.1666666666666664E-2</v>
      </c>
      <c r="D274" s="293" t="s">
        <v>3556</v>
      </c>
      <c r="E274" s="293" t="s">
        <v>3530</v>
      </c>
      <c r="F274" s="294" t="s">
        <v>3557</v>
      </c>
      <c r="G274" s="295" t="s">
        <v>526</v>
      </c>
      <c r="H274" s="296"/>
      <c r="I274" s="296"/>
      <c r="J274" s="297">
        <v>1</v>
      </c>
      <c r="K274" s="297"/>
      <c r="L274" s="216" t="s">
        <v>414</v>
      </c>
    </row>
    <row r="275" spans="1:12" x14ac:dyDescent="0.25">
      <c r="A275" s="289">
        <v>34</v>
      </c>
      <c r="B275" s="298">
        <v>41937</v>
      </c>
      <c r="C275" s="299">
        <v>9.7222222222222224E-2</v>
      </c>
      <c r="D275" s="293" t="s">
        <v>1300</v>
      </c>
      <c r="E275" s="293" t="s">
        <v>3530</v>
      </c>
      <c r="F275" s="294" t="s">
        <v>949</v>
      </c>
      <c r="G275" s="295" t="s">
        <v>1128</v>
      </c>
      <c r="H275" s="296"/>
      <c r="I275" s="296"/>
      <c r="J275" s="297">
        <v>2</v>
      </c>
      <c r="K275" s="297"/>
      <c r="L275" s="216" t="s">
        <v>414</v>
      </c>
    </row>
    <row r="276" spans="1:12" x14ac:dyDescent="0.25">
      <c r="A276" s="289">
        <v>35</v>
      </c>
      <c r="B276" s="298">
        <v>41937</v>
      </c>
      <c r="C276" s="299">
        <v>0.125</v>
      </c>
      <c r="D276" s="293" t="s">
        <v>3558</v>
      </c>
      <c r="E276" s="293" t="s">
        <v>3530</v>
      </c>
      <c r="F276" s="294" t="s">
        <v>3559</v>
      </c>
      <c r="G276" s="295" t="s">
        <v>1128</v>
      </c>
      <c r="H276" s="296"/>
      <c r="I276" s="296"/>
      <c r="J276" s="297">
        <v>1</v>
      </c>
      <c r="K276" s="297"/>
      <c r="L276" s="216" t="s">
        <v>414</v>
      </c>
    </row>
    <row r="277" spans="1:12" x14ac:dyDescent="0.25">
      <c r="A277" s="289">
        <v>36</v>
      </c>
      <c r="B277" s="298">
        <v>41939</v>
      </c>
      <c r="C277" s="299">
        <v>0.41666666666666669</v>
      </c>
      <c r="D277" s="293" t="s">
        <v>3560</v>
      </c>
      <c r="E277" s="293" t="s">
        <v>1726</v>
      </c>
      <c r="F277" s="294" t="s">
        <v>820</v>
      </c>
      <c r="G277" s="295" t="s">
        <v>1128</v>
      </c>
      <c r="H277" s="296"/>
      <c r="I277" s="296"/>
      <c r="J277" s="297"/>
      <c r="K277" s="297"/>
      <c r="L277" s="216" t="s">
        <v>418</v>
      </c>
    </row>
    <row r="278" spans="1:12" x14ac:dyDescent="0.25">
      <c r="A278" s="289">
        <v>37</v>
      </c>
      <c r="B278" s="298">
        <v>41939</v>
      </c>
      <c r="C278" s="299">
        <v>0.61805555555555558</v>
      </c>
      <c r="D278" s="293" t="s">
        <v>3561</v>
      </c>
      <c r="E278" s="293" t="s">
        <v>3530</v>
      </c>
      <c r="F278" s="293" t="s">
        <v>949</v>
      </c>
      <c r="G278" s="293" t="s">
        <v>1128</v>
      </c>
      <c r="H278" s="301"/>
      <c r="I278" s="301"/>
      <c r="J278" s="302"/>
      <c r="K278" s="302">
        <v>1</v>
      </c>
      <c r="L278" s="308" t="s">
        <v>418</v>
      </c>
    </row>
    <row r="279" spans="1:12" x14ac:dyDescent="0.25">
      <c r="A279" s="289">
        <v>38</v>
      </c>
      <c r="B279" s="298">
        <v>41939</v>
      </c>
      <c r="C279" s="299">
        <v>0.8125</v>
      </c>
      <c r="D279" s="293" t="s">
        <v>1448</v>
      </c>
      <c r="E279" s="293" t="s">
        <v>3530</v>
      </c>
      <c r="F279" s="293" t="s">
        <v>820</v>
      </c>
      <c r="G279" s="293" t="s">
        <v>526</v>
      </c>
      <c r="H279" s="301"/>
      <c r="I279" s="301"/>
      <c r="J279" s="302">
        <v>1</v>
      </c>
      <c r="K279" s="302"/>
      <c r="L279" s="308" t="s">
        <v>418</v>
      </c>
    </row>
    <row r="280" spans="1:12" x14ac:dyDescent="0.25">
      <c r="A280" s="289">
        <v>39</v>
      </c>
      <c r="B280" s="298">
        <v>41939</v>
      </c>
      <c r="C280" s="299">
        <v>0.93055555555555547</v>
      </c>
      <c r="D280" s="293" t="s">
        <v>3562</v>
      </c>
      <c r="E280" s="293" t="s">
        <v>1726</v>
      </c>
      <c r="F280" s="293" t="s">
        <v>949</v>
      </c>
      <c r="G280" s="293" t="s">
        <v>1128</v>
      </c>
      <c r="H280" s="301"/>
      <c r="I280" s="301"/>
      <c r="J280" s="302"/>
      <c r="K280" s="302">
        <v>1</v>
      </c>
      <c r="L280" s="308" t="s">
        <v>418</v>
      </c>
    </row>
    <row r="281" spans="1:12" x14ac:dyDescent="0.25">
      <c r="A281" s="289">
        <v>40</v>
      </c>
      <c r="B281" s="298">
        <v>41940</v>
      </c>
      <c r="C281" s="299">
        <v>0.75</v>
      </c>
      <c r="D281" s="293" t="s">
        <v>3544</v>
      </c>
      <c r="E281" s="293" t="s">
        <v>1726</v>
      </c>
      <c r="F281" s="293" t="s">
        <v>949</v>
      </c>
      <c r="G281" s="293" t="s">
        <v>1128</v>
      </c>
      <c r="H281" s="301"/>
      <c r="I281" s="301"/>
      <c r="J281" s="302"/>
      <c r="K281" s="302"/>
      <c r="L281" s="308" t="s">
        <v>411</v>
      </c>
    </row>
    <row r="282" spans="1:12" x14ac:dyDescent="0.25">
      <c r="A282" s="289">
        <v>41</v>
      </c>
      <c r="B282" s="298">
        <v>41941</v>
      </c>
      <c r="C282" s="299">
        <v>0.79166666666666663</v>
      </c>
      <c r="D282" s="293" t="s">
        <v>1857</v>
      </c>
      <c r="E282" s="293" t="s">
        <v>1726</v>
      </c>
      <c r="F282" s="293" t="s">
        <v>949</v>
      </c>
      <c r="G282" s="293" t="s">
        <v>526</v>
      </c>
      <c r="H282" s="301"/>
      <c r="I282" s="301"/>
      <c r="J282" s="302"/>
      <c r="K282" s="302"/>
      <c r="L282" s="308" t="s">
        <v>384</v>
      </c>
    </row>
    <row r="283" spans="1:12" x14ac:dyDescent="0.25">
      <c r="A283" s="289">
        <v>42</v>
      </c>
      <c r="B283" s="298">
        <v>41941</v>
      </c>
      <c r="C283" s="299">
        <v>0.47916666666666669</v>
      </c>
      <c r="D283" s="293" t="s">
        <v>3563</v>
      </c>
      <c r="E283" s="293" t="s">
        <v>3530</v>
      </c>
      <c r="F283" s="293" t="s">
        <v>816</v>
      </c>
      <c r="G283" s="293" t="s">
        <v>1128</v>
      </c>
      <c r="H283" s="301"/>
      <c r="I283" s="301"/>
      <c r="J283" s="302"/>
      <c r="K283" s="302">
        <v>1</v>
      </c>
      <c r="L283" s="308" t="s">
        <v>384</v>
      </c>
    </row>
    <row r="284" spans="1:12" x14ac:dyDescent="0.25">
      <c r="A284" s="289">
        <v>43</v>
      </c>
      <c r="B284" s="298">
        <v>41942</v>
      </c>
      <c r="C284" s="299">
        <v>0.29166666666666669</v>
      </c>
      <c r="D284" s="293" t="s">
        <v>1857</v>
      </c>
      <c r="E284" s="293" t="s">
        <v>3530</v>
      </c>
      <c r="F284" s="293" t="s">
        <v>3564</v>
      </c>
      <c r="G284" s="293" t="s">
        <v>526</v>
      </c>
      <c r="H284" s="301"/>
      <c r="I284" s="301"/>
      <c r="J284" s="302">
        <v>1</v>
      </c>
      <c r="K284" s="302"/>
      <c r="L284" s="308" t="s">
        <v>386</v>
      </c>
    </row>
    <row r="285" spans="1:12" x14ac:dyDescent="0.25">
      <c r="A285" s="289">
        <v>44</v>
      </c>
      <c r="B285" s="298">
        <v>41942</v>
      </c>
      <c r="C285" s="299">
        <v>0.68402777777777779</v>
      </c>
      <c r="D285" s="293" t="s">
        <v>3565</v>
      </c>
      <c r="E285" s="293" t="s">
        <v>3530</v>
      </c>
      <c r="F285" s="293" t="s">
        <v>949</v>
      </c>
      <c r="G285" s="293" t="s">
        <v>1128</v>
      </c>
      <c r="H285" s="301"/>
      <c r="I285" s="301"/>
      <c r="J285" s="302"/>
      <c r="K285" s="302"/>
      <c r="L285" s="308" t="s">
        <v>386</v>
      </c>
    </row>
    <row r="286" spans="1:12" x14ac:dyDescent="0.25">
      <c r="A286" s="289">
        <v>45</v>
      </c>
      <c r="B286" s="298">
        <v>41943</v>
      </c>
      <c r="C286" s="299">
        <v>0.75</v>
      </c>
      <c r="D286" s="293" t="s">
        <v>3566</v>
      </c>
      <c r="E286" s="293" t="s">
        <v>1726</v>
      </c>
      <c r="F286" s="293" t="s">
        <v>1015</v>
      </c>
      <c r="G286" s="293" t="s">
        <v>526</v>
      </c>
      <c r="H286" s="301"/>
      <c r="I286" s="301"/>
      <c r="J286" s="302"/>
      <c r="K286" s="302"/>
      <c r="L286" s="308" t="s">
        <v>388</v>
      </c>
    </row>
    <row r="287" spans="1:12" x14ac:dyDescent="0.25">
      <c r="A287" s="289">
        <v>46</v>
      </c>
      <c r="B287" s="298">
        <v>41943</v>
      </c>
      <c r="C287" s="299">
        <v>0.85416666666666663</v>
      </c>
      <c r="D287" s="293" t="s">
        <v>1300</v>
      </c>
      <c r="E287" s="293" t="s">
        <v>1726</v>
      </c>
      <c r="F287" s="293" t="s">
        <v>1015</v>
      </c>
      <c r="G287" s="293" t="s">
        <v>1128</v>
      </c>
      <c r="H287" s="301"/>
      <c r="I287" s="301"/>
      <c r="J287" s="302"/>
      <c r="K287" s="302">
        <v>1</v>
      </c>
      <c r="L287" s="308" t="s">
        <v>388</v>
      </c>
    </row>
    <row r="288" spans="1:12" x14ac:dyDescent="0.25">
      <c r="A288" s="289">
        <v>47</v>
      </c>
      <c r="B288" s="298">
        <v>41943</v>
      </c>
      <c r="C288" s="299">
        <v>0.96875</v>
      </c>
      <c r="D288" s="293" t="s">
        <v>3546</v>
      </c>
      <c r="E288" s="293" t="s">
        <v>3530</v>
      </c>
      <c r="F288" s="293" t="s">
        <v>949</v>
      </c>
      <c r="G288" s="293" t="s">
        <v>949</v>
      </c>
      <c r="H288" s="301"/>
      <c r="I288" s="301"/>
      <c r="J288" s="302"/>
      <c r="K288" s="302"/>
      <c r="L288" s="308" t="s">
        <v>388</v>
      </c>
    </row>
    <row r="289" spans="1:12" x14ac:dyDescent="0.25">
      <c r="A289" s="74"/>
      <c r="B289" s="75"/>
      <c r="C289" s="75"/>
      <c r="D289" s="75"/>
      <c r="E289" s="75"/>
      <c r="F289" s="75" t="s">
        <v>4167</v>
      </c>
      <c r="G289" s="276" t="s">
        <v>1057</v>
      </c>
      <c r="H289" s="38">
        <f>SUM(H242:H288)</f>
        <v>1</v>
      </c>
      <c r="I289" s="38">
        <f>SUM(I242:I288)</f>
        <v>0</v>
      </c>
      <c r="J289" s="38">
        <f>SUM(J242:J288)</f>
        <v>27</v>
      </c>
      <c r="K289" s="38">
        <f>SUM(K242:K288)</f>
        <v>15</v>
      </c>
      <c r="L289" s="119"/>
    </row>
    <row r="290" spans="1:12" x14ac:dyDescent="0.25">
      <c r="A290" s="289">
        <v>48</v>
      </c>
      <c r="B290" s="304">
        <v>41944</v>
      </c>
      <c r="C290" s="305">
        <v>11.3</v>
      </c>
      <c r="D290" s="295" t="s">
        <v>3567</v>
      </c>
      <c r="E290" s="293" t="s">
        <v>1726</v>
      </c>
      <c r="F290" s="295" t="s">
        <v>820</v>
      </c>
      <c r="G290" s="295" t="s">
        <v>953</v>
      </c>
      <c r="H290" s="306"/>
      <c r="I290" s="306"/>
      <c r="J290" s="289"/>
      <c r="K290" s="289">
        <v>1</v>
      </c>
      <c r="L290" s="217" t="s">
        <v>414</v>
      </c>
    </row>
    <row r="291" spans="1:12" x14ac:dyDescent="0.25">
      <c r="A291" s="289">
        <v>49</v>
      </c>
      <c r="B291" s="304">
        <v>41946</v>
      </c>
      <c r="C291" s="305">
        <v>0.375</v>
      </c>
      <c r="D291" s="295" t="s">
        <v>3568</v>
      </c>
      <c r="E291" s="295" t="s">
        <v>3530</v>
      </c>
      <c r="F291" s="295" t="s">
        <v>961</v>
      </c>
      <c r="G291" s="295" t="s">
        <v>953</v>
      </c>
      <c r="H291" s="306"/>
      <c r="I291" s="306"/>
      <c r="J291" s="289"/>
      <c r="K291" s="289">
        <v>1</v>
      </c>
      <c r="L291" s="217" t="s">
        <v>418</v>
      </c>
    </row>
    <row r="292" spans="1:12" ht="24" x14ac:dyDescent="0.25">
      <c r="A292" s="289">
        <v>50</v>
      </c>
      <c r="B292" s="304">
        <v>41946</v>
      </c>
      <c r="C292" s="305">
        <v>0.375</v>
      </c>
      <c r="D292" s="295" t="s">
        <v>3569</v>
      </c>
      <c r="E292" s="293" t="s">
        <v>1726</v>
      </c>
      <c r="F292" s="295" t="s">
        <v>3570</v>
      </c>
      <c r="G292" s="295" t="s">
        <v>953</v>
      </c>
      <c r="H292" s="306"/>
      <c r="I292" s="306"/>
      <c r="J292" s="289"/>
      <c r="K292" s="289"/>
      <c r="L292" s="217" t="s">
        <v>418</v>
      </c>
    </row>
    <row r="293" spans="1:12" x14ac:dyDescent="0.25">
      <c r="A293" s="289">
        <v>51</v>
      </c>
      <c r="B293" s="290">
        <v>41947</v>
      </c>
      <c r="C293" s="291">
        <v>0.42708333333333331</v>
      </c>
      <c r="D293" s="292" t="s">
        <v>3571</v>
      </c>
      <c r="E293" s="293" t="s">
        <v>1726</v>
      </c>
      <c r="F293" s="294" t="s">
        <v>949</v>
      </c>
      <c r="G293" s="295" t="s">
        <v>1128</v>
      </c>
      <c r="H293" s="296"/>
      <c r="I293" s="296"/>
      <c r="J293" s="297"/>
      <c r="K293" s="297">
        <v>1</v>
      </c>
      <c r="L293" s="216" t="s">
        <v>411</v>
      </c>
    </row>
    <row r="294" spans="1:12" ht="24" x14ac:dyDescent="0.25">
      <c r="A294" s="289">
        <v>52</v>
      </c>
      <c r="B294" s="304">
        <v>41947</v>
      </c>
      <c r="C294" s="305">
        <v>15.4</v>
      </c>
      <c r="D294" s="295" t="s">
        <v>3572</v>
      </c>
      <c r="E294" s="293" t="s">
        <v>1726</v>
      </c>
      <c r="F294" s="295" t="s">
        <v>949</v>
      </c>
      <c r="G294" s="295" t="s">
        <v>526</v>
      </c>
      <c r="H294" s="306"/>
      <c r="I294" s="306"/>
      <c r="J294" s="289">
        <v>1</v>
      </c>
      <c r="K294" s="289"/>
      <c r="L294" s="217" t="s">
        <v>411</v>
      </c>
    </row>
    <row r="295" spans="1:12" x14ac:dyDescent="0.25">
      <c r="A295" s="289">
        <v>53</v>
      </c>
      <c r="B295" s="290">
        <v>41947</v>
      </c>
      <c r="C295" s="291">
        <v>0.69791666666666663</v>
      </c>
      <c r="D295" s="292" t="s">
        <v>3573</v>
      </c>
      <c r="E295" s="292" t="s">
        <v>3530</v>
      </c>
      <c r="F295" s="294" t="s">
        <v>949</v>
      </c>
      <c r="G295" s="295" t="s">
        <v>526</v>
      </c>
      <c r="H295" s="296"/>
      <c r="I295" s="296"/>
      <c r="J295" s="297"/>
      <c r="K295" s="297"/>
      <c r="L295" s="216" t="s">
        <v>411</v>
      </c>
    </row>
    <row r="296" spans="1:12" x14ac:dyDescent="0.25">
      <c r="A296" s="289">
        <v>54</v>
      </c>
      <c r="B296" s="290">
        <v>41948</v>
      </c>
      <c r="C296" s="291">
        <v>0.51041666666666663</v>
      </c>
      <c r="D296" s="292" t="s">
        <v>3574</v>
      </c>
      <c r="E296" s="292" t="s">
        <v>3530</v>
      </c>
      <c r="F296" s="294" t="s">
        <v>949</v>
      </c>
      <c r="G296" s="295" t="s">
        <v>1128</v>
      </c>
      <c r="H296" s="296"/>
      <c r="I296" s="296"/>
      <c r="J296" s="297">
        <v>1</v>
      </c>
      <c r="K296" s="297"/>
      <c r="L296" s="216" t="s">
        <v>384</v>
      </c>
    </row>
    <row r="297" spans="1:12" x14ac:dyDescent="0.25">
      <c r="A297" s="289">
        <v>55</v>
      </c>
      <c r="B297" s="290">
        <v>41948</v>
      </c>
      <c r="C297" s="291">
        <v>0.5625</v>
      </c>
      <c r="D297" s="292" t="s">
        <v>3575</v>
      </c>
      <c r="E297" s="292" t="s">
        <v>3576</v>
      </c>
      <c r="F297" s="294" t="s">
        <v>949</v>
      </c>
      <c r="G297" s="295" t="s">
        <v>1128</v>
      </c>
      <c r="H297" s="296"/>
      <c r="I297" s="296"/>
      <c r="J297" s="297"/>
      <c r="K297" s="297"/>
      <c r="L297" s="216" t="s">
        <v>384</v>
      </c>
    </row>
    <row r="298" spans="1:12" x14ac:dyDescent="0.25">
      <c r="A298" s="289">
        <v>56</v>
      </c>
      <c r="B298" s="290">
        <v>41948</v>
      </c>
      <c r="C298" s="291">
        <v>0.57638888888888895</v>
      </c>
      <c r="D298" s="292" t="s">
        <v>3577</v>
      </c>
      <c r="E298" s="293" t="s">
        <v>1726</v>
      </c>
      <c r="F298" s="294" t="s">
        <v>949</v>
      </c>
      <c r="G298" s="295" t="s">
        <v>1128</v>
      </c>
      <c r="H298" s="296"/>
      <c r="I298" s="296"/>
      <c r="J298" s="297"/>
      <c r="K298" s="297"/>
      <c r="L298" s="216" t="s">
        <v>384</v>
      </c>
    </row>
    <row r="299" spans="1:12" x14ac:dyDescent="0.25">
      <c r="A299" s="289">
        <v>57</v>
      </c>
      <c r="B299" s="290">
        <v>41948</v>
      </c>
      <c r="C299" s="291">
        <v>0.78472222222222221</v>
      </c>
      <c r="D299" s="292" t="s">
        <v>3578</v>
      </c>
      <c r="E299" s="292" t="s">
        <v>3530</v>
      </c>
      <c r="F299" s="294" t="s">
        <v>961</v>
      </c>
      <c r="G299" s="295" t="s">
        <v>526</v>
      </c>
      <c r="H299" s="296"/>
      <c r="I299" s="296"/>
      <c r="J299" s="297">
        <v>1</v>
      </c>
      <c r="K299" s="297"/>
      <c r="L299" s="216" t="s">
        <v>384</v>
      </c>
    </row>
    <row r="300" spans="1:12" x14ac:dyDescent="0.25">
      <c r="A300" s="289">
        <v>58</v>
      </c>
      <c r="B300" s="290">
        <v>41949</v>
      </c>
      <c r="C300" s="291">
        <v>0.61805555555555558</v>
      </c>
      <c r="D300" s="292" t="s">
        <v>3579</v>
      </c>
      <c r="E300" s="293" t="s">
        <v>1726</v>
      </c>
      <c r="F300" s="294" t="s">
        <v>816</v>
      </c>
      <c r="G300" s="295" t="s">
        <v>1128</v>
      </c>
      <c r="H300" s="296"/>
      <c r="I300" s="296"/>
      <c r="J300" s="297">
        <v>1</v>
      </c>
      <c r="K300" s="297"/>
      <c r="L300" s="216" t="s">
        <v>386</v>
      </c>
    </row>
    <row r="301" spans="1:12" x14ac:dyDescent="0.25">
      <c r="A301" s="289">
        <v>59</v>
      </c>
      <c r="B301" s="290">
        <v>41949</v>
      </c>
      <c r="C301" s="291">
        <v>0.91666666666666663</v>
      </c>
      <c r="D301" s="292" t="s">
        <v>3580</v>
      </c>
      <c r="E301" s="292" t="s">
        <v>3530</v>
      </c>
      <c r="F301" s="294" t="s">
        <v>949</v>
      </c>
      <c r="G301" s="295" t="s">
        <v>1128</v>
      </c>
      <c r="H301" s="296"/>
      <c r="I301" s="296"/>
      <c r="J301" s="297">
        <v>1</v>
      </c>
      <c r="K301" s="297"/>
      <c r="L301" s="216" t="s">
        <v>386</v>
      </c>
    </row>
    <row r="302" spans="1:12" x14ac:dyDescent="0.25">
      <c r="A302" s="289">
        <v>60</v>
      </c>
      <c r="B302" s="290">
        <v>38298</v>
      </c>
      <c r="C302" s="291">
        <v>0.70833333333333337</v>
      </c>
      <c r="D302" s="292" t="s">
        <v>3581</v>
      </c>
      <c r="E302" s="292" t="s">
        <v>3530</v>
      </c>
      <c r="F302" s="294" t="s">
        <v>816</v>
      </c>
      <c r="G302" s="295" t="s">
        <v>1128</v>
      </c>
      <c r="H302" s="296"/>
      <c r="I302" s="296"/>
      <c r="J302" s="297"/>
      <c r="K302" s="297"/>
      <c r="L302" s="216" t="s">
        <v>3582</v>
      </c>
    </row>
    <row r="303" spans="1:12" x14ac:dyDescent="0.25">
      <c r="A303" s="289">
        <v>61</v>
      </c>
      <c r="B303" s="290">
        <v>41951</v>
      </c>
      <c r="C303" s="291">
        <v>0.93541666666666667</v>
      </c>
      <c r="D303" s="292" t="s">
        <v>3583</v>
      </c>
      <c r="E303" s="293" t="s">
        <v>1726</v>
      </c>
      <c r="F303" s="294" t="s">
        <v>820</v>
      </c>
      <c r="G303" s="295" t="s">
        <v>1128</v>
      </c>
      <c r="H303" s="296"/>
      <c r="I303" s="296"/>
      <c r="J303" s="297"/>
      <c r="K303" s="297">
        <v>1</v>
      </c>
      <c r="L303" s="216" t="s">
        <v>414</v>
      </c>
    </row>
    <row r="304" spans="1:12" x14ac:dyDescent="0.25">
      <c r="A304" s="289">
        <v>62</v>
      </c>
      <c r="B304" s="290">
        <v>41952</v>
      </c>
      <c r="C304" s="291">
        <v>0.36458333333333331</v>
      </c>
      <c r="D304" s="292" t="s">
        <v>3584</v>
      </c>
      <c r="E304" s="292" t="s">
        <v>3530</v>
      </c>
      <c r="F304" s="294" t="s">
        <v>949</v>
      </c>
      <c r="G304" s="295" t="s">
        <v>526</v>
      </c>
      <c r="H304" s="296"/>
      <c r="I304" s="296"/>
      <c r="J304" s="297"/>
      <c r="K304" s="297"/>
      <c r="L304" s="216" t="s">
        <v>392</v>
      </c>
    </row>
    <row r="305" spans="1:12" x14ac:dyDescent="0.25">
      <c r="A305" s="289">
        <v>63</v>
      </c>
      <c r="B305" s="290">
        <v>41952</v>
      </c>
      <c r="C305" s="291">
        <v>0.83333333333333337</v>
      </c>
      <c r="D305" s="292" t="s">
        <v>3585</v>
      </c>
      <c r="E305" s="293" t="s">
        <v>1726</v>
      </c>
      <c r="F305" s="294" t="s">
        <v>949</v>
      </c>
      <c r="G305" s="295" t="s">
        <v>526</v>
      </c>
      <c r="H305" s="296"/>
      <c r="I305" s="296"/>
      <c r="J305" s="297">
        <v>1</v>
      </c>
      <c r="K305" s="297"/>
      <c r="L305" s="216" t="s">
        <v>392</v>
      </c>
    </row>
    <row r="306" spans="1:12" x14ac:dyDescent="0.25">
      <c r="A306" s="289">
        <v>64</v>
      </c>
      <c r="B306" s="290">
        <v>41953</v>
      </c>
      <c r="C306" s="291">
        <v>0.37847222222222227</v>
      </c>
      <c r="D306" s="292" t="s">
        <v>3586</v>
      </c>
      <c r="E306" s="292" t="s">
        <v>3530</v>
      </c>
      <c r="F306" s="294" t="s">
        <v>949</v>
      </c>
      <c r="G306" s="295" t="s">
        <v>953</v>
      </c>
      <c r="H306" s="296"/>
      <c r="I306" s="296"/>
      <c r="J306" s="297">
        <v>1</v>
      </c>
      <c r="K306" s="297"/>
      <c r="L306" s="216" t="s">
        <v>418</v>
      </c>
    </row>
    <row r="307" spans="1:12" x14ac:dyDescent="0.25">
      <c r="A307" s="289">
        <v>65</v>
      </c>
      <c r="B307" s="290">
        <v>41953</v>
      </c>
      <c r="C307" s="291">
        <v>0.53472222222222221</v>
      </c>
      <c r="D307" s="292" t="s">
        <v>3568</v>
      </c>
      <c r="E307" s="292" t="s">
        <v>3530</v>
      </c>
      <c r="F307" s="294" t="s">
        <v>949</v>
      </c>
      <c r="G307" s="295" t="s">
        <v>1128</v>
      </c>
      <c r="H307" s="296"/>
      <c r="I307" s="296"/>
      <c r="J307" s="297"/>
      <c r="K307" s="297"/>
      <c r="L307" s="216" t="s">
        <v>418</v>
      </c>
    </row>
    <row r="308" spans="1:12" x14ac:dyDescent="0.25">
      <c r="A308" s="289">
        <v>66</v>
      </c>
      <c r="B308" s="290">
        <v>41953</v>
      </c>
      <c r="C308" s="291">
        <v>0.70000000000000007</v>
      </c>
      <c r="D308" s="292" t="s">
        <v>3587</v>
      </c>
      <c r="E308" s="292" t="s">
        <v>3530</v>
      </c>
      <c r="F308" s="294" t="s">
        <v>949</v>
      </c>
      <c r="G308" s="295" t="s">
        <v>1128</v>
      </c>
      <c r="H308" s="296"/>
      <c r="I308" s="296"/>
      <c r="J308" s="297">
        <v>1</v>
      </c>
      <c r="K308" s="297"/>
      <c r="L308" s="216" t="s">
        <v>418</v>
      </c>
    </row>
    <row r="309" spans="1:12" x14ac:dyDescent="0.25">
      <c r="A309" s="289">
        <v>67</v>
      </c>
      <c r="B309" s="290">
        <v>41953</v>
      </c>
      <c r="C309" s="291">
        <v>0.8125</v>
      </c>
      <c r="D309" s="292" t="s">
        <v>3588</v>
      </c>
      <c r="E309" s="293" t="s">
        <v>1726</v>
      </c>
      <c r="F309" s="294" t="s">
        <v>961</v>
      </c>
      <c r="G309" s="295" t="s">
        <v>526</v>
      </c>
      <c r="H309" s="296"/>
      <c r="I309" s="296"/>
      <c r="J309" s="297">
        <v>1</v>
      </c>
      <c r="K309" s="297"/>
      <c r="L309" s="216" t="s">
        <v>418</v>
      </c>
    </row>
    <row r="310" spans="1:12" x14ac:dyDescent="0.25">
      <c r="A310" s="289">
        <v>68</v>
      </c>
      <c r="B310" s="290">
        <v>41954</v>
      </c>
      <c r="C310" s="291">
        <v>0.15625</v>
      </c>
      <c r="D310" s="292" t="s">
        <v>3589</v>
      </c>
      <c r="E310" s="292" t="s">
        <v>3530</v>
      </c>
      <c r="F310" s="294" t="s">
        <v>949</v>
      </c>
      <c r="G310" s="295" t="s">
        <v>526</v>
      </c>
      <c r="H310" s="296"/>
      <c r="I310" s="296"/>
      <c r="J310" s="297"/>
      <c r="K310" s="297">
        <v>1</v>
      </c>
      <c r="L310" s="216" t="s">
        <v>418</v>
      </c>
    </row>
    <row r="311" spans="1:12" x14ac:dyDescent="0.25">
      <c r="A311" s="289">
        <v>69</v>
      </c>
      <c r="B311" s="290">
        <v>41955</v>
      </c>
      <c r="C311" s="291">
        <v>0.94444444444444453</v>
      </c>
      <c r="D311" s="292" t="s">
        <v>3590</v>
      </c>
      <c r="E311" s="292" t="s">
        <v>3530</v>
      </c>
      <c r="F311" s="294" t="s">
        <v>3591</v>
      </c>
      <c r="G311" s="295" t="s">
        <v>1128</v>
      </c>
      <c r="H311" s="296"/>
      <c r="I311" s="296"/>
      <c r="J311" s="297">
        <v>1</v>
      </c>
      <c r="K311" s="297"/>
      <c r="L311" s="216" t="s">
        <v>384</v>
      </c>
    </row>
    <row r="312" spans="1:12" x14ac:dyDescent="0.25">
      <c r="A312" s="289">
        <v>70</v>
      </c>
      <c r="B312" s="290">
        <v>41956</v>
      </c>
      <c r="C312" s="291">
        <v>0.4375</v>
      </c>
      <c r="D312" s="292" t="s">
        <v>3566</v>
      </c>
      <c r="E312" s="292" t="s">
        <v>3530</v>
      </c>
      <c r="F312" s="294" t="s">
        <v>3533</v>
      </c>
      <c r="G312" s="295" t="s">
        <v>1128</v>
      </c>
      <c r="H312" s="296"/>
      <c r="I312" s="296"/>
      <c r="J312" s="297"/>
      <c r="K312" s="297">
        <v>1</v>
      </c>
      <c r="L312" s="216" t="s">
        <v>386</v>
      </c>
    </row>
    <row r="313" spans="1:12" x14ac:dyDescent="0.25">
      <c r="A313" s="289">
        <v>71</v>
      </c>
      <c r="B313" s="290">
        <v>41956</v>
      </c>
      <c r="C313" s="291">
        <v>0.64374999999999993</v>
      </c>
      <c r="D313" s="292" t="s">
        <v>3592</v>
      </c>
      <c r="E313" s="293" t="s">
        <v>1726</v>
      </c>
      <c r="F313" s="294" t="s">
        <v>820</v>
      </c>
      <c r="G313" s="295" t="s">
        <v>1128</v>
      </c>
      <c r="H313" s="296"/>
      <c r="I313" s="296"/>
      <c r="J313" s="297">
        <v>1</v>
      </c>
      <c r="K313" s="297"/>
      <c r="L313" s="216" t="s">
        <v>386</v>
      </c>
    </row>
    <row r="314" spans="1:12" x14ac:dyDescent="0.25">
      <c r="A314" s="289">
        <v>72</v>
      </c>
      <c r="B314" s="290">
        <v>41957</v>
      </c>
      <c r="C314" s="291">
        <v>0.62777777777777777</v>
      </c>
      <c r="D314" s="292" t="s">
        <v>3593</v>
      </c>
      <c r="E314" s="293" t="s">
        <v>1726</v>
      </c>
      <c r="F314" s="294" t="s">
        <v>3533</v>
      </c>
      <c r="G314" s="295" t="s">
        <v>1128</v>
      </c>
      <c r="H314" s="296"/>
      <c r="I314" s="296"/>
      <c r="J314" s="297">
        <v>1</v>
      </c>
      <c r="K314" s="297"/>
      <c r="L314" s="216" t="s">
        <v>388</v>
      </c>
    </row>
    <row r="315" spans="1:12" x14ac:dyDescent="0.25">
      <c r="A315" s="289">
        <v>73</v>
      </c>
      <c r="B315" s="290">
        <v>41957</v>
      </c>
      <c r="C315" s="291">
        <v>0.99305555555555547</v>
      </c>
      <c r="D315" s="292" t="s">
        <v>1857</v>
      </c>
      <c r="E315" s="292" t="s">
        <v>3530</v>
      </c>
      <c r="F315" s="294" t="s">
        <v>961</v>
      </c>
      <c r="G315" s="295" t="s">
        <v>526</v>
      </c>
      <c r="H315" s="296"/>
      <c r="I315" s="296"/>
      <c r="J315" s="297">
        <v>1</v>
      </c>
      <c r="K315" s="297"/>
      <c r="L315" s="216" t="s">
        <v>388</v>
      </c>
    </row>
    <row r="316" spans="1:12" x14ac:dyDescent="0.25">
      <c r="A316" s="289">
        <v>74</v>
      </c>
      <c r="B316" s="290">
        <v>41957</v>
      </c>
      <c r="C316" s="305">
        <v>22.35</v>
      </c>
      <c r="D316" s="295" t="s">
        <v>1857</v>
      </c>
      <c r="E316" s="295" t="s">
        <v>3530</v>
      </c>
      <c r="F316" s="295" t="s">
        <v>961</v>
      </c>
      <c r="G316" s="295" t="s">
        <v>526</v>
      </c>
      <c r="H316" s="306"/>
      <c r="I316" s="306"/>
      <c r="J316" s="289">
        <v>1</v>
      </c>
      <c r="K316" s="289"/>
      <c r="L316" s="217" t="s">
        <v>388</v>
      </c>
    </row>
    <row r="317" spans="1:12" x14ac:dyDescent="0.25">
      <c r="A317" s="289">
        <v>75</v>
      </c>
      <c r="B317" s="304">
        <v>41958</v>
      </c>
      <c r="C317" s="305">
        <v>10.25</v>
      </c>
      <c r="D317" s="295" t="s">
        <v>3594</v>
      </c>
      <c r="E317" s="295" t="s">
        <v>3530</v>
      </c>
      <c r="F317" s="295" t="s">
        <v>961</v>
      </c>
      <c r="G317" s="295" t="s">
        <v>526</v>
      </c>
      <c r="H317" s="306"/>
      <c r="I317" s="306"/>
      <c r="J317" s="289">
        <v>1</v>
      </c>
      <c r="K317" s="289"/>
      <c r="L317" s="217" t="s">
        <v>414</v>
      </c>
    </row>
    <row r="318" spans="1:12" x14ac:dyDescent="0.25">
      <c r="A318" s="289">
        <v>76</v>
      </c>
      <c r="B318" s="304">
        <v>41958</v>
      </c>
      <c r="C318" s="305">
        <v>22.2</v>
      </c>
      <c r="D318" s="295" t="s">
        <v>1386</v>
      </c>
      <c r="E318" s="293" t="s">
        <v>1726</v>
      </c>
      <c r="F318" s="295" t="s">
        <v>949</v>
      </c>
      <c r="G318" s="295" t="s">
        <v>1128</v>
      </c>
      <c r="H318" s="306"/>
      <c r="I318" s="306"/>
      <c r="J318" s="289">
        <v>1</v>
      </c>
      <c r="K318" s="289"/>
      <c r="L318" s="217" t="s">
        <v>414</v>
      </c>
    </row>
    <row r="319" spans="1:12" x14ac:dyDescent="0.25">
      <c r="A319" s="289">
        <v>77</v>
      </c>
      <c r="B319" s="290">
        <v>41959</v>
      </c>
      <c r="C319" s="291">
        <v>0.64583333333333337</v>
      </c>
      <c r="D319" s="292" t="s">
        <v>3595</v>
      </c>
      <c r="E319" s="295" t="s">
        <v>3530</v>
      </c>
      <c r="F319" s="294" t="s">
        <v>949</v>
      </c>
      <c r="G319" s="295" t="s">
        <v>1128</v>
      </c>
      <c r="H319" s="296"/>
      <c r="I319" s="296"/>
      <c r="J319" s="297"/>
      <c r="K319" s="297">
        <v>1</v>
      </c>
      <c r="L319" s="216" t="s">
        <v>392</v>
      </c>
    </row>
    <row r="320" spans="1:12" x14ac:dyDescent="0.25">
      <c r="A320" s="289">
        <v>78</v>
      </c>
      <c r="B320" s="304" t="s">
        <v>3596</v>
      </c>
      <c r="C320" s="305">
        <v>16.41</v>
      </c>
      <c r="D320" s="295" t="s">
        <v>3542</v>
      </c>
      <c r="E320" s="295" t="s">
        <v>3530</v>
      </c>
      <c r="F320" s="295" t="s">
        <v>949</v>
      </c>
      <c r="G320" s="295" t="s">
        <v>526</v>
      </c>
      <c r="H320" s="306"/>
      <c r="I320" s="306"/>
      <c r="J320" s="289">
        <v>1</v>
      </c>
      <c r="K320" s="289">
        <v>1</v>
      </c>
      <c r="L320" s="217" t="s">
        <v>392</v>
      </c>
    </row>
    <row r="321" spans="1:12" x14ac:dyDescent="0.25">
      <c r="A321" s="289">
        <v>79</v>
      </c>
      <c r="B321" s="290">
        <v>41960</v>
      </c>
      <c r="C321" s="291">
        <v>0.61111111111111105</v>
      </c>
      <c r="D321" s="292" t="s">
        <v>1386</v>
      </c>
      <c r="E321" s="293" t="s">
        <v>1726</v>
      </c>
      <c r="F321" s="294" t="s">
        <v>816</v>
      </c>
      <c r="G321" s="295" t="s">
        <v>1128</v>
      </c>
      <c r="H321" s="296"/>
      <c r="I321" s="296"/>
      <c r="J321" s="297"/>
      <c r="K321" s="297">
        <v>1</v>
      </c>
      <c r="L321" s="216" t="s">
        <v>418</v>
      </c>
    </row>
    <row r="322" spans="1:12" x14ac:dyDescent="0.25">
      <c r="A322" s="289">
        <v>80</v>
      </c>
      <c r="B322" s="290">
        <v>41960</v>
      </c>
      <c r="C322" s="291">
        <v>0.7631944444444444</v>
      </c>
      <c r="D322" s="292" t="s">
        <v>3597</v>
      </c>
      <c r="E322" s="292" t="s">
        <v>3530</v>
      </c>
      <c r="F322" s="294" t="s">
        <v>816</v>
      </c>
      <c r="G322" s="295" t="s">
        <v>1128</v>
      </c>
      <c r="H322" s="296"/>
      <c r="I322" s="296"/>
      <c r="J322" s="297"/>
      <c r="K322" s="297">
        <v>1</v>
      </c>
      <c r="L322" s="216" t="s">
        <v>418</v>
      </c>
    </row>
    <row r="323" spans="1:12" x14ac:dyDescent="0.25">
      <c r="A323" s="289">
        <v>81</v>
      </c>
      <c r="B323" s="290">
        <v>41961</v>
      </c>
      <c r="C323" s="291">
        <v>0.51736111111111105</v>
      </c>
      <c r="D323" s="292" t="s">
        <v>3598</v>
      </c>
      <c r="E323" s="292" t="s">
        <v>3530</v>
      </c>
      <c r="F323" s="294" t="s">
        <v>949</v>
      </c>
      <c r="G323" s="295" t="s">
        <v>526</v>
      </c>
      <c r="H323" s="296"/>
      <c r="I323" s="296"/>
      <c r="J323" s="297"/>
      <c r="K323" s="297">
        <v>1</v>
      </c>
      <c r="L323" s="216" t="s">
        <v>411</v>
      </c>
    </row>
    <row r="324" spans="1:12" x14ac:dyDescent="0.25">
      <c r="A324" s="289">
        <v>82</v>
      </c>
      <c r="B324" s="290">
        <v>41961</v>
      </c>
      <c r="C324" s="291">
        <v>0.56944444444444442</v>
      </c>
      <c r="D324" s="292" t="s">
        <v>2333</v>
      </c>
      <c r="E324" s="293" t="s">
        <v>1726</v>
      </c>
      <c r="F324" s="294" t="s">
        <v>949</v>
      </c>
      <c r="G324" s="295" t="s">
        <v>1128</v>
      </c>
      <c r="H324" s="296"/>
      <c r="I324" s="296"/>
      <c r="J324" s="297"/>
      <c r="K324" s="297">
        <v>1</v>
      </c>
      <c r="L324" s="216" t="s">
        <v>411</v>
      </c>
    </row>
    <row r="325" spans="1:12" x14ac:dyDescent="0.25">
      <c r="A325" s="289">
        <v>83</v>
      </c>
      <c r="B325" s="290">
        <v>41961</v>
      </c>
      <c r="C325" s="291">
        <v>0.82638888888888884</v>
      </c>
      <c r="D325" s="292" t="s">
        <v>1386</v>
      </c>
      <c r="E325" s="292" t="s">
        <v>3530</v>
      </c>
      <c r="F325" s="294" t="s">
        <v>949</v>
      </c>
      <c r="G325" s="295" t="s">
        <v>526</v>
      </c>
      <c r="H325" s="296"/>
      <c r="I325" s="296"/>
      <c r="J325" s="297"/>
      <c r="K325" s="297"/>
      <c r="L325" s="216" t="s">
        <v>411</v>
      </c>
    </row>
    <row r="326" spans="1:12" x14ac:dyDescent="0.25">
      <c r="A326" s="289">
        <v>84</v>
      </c>
      <c r="B326" s="290">
        <v>41963</v>
      </c>
      <c r="C326" s="291">
        <v>0.5</v>
      </c>
      <c r="D326" s="292" t="s">
        <v>3599</v>
      </c>
      <c r="E326" s="292" t="s">
        <v>3530</v>
      </c>
      <c r="F326" s="294" t="s">
        <v>949</v>
      </c>
      <c r="G326" s="295" t="s">
        <v>526</v>
      </c>
      <c r="H326" s="296"/>
      <c r="I326" s="296"/>
      <c r="J326" s="297">
        <v>1</v>
      </c>
      <c r="K326" s="297"/>
      <c r="L326" s="216" t="s">
        <v>386</v>
      </c>
    </row>
    <row r="327" spans="1:12" x14ac:dyDescent="0.25">
      <c r="A327" s="289">
        <v>85</v>
      </c>
      <c r="B327" s="290">
        <v>41963</v>
      </c>
      <c r="C327" s="291">
        <v>0.72222222222222221</v>
      </c>
      <c r="D327" s="292" t="s">
        <v>3600</v>
      </c>
      <c r="E327" s="292" t="s">
        <v>3530</v>
      </c>
      <c r="F327" s="294" t="s">
        <v>816</v>
      </c>
      <c r="G327" s="295" t="s">
        <v>1128</v>
      </c>
      <c r="H327" s="296"/>
      <c r="I327" s="296"/>
      <c r="J327" s="297"/>
      <c r="K327" s="297"/>
      <c r="L327" s="216" t="s">
        <v>386</v>
      </c>
    </row>
    <row r="328" spans="1:12" x14ac:dyDescent="0.25">
      <c r="A328" s="289">
        <v>86</v>
      </c>
      <c r="B328" s="290">
        <v>41964</v>
      </c>
      <c r="C328" s="291">
        <v>0.88888888888888884</v>
      </c>
      <c r="D328" s="292" t="s">
        <v>3555</v>
      </c>
      <c r="E328" s="293" t="s">
        <v>1726</v>
      </c>
      <c r="F328" s="294" t="s">
        <v>961</v>
      </c>
      <c r="G328" s="295" t="s">
        <v>526</v>
      </c>
      <c r="H328" s="296"/>
      <c r="I328" s="296"/>
      <c r="J328" s="297">
        <v>1</v>
      </c>
      <c r="K328" s="297"/>
      <c r="L328" s="216" t="s">
        <v>388</v>
      </c>
    </row>
    <row r="329" spans="1:12" x14ac:dyDescent="0.25">
      <c r="A329" s="289">
        <v>87</v>
      </c>
      <c r="B329" s="290">
        <v>41964</v>
      </c>
      <c r="C329" s="291">
        <v>0.89930555555555547</v>
      </c>
      <c r="D329" s="292" t="s">
        <v>3601</v>
      </c>
      <c r="E329" s="293" t="s">
        <v>1726</v>
      </c>
      <c r="F329" s="294" t="s">
        <v>961</v>
      </c>
      <c r="G329" s="295" t="s">
        <v>526</v>
      </c>
      <c r="H329" s="296"/>
      <c r="I329" s="296"/>
      <c r="J329" s="297">
        <v>1</v>
      </c>
      <c r="K329" s="297"/>
      <c r="L329" s="216" t="s">
        <v>388</v>
      </c>
    </row>
    <row r="330" spans="1:12" x14ac:dyDescent="0.25">
      <c r="A330" s="289">
        <v>88</v>
      </c>
      <c r="B330" s="290">
        <v>41964</v>
      </c>
      <c r="C330" s="291">
        <v>0.82430555555555562</v>
      </c>
      <c r="D330" s="292" t="s">
        <v>1386</v>
      </c>
      <c r="E330" s="293" t="s">
        <v>1726</v>
      </c>
      <c r="F330" s="294" t="s">
        <v>949</v>
      </c>
      <c r="G330" s="295" t="s">
        <v>1128</v>
      </c>
      <c r="H330" s="296"/>
      <c r="I330" s="296"/>
      <c r="J330" s="297"/>
      <c r="K330" s="297">
        <v>1</v>
      </c>
      <c r="L330" s="216" t="s">
        <v>414</v>
      </c>
    </row>
    <row r="331" spans="1:12" x14ac:dyDescent="0.25">
      <c r="A331" s="289">
        <v>89</v>
      </c>
      <c r="B331" s="290">
        <v>41966</v>
      </c>
      <c r="C331" s="291">
        <v>6.9444444444444434E-2</v>
      </c>
      <c r="D331" s="292" t="s">
        <v>3602</v>
      </c>
      <c r="E331" s="292" t="s">
        <v>3530</v>
      </c>
      <c r="F331" s="294" t="s">
        <v>949</v>
      </c>
      <c r="G331" s="295" t="s">
        <v>1128</v>
      </c>
      <c r="H331" s="296"/>
      <c r="I331" s="296"/>
      <c r="J331" s="297">
        <v>1</v>
      </c>
      <c r="K331" s="297"/>
      <c r="L331" s="216" t="s">
        <v>392</v>
      </c>
    </row>
    <row r="332" spans="1:12" x14ac:dyDescent="0.25">
      <c r="A332" s="289">
        <v>90</v>
      </c>
      <c r="B332" s="290">
        <v>41966</v>
      </c>
      <c r="C332" s="291">
        <v>0.30555555555555552</v>
      </c>
      <c r="D332" s="292" t="s">
        <v>1474</v>
      </c>
      <c r="E332" s="292" t="s">
        <v>3530</v>
      </c>
      <c r="F332" s="294" t="s">
        <v>949</v>
      </c>
      <c r="G332" s="295" t="s">
        <v>526</v>
      </c>
      <c r="H332" s="296"/>
      <c r="I332" s="296"/>
      <c r="J332" s="297">
        <v>1</v>
      </c>
      <c r="K332" s="297">
        <v>1</v>
      </c>
      <c r="L332" s="216" t="s">
        <v>392</v>
      </c>
    </row>
    <row r="333" spans="1:12" x14ac:dyDescent="0.25">
      <c r="A333" s="289">
        <v>91</v>
      </c>
      <c r="B333" s="290">
        <v>41966</v>
      </c>
      <c r="C333" s="291">
        <v>0.88541666666666663</v>
      </c>
      <c r="D333" s="292" t="s">
        <v>3603</v>
      </c>
      <c r="E333" s="293" t="s">
        <v>1726</v>
      </c>
      <c r="F333" s="294" t="s">
        <v>820</v>
      </c>
      <c r="G333" s="295" t="s">
        <v>1128</v>
      </c>
      <c r="H333" s="296"/>
      <c r="I333" s="296"/>
      <c r="J333" s="297">
        <v>2</v>
      </c>
      <c r="K333" s="297">
        <v>4</v>
      </c>
      <c r="L333" s="216" t="s">
        <v>392</v>
      </c>
    </row>
    <row r="334" spans="1:12" x14ac:dyDescent="0.25">
      <c r="A334" s="289">
        <v>92</v>
      </c>
      <c r="B334" s="290">
        <v>41967</v>
      </c>
      <c r="C334" s="291">
        <v>0.62777777777777777</v>
      </c>
      <c r="D334" s="292" t="s">
        <v>3584</v>
      </c>
      <c r="E334" s="293" t="s">
        <v>1726</v>
      </c>
      <c r="F334" s="294" t="s">
        <v>3604</v>
      </c>
      <c r="G334" s="295" t="s">
        <v>526</v>
      </c>
      <c r="H334" s="296"/>
      <c r="I334" s="296"/>
      <c r="J334" s="297">
        <v>1</v>
      </c>
      <c r="K334" s="297"/>
      <c r="L334" s="216" t="s">
        <v>418</v>
      </c>
    </row>
    <row r="335" spans="1:12" x14ac:dyDescent="0.25">
      <c r="A335" s="289">
        <v>93</v>
      </c>
      <c r="B335" s="290">
        <v>41967</v>
      </c>
      <c r="C335" s="291">
        <v>0.72916666666666663</v>
      </c>
      <c r="D335" s="292" t="s">
        <v>3566</v>
      </c>
      <c r="E335" s="292" t="s">
        <v>3530</v>
      </c>
      <c r="F335" s="294" t="s">
        <v>3605</v>
      </c>
      <c r="G335" s="295" t="s">
        <v>3606</v>
      </c>
      <c r="H335" s="296"/>
      <c r="I335" s="296"/>
      <c r="J335" s="297"/>
      <c r="K335" s="297"/>
      <c r="L335" s="216" t="s">
        <v>418</v>
      </c>
    </row>
    <row r="336" spans="1:12" x14ac:dyDescent="0.25">
      <c r="A336" s="289">
        <v>94</v>
      </c>
      <c r="B336" s="290">
        <v>41968</v>
      </c>
      <c r="C336" s="291">
        <v>0.50347222222222221</v>
      </c>
      <c r="D336" s="292" t="s">
        <v>1300</v>
      </c>
      <c r="E336" s="293" t="s">
        <v>1726</v>
      </c>
      <c r="F336" s="294" t="s">
        <v>816</v>
      </c>
      <c r="G336" s="295" t="s">
        <v>1128</v>
      </c>
      <c r="H336" s="296"/>
      <c r="I336" s="296"/>
      <c r="J336" s="297">
        <v>1</v>
      </c>
      <c r="K336" s="297"/>
      <c r="L336" s="216" t="s">
        <v>411</v>
      </c>
    </row>
    <row r="337" spans="1:12" x14ac:dyDescent="0.25">
      <c r="A337" s="289">
        <v>95</v>
      </c>
      <c r="B337" s="290">
        <v>41969</v>
      </c>
      <c r="C337" s="291">
        <v>0.34027777777777773</v>
      </c>
      <c r="D337" s="292" t="s">
        <v>1448</v>
      </c>
      <c r="E337" s="293" t="s">
        <v>1726</v>
      </c>
      <c r="F337" s="294" t="s">
        <v>816</v>
      </c>
      <c r="G337" s="295" t="s">
        <v>1128</v>
      </c>
      <c r="H337" s="296"/>
      <c r="I337" s="296"/>
      <c r="J337" s="297"/>
      <c r="K337" s="297">
        <v>1</v>
      </c>
      <c r="L337" s="216" t="s">
        <v>384</v>
      </c>
    </row>
    <row r="338" spans="1:12" x14ac:dyDescent="0.25">
      <c r="A338" s="289">
        <v>96</v>
      </c>
      <c r="B338" s="290">
        <v>41969</v>
      </c>
      <c r="C338" s="291">
        <v>0.7993055555555556</v>
      </c>
      <c r="D338" s="292" t="s">
        <v>3607</v>
      </c>
      <c r="E338" s="292" t="s">
        <v>3530</v>
      </c>
      <c r="F338" s="294" t="s">
        <v>3608</v>
      </c>
      <c r="G338" s="295" t="s">
        <v>526</v>
      </c>
      <c r="H338" s="296"/>
      <c r="I338" s="296"/>
      <c r="J338" s="297"/>
      <c r="K338" s="297">
        <v>1</v>
      </c>
      <c r="L338" s="216" t="s">
        <v>384</v>
      </c>
    </row>
    <row r="339" spans="1:12" x14ac:dyDescent="0.25">
      <c r="A339" s="289">
        <v>97</v>
      </c>
      <c r="B339" s="290">
        <v>41970</v>
      </c>
      <c r="C339" s="291">
        <v>0.42708333333333331</v>
      </c>
      <c r="D339" s="292" t="s">
        <v>2278</v>
      </c>
      <c r="E339" s="292" t="s">
        <v>3530</v>
      </c>
      <c r="F339" s="294" t="s">
        <v>949</v>
      </c>
      <c r="G339" s="295" t="s">
        <v>1128</v>
      </c>
      <c r="H339" s="296"/>
      <c r="I339" s="296"/>
      <c r="J339" s="297">
        <v>1</v>
      </c>
      <c r="K339" s="297"/>
      <c r="L339" s="216" t="s">
        <v>386</v>
      </c>
    </row>
    <row r="340" spans="1:12" x14ac:dyDescent="0.25">
      <c r="A340" s="289">
        <v>98</v>
      </c>
      <c r="B340" s="290">
        <v>41970</v>
      </c>
      <c r="C340" s="291">
        <v>0.53472222222222221</v>
      </c>
      <c r="D340" s="292" t="s">
        <v>3563</v>
      </c>
      <c r="E340" s="292" t="s">
        <v>3530</v>
      </c>
      <c r="F340" s="294" t="s">
        <v>3609</v>
      </c>
      <c r="G340" s="295" t="s">
        <v>526</v>
      </c>
      <c r="H340" s="296"/>
      <c r="I340" s="296"/>
      <c r="J340" s="297">
        <v>1</v>
      </c>
      <c r="K340" s="297"/>
      <c r="L340" s="216" t="s">
        <v>386</v>
      </c>
    </row>
    <row r="341" spans="1:12" x14ac:dyDescent="0.25">
      <c r="A341" s="289">
        <v>99</v>
      </c>
      <c r="B341" s="290">
        <v>41971</v>
      </c>
      <c r="C341" s="291">
        <v>0.50694444444444442</v>
      </c>
      <c r="D341" s="292" t="s">
        <v>1386</v>
      </c>
      <c r="E341" s="292" t="s">
        <v>3530</v>
      </c>
      <c r="F341" s="294" t="s">
        <v>949</v>
      </c>
      <c r="G341" s="295" t="s">
        <v>1128</v>
      </c>
      <c r="H341" s="296"/>
      <c r="I341" s="296"/>
      <c r="J341" s="297">
        <v>1</v>
      </c>
      <c r="K341" s="297"/>
      <c r="L341" s="216" t="s">
        <v>388</v>
      </c>
    </row>
    <row r="342" spans="1:12" x14ac:dyDescent="0.25">
      <c r="A342" s="289">
        <v>100</v>
      </c>
      <c r="B342" s="290">
        <v>41971</v>
      </c>
      <c r="C342" s="291">
        <v>0.69444444444444453</v>
      </c>
      <c r="D342" s="292" t="s">
        <v>3543</v>
      </c>
      <c r="E342" s="292" t="s">
        <v>3530</v>
      </c>
      <c r="F342" s="294" t="s">
        <v>949</v>
      </c>
      <c r="G342" s="295" t="s">
        <v>1128</v>
      </c>
      <c r="H342" s="296"/>
      <c r="I342" s="296"/>
      <c r="J342" s="297"/>
      <c r="K342" s="297">
        <v>1</v>
      </c>
      <c r="L342" s="216" t="s">
        <v>388</v>
      </c>
    </row>
    <row r="343" spans="1:12" x14ac:dyDescent="0.25">
      <c r="A343" s="289">
        <v>101</v>
      </c>
      <c r="B343" s="290">
        <v>41971</v>
      </c>
      <c r="C343" s="291">
        <v>0.87152777777777779</v>
      </c>
      <c r="D343" s="292" t="s">
        <v>1386</v>
      </c>
      <c r="E343" s="293" t="s">
        <v>1726</v>
      </c>
      <c r="F343" s="294" t="s">
        <v>961</v>
      </c>
      <c r="G343" s="295" t="s">
        <v>526</v>
      </c>
      <c r="H343" s="296"/>
      <c r="I343" s="296"/>
      <c r="J343" s="297"/>
      <c r="K343" s="297">
        <v>1</v>
      </c>
      <c r="L343" s="216" t="s">
        <v>388</v>
      </c>
    </row>
    <row r="344" spans="1:12" x14ac:dyDescent="0.25">
      <c r="A344" s="289">
        <v>102</v>
      </c>
      <c r="B344" s="290">
        <v>41972</v>
      </c>
      <c r="C344" s="291">
        <v>0.37152777777777773</v>
      </c>
      <c r="D344" s="292" t="s">
        <v>3546</v>
      </c>
      <c r="E344" s="292" t="s">
        <v>3530</v>
      </c>
      <c r="F344" s="294" t="s">
        <v>949</v>
      </c>
      <c r="G344" s="295" t="s">
        <v>526</v>
      </c>
      <c r="H344" s="296"/>
      <c r="I344" s="296"/>
      <c r="J344" s="297"/>
      <c r="K344" s="297">
        <v>1</v>
      </c>
      <c r="L344" s="216" t="s">
        <v>414</v>
      </c>
    </row>
    <row r="345" spans="1:12" x14ac:dyDescent="0.25">
      <c r="A345" s="289">
        <v>103</v>
      </c>
      <c r="B345" s="290">
        <v>41972</v>
      </c>
      <c r="C345" s="291">
        <v>0.61805555555555558</v>
      </c>
      <c r="D345" s="292" t="s">
        <v>1386</v>
      </c>
      <c r="E345" s="292" t="s">
        <v>3530</v>
      </c>
      <c r="F345" s="294" t="s">
        <v>949</v>
      </c>
      <c r="G345" s="295" t="s">
        <v>1128</v>
      </c>
      <c r="H345" s="296"/>
      <c r="I345" s="296"/>
      <c r="J345" s="297">
        <v>1</v>
      </c>
      <c r="K345" s="297"/>
      <c r="L345" s="216" t="s">
        <v>414</v>
      </c>
    </row>
    <row r="346" spans="1:12" x14ac:dyDescent="0.25">
      <c r="A346" s="289">
        <v>104</v>
      </c>
      <c r="B346" s="290">
        <v>41972</v>
      </c>
      <c r="C346" s="291">
        <v>0.75</v>
      </c>
      <c r="D346" s="292" t="s">
        <v>3566</v>
      </c>
      <c r="E346" s="292" t="s">
        <v>3530</v>
      </c>
      <c r="F346" s="294" t="s">
        <v>949</v>
      </c>
      <c r="G346" s="295" t="s">
        <v>1128</v>
      </c>
      <c r="H346" s="296"/>
      <c r="I346" s="296"/>
      <c r="J346" s="297">
        <v>1</v>
      </c>
      <c r="K346" s="297"/>
      <c r="L346" s="216" t="s">
        <v>414</v>
      </c>
    </row>
    <row r="347" spans="1:12" x14ac:dyDescent="0.25">
      <c r="A347" s="289">
        <v>105</v>
      </c>
      <c r="B347" s="290">
        <v>41973</v>
      </c>
      <c r="C347" s="291">
        <v>0.55555555555555558</v>
      </c>
      <c r="D347" s="292" t="s">
        <v>3529</v>
      </c>
      <c r="E347" s="292" t="s">
        <v>3530</v>
      </c>
      <c r="F347" s="294" t="s">
        <v>961</v>
      </c>
      <c r="G347" s="295" t="s">
        <v>526</v>
      </c>
      <c r="H347" s="296"/>
      <c r="I347" s="296"/>
      <c r="J347" s="297">
        <v>1</v>
      </c>
      <c r="K347" s="297"/>
      <c r="L347" s="216" t="s">
        <v>392</v>
      </c>
    </row>
    <row r="348" spans="1:12" x14ac:dyDescent="0.25">
      <c r="A348" s="74"/>
      <c r="B348" s="75"/>
      <c r="C348" s="75"/>
      <c r="D348" s="75"/>
      <c r="E348" s="75"/>
      <c r="F348" s="75" t="s">
        <v>4168</v>
      </c>
      <c r="G348" s="276" t="s">
        <v>1057</v>
      </c>
      <c r="H348" s="38">
        <f>SUM(H290:H347)</f>
        <v>0</v>
      </c>
      <c r="I348" s="38">
        <f>SUM(I290:I347)</f>
        <v>0</v>
      </c>
      <c r="J348" s="38">
        <f>SUM(J290:J347)</f>
        <v>32</v>
      </c>
      <c r="K348" s="38">
        <f>SUM(K290:K347)</f>
        <v>23</v>
      </c>
      <c r="L348" s="119"/>
    </row>
    <row r="349" spans="1:12" x14ac:dyDescent="0.25">
      <c r="A349" s="289">
        <v>106</v>
      </c>
      <c r="B349" s="290">
        <v>41974</v>
      </c>
      <c r="C349" s="291">
        <v>0.39930555555555558</v>
      </c>
      <c r="D349" s="216" t="s">
        <v>3610</v>
      </c>
      <c r="E349" s="216" t="s">
        <v>3611</v>
      </c>
      <c r="F349" s="216" t="s">
        <v>31</v>
      </c>
      <c r="G349" s="216" t="s">
        <v>3612</v>
      </c>
      <c r="H349" s="309">
        <v>0</v>
      </c>
      <c r="I349" s="309">
        <v>0</v>
      </c>
      <c r="J349" s="310">
        <v>0</v>
      </c>
      <c r="K349" s="310">
        <v>0</v>
      </c>
      <c r="L349" s="302" t="s">
        <v>63</v>
      </c>
    </row>
    <row r="350" spans="1:12" x14ac:dyDescent="0.25">
      <c r="A350" s="289">
        <v>107</v>
      </c>
      <c r="B350" s="290">
        <v>41974</v>
      </c>
      <c r="C350" s="359">
        <v>0.84722222222222221</v>
      </c>
      <c r="D350" s="216" t="s">
        <v>3613</v>
      </c>
      <c r="E350" s="216" t="s">
        <v>118</v>
      </c>
      <c r="F350" s="216" t="s">
        <v>18</v>
      </c>
      <c r="G350" s="216" t="s">
        <v>38</v>
      </c>
      <c r="H350" s="309">
        <v>0</v>
      </c>
      <c r="I350" s="309">
        <v>0</v>
      </c>
      <c r="J350" s="310">
        <v>0</v>
      </c>
      <c r="K350" s="310">
        <v>0</v>
      </c>
      <c r="L350" s="302" t="s">
        <v>63</v>
      </c>
    </row>
    <row r="351" spans="1:12" x14ac:dyDescent="0.25">
      <c r="A351" s="289">
        <v>108</v>
      </c>
      <c r="B351" s="290">
        <v>41975</v>
      </c>
      <c r="C351" s="359">
        <v>0.76041666666666663</v>
      </c>
      <c r="D351" s="216" t="s">
        <v>3614</v>
      </c>
      <c r="E351" s="216" t="s">
        <v>118</v>
      </c>
      <c r="F351" s="216" t="s">
        <v>3615</v>
      </c>
      <c r="G351" s="216" t="s">
        <v>38</v>
      </c>
      <c r="H351" s="309">
        <v>0</v>
      </c>
      <c r="I351" s="309">
        <v>0</v>
      </c>
      <c r="J351" s="310">
        <v>0</v>
      </c>
      <c r="K351" s="310">
        <v>0</v>
      </c>
      <c r="L351" s="302" t="s">
        <v>69</v>
      </c>
    </row>
    <row r="352" spans="1:12" x14ac:dyDescent="0.25">
      <c r="A352" s="289">
        <v>109</v>
      </c>
      <c r="B352" s="290">
        <v>41975</v>
      </c>
      <c r="C352" s="359">
        <v>0.71180555555555547</v>
      </c>
      <c r="D352" s="216" t="s">
        <v>3616</v>
      </c>
      <c r="E352" s="216" t="s">
        <v>118</v>
      </c>
      <c r="F352" s="216" t="s">
        <v>619</v>
      </c>
      <c r="G352" s="216" t="s">
        <v>38</v>
      </c>
      <c r="H352" s="309">
        <v>0</v>
      </c>
      <c r="I352" s="309">
        <v>0</v>
      </c>
      <c r="J352" s="310">
        <v>0</v>
      </c>
      <c r="K352" s="310">
        <v>0</v>
      </c>
      <c r="L352" s="302" t="s">
        <v>69</v>
      </c>
    </row>
    <row r="353" spans="1:12" x14ac:dyDescent="0.25">
      <c r="A353" s="289">
        <v>110</v>
      </c>
      <c r="B353" s="290">
        <v>41975</v>
      </c>
      <c r="C353" s="359">
        <v>0.90277777777777779</v>
      </c>
      <c r="D353" s="216" t="s">
        <v>1100</v>
      </c>
      <c r="E353" s="216" t="s">
        <v>118</v>
      </c>
      <c r="F353" s="216" t="s">
        <v>3615</v>
      </c>
      <c r="G353" s="216" t="s">
        <v>38</v>
      </c>
      <c r="H353" s="309">
        <v>0</v>
      </c>
      <c r="I353" s="309">
        <v>0</v>
      </c>
      <c r="J353" s="310">
        <v>0</v>
      </c>
      <c r="K353" s="310">
        <v>0</v>
      </c>
      <c r="L353" s="302" t="s">
        <v>69</v>
      </c>
    </row>
    <row r="354" spans="1:12" x14ac:dyDescent="0.25">
      <c r="A354" s="289">
        <v>111</v>
      </c>
      <c r="B354" s="290">
        <v>41976</v>
      </c>
      <c r="C354" s="359">
        <v>0.4375</v>
      </c>
      <c r="D354" s="216" t="s">
        <v>3617</v>
      </c>
      <c r="E354" s="216" t="s">
        <v>390</v>
      </c>
      <c r="F354" s="216" t="s">
        <v>619</v>
      </c>
      <c r="G354" s="216" t="s">
        <v>38</v>
      </c>
      <c r="H354" s="309">
        <v>0</v>
      </c>
      <c r="I354" s="309">
        <v>0</v>
      </c>
      <c r="J354" s="310">
        <v>1</v>
      </c>
      <c r="K354" s="310">
        <v>1</v>
      </c>
      <c r="L354" s="302" t="s">
        <v>73</v>
      </c>
    </row>
    <row r="355" spans="1:12" x14ac:dyDescent="0.25">
      <c r="A355" s="289">
        <v>112</v>
      </c>
      <c r="B355" s="290">
        <v>41976</v>
      </c>
      <c r="C355" s="359">
        <v>0.86111111111111116</v>
      </c>
      <c r="D355" s="216" t="s">
        <v>3618</v>
      </c>
      <c r="E355" s="216" t="s">
        <v>118</v>
      </c>
      <c r="F355" s="216" t="s">
        <v>3615</v>
      </c>
      <c r="G355" s="216" t="s">
        <v>3612</v>
      </c>
      <c r="H355" s="309">
        <v>0</v>
      </c>
      <c r="I355" s="309">
        <v>0</v>
      </c>
      <c r="J355" s="310">
        <v>0</v>
      </c>
      <c r="K355" s="310">
        <v>3</v>
      </c>
      <c r="L355" s="302" t="s">
        <v>73</v>
      </c>
    </row>
    <row r="356" spans="1:12" x14ac:dyDescent="0.25">
      <c r="A356" s="289">
        <v>113</v>
      </c>
      <c r="B356" s="290">
        <v>41977</v>
      </c>
      <c r="C356" s="359">
        <v>0.13541666666666666</v>
      </c>
      <c r="D356" s="216" t="s">
        <v>3619</v>
      </c>
      <c r="E356" s="216" t="s">
        <v>72</v>
      </c>
      <c r="F356" s="216" t="s">
        <v>18</v>
      </c>
      <c r="G356" s="216" t="s">
        <v>3620</v>
      </c>
      <c r="H356" s="309">
        <v>0</v>
      </c>
      <c r="I356" s="309">
        <v>0</v>
      </c>
      <c r="J356" s="310">
        <v>1</v>
      </c>
      <c r="K356" s="310">
        <v>0</v>
      </c>
      <c r="L356" s="302" t="s">
        <v>33</v>
      </c>
    </row>
    <row r="357" spans="1:12" x14ac:dyDescent="0.25">
      <c r="A357" s="289">
        <v>114</v>
      </c>
      <c r="B357" s="290">
        <v>41977</v>
      </c>
      <c r="C357" s="359">
        <v>0.66249999999999998</v>
      </c>
      <c r="D357" s="216" t="s">
        <v>3621</v>
      </c>
      <c r="E357" s="216" t="s">
        <v>118</v>
      </c>
      <c r="F357" s="216" t="s">
        <v>18</v>
      </c>
      <c r="G357" s="216" t="s">
        <v>38</v>
      </c>
      <c r="H357" s="309">
        <v>0</v>
      </c>
      <c r="I357" s="309">
        <v>0</v>
      </c>
      <c r="J357" s="310">
        <v>2</v>
      </c>
      <c r="K357" s="310">
        <v>0</v>
      </c>
      <c r="L357" s="302" t="s">
        <v>33</v>
      </c>
    </row>
    <row r="358" spans="1:12" x14ac:dyDescent="0.25">
      <c r="A358" s="289">
        <v>115</v>
      </c>
      <c r="B358" s="290">
        <v>41978</v>
      </c>
      <c r="C358" s="359">
        <v>0.63888888888888895</v>
      </c>
      <c r="D358" s="216" t="s">
        <v>3622</v>
      </c>
      <c r="E358" s="216" t="s">
        <v>3623</v>
      </c>
      <c r="F358" s="216" t="s">
        <v>3624</v>
      </c>
      <c r="G358" s="216" t="s">
        <v>3625</v>
      </c>
      <c r="H358" s="309">
        <v>0</v>
      </c>
      <c r="I358" s="309">
        <v>0</v>
      </c>
      <c r="J358" s="310">
        <v>0</v>
      </c>
      <c r="K358" s="310">
        <v>0</v>
      </c>
      <c r="L358" s="302" t="s">
        <v>42</v>
      </c>
    </row>
    <row r="359" spans="1:12" x14ac:dyDescent="0.25">
      <c r="A359" s="289">
        <v>116</v>
      </c>
      <c r="B359" s="290">
        <v>41979</v>
      </c>
      <c r="C359" s="359">
        <v>4.8611111111111112E-2</v>
      </c>
      <c r="D359" s="216" t="s">
        <v>3626</v>
      </c>
      <c r="E359" s="216" t="s">
        <v>3623</v>
      </c>
      <c r="F359" s="216" t="s">
        <v>3627</v>
      </c>
      <c r="G359" s="216" t="s">
        <v>3625</v>
      </c>
      <c r="H359" s="309">
        <v>0</v>
      </c>
      <c r="I359" s="309">
        <v>0</v>
      </c>
      <c r="J359" s="310">
        <v>0</v>
      </c>
      <c r="K359" s="310">
        <v>0</v>
      </c>
      <c r="L359" s="302" t="s">
        <v>85</v>
      </c>
    </row>
    <row r="360" spans="1:12" x14ac:dyDescent="0.25">
      <c r="A360" s="289">
        <v>117</v>
      </c>
      <c r="B360" s="290">
        <v>41979</v>
      </c>
      <c r="C360" s="359">
        <v>0.63888888888888895</v>
      </c>
      <c r="D360" s="216" t="s">
        <v>3618</v>
      </c>
      <c r="E360" s="216" t="s">
        <v>72</v>
      </c>
      <c r="F360" s="216" t="s">
        <v>31</v>
      </c>
      <c r="G360" s="216" t="s">
        <v>3612</v>
      </c>
      <c r="H360" s="309">
        <v>0</v>
      </c>
      <c r="I360" s="309">
        <v>0</v>
      </c>
      <c r="J360" s="310">
        <v>0</v>
      </c>
      <c r="K360" s="310">
        <v>1</v>
      </c>
      <c r="L360" s="302" t="s">
        <v>85</v>
      </c>
    </row>
    <row r="361" spans="1:12" x14ac:dyDescent="0.25">
      <c r="A361" s="289">
        <v>118</v>
      </c>
      <c r="B361" s="290">
        <v>41979</v>
      </c>
      <c r="C361" s="359">
        <v>0.6875</v>
      </c>
      <c r="D361" s="216" t="s">
        <v>3628</v>
      </c>
      <c r="E361" s="216" t="s">
        <v>118</v>
      </c>
      <c r="F361" s="216" t="s">
        <v>3627</v>
      </c>
      <c r="G361" s="216" t="s">
        <v>3629</v>
      </c>
      <c r="H361" s="309">
        <v>0</v>
      </c>
      <c r="I361" s="309">
        <v>0</v>
      </c>
      <c r="J361" s="310">
        <v>2</v>
      </c>
      <c r="K361" s="310">
        <v>0</v>
      </c>
      <c r="L361" s="302" t="s">
        <v>85</v>
      </c>
    </row>
    <row r="362" spans="1:12" x14ac:dyDescent="0.25">
      <c r="A362" s="289">
        <v>119</v>
      </c>
      <c r="B362" s="290">
        <v>41980</v>
      </c>
      <c r="C362" s="359">
        <v>0.50694444444444442</v>
      </c>
      <c r="D362" s="216" t="s">
        <v>3630</v>
      </c>
      <c r="E362" s="216" t="s">
        <v>72</v>
      </c>
      <c r="F362" s="216" t="s">
        <v>619</v>
      </c>
      <c r="G362" s="216" t="s">
        <v>38</v>
      </c>
      <c r="H362" s="309">
        <v>0</v>
      </c>
      <c r="I362" s="309">
        <v>0</v>
      </c>
      <c r="J362" s="310">
        <v>1</v>
      </c>
      <c r="K362" s="310">
        <v>0</v>
      </c>
      <c r="L362" s="302" t="s">
        <v>54</v>
      </c>
    </row>
    <row r="363" spans="1:12" x14ac:dyDescent="0.25">
      <c r="A363" s="289">
        <v>120</v>
      </c>
      <c r="B363" s="290">
        <v>41980</v>
      </c>
      <c r="C363" s="359">
        <v>0.64583333333333337</v>
      </c>
      <c r="D363" s="216" t="s">
        <v>3631</v>
      </c>
      <c r="E363" s="216" t="s">
        <v>118</v>
      </c>
      <c r="F363" s="216" t="s">
        <v>3632</v>
      </c>
      <c r="G363" s="216" t="s">
        <v>3633</v>
      </c>
      <c r="H363" s="309">
        <v>0</v>
      </c>
      <c r="I363" s="309">
        <v>0</v>
      </c>
      <c r="J363" s="310">
        <v>0</v>
      </c>
      <c r="K363" s="310">
        <v>0</v>
      </c>
      <c r="L363" s="302" t="s">
        <v>54</v>
      </c>
    </row>
    <row r="364" spans="1:12" x14ac:dyDescent="0.25">
      <c r="A364" s="289">
        <v>121</v>
      </c>
      <c r="B364" s="290">
        <v>41980</v>
      </c>
      <c r="C364" s="359">
        <v>0.77083333333333337</v>
      </c>
      <c r="D364" s="216" t="s">
        <v>3634</v>
      </c>
      <c r="E364" s="216" t="s">
        <v>3623</v>
      </c>
      <c r="F364" s="216" t="s">
        <v>3635</v>
      </c>
      <c r="G364" s="216" t="s">
        <v>38</v>
      </c>
      <c r="H364" s="309">
        <v>0</v>
      </c>
      <c r="I364" s="309">
        <v>0</v>
      </c>
      <c r="J364" s="310">
        <v>0</v>
      </c>
      <c r="K364" s="310">
        <v>0</v>
      </c>
      <c r="L364" s="302" t="s">
        <v>54</v>
      </c>
    </row>
    <row r="365" spans="1:12" x14ac:dyDescent="0.25">
      <c r="A365" s="289">
        <v>122</v>
      </c>
      <c r="B365" s="290">
        <v>41981</v>
      </c>
      <c r="C365" s="359">
        <v>0.51388888888888895</v>
      </c>
      <c r="D365" s="216" t="s">
        <v>3636</v>
      </c>
      <c r="E365" s="216" t="s">
        <v>118</v>
      </c>
      <c r="F365" s="216" t="s">
        <v>3637</v>
      </c>
      <c r="G365" s="216" t="s">
        <v>3638</v>
      </c>
      <c r="H365" s="309">
        <v>0</v>
      </c>
      <c r="I365" s="309">
        <v>0</v>
      </c>
      <c r="J365" s="310">
        <v>1</v>
      </c>
      <c r="K365" s="310">
        <v>1</v>
      </c>
      <c r="L365" s="302" t="s">
        <v>63</v>
      </c>
    </row>
    <row r="366" spans="1:12" x14ac:dyDescent="0.25">
      <c r="A366" s="289">
        <v>123</v>
      </c>
      <c r="B366" s="290">
        <v>41982</v>
      </c>
      <c r="C366" s="359">
        <v>0.73611111111111116</v>
      </c>
      <c r="D366" s="216" t="s">
        <v>3639</v>
      </c>
      <c r="E366" s="216" t="s">
        <v>3623</v>
      </c>
      <c r="F366" s="216" t="s">
        <v>3640</v>
      </c>
      <c r="G366" s="216" t="s">
        <v>3633</v>
      </c>
      <c r="H366" s="309">
        <v>0</v>
      </c>
      <c r="I366" s="309">
        <v>0</v>
      </c>
      <c r="J366" s="310">
        <v>0</v>
      </c>
      <c r="K366" s="310">
        <v>0</v>
      </c>
      <c r="L366" s="302" t="s">
        <v>69</v>
      </c>
    </row>
    <row r="367" spans="1:12" x14ac:dyDescent="0.25">
      <c r="A367" s="289">
        <v>124</v>
      </c>
      <c r="B367" s="290">
        <v>41982</v>
      </c>
      <c r="C367" s="359">
        <v>0.87152777777777779</v>
      </c>
      <c r="D367" s="216" t="s">
        <v>3626</v>
      </c>
      <c r="E367" s="216" t="s">
        <v>118</v>
      </c>
      <c r="F367" s="216" t="s">
        <v>3641</v>
      </c>
      <c r="G367" s="216" t="s">
        <v>3633</v>
      </c>
      <c r="H367" s="309">
        <v>0</v>
      </c>
      <c r="I367" s="309">
        <v>0</v>
      </c>
      <c r="J367" s="310">
        <v>1</v>
      </c>
      <c r="K367" s="310">
        <v>0</v>
      </c>
      <c r="L367" s="302" t="s">
        <v>69</v>
      </c>
    </row>
    <row r="368" spans="1:12" x14ac:dyDescent="0.25">
      <c r="A368" s="289">
        <v>125</v>
      </c>
      <c r="B368" s="290">
        <v>41983</v>
      </c>
      <c r="C368" s="359">
        <v>0.63888888888888895</v>
      </c>
      <c r="D368" s="216" t="s">
        <v>3642</v>
      </c>
      <c r="E368" s="216" t="s">
        <v>72</v>
      </c>
      <c r="F368" s="216" t="s">
        <v>48</v>
      </c>
      <c r="G368" s="216" t="s">
        <v>38</v>
      </c>
      <c r="H368" s="309">
        <v>0</v>
      </c>
      <c r="I368" s="309">
        <v>0</v>
      </c>
      <c r="J368" s="310">
        <v>0</v>
      </c>
      <c r="K368" s="310">
        <v>1</v>
      </c>
      <c r="L368" s="302" t="s">
        <v>73</v>
      </c>
    </row>
    <row r="369" spans="1:12" x14ac:dyDescent="0.25">
      <c r="A369" s="289">
        <v>126</v>
      </c>
      <c r="B369" s="290">
        <v>41983</v>
      </c>
      <c r="C369" s="359">
        <v>0.71875</v>
      </c>
      <c r="D369" s="216" t="s">
        <v>3643</v>
      </c>
      <c r="E369" s="216" t="s">
        <v>118</v>
      </c>
      <c r="F369" s="216" t="s">
        <v>3644</v>
      </c>
      <c r="G369" s="216" t="s">
        <v>3633</v>
      </c>
      <c r="H369" s="309">
        <v>0</v>
      </c>
      <c r="I369" s="309">
        <v>0</v>
      </c>
      <c r="J369" s="310">
        <v>2</v>
      </c>
      <c r="K369" s="310">
        <v>0</v>
      </c>
      <c r="L369" s="302" t="s">
        <v>73</v>
      </c>
    </row>
    <row r="370" spans="1:12" x14ac:dyDescent="0.25">
      <c r="A370" s="289">
        <v>127</v>
      </c>
      <c r="B370" s="290">
        <v>41985</v>
      </c>
      <c r="C370" s="359">
        <v>0.4375</v>
      </c>
      <c r="D370" s="216" t="s">
        <v>3645</v>
      </c>
      <c r="E370" s="216" t="s">
        <v>72</v>
      </c>
      <c r="F370" s="216" t="s">
        <v>619</v>
      </c>
      <c r="G370" s="216" t="s">
        <v>38</v>
      </c>
      <c r="H370" s="309">
        <v>0</v>
      </c>
      <c r="I370" s="309">
        <v>0</v>
      </c>
      <c r="J370" s="310">
        <v>0</v>
      </c>
      <c r="K370" s="310">
        <v>1</v>
      </c>
      <c r="L370" s="302" t="s">
        <v>42</v>
      </c>
    </row>
    <row r="371" spans="1:12" x14ac:dyDescent="0.25">
      <c r="A371" s="289">
        <v>128</v>
      </c>
      <c r="B371" s="290">
        <v>41986</v>
      </c>
      <c r="C371" s="359">
        <v>0.79861111111111116</v>
      </c>
      <c r="D371" s="216" t="s">
        <v>3646</v>
      </c>
      <c r="E371" s="216" t="s">
        <v>3623</v>
      </c>
      <c r="F371" s="216" t="s">
        <v>31</v>
      </c>
      <c r="G371" s="216" t="s">
        <v>3620</v>
      </c>
      <c r="H371" s="309">
        <v>0</v>
      </c>
      <c r="I371" s="309">
        <v>0</v>
      </c>
      <c r="J371" s="310">
        <v>0</v>
      </c>
      <c r="K371" s="310">
        <v>0</v>
      </c>
      <c r="L371" s="302" t="s">
        <v>85</v>
      </c>
    </row>
    <row r="372" spans="1:12" x14ac:dyDescent="0.25">
      <c r="A372" s="289">
        <v>129</v>
      </c>
      <c r="B372" s="290">
        <v>41987</v>
      </c>
      <c r="C372" s="359">
        <v>0.125</v>
      </c>
      <c r="D372" s="216" t="s">
        <v>3647</v>
      </c>
      <c r="E372" s="216" t="s">
        <v>118</v>
      </c>
      <c r="F372" s="216" t="s">
        <v>3627</v>
      </c>
      <c r="G372" s="216" t="s">
        <v>3625</v>
      </c>
      <c r="H372" s="309">
        <v>0</v>
      </c>
      <c r="I372" s="309">
        <v>0</v>
      </c>
      <c r="J372" s="310">
        <v>1</v>
      </c>
      <c r="K372" s="310">
        <v>0</v>
      </c>
      <c r="L372" s="311" t="s">
        <v>54</v>
      </c>
    </row>
    <row r="373" spans="1:12" x14ac:dyDescent="0.25">
      <c r="A373" s="289">
        <v>130</v>
      </c>
      <c r="B373" s="290">
        <v>41987</v>
      </c>
      <c r="C373" s="359">
        <v>0.45833333333333331</v>
      </c>
      <c r="D373" s="216" t="s">
        <v>3648</v>
      </c>
      <c r="E373" s="216" t="s">
        <v>118</v>
      </c>
      <c r="F373" s="216" t="s">
        <v>3632</v>
      </c>
      <c r="G373" s="216" t="s">
        <v>3633</v>
      </c>
      <c r="H373" s="309">
        <v>0</v>
      </c>
      <c r="I373" s="309">
        <v>0</v>
      </c>
      <c r="J373" s="310">
        <v>0</v>
      </c>
      <c r="K373" s="310">
        <v>3</v>
      </c>
      <c r="L373" s="302" t="s">
        <v>54</v>
      </c>
    </row>
    <row r="374" spans="1:12" x14ac:dyDescent="0.25">
      <c r="A374" s="289">
        <v>131</v>
      </c>
      <c r="B374" s="290">
        <v>41987</v>
      </c>
      <c r="C374" s="359">
        <v>0.86041666666666661</v>
      </c>
      <c r="D374" s="216" t="s">
        <v>3649</v>
      </c>
      <c r="E374" s="216" t="s">
        <v>118</v>
      </c>
      <c r="F374" s="216" t="s">
        <v>3641</v>
      </c>
      <c r="G374" s="216" t="s">
        <v>3633</v>
      </c>
      <c r="H374" s="309">
        <v>0</v>
      </c>
      <c r="I374" s="309">
        <v>0</v>
      </c>
      <c r="J374" s="310">
        <v>1</v>
      </c>
      <c r="K374" s="310">
        <v>0</v>
      </c>
      <c r="L374" s="302" t="s">
        <v>54</v>
      </c>
    </row>
    <row r="375" spans="1:12" x14ac:dyDescent="0.25">
      <c r="A375" s="289">
        <v>132</v>
      </c>
      <c r="B375" s="290">
        <v>41988</v>
      </c>
      <c r="C375" s="359">
        <v>0.10416666666666667</v>
      </c>
      <c r="D375" s="216" t="s">
        <v>3650</v>
      </c>
      <c r="E375" s="216" t="s">
        <v>3623</v>
      </c>
      <c r="F375" s="216" t="s">
        <v>18</v>
      </c>
      <c r="G375" s="216" t="s">
        <v>3620</v>
      </c>
      <c r="H375" s="309">
        <v>0</v>
      </c>
      <c r="I375" s="309">
        <v>0</v>
      </c>
      <c r="J375" s="310">
        <v>0</v>
      </c>
      <c r="K375" s="310">
        <v>0</v>
      </c>
      <c r="L375" s="302" t="s">
        <v>63</v>
      </c>
    </row>
    <row r="376" spans="1:12" x14ac:dyDescent="0.25">
      <c r="A376" s="289">
        <v>133</v>
      </c>
      <c r="B376" s="290">
        <v>41988</v>
      </c>
      <c r="C376" s="359">
        <v>0.39583333333333331</v>
      </c>
      <c r="D376" s="216" t="s">
        <v>3651</v>
      </c>
      <c r="E376" s="216" t="s">
        <v>72</v>
      </c>
      <c r="F376" s="216" t="s">
        <v>619</v>
      </c>
      <c r="G376" s="216" t="s">
        <v>38</v>
      </c>
      <c r="H376" s="309">
        <v>0</v>
      </c>
      <c r="I376" s="309">
        <v>0</v>
      </c>
      <c r="J376" s="310">
        <v>0</v>
      </c>
      <c r="K376" s="310">
        <v>1</v>
      </c>
      <c r="L376" s="302" t="s">
        <v>63</v>
      </c>
    </row>
    <row r="377" spans="1:12" x14ac:dyDescent="0.25">
      <c r="A377" s="289">
        <v>134</v>
      </c>
      <c r="B377" s="290">
        <v>41988</v>
      </c>
      <c r="C377" s="359">
        <v>0.66666666666666663</v>
      </c>
      <c r="D377" s="216" t="s">
        <v>3652</v>
      </c>
      <c r="E377" s="216" t="s">
        <v>118</v>
      </c>
      <c r="F377" s="216" t="s">
        <v>3615</v>
      </c>
      <c r="G377" s="216" t="s">
        <v>3620</v>
      </c>
      <c r="H377" s="309">
        <v>0</v>
      </c>
      <c r="I377" s="309">
        <v>0</v>
      </c>
      <c r="J377" s="310">
        <v>0</v>
      </c>
      <c r="K377" s="310">
        <v>1</v>
      </c>
      <c r="L377" s="302" t="s">
        <v>63</v>
      </c>
    </row>
    <row r="378" spans="1:12" x14ac:dyDescent="0.25">
      <c r="A378" s="289">
        <v>135</v>
      </c>
      <c r="B378" s="290">
        <v>41988</v>
      </c>
      <c r="C378" s="359">
        <v>0.91666666666666663</v>
      </c>
      <c r="D378" s="216" t="s">
        <v>3653</v>
      </c>
      <c r="E378" s="216" t="s">
        <v>118</v>
      </c>
      <c r="F378" s="216" t="s">
        <v>3632</v>
      </c>
      <c r="G378" s="216" t="s">
        <v>3633</v>
      </c>
      <c r="H378" s="309">
        <v>0</v>
      </c>
      <c r="I378" s="309">
        <v>0</v>
      </c>
      <c r="J378" s="310">
        <v>1</v>
      </c>
      <c r="K378" s="310">
        <v>2</v>
      </c>
      <c r="L378" s="302" t="s">
        <v>63</v>
      </c>
    </row>
    <row r="379" spans="1:12" x14ac:dyDescent="0.25">
      <c r="A379" s="289">
        <v>136</v>
      </c>
      <c r="B379" s="290">
        <v>41989</v>
      </c>
      <c r="C379" s="359">
        <v>0.3125</v>
      </c>
      <c r="D379" s="216" t="s">
        <v>3654</v>
      </c>
      <c r="E379" s="216" t="s">
        <v>118</v>
      </c>
      <c r="F379" s="216" t="s">
        <v>3644</v>
      </c>
      <c r="G379" s="216" t="s">
        <v>3633</v>
      </c>
      <c r="H379" s="309">
        <v>0</v>
      </c>
      <c r="I379" s="309">
        <v>0</v>
      </c>
      <c r="J379" s="310">
        <v>1</v>
      </c>
      <c r="K379" s="310">
        <v>0</v>
      </c>
      <c r="L379" s="302" t="s">
        <v>69</v>
      </c>
    </row>
    <row r="380" spans="1:12" x14ac:dyDescent="0.25">
      <c r="A380" s="289">
        <v>137</v>
      </c>
      <c r="B380" s="290">
        <v>41989</v>
      </c>
      <c r="C380" s="359">
        <v>0.47222222222222227</v>
      </c>
      <c r="D380" s="216" t="s">
        <v>3655</v>
      </c>
      <c r="E380" s="216" t="s">
        <v>3623</v>
      </c>
      <c r="F380" s="216" t="s">
        <v>3644</v>
      </c>
      <c r="G380" s="216" t="s">
        <v>3633</v>
      </c>
      <c r="H380" s="309">
        <v>0</v>
      </c>
      <c r="I380" s="309">
        <v>0</v>
      </c>
      <c r="J380" s="310">
        <v>0</v>
      </c>
      <c r="K380" s="310">
        <v>1</v>
      </c>
      <c r="L380" s="302" t="s">
        <v>69</v>
      </c>
    </row>
    <row r="381" spans="1:12" x14ac:dyDescent="0.25">
      <c r="A381" s="289">
        <v>138</v>
      </c>
      <c r="B381" s="290">
        <v>41989</v>
      </c>
      <c r="C381" s="359">
        <v>0.49305555555555558</v>
      </c>
      <c r="D381" s="216" t="s">
        <v>3656</v>
      </c>
      <c r="E381" s="216" t="s">
        <v>118</v>
      </c>
      <c r="F381" s="216" t="s">
        <v>3657</v>
      </c>
      <c r="G381" s="216" t="s">
        <v>3658</v>
      </c>
      <c r="H381" s="309">
        <v>0</v>
      </c>
      <c r="I381" s="309">
        <v>0</v>
      </c>
      <c r="J381" s="310">
        <v>1</v>
      </c>
      <c r="K381" s="310">
        <v>0</v>
      </c>
      <c r="L381" s="302" t="s">
        <v>69</v>
      </c>
    </row>
    <row r="382" spans="1:12" x14ac:dyDescent="0.25">
      <c r="A382" s="289">
        <v>139</v>
      </c>
      <c r="B382" s="290">
        <v>41989</v>
      </c>
      <c r="C382" s="359">
        <v>0.63888888888888895</v>
      </c>
      <c r="D382" s="216" t="s">
        <v>3659</v>
      </c>
      <c r="E382" s="216" t="s">
        <v>3611</v>
      </c>
      <c r="F382" s="216" t="s">
        <v>18</v>
      </c>
      <c r="G382" s="216" t="s">
        <v>3620</v>
      </c>
      <c r="H382" s="309">
        <v>0</v>
      </c>
      <c r="I382" s="309">
        <v>0</v>
      </c>
      <c r="J382" s="310">
        <v>0</v>
      </c>
      <c r="K382" s="310">
        <v>0</v>
      </c>
      <c r="L382" s="302" t="s">
        <v>69</v>
      </c>
    </row>
    <row r="383" spans="1:12" x14ac:dyDescent="0.25">
      <c r="A383" s="289">
        <v>140</v>
      </c>
      <c r="B383" s="290">
        <v>41989</v>
      </c>
      <c r="C383" s="359">
        <v>0.64930555555555558</v>
      </c>
      <c r="D383" s="216" t="s">
        <v>3660</v>
      </c>
      <c r="E383" s="216" t="s">
        <v>118</v>
      </c>
      <c r="F383" s="216" t="s">
        <v>3661</v>
      </c>
      <c r="G383" s="216" t="s">
        <v>3633</v>
      </c>
      <c r="H383" s="309">
        <v>0</v>
      </c>
      <c r="I383" s="309">
        <v>0</v>
      </c>
      <c r="J383" s="310">
        <v>1</v>
      </c>
      <c r="K383" s="310">
        <v>0</v>
      </c>
      <c r="L383" s="302" t="s">
        <v>69</v>
      </c>
    </row>
    <row r="384" spans="1:12" x14ac:dyDescent="0.25">
      <c r="A384" s="289">
        <v>141</v>
      </c>
      <c r="B384" s="290">
        <v>41991</v>
      </c>
      <c r="C384" s="359">
        <v>0.43055555555555558</v>
      </c>
      <c r="D384" s="216" t="s">
        <v>3662</v>
      </c>
      <c r="E384" s="216" t="s">
        <v>118</v>
      </c>
      <c r="F384" s="216" t="s">
        <v>3627</v>
      </c>
      <c r="G384" s="216" t="s">
        <v>3625</v>
      </c>
      <c r="H384" s="309">
        <v>0</v>
      </c>
      <c r="I384" s="309">
        <v>0</v>
      </c>
      <c r="J384" s="310">
        <v>1</v>
      </c>
      <c r="K384" s="310">
        <v>0</v>
      </c>
      <c r="L384" s="302" t="s">
        <v>33</v>
      </c>
    </row>
    <row r="385" spans="1:12" x14ac:dyDescent="0.25">
      <c r="A385" s="289">
        <v>142</v>
      </c>
      <c r="B385" s="290">
        <v>41991</v>
      </c>
      <c r="C385" s="359">
        <v>0.66666666666666663</v>
      </c>
      <c r="D385" s="216" t="s">
        <v>3663</v>
      </c>
      <c r="E385" s="216" t="s">
        <v>3611</v>
      </c>
      <c r="F385" s="216" t="s">
        <v>3615</v>
      </c>
      <c r="G385" s="216" t="s">
        <v>38</v>
      </c>
      <c r="H385" s="309">
        <v>0</v>
      </c>
      <c r="I385" s="309">
        <v>0</v>
      </c>
      <c r="J385" s="310">
        <v>0</v>
      </c>
      <c r="K385" s="310">
        <v>0</v>
      </c>
      <c r="L385" s="302" t="s">
        <v>33</v>
      </c>
    </row>
    <row r="386" spans="1:12" x14ac:dyDescent="0.25">
      <c r="A386" s="289">
        <v>143</v>
      </c>
      <c r="B386" s="290">
        <v>41991</v>
      </c>
      <c r="C386" s="359">
        <v>0.32291666666666669</v>
      </c>
      <c r="D386" s="216" t="s">
        <v>3664</v>
      </c>
      <c r="E386" s="216" t="s">
        <v>118</v>
      </c>
      <c r="F386" s="216" t="s">
        <v>3637</v>
      </c>
      <c r="G386" s="216" t="s">
        <v>3633</v>
      </c>
      <c r="H386" s="309">
        <v>0</v>
      </c>
      <c r="I386" s="309">
        <v>0</v>
      </c>
      <c r="J386" s="310">
        <v>0</v>
      </c>
      <c r="K386" s="310">
        <v>2</v>
      </c>
      <c r="L386" s="302" t="s">
        <v>33</v>
      </c>
    </row>
    <row r="387" spans="1:12" x14ac:dyDescent="0.25">
      <c r="A387" s="289">
        <v>144</v>
      </c>
      <c r="B387" s="290">
        <v>41992</v>
      </c>
      <c r="C387" s="359">
        <v>0.54513888888888895</v>
      </c>
      <c r="D387" s="216" t="s">
        <v>3665</v>
      </c>
      <c r="E387" s="216" t="s">
        <v>118</v>
      </c>
      <c r="F387" s="216" t="s">
        <v>3666</v>
      </c>
      <c r="G387" s="216" t="s">
        <v>3667</v>
      </c>
      <c r="H387" s="309">
        <v>0</v>
      </c>
      <c r="I387" s="309">
        <v>0</v>
      </c>
      <c r="J387" s="310">
        <v>0</v>
      </c>
      <c r="K387" s="310">
        <v>0</v>
      </c>
      <c r="L387" s="302" t="s">
        <v>42</v>
      </c>
    </row>
    <row r="388" spans="1:12" x14ac:dyDescent="0.25">
      <c r="A388" s="289">
        <v>145</v>
      </c>
      <c r="B388" s="290">
        <v>41992</v>
      </c>
      <c r="C388" s="359">
        <v>0.89583333333333337</v>
      </c>
      <c r="D388" s="216" t="s">
        <v>3668</v>
      </c>
      <c r="E388" s="216" t="s">
        <v>3623</v>
      </c>
      <c r="F388" s="216" t="s">
        <v>3669</v>
      </c>
      <c r="G388" s="216" t="s">
        <v>3658</v>
      </c>
      <c r="H388" s="309">
        <v>0</v>
      </c>
      <c r="I388" s="309">
        <v>0</v>
      </c>
      <c r="J388" s="310">
        <v>1</v>
      </c>
      <c r="K388" s="310">
        <v>1</v>
      </c>
      <c r="L388" s="302" t="s">
        <v>42</v>
      </c>
    </row>
    <row r="389" spans="1:12" x14ac:dyDescent="0.25">
      <c r="A389" s="289">
        <v>146</v>
      </c>
      <c r="B389" s="290">
        <v>41993</v>
      </c>
      <c r="C389" s="359">
        <v>0.20069444444444443</v>
      </c>
      <c r="D389" s="216" t="s">
        <v>3670</v>
      </c>
      <c r="E389" s="216" t="s">
        <v>3671</v>
      </c>
      <c r="F389" s="216" t="s">
        <v>18</v>
      </c>
      <c r="G389" s="216" t="s">
        <v>38</v>
      </c>
      <c r="H389" s="309">
        <v>0</v>
      </c>
      <c r="I389" s="309">
        <v>0</v>
      </c>
      <c r="J389" s="310">
        <v>0</v>
      </c>
      <c r="K389" s="310">
        <v>1</v>
      </c>
      <c r="L389" s="302" t="s">
        <v>85</v>
      </c>
    </row>
    <row r="390" spans="1:12" x14ac:dyDescent="0.25">
      <c r="A390" s="289">
        <v>147</v>
      </c>
      <c r="B390" s="290">
        <v>41993</v>
      </c>
      <c r="C390" s="359">
        <v>0.88541666666666663</v>
      </c>
      <c r="D390" s="216" t="s">
        <v>3672</v>
      </c>
      <c r="E390" s="216" t="s">
        <v>3673</v>
      </c>
      <c r="F390" s="216" t="s">
        <v>3637</v>
      </c>
      <c r="G390" s="216" t="s">
        <v>3633</v>
      </c>
      <c r="H390" s="309">
        <v>0</v>
      </c>
      <c r="I390" s="309">
        <v>0</v>
      </c>
      <c r="J390" s="310">
        <v>1</v>
      </c>
      <c r="K390" s="310">
        <v>0</v>
      </c>
      <c r="L390" s="302" t="s">
        <v>85</v>
      </c>
    </row>
    <row r="391" spans="1:12" x14ac:dyDescent="0.25">
      <c r="A391" s="289">
        <v>148</v>
      </c>
      <c r="B391" s="290">
        <v>41994</v>
      </c>
      <c r="C391" s="359">
        <v>0.64583333333333337</v>
      </c>
      <c r="D391" s="216" t="s">
        <v>3674</v>
      </c>
      <c r="E391" s="216" t="s">
        <v>118</v>
      </c>
      <c r="F391" s="216" t="s">
        <v>3637</v>
      </c>
      <c r="G391" s="216" t="s">
        <v>3633</v>
      </c>
      <c r="H391" s="309">
        <v>0</v>
      </c>
      <c r="I391" s="309">
        <v>0</v>
      </c>
      <c r="J391" s="310">
        <v>1</v>
      </c>
      <c r="K391" s="310">
        <v>0</v>
      </c>
      <c r="L391" s="302" t="s">
        <v>54</v>
      </c>
    </row>
    <row r="392" spans="1:12" x14ac:dyDescent="0.25">
      <c r="A392" s="289">
        <v>149</v>
      </c>
      <c r="B392" s="290">
        <v>41994</v>
      </c>
      <c r="C392" s="359">
        <v>0.89583333333333337</v>
      </c>
      <c r="D392" s="216" t="s">
        <v>3675</v>
      </c>
      <c r="E392" s="216" t="s">
        <v>3623</v>
      </c>
      <c r="F392" s="216" t="s">
        <v>3676</v>
      </c>
      <c r="G392" s="216" t="s">
        <v>3633</v>
      </c>
      <c r="H392" s="309">
        <v>0</v>
      </c>
      <c r="I392" s="309">
        <v>0</v>
      </c>
      <c r="J392" s="310">
        <v>0</v>
      </c>
      <c r="K392" s="310">
        <v>1</v>
      </c>
      <c r="L392" s="302" t="s">
        <v>54</v>
      </c>
    </row>
    <row r="393" spans="1:12" x14ac:dyDescent="0.25">
      <c r="A393" s="289">
        <v>150</v>
      </c>
      <c r="B393" s="290">
        <v>41995</v>
      </c>
      <c r="C393" s="359">
        <v>0.34722222222222227</v>
      </c>
      <c r="D393" s="216" t="s">
        <v>3677</v>
      </c>
      <c r="E393" s="216" t="s">
        <v>118</v>
      </c>
      <c r="F393" s="216" t="s">
        <v>3678</v>
      </c>
      <c r="G393" s="216" t="s">
        <v>3679</v>
      </c>
      <c r="H393" s="309">
        <v>0</v>
      </c>
      <c r="I393" s="309">
        <v>0</v>
      </c>
      <c r="J393" s="310">
        <v>0</v>
      </c>
      <c r="K393" s="310">
        <v>0</v>
      </c>
      <c r="L393" s="302" t="s">
        <v>63</v>
      </c>
    </row>
    <row r="394" spans="1:12" x14ac:dyDescent="0.25">
      <c r="A394" s="289">
        <v>151</v>
      </c>
      <c r="B394" s="290">
        <v>41995</v>
      </c>
      <c r="C394" s="359">
        <v>0.44791666666666669</v>
      </c>
      <c r="D394" s="216" t="s">
        <v>3680</v>
      </c>
      <c r="E394" s="216" t="s">
        <v>118</v>
      </c>
      <c r="F394" s="216" t="s">
        <v>3681</v>
      </c>
      <c r="G394" s="216" t="s">
        <v>3633</v>
      </c>
      <c r="H394" s="309">
        <v>0</v>
      </c>
      <c r="I394" s="309">
        <v>0</v>
      </c>
      <c r="J394" s="310">
        <v>1</v>
      </c>
      <c r="K394" s="310">
        <v>0</v>
      </c>
      <c r="L394" s="302" t="s">
        <v>63</v>
      </c>
    </row>
    <row r="395" spans="1:12" x14ac:dyDescent="0.25">
      <c r="A395" s="289">
        <v>152</v>
      </c>
      <c r="B395" s="290">
        <v>41995</v>
      </c>
      <c r="C395" s="359">
        <v>0.77083333333333337</v>
      </c>
      <c r="D395" s="216" t="s">
        <v>3682</v>
      </c>
      <c r="E395" s="216" t="s">
        <v>118</v>
      </c>
      <c r="F395" s="216" t="s">
        <v>552</v>
      </c>
      <c r="G395" s="216" t="s">
        <v>38</v>
      </c>
      <c r="H395" s="309">
        <v>0</v>
      </c>
      <c r="I395" s="309">
        <v>0</v>
      </c>
      <c r="J395" s="310">
        <v>0</v>
      </c>
      <c r="K395" s="310">
        <v>0</v>
      </c>
      <c r="L395" s="302" t="s">
        <v>63</v>
      </c>
    </row>
    <row r="396" spans="1:12" x14ac:dyDescent="0.25">
      <c r="A396" s="289">
        <v>153</v>
      </c>
      <c r="B396" s="290">
        <v>41995</v>
      </c>
      <c r="C396" s="359">
        <v>0.9375</v>
      </c>
      <c r="D396" s="216" t="s">
        <v>3683</v>
      </c>
      <c r="E396" s="216" t="s">
        <v>3623</v>
      </c>
      <c r="F396" s="216" t="s">
        <v>18</v>
      </c>
      <c r="G396" s="216" t="s">
        <v>38</v>
      </c>
      <c r="H396" s="309">
        <v>0</v>
      </c>
      <c r="I396" s="309">
        <v>0</v>
      </c>
      <c r="J396" s="310">
        <v>2</v>
      </c>
      <c r="K396" s="310">
        <v>1</v>
      </c>
      <c r="L396" s="302" t="s">
        <v>63</v>
      </c>
    </row>
    <row r="397" spans="1:12" x14ac:dyDescent="0.25">
      <c r="A397" s="289">
        <v>154</v>
      </c>
      <c r="B397" s="290">
        <v>41996</v>
      </c>
      <c r="C397" s="359">
        <v>0.48819444444444443</v>
      </c>
      <c r="D397" s="216" t="s">
        <v>3684</v>
      </c>
      <c r="E397" s="216" t="s">
        <v>118</v>
      </c>
      <c r="F397" s="216" t="s">
        <v>3678</v>
      </c>
      <c r="G397" s="216" t="s">
        <v>3633</v>
      </c>
      <c r="H397" s="309">
        <v>0</v>
      </c>
      <c r="I397" s="309">
        <v>0</v>
      </c>
      <c r="J397" s="310">
        <v>0</v>
      </c>
      <c r="K397" s="310">
        <v>0</v>
      </c>
      <c r="L397" s="302" t="s">
        <v>69</v>
      </c>
    </row>
    <row r="398" spans="1:12" x14ac:dyDescent="0.25">
      <c r="A398" s="289">
        <v>155</v>
      </c>
      <c r="B398" s="290">
        <v>41996</v>
      </c>
      <c r="C398" s="359">
        <v>0.53125</v>
      </c>
      <c r="D398" s="216" t="s">
        <v>3685</v>
      </c>
      <c r="E398" s="216" t="s">
        <v>118</v>
      </c>
      <c r="F398" s="216" t="s">
        <v>18</v>
      </c>
      <c r="G398" s="216" t="s">
        <v>38</v>
      </c>
      <c r="H398" s="309">
        <v>0</v>
      </c>
      <c r="I398" s="309">
        <v>0</v>
      </c>
      <c r="J398" s="310">
        <v>0</v>
      </c>
      <c r="K398" s="310">
        <v>1</v>
      </c>
      <c r="L398" s="302" t="s">
        <v>69</v>
      </c>
    </row>
    <row r="399" spans="1:12" x14ac:dyDescent="0.25">
      <c r="A399" s="289">
        <v>156</v>
      </c>
      <c r="B399" s="290">
        <v>41996</v>
      </c>
      <c r="C399" s="359">
        <v>0.53472222222222221</v>
      </c>
      <c r="D399" s="216" t="s">
        <v>3686</v>
      </c>
      <c r="E399" s="216" t="s">
        <v>3687</v>
      </c>
      <c r="F399" s="216" t="s">
        <v>18</v>
      </c>
      <c r="G399" s="216" t="s">
        <v>38</v>
      </c>
      <c r="H399" s="309">
        <v>0</v>
      </c>
      <c r="I399" s="309">
        <v>0</v>
      </c>
      <c r="J399" s="310">
        <v>0</v>
      </c>
      <c r="K399" s="310">
        <v>0</v>
      </c>
      <c r="L399" s="302" t="s">
        <v>69</v>
      </c>
    </row>
    <row r="400" spans="1:12" x14ac:dyDescent="0.25">
      <c r="A400" s="289">
        <v>157</v>
      </c>
      <c r="B400" s="290">
        <v>41996</v>
      </c>
      <c r="C400" s="359">
        <v>0.57291666666666663</v>
      </c>
      <c r="D400" s="216" t="s">
        <v>3688</v>
      </c>
      <c r="E400" s="216" t="s">
        <v>118</v>
      </c>
      <c r="F400" s="216" t="s">
        <v>18</v>
      </c>
      <c r="G400" s="216" t="s">
        <v>3620</v>
      </c>
      <c r="H400" s="309">
        <v>0</v>
      </c>
      <c r="I400" s="309">
        <v>0</v>
      </c>
      <c r="J400" s="310">
        <v>1</v>
      </c>
      <c r="K400" s="310">
        <v>0</v>
      </c>
      <c r="L400" s="302" t="s">
        <v>69</v>
      </c>
    </row>
    <row r="401" spans="1:12" x14ac:dyDescent="0.25">
      <c r="A401" s="289">
        <v>158</v>
      </c>
      <c r="B401" s="290">
        <v>41996</v>
      </c>
      <c r="C401" s="359">
        <v>0.88194444444444453</v>
      </c>
      <c r="D401" s="216" t="s">
        <v>3689</v>
      </c>
      <c r="E401" s="216" t="s">
        <v>118</v>
      </c>
      <c r="F401" s="216" t="s">
        <v>3627</v>
      </c>
      <c r="G401" s="216" t="s">
        <v>38</v>
      </c>
      <c r="H401" s="309">
        <v>0</v>
      </c>
      <c r="I401" s="309">
        <v>0</v>
      </c>
      <c r="J401" s="310">
        <v>0</v>
      </c>
      <c r="K401" s="310">
        <v>0</v>
      </c>
      <c r="L401" s="302" t="s">
        <v>69</v>
      </c>
    </row>
    <row r="402" spans="1:12" x14ac:dyDescent="0.25">
      <c r="A402" s="289">
        <v>159</v>
      </c>
      <c r="B402" s="290">
        <v>41997</v>
      </c>
      <c r="C402" s="359">
        <v>0.35416666666666669</v>
      </c>
      <c r="D402" s="216" t="s">
        <v>3690</v>
      </c>
      <c r="E402" s="216" t="s">
        <v>3623</v>
      </c>
      <c r="F402" s="216" t="s">
        <v>48</v>
      </c>
      <c r="G402" s="216" t="s">
        <v>38</v>
      </c>
      <c r="H402" s="309">
        <v>0</v>
      </c>
      <c r="I402" s="309">
        <v>0</v>
      </c>
      <c r="J402" s="310">
        <v>0</v>
      </c>
      <c r="K402" s="310">
        <v>0</v>
      </c>
      <c r="L402" s="302" t="s">
        <v>73</v>
      </c>
    </row>
    <row r="403" spans="1:12" x14ac:dyDescent="0.25">
      <c r="A403" s="289">
        <v>160</v>
      </c>
      <c r="B403" s="290">
        <v>41997</v>
      </c>
      <c r="C403" s="359">
        <v>0.53125</v>
      </c>
      <c r="D403" s="216" t="s">
        <v>3691</v>
      </c>
      <c r="E403" s="216" t="s">
        <v>3687</v>
      </c>
      <c r="F403" s="216" t="s">
        <v>3692</v>
      </c>
      <c r="G403" s="216" t="s">
        <v>3633</v>
      </c>
      <c r="H403" s="309">
        <v>0</v>
      </c>
      <c r="I403" s="309">
        <v>0</v>
      </c>
      <c r="J403" s="310">
        <v>0</v>
      </c>
      <c r="K403" s="310">
        <v>0</v>
      </c>
      <c r="L403" s="302" t="s">
        <v>73</v>
      </c>
    </row>
    <row r="404" spans="1:12" x14ac:dyDescent="0.25">
      <c r="A404" s="289">
        <v>161</v>
      </c>
      <c r="B404" s="290">
        <v>41997</v>
      </c>
      <c r="C404" s="359">
        <v>0.73611111111111116</v>
      </c>
      <c r="D404" s="216" t="s">
        <v>3693</v>
      </c>
      <c r="E404" s="216" t="s">
        <v>118</v>
      </c>
      <c r="F404" s="216" t="s">
        <v>18</v>
      </c>
      <c r="G404" s="216" t="s">
        <v>3620</v>
      </c>
      <c r="H404" s="309">
        <v>0</v>
      </c>
      <c r="I404" s="309">
        <v>0</v>
      </c>
      <c r="J404" s="310">
        <v>0</v>
      </c>
      <c r="K404" s="310">
        <v>1</v>
      </c>
      <c r="L404" s="302" t="s">
        <v>73</v>
      </c>
    </row>
    <row r="405" spans="1:12" x14ac:dyDescent="0.25">
      <c r="A405" s="289">
        <v>162</v>
      </c>
      <c r="B405" s="290">
        <v>41998</v>
      </c>
      <c r="C405" s="359">
        <v>0.57638888888888895</v>
      </c>
      <c r="D405" s="216" t="s">
        <v>3694</v>
      </c>
      <c r="E405" s="216" t="s">
        <v>118</v>
      </c>
      <c r="F405" s="216" t="s">
        <v>3637</v>
      </c>
      <c r="G405" s="216" t="s">
        <v>3633</v>
      </c>
      <c r="H405" s="309">
        <v>0</v>
      </c>
      <c r="I405" s="309">
        <v>0</v>
      </c>
      <c r="J405" s="310">
        <v>1</v>
      </c>
      <c r="K405" s="310">
        <v>0</v>
      </c>
      <c r="L405" s="302" t="s">
        <v>33</v>
      </c>
    </row>
    <row r="406" spans="1:12" x14ac:dyDescent="0.25">
      <c r="A406" s="289">
        <v>163</v>
      </c>
      <c r="B406" s="290">
        <v>41999</v>
      </c>
      <c r="C406" s="359">
        <v>0.34722222222222227</v>
      </c>
      <c r="D406" s="216" t="s">
        <v>3695</v>
      </c>
      <c r="E406" s="216" t="s">
        <v>118</v>
      </c>
      <c r="F406" s="216" t="s">
        <v>3637</v>
      </c>
      <c r="G406" s="216" t="s">
        <v>3633</v>
      </c>
      <c r="H406" s="309">
        <v>0</v>
      </c>
      <c r="I406" s="309">
        <v>0</v>
      </c>
      <c r="J406" s="310">
        <v>1</v>
      </c>
      <c r="K406" s="310">
        <v>0</v>
      </c>
      <c r="L406" s="302" t="s">
        <v>42</v>
      </c>
    </row>
    <row r="407" spans="1:12" x14ac:dyDescent="0.25">
      <c r="A407" s="289">
        <v>164</v>
      </c>
      <c r="B407" s="290">
        <v>41999</v>
      </c>
      <c r="C407" s="359">
        <v>0.49305555555555558</v>
      </c>
      <c r="D407" s="216" t="s">
        <v>3696</v>
      </c>
      <c r="E407" s="216" t="s">
        <v>118</v>
      </c>
      <c r="F407" s="216" t="s">
        <v>48</v>
      </c>
      <c r="G407" s="216" t="s">
        <v>38</v>
      </c>
      <c r="H407" s="309">
        <v>0</v>
      </c>
      <c r="I407" s="309">
        <v>0</v>
      </c>
      <c r="J407" s="310">
        <v>1</v>
      </c>
      <c r="K407" s="310">
        <v>0</v>
      </c>
      <c r="L407" s="302" t="s">
        <v>42</v>
      </c>
    </row>
    <row r="408" spans="1:12" x14ac:dyDescent="0.25">
      <c r="A408" s="289">
        <v>165</v>
      </c>
      <c r="B408" s="290">
        <v>41999</v>
      </c>
      <c r="C408" s="359">
        <v>0.78125</v>
      </c>
      <c r="D408" s="216" t="s">
        <v>3697</v>
      </c>
      <c r="E408" s="216" t="s">
        <v>118</v>
      </c>
      <c r="F408" s="216" t="s">
        <v>18</v>
      </c>
      <c r="G408" s="216" t="s">
        <v>38</v>
      </c>
      <c r="H408" s="309">
        <v>0</v>
      </c>
      <c r="I408" s="309">
        <v>0</v>
      </c>
      <c r="J408" s="310">
        <v>0</v>
      </c>
      <c r="K408" s="310">
        <v>1</v>
      </c>
      <c r="L408" s="302" t="s">
        <v>42</v>
      </c>
    </row>
    <row r="409" spans="1:12" x14ac:dyDescent="0.25">
      <c r="A409" s="289">
        <v>166</v>
      </c>
      <c r="B409" s="290">
        <v>42000</v>
      </c>
      <c r="C409" s="359">
        <v>0.54166666666666663</v>
      </c>
      <c r="D409" s="216" t="s">
        <v>3698</v>
      </c>
      <c r="E409" s="216" t="s">
        <v>118</v>
      </c>
      <c r="F409" s="216" t="s">
        <v>18</v>
      </c>
      <c r="G409" s="216" t="s">
        <v>38</v>
      </c>
      <c r="H409" s="309">
        <v>0</v>
      </c>
      <c r="I409" s="309">
        <v>0</v>
      </c>
      <c r="J409" s="310">
        <v>0</v>
      </c>
      <c r="K409" s="310">
        <v>1</v>
      </c>
      <c r="L409" s="302" t="s">
        <v>85</v>
      </c>
    </row>
    <row r="410" spans="1:12" x14ac:dyDescent="0.25">
      <c r="A410" s="289">
        <v>167</v>
      </c>
      <c r="B410" s="290">
        <v>42000</v>
      </c>
      <c r="C410" s="359">
        <v>0.8520833333333333</v>
      </c>
      <c r="D410" s="216" t="s">
        <v>3699</v>
      </c>
      <c r="E410" s="216" t="s">
        <v>118</v>
      </c>
      <c r="F410" s="216" t="s">
        <v>18</v>
      </c>
      <c r="G410" s="216" t="s">
        <v>38</v>
      </c>
      <c r="H410" s="309">
        <v>0</v>
      </c>
      <c r="I410" s="309">
        <v>0</v>
      </c>
      <c r="J410" s="310">
        <v>1</v>
      </c>
      <c r="K410" s="310">
        <v>0</v>
      </c>
      <c r="L410" s="302" t="s">
        <v>85</v>
      </c>
    </row>
    <row r="411" spans="1:12" x14ac:dyDescent="0.25">
      <c r="A411" s="289">
        <v>168</v>
      </c>
      <c r="B411" s="290">
        <v>42002</v>
      </c>
      <c r="C411" s="359">
        <v>0.4861111111111111</v>
      </c>
      <c r="D411" s="216" t="s">
        <v>3700</v>
      </c>
      <c r="E411" s="216" t="s">
        <v>118</v>
      </c>
      <c r="F411" s="216" t="s">
        <v>3678</v>
      </c>
      <c r="G411" s="216" t="s">
        <v>3633</v>
      </c>
      <c r="H411" s="309">
        <v>0</v>
      </c>
      <c r="I411" s="309">
        <v>0</v>
      </c>
      <c r="J411" s="310">
        <v>0</v>
      </c>
      <c r="K411" s="310">
        <v>0</v>
      </c>
      <c r="L411" s="302" t="s">
        <v>63</v>
      </c>
    </row>
    <row r="412" spans="1:12" x14ac:dyDescent="0.25">
      <c r="A412" s="289">
        <v>169</v>
      </c>
      <c r="B412" s="290">
        <v>42002</v>
      </c>
      <c r="C412" s="359">
        <v>0.72916666666666663</v>
      </c>
      <c r="D412" s="216" t="s">
        <v>3701</v>
      </c>
      <c r="E412" s="216" t="s">
        <v>72</v>
      </c>
      <c r="F412" s="216" t="s">
        <v>18</v>
      </c>
      <c r="G412" s="216" t="s">
        <v>38</v>
      </c>
      <c r="H412" s="309">
        <v>0</v>
      </c>
      <c r="I412" s="309">
        <v>0</v>
      </c>
      <c r="J412" s="310">
        <v>0</v>
      </c>
      <c r="K412" s="310">
        <v>1</v>
      </c>
      <c r="L412" s="302" t="s">
        <v>63</v>
      </c>
    </row>
    <row r="413" spans="1:12" x14ac:dyDescent="0.25">
      <c r="A413" s="289">
        <v>170</v>
      </c>
      <c r="B413" s="290">
        <v>42002</v>
      </c>
      <c r="C413" s="359">
        <v>0.76388888888888884</v>
      </c>
      <c r="D413" s="216" t="s">
        <v>3702</v>
      </c>
      <c r="E413" s="216" t="s">
        <v>118</v>
      </c>
      <c r="F413" s="216" t="s">
        <v>18</v>
      </c>
      <c r="G413" s="216" t="s">
        <v>38</v>
      </c>
      <c r="H413" s="309">
        <v>0</v>
      </c>
      <c r="I413" s="309">
        <v>0</v>
      </c>
      <c r="J413" s="310">
        <v>1</v>
      </c>
      <c r="K413" s="310">
        <v>0</v>
      </c>
      <c r="L413" s="302" t="s">
        <v>63</v>
      </c>
    </row>
    <row r="414" spans="1:12" x14ac:dyDescent="0.25">
      <c r="A414" s="289">
        <v>171</v>
      </c>
      <c r="B414" s="290">
        <v>42002</v>
      </c>
      <c r="C414" s="359">
        <v>0.875</v>
      </c>
      <c r="D414" s="216" t="s">
        <v>3703</v>
      </c>
      <c r="E414" s="216" t="s">
        <v>72</v>
      </c>
      <c r="F414" s="216" t="s">
        <v>18</v>
      </c>
      <c r="G414" s="216" t="s">
        <v>38</v>
      </c>
      <c r="H414" s="309">
        <v>0</v>
      </c>
      <c r="I414" s="309">
        <v>0</v>
      </c>
      <c r="J414" s="310">
        <v>1</v>
      </c>
      <c r="K414" s="310">
        <v>0</v>
      </c>
      <c r="L414" s="302" t="s">
        <v>63</v>
      </c>
    </row>
    <row r="415" spans="1:12" x14ac:dyDescent="0.25">
      <c r="A415" s="289">
        <v>172</v>
      </c>
      <c r="B415" s="290">
        <v>42002</v>
      </c>
      <c r="C415" s="359">
        <v>0.92361111111111116</v>
      </c>
      <c r="D415" s="216" t="s">
        <v>3704</v>
      </c>
      <c r="E415" s="216" t="s">
        <v>118</v>
      </c>
      <c r="F415" s="216" t="s">
        <v>3681</v>
      </c>
      <c r="G415" s="216" t="s">
        <v>2066</v>
      </c>
      <c r="H415" s="309">
        <v>0</v>
      </c>
      <c r="I415" s="309">
        <v>0</v>
      </c>
      <c r="J415" s="310">
        <v>1</v>
      </c>
      <c r="K415" s="310">
        <v>0</v>
      </c>
      <c r="L415" s="302" t="s">
        <v>63</v>
      </c>
    </row>
    <row r="416" spans="1:12" x14ac:dyDescent="0.25">
      <c r="A416" s="289">
        <v>173</v>
      </c>
      <c r="B416" s="290">
        <v>42003</v>
      </c>
      <c r="C416" s="359">
        <v>0.64583333333333337</v>
      </c>
      <c r="D416" s="216" t="s">
        <v>3698</v>
      </c>
      <c r="E416" s="216" t="s">
        <v>72</v>
      </c>
      <c r="F416" s="216" t="s">
        <v>18</v>
      </c>
      <c r="G416" s="216" t="s">
        <v>3620</v>
      </c>
      <c r="H416" s="309">
        <v>0</v>
      </c>
      <c r="I416" s="309">
        <v>0</v>
      </c>
      <c r="J416" s="310">
        <v>0</v>
      </c>
      <c r="K416" s="310">
        <v>1</v>
      </c>
      <c r="L416" s="302" t="s">
        <v>69</v>
      </c>
    </row>
    <row r="417" spans="1:12" x14ac:dyDescent="0.25">
      <c r="A417" s="289">
        <v>174</v>
      </c>
      <c r="B417" s="290">
        <v>42003</v>
      </c>
      <c r="C417" s="359">
        <v>0.77430555555555547</v>
      </c>
      <c r="D417" s="216" t="s">
        <v>3705</v>
      </c>
      <c r="E417" s="216" t="s">
        <v>118</v>
      </c>
      <c r="F417" s="216" t="s">
        <v>3637</v>
      </c>
      <c r="G417" s="216" t="s">
        <v>3633</v>
      </c>
      <c r="H417" s="309">
        <v>0</v>
      </c>
      <c r="I417" s="309">
        <v>0</v>
      </c>
      <c r="J417" s="310">
        <v>0</v>
      </c>
      <c r="K417" s="310">
        <v>0</v>
      </c>
      <c r="L417" s="302" t="s">
        <v>69</v>
      </c>
    </row>
    <row r="418" spans="1:12" x14ac:dyDescent="0.25">
      <c r="A418" s="289">
        <v>175</v>
      </c>
      <c r="B418" s="290">
        <v>42003</v>
      </c>
      <c r="C418" s="359">
        <v>0.98611111111111116</v>
      </c>
      <c r="D418" s="216" t="s">
        <v>3706</v>
      </c>
      <c r="E418" s="216" t="s">
        <v>118</v>
      </c>
      <c r="F418" s="216" t="s">
        <v>3615</v>
      </c>
      <c r="G418" s="216" t="s">
        <v>3620</v>
      </c>
      <c r="H418" s="309">
        <v>0</v>
      </c>
      <c r="I418" s="309">
        <v>0</v>
      </c>
      <c r="J418" s="310">
        <v>0</v>
      </c>
      <c r="K418" s="310">
        <v>1</v>
      </c>
      <c r="L418" s="302" t="s">
        <v>69</v>
      </c>
    </row>
    <row r="419" spans="1:12" x14ac:dyDescent="0.25">
      <c r="A419" s="289">
        <v>176</v>
      </c>
      <c r="B419" s="290">
        <v>42004</v>
      </c>
      <c r="C419" s="359">
        <v>0.27083333333333331</v>
      </c>
      <c r="D419" s="216" t="s">
        <v>1226</v>
      </c>
      <c r="E419" s="216" t="s">
        <v>118</v>
      </c>
      <c r="F419" s="216" t="s">
        <v>3632</v>
      </c>
      <c r="G419" s="216" t="s">
        <v>3707</v>
      </c>
      <c r="H419" s="309">
        <v>0</v>
      </c>
      <c r="I419" s="309">
        <v>0</v>
      </c>
      <c r="J419" s="310">
        <v>0</v>
      </c>
      <c r="K419" s="310">
        <v>0</v>
      </c>
      <c r="L419" s="302" t="s">
        <v>73</v>
      </c>
    </row>
    <row r="420" spans="1:12" x14ac:dyDescent="0.25">
      <c r="A420" s="289">
        <v>177</v>
      </c>
      <c r="B420" s="290">
        <v>42004</v>
      </c>
      <c r="C420" s="359">
        <v>0.36805555555555558</v>
      </c>
      <c r="D420" s="216" t="s">
        <v>3708</v>
      </c>
      <c r="E420" s="216" t="s">
        <v>118</v>
      </c>
      <c r="F420" s="216" t="s">
        <v>3709</v>
      </c>
      <c r="G420" s="216" t="s">
        <v>3625</v>
      </c>
      <c r="H420" s="309">
        <v>0</v>
      </c>
      <c r="I420" s="309">
        <v>0</v>
      </c>
      <c r="J420" s="310">
        <v>0</v>
      </c>
      <c r="K420" s="310">
        <v>0</v>
      </c>
      <c r="L420" s="302" t="s">
        <v>73</v>
      </c>
    </row>
    <row r="421" spans="1:12" x14ac:dyDescent="0.25">
      <c r="A421" s="289">
        <v>178</v>
      </c>
      <c r="B421" s="290">
        <v>42004</v>
      </c>
      <c r="C421" s="359">
        <v>0.54027777777777775</v>
      </c>
      <c r="D421" s="216" t="s">
        <v>3710</v>
      </c>
      <c r="E421" s="216" t="s">
        <v>72</v>
      </c>
      <c r="F421" s="216" t="s">
        <v>18</v>
      </c>
      <c r="G421" s="216" t="s">
        <v>3620</v>
      </c>
      <c r="H421" s="309">
        <v>0</v>
      </c>
      <c r="I421" s="309">
        <v>0</v>
      </c>
      <c r="J421" s="310">
        <v>0</v>
      </c>
      <c r="K421" s="310">
        <v>1</v>
      </c>
      <c r="L421" s="302" t="s">
        <v>73</v>
      </c>
    </row>
    <row r="422" spans="1:12" x14ac:dyDescent="0.25">
      <c r="A422" s="289">
        <v>179</v>
      </c>
      <c r="B422" s="290">
        <v>42004</v>
      </c>
      <c r="C422" s="359">
        <v>0.58333333333333337</v>
      </c>
      <c r="D422" s="216" t="s">
        <v>3617</v>
      </c>
      <c r="E422" s="216" t="s">
        <v>118</v>
      </c>
      <c r="F422" s="216" t="s">
        <v>18</v>
      </c>
      <c r="G422" s="216" t="s">
        <v>38</v>
      </c>
      <c r="H422" s="309">
        <v>0</v>
      </c>
      <c r="I422" s="309">
        <v>0</v>
      </c>
      <c r="J422" s="310">
        <v>0</v>
      </c>
      <c r="K422" s="310">
        <v>0</v>
      </c>
      <c r="L422" s="302" t="s">
        <v>73</v>
      </c>
    </row>
    <row r="423" spans="1:12" x14ac:dyDescent="0.25">
      <c r="A423" s="74"/>
      <c r="B423" s="75"/>
      <c r="C423" s="75"/>
      <c r="D423" s="75"/>
      <c r="E423" s="75"/>
      <c r="F423" s="75" t="s">
        <v>4169</v>
      </c>
      <c r="G423" s="276" t="s">
        <v>1057</v>
      </c>
      <c r="H423" s="38">
        <f>SUM(H349:H422)</f>
        <v>0</v>
      </c>
      <c r="I423" s="38">
        <f>SUM(I349:I422)</f>
        <v>0</v>
      </c>
      <c r="J423" s="38">
        <f>SUM(J349:J422)</f>
        <v>32</v>
      </c>
      <c r="K423" s="38">
        <f>SUM(K349:K422)</f>
        <v>30</v>
      </c>
      <c r="L423" s="119"/>
    </row>
    <row r="424" spans="1:12" ht="24" customHeight="1" x14ac:dyDescent="0.25">
      <c r="A424" s="413" t="s">
        <v>382</v>
      </c>
      <c r="B424" s="413"/>
      <c r="C424" s="413"/>
      <c r="D424" s="413"/>
      <c r="E424" s="413"/>
      <c r="F424" s="413"/>
      <c r="G424" s="413"/>
      <c r="H424" s="413"/>
      <c r="I424" s="413"/>
      <c r="J424" s="413"/>
      <c r="K424" s="413"/>
      <c r="L424" s="413"/>
    </row>
    <row r="425" spans="1:12" ht="30" x14ac:dyDescent="0.25">
      <c r="A425" s="4">
        <v>1</v>
      </c>
      <c r="B425" s="19">
        <v>1010014</v>
      </c>
      <c r="C425" s="70">
        <v>0.46527777777777773</v>
      </c>
      <c r="D425" s="9" t="s">
        <v>3711</v>
      </c>
      <c r="E425" s="9" t="s">
        <v>2829</v>
      </c>
      <c r="F425" s="9" t="s">
        <v>3712</v>
      </c>
      <c r="G425" s="9" t="s">
        <v>3713</v>
      </c>
      <c r="H425" s="9">
        <v>0</v>
      </c>
      <c r="I425" s="9">
        <v>0</v>
      </c>
      <c r="J425" s="9">
        <v>0</v>
      </c>
      <c r="K425" s="9">
        <v>0</v>
      </c>
      <c r="L425" s="9" t="s">
        <v>73</v>
      </c>
    </row>
    <row r="426" spans="1:12" ht="30" x14ac:dyDescent="0.25">
      <c r="A426" s="4">
        <v>2</v>
      </c>
      <c r="B426" s="312">
        <v>1010014</v>
      </c>
      <c r="C426" s="70">
        <v>0.46527777777777773</v>
      </c>
      <c r="D426" s="71" t="s">
        <v>3714</v>
      </c>
      <c r="E426" s="9" t="s">
        <v>2829</v>
      </c>
      <c r="F426" s="9" t="s">
        <v>3715</v>
      </c>
      <c r="G426" s="9" t="s">
        <v>3713</v>
      </c>
      <c r="H426" s="9">
        <v>0</v>
      </c>
      <c r="I426" s="9">
        <v>0</v>
      </c>
      <c r="J426" s="9">
        <v>0</v>
      </c>
      <c r="K426" s="9">
        <v>0</v>
      </c>
      <c r="L426" s="9" t="s">
        <v>73</v>
      </c>
    </row>
    <row r="427" spans="1:12" ht="30" x14ac:dyDescent="0.25">
      <c r="A427" s="4">
        <v>3</v>
      </c>
      <c r="B427" s="312">
        <v>3010014</v>
      </c>
      <c r="C427" s="70">
        <v>0.73958333333333337</v>
      </c>
      <c r="D427" s="9" t="s">
        <v>3716</v>
      </c>
      <c r="E427" s="9" t="s">
        <v>3717</v>
      </c>
      <c r="F427" s="9" t="s">
        <v>3715</v>
      </c>
      <c r="G427" s="9" t="s">
        <v>3713</v>
      </c>
      <c r="H427" s="9">
        <v>0</v>
      </c>
      <c r="I427" s="9">
        <v>0</v>
      </c>
      <c r="J427" s="9">
        <v>1</v>
      </c>
      <c r="K427" s="9">
        <v>1</v>
      </c>
      <c r="L427" s="9" t="s">
        <v>42</v>
      </c>
    </row>
    <row r="428" spans="1:12" x14ac:dyDescent="0.25">
      <c r="A428" s="4">
        <v>4</v>
      </c>
      <c r="B428" s="312">
        <v>4010014</v>
      </c>
      <c r="C428" s="70">
        <v>0.625</v>
      </c>
      <c r="D428" s="9" t="s">
        <v>3718</v>
      </c>
      <c r="E428" s="9" t="s">
        <v>495</v>
      </c>
      <c r="F428" s="9" t="s">
        <v>3719</v>
      </c>
      <c r="G428" s="9" t="s">
        <v>655</v>
      </c>
      <c r="H428" s="9">
        <v>0</v>
      </c>
      <c r="I428" s="9">
        <v>0</v>
      </c>
      <c r="J428" s="9">
        <v>0</v>
      </c>
      <c r="K428" s="9">
        <v>1</v>
      </c>
      <c r="L428" s="9" t="s">
        <v>85</v>
      </c>
    </row>
    <row r="429" spans="1:12" ht="30" x14ac:dyDescent="0.25">
      <c r="A429" s="9">
        <v>5</v>
      </c>
      <c r="B429" s="312">
        <v>60100140</v>
      </c>
      <c r="C429" s="167">
        <v>0.64930555555555558</v>
      </c>
      <c r="D429" s="4" t="s">
        <v>3720</v>
      </c>
      <c r="E429" s="9" t="s">
        <v>2829</v>
      </c>
      <c r="F429" s="9" t="s">
        <v>3721</v>
      </c>
      <c r="G429" s="4" t="s">
        <v>3722</v>
      </c>
      <c r="H429" s="4">
        <v>0</v>
      </c>
      <c r="I429" s="4">
        <v>0</v>
      </c>
      <c r="J429" s="4">
        <v>1</v>
      </c>
      <c r="K429" s="4">
        <v>2</v>
      </c>
      <c r="L429" s="9" t="s">
        <v>63</v>
      </c>
    </row>
    <row r="430" spans="1:12" ht="30" x14ac:dyDescent="0.25">
      <c r="A430" s="9">
        <v>6</v>
      </c>
      <c r="B430" s="312">
        <v>7010014</v>
      </c>
      <c r="C430" s="167">
        <v>0.33333333333333331</v>
      </c>
      <c r="D430" s="4" t="s">
        <v>3723</v>
      </c>
      <c r="E430" s="9" t="s">
        <v>3717</v>
      </c>
      <c r="F430" s="9" t="s">
        <v>3715</v>
      </c>
      <c r="G430" s="9" t="s">
        <v>3713</v>
      </c>
      <c r="H430" s="9">
        <v>0</v>
      </c>
      <c r="I430" s="9">
        <v>0</v>
      </c>
      <c r="J430" s="9">
        <v>1</v>
      </c>
      <c r="K430" s="9">
        <v>0</v>
      </c>
      <c r="L430" s="9" t="s">
        <v>69</v>
      </c>
    </row>
    <row r="431" spans="1:12" ht="30" x14ac:dyDescent="0.25">
      <c r="A431" s="9">
        <v>7</v>
      </c>
      <c r="B431" s="312">
        <v>7010014</v>
      </c>
      <c r="C431" s="167">
        <v>0.52083333333333337</v>
      </c>
      <c r="D431" s="4" t="s">
        <v>3724</v>
      </c>
      <c r="E431" s="9" t="s">
        <v>2829</v>
      </c>
      <c r="F431" s="9" t="s">
        <v>3725</v>
      </c>
      <c r="G431" s="9" t="s">
        <v>3713</v>
      </c>
      <c r="H431" s="9">
        <v>0</v>
      </c>
      <c r="I431" s="9">
        <v>0</v>
      </c>
      <c r="J431" s="9">
        <v>1</v>
      </c>
      <c r="K431" s="9">
        <v>0</v>
      </c>
      <c r="L431" s="9" t="s">
        <v>69</v>
      </c>
    </row>
    <row r="432" spans="1:12" ht="30" x14ac:dyDescent="0.25">
      <c r="A432" s="9">
        <v>8</v>
      </c>
      <c r="B432" s="312" t="s">
        <v>3726</v>
      </c>
      <c r="C432" s="167">
        <v>0.89583333333333337</v>
      </c>
      <c r="D432" s="4" t="s">
        <v>3727</v>
      </c>
      <c r="E432" s="9" t="s">
        <v>2829</v>
      </c>
      <c r="F432" s="9" t="s">
        <v>3721</v>
      </c>
      <c r="G432" s="9" t="s">
        <v>3713</v>
      </c>
      <c r="H432" s="9">
        <v>0</v>
      </c>
      <c r="I432" s="9">
        <v>0</v>
      </c>
      <c r="J432" s="9">
        <v>0</v>
      </c>
      <c r="K432" s="9">
        <v>0</v>
      </c>
      <c r="L432" s="9" t="s">
        <v>69</v>
      </c>
    </row>
    <row r="433" spans="1:12" ht="30" x14ac:dyDescent="0.25">
      <c r="A433" s="9">
        <v>9</v>
      </c>
      <c r="B433" s="312">
        <v>8010014</v>
      </c>
      <c r="C433" s="167">
        <v>0.625</v>
      </c>
      <c r="D433" s="4" t="s">
        <v>3728</v>
      </c>
      <c r="E433" s="9" t="s">
        <v>3729</v>
      </c>
      <c r="F433" s="16" t="s">
        <v>31</v>
      </c>
      <c r="G433" s="9" t="s">
        <v>3730</v>
      </c>
      <c r="H433" s="9">
        <v>0</v>
      </c>
      <c r="I433" s="9">
        <v>0</v>
      </c>
      <c r="J433" s="9">
        <v>1</v>
      </c>
      <c r="K433" s="9">
        <v>0</v>
      </c>
      <c r="L433" s="9" t="s">
        <v>73</v>
      </c>
    </row>
    <row r="434" spans="1:12" ht="30" x14ac:dyDescent="0.25">
      <c r="A434" s="9">
        <v>10</v>
      </c>
      <c r="B434" s="312">
        <v>8010014</v>
      </c>
      <c r="C434" s="167">
        <v>0.78125</v>
      </c>
      <c r="D434" s="4" t="s">
        <v>3731</v>
      </c>
      <c r="E434" s="9" t="s">
        <v>72</v>
      </c>
      <c r="F434" s="16" t="s">
        <v>31</v>
      </c>
      <c r="G434" s="9" t="s">
        <v>3730</v>
      </c>
      <c r="H434" s="9">
        <v>0</v>
      </c>
      <c r="I434" s="9">
        <v>0</v>
      </c>
      <c r="J434" s="9">
        <v>1</v>
      </c>
      <c r="K434" s="9">
        <v>0</v>
      </c>
      <c r="L434" s="9" t="s">
        <v>73</v>
      </c>
    </row>
    <row r="435" spans="1:12" ht="30" x14ac:dyDescent="0.25">
      <c r="A435" s="9">
        <v>11</v>
      </c>
      <c r="B435" s="312">
        <v>10010014</v>
      </c>
      <c r="C435" s="167">
        <v>0.41666666666666669</v>
      </c>
      <c r="D435" s="4" t="s">
        <v>2960</v>
      </c>
      <c r="E435" s="9" t="s">
        <v>2829</v>
      </c>
      <c r="F435" s="9" t="s">
        <v>3715</v>
      </c>
      <c r="G435" s="9" t="s">
        <v>3713</v>
      </c>
      <c r="H435" s="9">
        <v>0</v>
      </c>
      <c r="I435" s="9">
        <v>0</v>
      </c>
      <c r="J435" s="9">
        <v>0</v>
      </c>
      <c r="K435" s="9">
        <v>0</v>
      </c>
      <c r="L435" s="9" t="s">
        <v>42</v>
      </c>
    </row>
    <row r="436" spans="1:12" ht="30" x14ac:dyDescent="0.25">
      <c r="A436" s="9">
        <v>12</v>
      </c>
      <c r="B436" s="312">
        <v>10010014</v>
      </c>
      <c r="C436" s="167">
        <v>0.54166666666666663</v>
      </c>
      <c r="D436" s="4" t="s">
        <v>3732</v>
      </c>
      <c r="E436" s="9" t="s">
        <v>3729</v>
      </c>
      <c r="F436" s="9" t="s">
        <v>706</v>
      </c>
      <c r="G436" s="9" t="s">
        <v>3730</v>
      </c>
      <c r="H436" s="9">
        <v>0</v>
      </c>
      <c r="I436" s="9">
        <v>0</v>
      </c>
      <c r="J436" s="9">
        <v>1</v>
      </c>
      <c r="K436" s="9">
        <v>0</v>
      </c>
      <c r="L436" s="9" t="s">
        <v>42</v>
      </c>
    </row>
    <row r="437" spans="1:12" ht="30" x14ac:dyDescent="0.25">
      <c r="A437" s="9">
        <v>13</v>
      </c>
      <c r="B437" s="312">
        <v>100100124</v>
      </c>
      <c r="C437" s="167">
        <v>0.94791666666666663</v>
      </c>
      <c r="D437" s="4" t="s">
        <v>3733</v>
      </c>
      <c r="E437" s="9" t="s">
        <v>3734</v>
      </c>
      <c r="F437" s="9" t="s">
        <v>3721</v>
      </c>
      <c r="G437" s="9" t="s">
        <v>3735</v>
      </c>
      <c r="H437" s="9">
        <v>0</v>
      </c>
      <c r="I437" s="9">
        <v>0</v>
      </c>
      <c r="J437" s="9">
        <v>0</v>
      </c>
      <c r="K437" s="9">
        <v>0</v>
      </c>
      <c r="L437" s="9" t="s">
        <v>42</v>
      </c>
    </row>
    <row r="438" spans="1:12" ht="30" x14ac:dyDescent="0.25">
      <c r="A438" s="9">
        <v>14</v>
      </c>
      <c r="B438" s="312">
        <v>11010014</v>
      </c>
      <c r="C438" s="167">
        <v>0.91666666666666663</v>
      </c>
      <c r="D438" s="4" t="s">
        <v>2123</v>
      </c>
      <c r="E438" s="9" t="s">
        <v>495</v>
      </c>
      <c r="F438" s="9" t="s">
        <v>3719</v>
      </c>
      <c r="G438" s="9" t="s">
        <v>655</v>
      </c>
      <c r="H438" s="9">
        <v>0</v>
      </c>
      <c r="I438" s="9">
        <v>0</v>
      </c>
      <c r="J438" s="9">
        <v>1</v>
      </c>
      <c r="K438" s="9">
        <v>0</v>
      </c>
      <c r="L438" s="9" t="s">
        <v>85</v>
      </c>
    </row>
    <row r="439" spans="1:12" ht="30" x14ac:dyDescent="0.25">
      <c r="A439" s="9">
        <v>15</v>
      </c>
      <c r="B439" s="219">
        <v>12010014</v>
      </c>
      <c r="C439" s="167">
        <v>0.66666666666666663</v>
      </c>
      <c r="D439" s="4" t="s">
        <v>3736</v>
      </c>
      <c r="E439" s="9" t="s">
        <v>3737</v>
      </c>
      <c r="F439" s="9" t="s">
        <v>3738</v>
      </c>
      <c r="G439" s="9" t="s">
        <v>3713</v>
      </c>
      <c r="H439" s="9">
        <v>0</v>
      </c>
      <c r="I439" s="9">
        <v>0</v>
      </c>
      <c r="J439" s="9">
        <v>0</v>
      </c>
      <c r="K439" s="9">
        <v>0</v>
      </c>
      <c r="L439" s="9" t="s">
        <v>54</v>
      </c>
    </row>
    <row r="440" spans="1:12" ht="30" x14ac:dyDescent="0.25">
      <c r="A440" s="9">
        <v>16</v>
      </c>
      <c r="B440" s="19">
        <v>13010014</v>
      </c>
      <c r="C440" s="70">
        <v>0.70833333333333337</v>
      </c>
      <c r="D440" s="9" t="s">
        <v>2225</v>
      </c>
      <c r="E440" s="9" t="s">
        <v>495</v>
      </c>
      <c r="F440" s="9" t="s">
        <v>3739</v>
      </c>
      <c r="G440" s="9" t="s">
        <v>3740</v>
      </c>
      <c r="H440" s="9">
        <v>0</v>
      </c>
      <c r="I440" s="9">
        <v>0</v>
      </c>
      <c r="J440" s="9">
        <v>0</v>
      </c>
      <c r="K440" s="9">
        <v>1</v>
      </c>
      <c r="L440" s="9" t="s">
        <v>63</v>
      </c>
    </row>
    <row r="441" spans="1:12" x14ac:dyDescent="0.25">
      <c r="A441" s="155">
        <v>17</v>
      </c>
      <c r="B441" s="220">
        <v>14010014</v>
      </c>
      <c r="C441" s="221">
        <v>0.95138888888888884</v>
      </c>
      <c r="D441" s="60" t="s">
        <v>3741</v>
      </c>
      <c r="E441" s="9" t="s">
        <v>72</v>
      </c>
      <c r="F441" s="16" t="s">
        <v>18</v>
      </c>
      <c r="G441" s="9" t="s">
        <v>3730</v>
      </c>
      <c r="H441" s="60">
        <v>0</v>
      </c>
      <c r="I441" s="60">
        <v>0</v>
      </c>
      <c r="J441" s="60">
        <v>0</v>
      </c>
      <c r="K441" s="60">
        <v>1</v>
      </c>
      <c r="L441" s="245" t="s">
        <v>69</v>
      </c>
    </row>
    <row r="442" spans="1:12" ht="30" x14ac:dyDescent="0.25">
      <c r="A442" s="155">
        <v>18</v>
      </c>
      <c r="B442" s="220">
        <v>15010014</v>
      </c>
      <c r="C442" s="221">
        <v>0.53819444444444442</v>
      </c>
      <c r="D442" s="60" t="s">
        <v>3742</v>
      </c>
      <c r="E442" s="9" t="s">
        <v>3737</v>
      </c>
      <c r="F442" s="60" t="s">
        <v>3743</v>
      </c>
      <c r="G442" s="9" t="s">
        <v>3713</v>
      </c>
      <c r="H442" s="60">
        <v>0</v>
      </c>
      <c r="I442" s="60">
        <v>0</v>
      </c>
      <c r="J442" s="60">
        <v>1</v>
      </c>
      <c r="K442" s="60">
        <v>0</v>
      </c>
      <c r="L442" s="245" t="s">
        <v>73</v>
      </c>
    </row>
    <row r="443" spans="1:12" x14ac:dyDescent="0.25">
      <c r="A443" s="155">
        <v>19</v>
      </c>
      <c r="B443" s="220">
        <v>15010014</v>
      </c>
      <c r="C443" s="221">
        <v>0.70833333333333337</v>
      </c>
      <c r="D443" s="60" t="s">
        <v>3744</v>
      </c>
      <c r="E443" s="9" t="s">
        <v>72</v>
      </c>
      <c r="F443" s="16" t="s">
        <v>3745</v>
      </c>
      <c r="G443" s="9" t="s">
        <v>3746</v>
      </c>
      <c r="H443" s="60">
        <v>0</v>
      </c>
      <c r="I443" s="60">
        <v>0</v>
      </c>
      <c r="J443" s="60">
        <v>0</v>
      </c>
      <c r="K443" s="60">
        <v>1</v>
      </c>
      <c r="L443" s="245" t="s">
        <v>73</v>
      </c>
    </row>
    <row r="444" spans="1:12" ht="30" x14ac:dyDescent="0.25">
      <c r="A444" s="155">
        <v>20</v>
      </c>
      <c r="B444" s="220">
        <v>18010014</v>
      </c>
      <c r="C444" s="221">
        <v>0.83333333333333337</v>
      </c>
      <c r="D444" s="60" t="s">
        <v>3747</v>
      </c>
      <c r="E444" s="9" t="s">
        <v>3748</v>
      </c>
      <c r="F444" s="9" t="s">
        <v>3715</v>
      </c>
      <c r="G444" s="9" t="s">
        <v>3749</v>
      </c>
      <c r="H444" s="60">
        <v>0</v>
      </c>
      <c r="I444" s="60">
        <v>0</v>
      </c>
      <c r="J444" s="60">
        <v>1</v>
      </c>
      <c r="K444" s="60">
        <v>0</v>
      </c>
      <c r="L444" s="245" t="s">
        <v>85</v>
      </c>
    </row>
    <row r="445" spans="1:12" ht="30" x14ac:dyDescent="0.25">
      <c r="A445" s="155">
        <v>21</v>
      </c>
      <c r="B445" s="220">
        <v>20010014</v>
      </c>
      <c r="C445" s="221">
        <v>0.54166666666666663</v>
      </c>
      <c r="D445" s="60" t="s">
        <v>3750</v>
      </c>
      <c r="E445" s="9" t="s">
        <v>495</v>
      </c>
      <c r="F445" s="9" t="s">
        <v>3715</v>
      </c>
      <c r="G445" s="9" t="s">
        <v>3749</v>
      </c>
      <c r="H445" s="60">
        <v>0</v>
      </c>
      <c r="I445" s="60">
        <v>0</v>
      </c>
      <c r="J445" s="60">
        <v>0</v>
      </c>
      <c r="K445" s="60">
        <v>1</v>
      </c>
      <c r="L445" s="245" t="s">
        <v>63</v>
      </c>
    </row>
    <row r="446" spans="1:12" ht="45" x14ac:dyDescent="0.25">
      <c r="A446" s="155">
        <v>22</v>
      </c>
      <c r="B446" s="220">
        <v>22010014</v>
      </c>
      <c r="C446" s="221">
        <v>0.625</v>
      </c>
      <c r="D446" s="60" t="s">
        <v>3751</v>
      </c>
      <c r="E446" s="9" t="s">
        <v>2829</v>
      </c>
      <c r="F446" s="9" t="s">
        <v>3738</v>
      </c>
      <c r="G446" s="9" t="s">
        <v>3713</v>
      </c>
      <c r="H446" s="60">
        <v>0</v>
      </c>
      <c r="I446" s="60">
        <v>0</v>
      </c>
      <c r="J446" s="60">
        <v>1</v>
      </c>
      <c r="K446" s="60">
        <v>1</v>
      </c>
      <c r="L446" s="245" t="s">
        <v>73</v>
      </c>
    </row>
    <row r="447" spans="1:12" ht="30" x14ac:dyDescent="0.25">
      <c r="A447" s="155">
        <v>23</v>
      </c>
      <c r="B447" s="220">
        <v>23010014</v>
      </c>
      <c r="C447" s="221">
        <v>0.85416666666666663</v>
      </c>
      <c r="D447" s="60" t="s">
        <v>3752</v>
      </c>
      <c r="E447" s="9" t="s">
        <v>2829</v>
      </c>
      <c r="F447" s="9" t="s">
        <v>3738</v>
      </c>
      <c r="G447" s="9" t="s">
        <v>3713</v>
      </c>
      <c r="H447" s="60">
        <v>0</v>
      </c>
      <c r="I447" s="60">
        <v>0</v>
      </c>
      <c r="J447" s="60">
        <v>0</v>
      </c>
      <c r="K447" s="60">
        <v>0</v>
      </c>
      <c r="L447" s="245" t="s">
        <v>33</v>
      </c>
    </row>
    <row r="448" spans="1:12" ht="30" x14ac:dyDescent="0.25">
      <c r="A448" s="155">
        <v>24</v>
      </c>
      <c r="B448" s="220">
        <v>24010014</v>
      </c>
      <c r="C448" s="221">
        <v>0.65972222222222221</v>
      </c>
      <c r="D448" s="60" t="s">
        <v>3753</v>
      </c>
      <c r="E448" s="9" t="s">
        <v>2829</v>
      </c>
      <c r="F448" s="9" t="s">
        <v>3715</v>
      </c>
      <c r="G448" s="9" t="s">
        <v>3713</v>
      </c>
      <c r="H448" s="60">
        <v>0</v>
      </c>
      <c r="I448" s="60">
        <v>0</v>
      </c>
      <c r="J448" s="60">
        <v>1</v>
      </c>
      <c r="K448" s="60">
        <v>1</v>
      </c>
      <c r="L448" s="245" t="s">
        <v>42</v>
      </c>
    </row>
    <row r="449" spans="1:12" x14ac:dyDescent="0.25">
      <c r="A449" s="155">
        <v>25</v>
      </c>
      <c r="B449" s="220">
        <v>25010014</v>
      </c>
      <c r="C449" s="221">
        <v>0.6875</v>
      </c>
      <c r="D449" s="60" t="s">
        <v>3754</v>
      </c>
      <c r="E449" s="9" t="s">
        <v>495</v>
      </c>
      <c r="F449" s="9" t="s">
        <v>296</v>
      </c>
      <c r="G449" s="60" t="s">
        <v>38</v>
      </c>
      <c r="H449" s="60">
        <v>0</v>
      </c>
      <c r="I449" s="60">
        <v>0</v>
      </c>
      <c r="J449" s="60">
        <v>1</v>
      </c>
      <c r="K449" s="60">
        <v>1</v>
      </c>
      <c r="L449" s="245" t="s">
        <v>85</v>
      </c>
    </row>
    <row r="450" spans="1:12" x14ac:dyDescent="0.25">
      <c r="A450" s="155">
        <v>26</v>
      </c>
      <c r="B450" s="220">
        <v>25010014</v>
      </c>
      <c r="C450" s="221">
        <v>0.6875</v>
      </c>
      <c r="D450" s="60" t="s">
        <v>3755</v>
      </c>
      <c r="E450" s="9" t="s">
        <v>495</v>
      </c>
      <c r="F450" s="9" t="s">
        <v>296</v>
      </c>
      <c r="G450" s="60" t="s">
        <v>38</v>
      </c>
      <c r="H450" s="60">
        <v>0</v>
      </c>
      <c r="I450" s="60">
        <v>0</v>
      </c>
      <c r="J450" s="60">
        <v>1</v>
      </c>
      <c r="K450" s="60">
        <v>0</v>
      </c>
      <c r="L450" s="245" t="s">
        <v>85</v>
      </c>
    </row>
    <row r="451" spans="1:12" ht="30" x14ac:dyDescent="0.25">
      <c r="A451" s="155">
        <v>27</v>
      </c>
      <c r="B451" s="220">
        <v>26010014</v>
      </c>
      <c r="C451" s="221">
        <v>0.54166666666666663</v>
      </c>
      <c r="D451" s="60" t="s">
        <v>3756</v>
      </c>
      <c r="E451" s="8" t="s">
        <v>3757</v>
      </c>
      <c r="F451" s="9" t="s">
        <v>3758</v>
      </c>
      <c r="G451" s="9" t="s">
        <v>3713</v>
      </c>
      <c r="H451" s="8">
        <v>0</v>
      </c>
      <c r="I451" s="8">
        <v>0</v>
      </c>
      <c r="J451" s="8">
        <v>1</v>
      </c>
      <c r="K451" s="8">
        <v>0</v>
      </c>
      <c r="L451" s="245" t="s">
        <v>54</v>
      </c>
    </row>
    <row r="452" spans="1:12" ht="30" x14ac:dyDescent="0.25">
      <c r="A452" s="155">
        <v>28</v>
      </c>
      <c r="B452" s="220">
        <v>26010014</v>
      </c>
      <c r="C452" s="221">
        <v>0.79166666666666663</v>
      </c>
      <c r="D452" s="60" t="s">
        <v>3759</v>
      </c>
      <c r="E452" s="8" t="s">
        <v>72</v>
      </c>
      <c r="F452" s="16" t="s">
        <v>18</v>
      </c>
      <c r="G452" s="8" t="s">
        <v>2098</v>
      </c>
      <c r="H452" s="8">
        <v>0</v>
      </c>
      <c r="I452" s="8">
        <v>0</v>
      </c>
      <c r="J452" s="8">
        <v>0</v>
      </c>
      <c r="K452" s="8">
        <v>1</v>
      </c>
      <c r="L452" s="245" t="s">
        <v>54</v>
      </c>
    </row>
    <row r="453" spans="1:12" x14ac:dyDescent="0.25">
      <c r="A453" s="155">
        <v>29</v>
      </c>
      <c r="B453" s="220">
        <v>29010014</v>
      </c>
      <c r="C453" s="221">
        <v>0.52083333333333337</v>
      </c>
      <c r="D453" s="60" t="s">
        <v>3760</v>
      </c>
      <c r="E453" s="8" t="s">
        <v>3671</v>
      </c>
      <c r="F453" s="16" t="s">
        <v>3761</v>
      </c>
      <c r="G453" s="8" t="s">
        <v>2098</v>
      </c>
      <c r="H453" s="8">
        <v>0</v>
      </c>
      <c r="I453" s="8">
        <v>0</v>
      </c>
      <c r="J453" s="8">
        <v>0</v>
      </c>
      <c r="K453" s="8">
        <v>0</v>
      </c>
      <c r="L453" s="245" t="s">
        <v>73</v>
      </c>
    </row>
    <row r="454" spans="1:12" x14ac:dyDescent="0.25">
      <c r="A454" s="155">
        <v>30</v>
      </c>
      <c r="B454" s="220">
        <v>29010014</v>
      </c>
      <c r="C454" s="221">
        <v>0.6875</v>
      </c>
      <c r="D454" s="60" t="s">
        <v>3762</v>
      </c>
      <c r="E454" s="8" t="s">
        <v>495</v>
      </c>
      <c r="F454" s="16" t="s">
        <v>704</v>
      </c>
      <c r="G454" s="60" t="s">
        <v>38</v>
      </c>
      <c r="H454" s="8">
        <v>0</v>
      </c>
      <c r="I454" s="8">
        <v>0</v>
      </c>
      <c r="J454" s="8">
        <v>1</v>
      </c>
      <c r="K454" s="8">
        <v>0</v>
      </c>
      <c r="L454" s="245" t="s">
        <v>73</v>
      </c>
    </row>
    <row r="455" spans="1:12" x14ac:dyDescent="0.25">
      <c r="A455" s="74"/>
      <c r="B455" s="75"/>
      <c r="C455" s="75"/>
      <c r="D455" s="75"/>
      <c r="E455" s="75"/>
      <c r="F455" s="75" t="s">
        <v>4167</v>
      </c>
      <c r="G455" s="276" t="s">
        <v>382</v>
      </c>
      <c r="H455" s="38">
        <f>SUM(H425:H454)</f>
        <v>0</v>
      </c>
      <c r="I455" s="38">
        <f>SUM(I425:I454)</f>
        <v>0</v>
      </c>
      <c r="J455" s="38">
        <f>SUM(J425:J454)</f>
        <v>16</v>
      </c>
      <c r="K455" s="38">
        <f>SUM(K425:K454)</f>
        <v>12</v>
      </c>
      <c r="L455" s="119"/>
    </row>
    <row r="456" spans="1:12" x14ac:dyDescent="0.25">
      <c r="A456" s="155">
        <v>31</v>
      </c>
      <c r="B456" s="220">
        <v>1011014</v>
      </c>
      <c r="C456" s="221">
        <v>0.55555555555555558</v>
      </c>
      <c r="D456" s="60" t="s">
        <v>3763</v>
      </c>
      <c r="E456" s="8" t="s">
        <v>495</v>
      </c>
      <c r="F456" s="16" t="s">
        <v>704</v>
      </c>
      <c r="G456" s="60" t="s">
        <v>38</v>
      </c>
      <c r="H456" s="8">
        <v>0</v>
      </c>
      <c r="I456" s="8">
        <v>0</v>
      </c>
      <c r="J456" s="8">
        <v>1</v>
      </c>
      <c r="K456" s="8">
        <v>0</v>
      </c>
      <c r="L456" s="245" t="s">
        <v>85</v>
      </c>
    </row>
    <row r="457" spans="1:12" x14ac:dyDescent="0.25">
      <c r="A457" s="155">
        <v>32</v>
      </c>
      <c r="B457" s="220">
        <v>2011014</v>
      </c>
      <c r="C457" s="221">
        <v>0.86111111111111116</v>
      </c>
      <c r="D457" s="60" t="s">
        <v>3764</v>
      </c>
      <c r="E457" s="8" t="s">
        <v>3765</v>
      </c>
      <c r="F457" s="16" t="s">
        <v>3766</v>
      </c>
      <c r="G457" s="60" t="s">
        <v>38</v>
      </c>
      <c r="H457" s="8">
        <v>0</v>
      </c>
      <c r="I457" s="8">
        <v>0</v>
      </c>
      <c r="J457" s="8">
        <v>1</v>
      </c>
      <c r="K457" s="8">
        <v>0</v>
      </c>
      <c r="L457" s="245" t="s">
        <v>54</v>
      </c>
    </row>
    <row r="458" spans="1:12" ht="30" x14ac:dyDescent="0.25">
      <c r="A458" s="155">
        <v>33</v>
      </c>
      <c r="B458" s="220">
        <v>2011014</v>
      </c>
      <c r="C458" s="221">
        <v>0.94444444444444453</v>
      </c>
      <c r="D458" s="60" t="s">
        <v>3767</v>
      </c>
      <c r="E458" s="8" t="s">
        <v>3768</v>
      </c>
      <c r="F458" s="16" t="s">
        <v>706</v>
      </c>
      <c r="G458" s="8" t="s">
        <v>2098</v>
      </c>
      <c r="H458" s="8">
        <v>0</v>
      </c>
      <c r="I458" s="8">
        <v>0</v>
      </c>
      <c r="J458" s="8">
        <v>1</v>
      </c>
      <c r="K458" s="8">
        <v>0</v>
      </c>
      <c r="L458" s="245" t="s">
        <v>54</v>
      </c>
    </row>
    <row r="459" spans="1:12" ht="30" x14ac:dyDescent="0.25">
      <c r="A459" s="155">
        <v>34</v>
      </c>
      <c r="B459" s="220">
        <v>3011014</v>
      </c>
      <c r="C459" s="221">
        <v>0.55555555555555558</v>
      </c>
      <c r="D459" s="60" t="s">
        <v>3769</v>
      </c>
      <c r="E459" s="8" t="s">
        <v>551</v>
      </c>
      <c r="F459" s="16" t="s">
        <v>3745</v>
      </c>
      <c r="G459" s="60" t="s">
        <v>38</v>
      </c>
      <c r="H459" s="8">
        <v>0</v>
      </c>
      <c r="I459" s="8">
        <v>0</v>
      </c>
      <c r="J459" s="8">
        <v>1</v>
      </c>
      <c r="K459" s="8">
        <v>0</v>
      </c>
      <c r="L459" s="245" t="s">
        <v>63</v>
      </c>
    </row>
    <row r="460" spans="1:12" ht="30" x14ac:dyDescent="0.25">
      <c r="A460" s="155">
        <v>35</v>
      </c>
      <c r="B460" s="220">
        <v>5011014</v>
      </c>
      <c r="C460" s="221">
        <v>0.83333333333333337</v>
      </c>
      <c r="D460" s="60" t="s">
        <v>3770</v>
      </c>
      <c r="E460" s="8" t="s">
        <v>3771</v>
      </c>
      <c r="F460" s="9" t="s">
        <v>3758</v>
      </c>
      <c r="G460" s="9" t="s">
        <v>3713</v>
      </c>
      <c r="H460" s="8">
        <v>0</v>
      </c>
      <c r="I460" s="8">
        <v>0</v>
      </c>
      <c r="J460" s="8">
        <v>1</v>
      </c>
      <c r="K460" s="8">
        <v>0</v>
      </c>
      <c r="L460" s="245" t="s">
        <v>73</v>
      </c>
    </row>
    <row r="461" spans="1:12" ht="30" x14ac:dyDescent="0.25">
      <c r="A461" s="155">
        <v>36</v>
      </c>
      <c r="B461" s="220">
        <v>5011014</v>
      </c>
      <c r="C461" s="221">
        <v>0.95833333333333337</v>
      </c>
      <c r="D461" s="60" t="s">
        <v>2225</v>
      </c>
      <c r="E461" s="9" t="s">
        <v>495</v>
      </c>
      <c r="F461" s="16" t="s">
        <v>18</v>
      </c>
      <c r="G461" s="60" t="s">
        <v>38</v>
      </c>
      <c r="H461" s="8">
        <v>0</v>
      </c>
      <c r="I461" s="8">
        <v>0</v>
      </c>
      <c r="J461" s="8">
        <v>0</v>
      </c>
      <c r="K461" s="8">
        <v>0</v>
      </c>
      <c r="L461" s="245" t="s">
        <v>73</v>
      </c>
    </row>
    <row r="462" spans="1:12" ht="30" x14ac:dyDescent="0.25">
      <c r="A462" s="155">
        <v>37</v>
      </c>
      <c r="B462" s="220">
        <v>7011014</v>
      </c>
      <c r="C462" s="221">
        <v>0.77083333333333337</v>
      </c>
      <c r="D462" s="60" t="s">
        <v>3772</v>
      </c>
      <c r="E462" s="9" t="s">
        <v>2829</v>
      </c>
      <c r="F462" s="9" t="s">
        <v>3773</v>
      </c>
      <c r="G462" s="8" t="s">
        <v>3774</v>
      </c>
      <c r="H462" s="8">
        <v>0</v>
      </c>
      <c r="I462" s="8">
        <v>0</v>
      </c>
      <c r="J462" s="8">
        <v>1</v>
      </c>
      <c r="K462" s="8">
        <v>0</v>
      </c>
      <c r="L462" s="245" t="s">
        <v>42</v>
      </c>
    </row>
    <row r="463" spans="1:12" ht="30" x14ac:dyDescent="0.25">
      <c r="A463" s="155">
        <v>38</v>
      </c>
      <c r="B463" s="220">
        <v>8011014</v>
      </c>
      <c r="C463" s="221">
        <v>0.35416666666666669</v>
      </c>
      <c r="D463" s="60" t="s">
        <v>3775</v>
      </c>
      <c r="E463" s="9" t="s">
        <v>3734</v>
      </c>
      <c r="F463" s="9" t="s">
        <v>3776</v>
      </c>
      <c r="G463" s="8" t="s">
        <v>3774</v>
      </c>
      <c r="H463" s="60">
        <v>0</v>
      </c>
      <c r="I463" s="60">
        <v>0</v>
      </c>
      <c r="J463" s="60">
        <v>0</v>
      </c>
      <c r="K463" s="60">
        <v>0</v>
      </c>
      <c r="L463" s="245" t="s">
        <v>85</v>
      </c>
    </row>
    <row r="464" spans="1:12" ht="30" x14ac:dyDescent="0.25">
      <c r="A464" s="155">
        <v>39</v>
      </c>
      <c r="B464" s="220">
        <v>8011014</v>
      </c>
      <c r="C464" s="221">
        <v>0.44791666666666669</v>
      </c>
      <c r="D464" s="60" t="s">
        <v>3777</v>
      </c>
      <c r="E464" s="9" t="s">
        <v>2829</v>
      </c>
      <c r="F464" s="16" t="s">
        <v>3778</v>
      </c>
      <c r="G464" s="8" t="s">
        <v>3774</v>
      </c>
      <c r="H464" s="60">
        <v>0</v>
      </c>
      <c r="I464" s="60">
        <v>0</v>
      </c>
      <c r="J464" s="60">
        <v>0</v>
      </c>
      <c r="K464" s="60">
        <v>0</v>
      </c>
      <c r="L464" s="245" t="s">
        <v>85</v>
      </c>
    </row>
    <row r="465" spans="1:12" ht="30" x14ac:dyDescent="0.25">
      <c r="A465" s="155">
        <v>40</v>
      </c>
      <c r="B465" s="220">
        <v>8011014</v>
      </c>
      <c r="C465" s="221">
        <v>0.70833333333333337</v>
      </c>
      <c r="D465" s="60" t="s">
        <v>3779</v>
      </c>
      <c r="E465" s="4" t="s">
        <v>495</v>
      </c>
      <c r="F465" s="9" t="s">
        <v>3773</v>
      </c>
      <c r="G465" s="8" t="s">
        <v>3774</v>
      </c>
      <c r="H465" s="60">
        <v>0</v>
      </c>
      <c r="I465" s="60">
        <v>0</v>
      </c>
      <c r="J465" s="60">
        <v>1</v>
      </c>
      <c r="K465" s="60">
        <v>0</v>
      </c>
      <c r="L465" s="245" t="s">
        <v>85</v>
      </c>
    </row>
    <row r="466" spans="1:12" ht="30" x14ac:dyDescent="0.25">
      <c r="A466" s="155">
        <v>41</v>
      </c>
      <c r="B466" s="220">
        <v>9011014</v>
      </c>
      <c r="C466" s="221">
        <v>0.70833333333333337</v>
      </c>
      <c r="D466" s="60" t="s">
        <v>3780</v>
      </c>
      <c r="E466" s="9" t="s">
        <v>3781</v>
      </c>
      <c r="F466" s="9" t="s">
        <v>3773</v>
      </c>
      <c r="G466" s="8" t="s">
        <v>3774</v>
      </c>
      <c r="H466" s="60">
        <v>0</v>
      </c>
      <c r="I466" s="60">
        <v>0</v>
      </c>
      <c r="J466" s="60">
        <v>1</v>
      </c>
      <c r="K466" s="60">
        <v>0</v>
      </c>
      <c r="L466" s="245" t="s">
        <v>54</v>
      </c>
    </row>
    <row r="467" spans="1:12" ht="30" x14ac:dyDescent="0.25">
      <c r="A467" s="155">
        <v>42</v>
      </c>
      <c r="B467" s="220">
        <v>9011014</v>
      </c>
      <c r="C467" s="221">
        <v>0.78472222222222221</v>
      </c>
      <c r="D467" s="60" t="s">
        <v>3782</v>
      </c>
      <c r="E467" s="9" t="s">
        <v>3781</v>
      </c>
      <c r="F467" s="9" t="s">
        <v>3783</v>
      </c>
      <c r="G467" s="9" t="s">
        <v>2869</v>
      </c>
      <c r="H467" s="60">
        <v>0</v>
      </c>
      <c r="I467" s="60">
        <v>0</v>
      </c>
      <c r="J467" s="60">
        <v>0</v>
      </c>
      <c r="K467" s="60">
        <v>0</v>
      </c>
      <c r="L467" s="245" t="s">
        <v>54</v>
      </c>
    </row>
    <row r="468" spans="1:12" ht="30" x14ac:dyDescent="0.25">
      <c r="A468" s="155">
        <v>43</v>
      </c>
      <c r="B468" s="220">
        <v>10011014</v>
      </c>
      <c r="C468" s="221">
        <v>0.93055555555555547</v>
      </c>
      <c r="D468" s="60" t="s">
        <v>3784</v>
      </c>
      <c r="E468" s="9" t="s">
        <v>3781</v>
      </c>
      <c r="F468" s="9" t="s">
        <v>3785</v>
      </c>
      <c r="G468" s="8" t="s">
        <v>3786</v>
      </c>
      <c r="H468" s="60">
        <v>0</v>
      </c>
      <c r="I468" s="60">
        <v>0</v>
      </c>
      <c r="J468" s="60">
        <v>1</v>
      </c>
      <c r="K468" s="60">
        <v>0</v>
      </c>
      <c r="L468" s="245" t="s">
        <v>63</v>
      </c>
    </row>
    <row r="469" spans="1:12" ht="45" x14ac:dyDescent="0.25">
      <c r="A469" s="155">
        <v>44</v>
      </c>
      <c r="B469" s="313">
        <v>11011014</v>
      </c>
      <c r="C469" s="314">
        <v>0.35416666666666669</v>
      </c>
      <c r="D469" s="8" t="s">
        <v>3787</v>
      </c>
      <c r="E469" s="9" t="s">
        <v>3788</v>
      </c>
      <c r="F469" s="9" t="s">
        <v>3789</v>
      </c>
      <c r="G469" s="8" t="s">
        <v>3790</v>
      </c>
      <c r="H469" s="8">
        <v>0</v>
      </c>
      <c r="I469" s="8">
        <v>0</v>
      </c>
      <c r="J469" s="8">
        <v>1</v>
      </c>
      <c r="K469" s="8">
        <v>0</v>
      </c>
      <c r="L469" s="66" t="s">
        <v>69</v>
      </c>
    </row>
    <row r="470" spans="1:12" ht="30" x14ac:dyDescent="0.25">
      <c r="A470" s="155">
        <v>45</v>
      </c>
      <c r="B470" s="315">
        <v>11011014</v>
      </c>
      <c r="C470" s="316">
        <v>0.58333333333333337</v>
      </c>
      <c r="D470" s="64" t="s">
        <v>3791</v>
      </c>
      <c r="E470" s="9" t="s">
        <v>3792</v>
      </c>
      <c r="F470" s="71" t="s">
        <v>3793</v>
      </c>
      <c r="G470" s="8" t="s">
        <v>3794</v>
      </c>
      <c r="H470" s="8">
        <v>0</v>
      </c>
      <c r="I470" s="8">
        <v>0</v>
      </c>
      <c r="J470" s="8">
        <v>0</v>
      </c>
      <c r="K470" s="8">
        <v>1</v>
      </c>
      <c r="L470" s="66" t="s">
        <v>69</v>
      </c>
    </row>
    <row r="471" spans="1:12" ht="30" x14ac:dyDescent="0.25">
      <c r="A471" s="155">
        <v>46</v>
      </c>
      <c r="B471" s="315">
        <v>11011014</v>
      </c>
      <c r="C471" s="316">
        <v>0.625</v>
      </c>
      <c r="D471" s="64" t="s">
        <v>2972</v>
      </c>
      <c r="E471" s="9" t="s">
        <v>495</v>
      </c>
      <c r="F471" s="9" t="s">
        <v>3773</v>
      </c>
      <c r="G471" s="8" t="s">
        <v>3713</v>
      </c>
      <c r="H471" s="8">
        <v>0</v>
      </c>
      <c r="I471" s="8">
        <v>0</v>
      </c>
      <c r="J471" s="8">
        <v>1</v>
      </c>
      <c r="K471" s="8">
        <v>0</v>
      </c>
      <c r="L471" s="66" t="s">
        <v>69</v>
      </c>
    </row>
    <row r="472" spans="1:12" ht="30" x14ac:dyDescent="0.25">
      <c r="A472" s="155">
        <v>47</v>
      </c>
      <c r="B472" s="315">
        <v>12011014</v>
      </c>
      <c r="C472" s="316">
        <v>0.31597222222222221</v>
      </c>
      <c r="D472" s="64" t="s">
        <v>3795</v>
      </c>
      <c r="E472" s="9" t="s">
        <v>3796</v>
      </c>
      <c r="F472" s="16" t="s">
        <v>3778</v>
      </c>
      <c r="G472" s="8" t="s">
        <v>3774</v>
      </c>
      <c r="H472" s="8">
        <v>0</v>
      </c>
      <c r="I472" s="8">
        <v>0</v>
      </c>
      <c r="J472" s="8">
        <v>0</v>
      </c>
      <c r="K472" s="8">
        <v>0</v>
      </c>
      <c r="L472" s="317" t="s">
        <v>73</v>
      </c>
    </row>
    <row r="473" spans="1:12" ht="30" x14ac:dyDescent="0.25">
      <c r="A473" s="155">
        <v>48</v>
      </c>
      <c r="B473" s="315">
        <v>13011014</v>
      </c>
      <c r="C473" s="316">
        <v>0.76041666666666663</v>
      </c>
      <c r="D473" s="64" t="s">
        <v>3797</v>
      </c>
      <c r="E473" s="9" t="s">
        <v>3788</v>
      </c>
      <c r="F473" s="16" t="s">
        <v>3798</v>
      </c>
      <c r="G473" s="8" t="s">
        <v>3713</v>
      </c>
      <c r="H473" s="8">
        <v>0</v>
      </c>
      <c r="I473" s="8">
        <v>0</v>
      </c>
      <c r="J473" s="8">
        <v>0</v>
      </c>
      <c r="K473" s="8">
        <v>0</v>
      </c>
      <c r="L473" s="317" t="s">
        <v>33</v>
      </c>
    </row>
    <row r="474" spans="1:12" ht="30" x14ac:dyDescent="0.25">
      <c r="A474" s="155">
        <v>49</v>
      </c>
      <c r="B474" s="315">
        <v>14011014</v>
      </c>
      <c r="C474" s="316">
        <v>0.97916666666666663</v>
      </c>
      <c r="D474" s="64" t="s">
        <v>3780</v>
      </c>
      <c r="E474" s="9" t="s">
        <v>3788</v>
      </c>
      <c r="F474" s="71" t="s">
        <v>3799</v>
      </c>
      <c r="G474" s="8" t="s">
        <v>3800</v>
      </c>
      <c r="H474" s="8">
        <v>0</v>
      </c>
      <c r="I474" s="8">
        <v>0</v>
      </c>
      <c r="J474" s="8">
        <v>0</v>
      </c>
      <c r="K474" s="8">
        <v>0</v>
      </c>
      <c r="L474" s="317" t="s">
        <v>42</v>
      </c>
    </row>
    <row r="475" spans="1:12" ht="30" x14ac:dyDescent="0.25">
      <c r="A475" s="155">
        <v>50</v>
      </c>
      <c r="B475" s="315">
        <v>15011014</v>
      </c>
      <c r="C475" s="316">
        <v>0.66666666666666663</v>
      </c>
      <c r="D475" s="64" t="s">
        <v>3801</v>
      </c>
      <c r="E475" s="9" t="s">
        <v>3792</v>
      </c>
      <c r="F475" s="71" t="s">
        <v>3799</v>
      </c>
      <c r="G475" s="8" t="s">
        <v>3800</v>
      </c>
      <c r="H475" s="8">
        <v>0</v>
      </c>
      <c r="I475" s="8">
        <v>0</v>
      </c>
      <c r="J475" s="8">
        <v>0</v>
      </c>
      <c r="K475" s="8">
        <v>0</v>
      </c>
      <c r="L475" s="317" t="s">
        <v>85</v>
      </c>
    </row>
    <row r="476" spans="1:12" x14ac:dyDescent="0.25">
      <c r="A476" s="155">
        <v>51</v>
      </c>
      <c r="B476" s="315">
        <v>15011014</v>
      </c>
      <c r="C476" s="316">
        <v>0.875</v>
      </c>
      <c r="D476" s="64" t="s">
        <v>3741</v>
      </c>
      <c r="E476" s="9" t="s">
        <v>3802</v>
      </c>
      <c r="F476" s="71" t="s">
        <v>3803</v>
      </c>
      <c r="G476" s="8" t="s">
        <v>38</v>
      </c>
      <c r="H476" s="8">
        <v>0</v>
      </c>
      <c r="I476" s="8">
        <v>0</v>
      </c>
      <c r="J476" s="8">
        <v>0</v>
      </c>
      <c r="K476" s="8">
        <v>0</v>
      </c>
      <c r="L476" s="317" t="s">
        <v>85</v>
      </c>
    </row>
    <row r="477" spans="1:12" ht="30" x14ac:dyDescent="0.25">
      <c r="A477" s="155">
        <v>52</v>
      </c>
      <c r="B477" s="315">
        <v>16011014</v>
      </c>
      <c r="C477" s="316">
        <v>0.45833333333333331</v>
      </c>
      <c r="D477" s="64" t="s">
        <v>3804</v>
      </c>
      <c r="E477" s="9" t="s">
        <v>3792</v>
      </c>
      <c r="F477" s="16" t="s">
        <v>3805</v>
      </c>
      <c r="G477" s="9" t="s">
        <v>2869</v>
      </c>
      <c r="H477" s="8">
        <v>0</v>
      </c>
      <c r="I477" s="8">
        <v>0</v>
      </c>
      <c r="J477" s="8">
        <v>1</v>
      </c>
      <c r="K477" s="8">
        <v>0</v>
      </c>
      <c r="L477" s="317" t="s">
        <v>54</v>
      </c>
    </row>
    <row r="478" spans="1:12" x14ac:dyDescent="0.25">
      <c r="A478" s="155">
        <v>53</v>
      </c>
      <c r="B478" s="315">
        <v>16011014</v>
      </c>
      <c r="C478" s="316">
        <v>0.72916666666666663</v>
      </c>
      <c r="D478" s="64" t="s">
        <v>2937</v>
      </c>
      <c r="E478" s="9" t="s">
        <v>3802</v>
      </c>
      <c r="F478" s="71" t="s">
        <v>3806</v>
      </c>
      <c r="G478" s="8" t="s">
        <v>3807</v>
      </c>
      <c r="H478" s="8">
        <v>0</v>
      </c>
      <c r="I478" s="8">
        <v>0</v>
      </c>
      <c r="J478" s="8">
        <v>0</v>
      </c>
      <c r="K478" s="8">
        <v>1</v>
      </c>
      <c r="L478" s="317" t="s">
        <v>54</v>
      </c>
    </row>
    <row r="479" spans="1:12" ht="30" x14ac:dyDescent="0.25">
      <c r="A479" s="155">
        <v>54</v>
      </c>
      <c r="B479" s="315">
        <v>16011014</v>
      </c>
      <c r="C479" s="316">
        <v>0.94444444444444453</v>
      </c>
      <c r="D479" s="64" t="s">
        <v>3808</v>
      </c>
      <c r="E479" s="9" t="s">
        <v>3809</v>
      </c>
      <c r="F479" s="71" t="s">
        <v>3799</v>
      </c>
      <c r="G479" s="8" t="s">
        <v>3713</v>
      </c>
      <c r="H479" s="8">
        <v>0</v>
      </c>
      <c r="I479" s="8">
        <v>0</v>
      </c>
      <c r="J479" s="8">
        <v>0</v>
      </c>
      <c r="K479" s="8">
        <v>0</v>
      </c>
      <c r="L479" s="317" t="s">
        <v>54</v>
      </c>
    </row>
    <row r="480" spans="1:12" x14ac:dyDescent="0.25">
      <c r="A480" s="155">
        <v>55</v>
      </c>
      <c r="B480" s="315">
        <v>20011014</v>
      </c>
      <c r="C480" s="316">
        <v>8.3333333333333329E-2</v>
      </c>
      <c r="D480" s="64" t="s">
        <v>3810</v>
      </c>
      <c r="E480" s="9" t="s">
        <v>3811</v>
      </c>
      <c r="F480" s="71" t="s">
        <v>3812</v>
      </c>
      <c r="G480" s="8" t="s">
        <v>2837</v>
      </c>
      <c r="H480" s="8">
        <v>0</v>
      </c>
      <c r="I480" s="8">
        <v>0</v>
      </c>
      <c r="J480" s="8">
        <v>1</v>
      </c>
      <c r="K480" s="8">
        <v>0</v>
      </c>
      <c r="L480" s="317" t="s">
        <v>33</v>
      </c>
    </row>
    <row r="481" spans="1:12" ht="30" x14ac:dyDescent="0.25">
      <c r="A481" s="155">
        <v>56</v>
      </c>
      <c r="B481" s="315">
        <v>22011014</v>
      </c>
      <c r="C481" s="316">
        <v>0.10416666666666667</v>
      </c>
      <c r="D481" s="64" t="s">
        <v>3813</v>
      </c>
      <c r="E481" s="9" t="s">
        <v>2829</v>
      </c>
      <c r="F481" s="9" t="s">
        <v>3778</v>
      </c>
      <c r="G481" s="8" t="s">
        <v>3774</v>
      </c>
      <c r="H481" s="8">
        <v>0</v>
      </c>
      <c r="I481" s="8">
        <v>0</v>
      </c>
      <c r="J481" s="8">
        <v>0</v>
      </c>
      <c r="K481" s="8">
        <v>0</v>
      </c>
      <c r="L481" s="317" t="s">
        <v>85</v>
      </c>
    </row>
    <row r="482" spans="1:12" ht="30" x14ac:dyDescent="0.25">
      <c r="A482" s="155">
        <v>57</v>
      </c>
      <c r="B482" s="315">
        <v>25011014</v>
      </c>
      <c r="C482" s="316">
        <v>0.89583333333333337</v>
      </c>
      <c r="D482" s="64" t="s">
        <v>3814</v>
      </c>
      <c r="E482" s="9" t="s">
        <v>3809</v>
      </c>
      <c r="F482" s="71" t="s">
        <v>3815</v>
      </c>
      <c r="G482" s="8" t="s">
        <v>3713</v>
      </c>
      <c r="H482" s="8">
        <v>0</v>
      </c>
      <c r="I482" s="8">
        <v>0</v>
      </c>
      <c r="J482" s="8">
        <v>0</v>
      </c>
      <c r="K482" s="8">
        <v>0</v>
      </c>
      <c r="L482" s="317" t="s">
        <v>69</v>
      </c>
    </row>
    <row r="483" spans="1:12" ht="30" x14ac:dyDescent="0.25">
      <c r="A483" s="155">
        <v>58</v>
      </c>
      <c r="B483" s="312">
        <v>25011014</v>
      </c>
      <c r="C483" s="318">
        <v>0.55555555555555558</v>
      </c>
      <c r="D483" s="71" t="s">
        <v>3816</v>
      </c>
      <c r="E483" s="9" t="s">
        <v>734</v>
      </c>
      <c r="F483" s="71" t="s">
        <v>31</v>
      </c>
      <c r="G483" s="9" t="s">
        <v>2098</v>
      </c>
      <c r="H483" s="9">
        <v>0</v>
      </c>
      <c r="I483" s="9">
        <v>0</v>
      </c>
      <c r="J483" s="9">
        <v>0</v>
      </c>
      <c r="K483" s="9">
        <v>1</v>
      </c>
      <c r="L483" s="317" t="s">
        <v>69</v>
      </c>
    </row>
    <row r="484" spans="1:12" ht="30" x14ac:dyDescent="0.25">
      <c r="A484" s="155">
        <v>59</v>
      </c>
      <c r="B484" s="312">
        <v>27011014</v>
      </c>
      <c r="C484" s="318">
        <v>8.3333333333333329E-2</v>
      </c>
      <c r="D484" s="71" t="s">
        <v>3817</v>
      </c>
      <c r="E484" s="9" t="s">
        <v>3818</v>
      </c>
      <c r="F484" s="71" t="s">
        <v>3819</v>
      </c>
      <c r="G484" s="9" t="s">
        <v>38</v>
      </c>
      <c r="H484" s="9">
        <v>0</v>
      </c>
      <c r="I484" s="9">
        <v>0</v>
      </c>
      <c r="J484" s="9">
        <v>0</v>
      </c>
      <c r="K484" s="9">
        <v>0</v>
      </c>
      <c r="L484" s="312" t="s">
        <v>33</v>
      </c>
    </row>
    <row r="485" spans="1:12" ht="30" x14ac:dyDescent="0.25">
      <c r="A485" s="155">
        <v>60</v>
      </c>
      <c r="B485" s="312">
        <v>28011014</v>
      </c>
      <c r="C485" s="318">
        <v>0.81944444444444453</v>
      </c>
      <c r="D485" s="71" t="s">
        <v>3820</v>
      </c>
      <c r="E485" s="9" t="s">
        <v>128</v>
      </c>
      <c r="F485" s="71" t="s">
        <v>706</v>
      </c>
      <c r="G485" s="9" t="s">
        <v>2098</v>
      </c>
      <c r="H485" s="9">
        <v>0</v>
      </c>
      <c r="I485" s="9">
        <v>0</v>
      </c>
      <c r="J485" s="9">
        <v>1</v>
      </c>
      <c r="K485" s="9">
        <v>0</v>
      </c>
      <c r="L485" s="312" t="s">
        <v>42</v>
      </c>
    </row>
    <row r="486" spans="1:12" x14ac:dyDescent="0.25">
      <c r="A486" s="155">
        <v>61</v>
      </c>
      <c r="B486" s="220">
        <v>29011014</v>
      </c>
      <c r="C486" s="221">
        <v>0.69444444444444453</v>
      </c>
      <c r="D486" s="60" t="s">
        <v>3821</v>
      </c>
      <c r="E486" s="9" t="s">
        <v>128</v>
      </c>
      <c r="F486" s="16" t="s">
        <v>706</v>
      </c>
      <c r="G486" s="9" t="s">
        <v>2098</v>
      </c>
      <c r="H486" s="60">
        <v>0</v>
      </c>
      <c r="I486" s="60">
        <v>0</v>
      </c>
      <c r="J486" s="60">
        <v>0</v>
      </c>
      <c r="K486" s="60">
        <v>1</v>
      </c>
      <c r="L486" s="66" t="s">
        <v>85</v>
      </c>
    </row>
    <row r="487" spans="1:12" ht="30" x14ac:dyDescent="0.25">
      <c r="A487" s="155">
        <v>62</v>
      </c>
      <c r="B487" s="313">
        <v>30011014</v>
      </c>
      <c r="C487" s="314">
        <v>0.44791666666666669</v>
      </c>
      <c r="D487" s="8" t="s">
        <v>3822</v>
      </c>
      <c r="E487" s="9" t="s">
        <v>3823</v>
      </c>
      <c r="F487" s="9" t="s">
        <v>3824</v>
      </c>
      <c r="G487" s="9" t="s">
        <v>3825</v>
      </c>
      <c r="H487" s="9">
        <v>0</v>
      </c>
      <c r="I487" s="9">
        <v>0</v>
      </c>
      <c r="J487" s="9">
        <v>0</v>
      </c>
      <c r="K487" s="9">
        <v>0</v>
      </c>
      <c r="L487" s="66" t="s">
        <v>54</v>
      </c>
    </row>
    <row r="488" spans="1:12" ht="30" x14ac:dyDescent="0.25">
      <c r="A488" s="155">
        <v>63</v>
      </c>
      <c r="B488" s="313">
        <v>30011014</v>
      </c>
      <c r="C488" s="314">
        <v>0.82291666666666663</v>
      </c>
      <c r="D488" s="8" t="s">
        <v>3826</v>
      </c>
      <c r="E488" s="4" t="s">
        <v>205</v>
      </c>
      <c r="F488" s="8" t="s">
        <v>706</v>
      </c>
      <c r="G488" s="8" t="s">
        <v>38</v>
      </c>
      <c r="H488" s="8">
        <v>0</v>
      </c>
      <c r="I488" s="8">
        <v>0</v>
      </c>
      <c r="J488" s="8">
        <v>1</v>
      </c>
      <c r="K488" s="8">
        <v>1</v>
      </c>
      <c r="L488" s="66" t="s">
        <v>54</v>
      </c>
    </row>
    <row r="489" spans="1:12" x14ac:dyDescent="0.25">
      <c r="A489" s="74"/>
      <c r="B489" s="75"/>
      <c r="C489" s="75"/>
      <c r="D489" s="75"/>
      <c r="E489" s="75"/>
      <c r="F489" s="75" t="s">
        <v>4168</v>
      </c>
      <c r="G489" s="276" t="s">
        <v>382</v>
      </c>
      <c r="H489" s="38">
        <f>SUM(H456:H488)</f>
        <v>0</v>
      </c>
      <c r="I489" s="38">
        <f>SUM(I456:I488)</f>
        <v>0</v>
      </c>
      <c r="J489" s="38">
        <f>SUM(J456:J488)</f>
        <v>15</v>
      </c>
      <c r="K489" s="38">
        <f>SUM(K456:K488)</f>
        <v>5</v>
      </c>
      <c r="L489" s="119"/>
    </row>
    <row r="490" spans="1:12" x14ac:dyDescent="0.25">
      <c r="A490" s="155">
        <v>64</v>
      </c>
      <c r="B490" s="220">
        <v>1012014</v>
      </c>
      <c r="C490" s="221">
        <v>0.64583333333333337</v>
      </c>
      <c r="D490" s="60" t="s">
        <v>3827</v>
      </c>
      <c r="E490" s="4" t="s">
        <v>495</v>
      </c>
      <c r="F490" s="16" t="s">
        <v>706</v>
      </c>
      <c r="G490" s="9" t="s">
        <v>2098</v>
      </c>
      <c r="H490" s="60">
        <v>0</v>
      </c>
      <c r="I490" s="60">
        <v>0</v>
      </c>
      <c r="J490" s="60">
        <v>1</v>
      </c>
      <c r="K490" s="60">
        <v>0</v>
      </c>
      <c r="L490" s="245" t="s">
        <v>63</v>
      </c>
    </row>
    <row r="491" spans="1:12" ht="30" x14ac:dyDescent="0.25">
      <c r="A491" s="155">
        <v>65</v>
      </c>
      <c r="B491" s="219">
        <v>2012014</v>
      </c>
      <c r="C491" s="167">
        <v>0.97916666666666663</v>
      </c>
      <c r="D491" s="4" t="s">
        <v>3828</v>
      </c>
      <c r="E491" s="4" t="s">
        <v>495</v>
      </c>
      <c r="F491" s="16" t="s">
        <v>296</v>
      </c>
      <c r="G491" s="9" t="s">
        <v>38</v>
      </c>
      <c r="H491" s="9">
        <v>0</v>
      </c>
      <c r="I491" s="9">
        <v>0</v>
      </c>
      <c r="J491" s="9">
        <v>1</v>
      </c>
      <c r="K491" s="9">
        <v>0</v>
      </c>
      <c r="L491" s="66" t="s">
        <v>69</v>
      </c>
    </row>
    <row r="492" spans="1:12" ht="30" x14ac:dyDescent="0.25">
      <c r="A492" s="35">
        <v>66</v>
      </c>
      <c r="B492" s="312">
        <v>4012014</v>
      </c>
      <c r="C492" s="167">
        <v>0.27083333333333331</v>
      </c>
      <c r="D492" s="4" t="s">
        <v>3829</v>
      </c>
      <c r="E492" s="9" t="s">
        <v>3781</v>
      </c>
      <c r="F492" s="9" t="s">
        <v>3824</v>
      </c>
      <c r="G492" s="9" t="s">
        <v>3825</v>
      </c>
      <c r="H492" s="9">
        <v>0</v>
      </c>
      <c r="I492" s="9">
        <v>0</v>
      </c>
      <c r="J492" s="9">
        <v>0</v>
      </c>
      <c r="K492" s="9">
        <v>0</v>
      </c>
      <c r="L492" s="9" t="s">
        <v>33</v>
      </c>
    </row>
    <row r="493" spans="1:12" ht="30" x14ac:dyDescent="0.25">
      <c r="A493" s="35">
        <v>67</v>
      </c>
      <c r="B493" s="312">
        <v>4012014</v>
      </c>
      <c r="C493" s="167">
        <v>0.39583333333333331</v>
      </c>
      <c r="D493" s="4" t="s">
        <v>3830</v>
      </c>
      <c r="E493" s="9" t="s">
        <v>3781</v>
      </c>
      <c r="F493" s="16" t="s">
        <v>3831</v>
      </c>
      <c r="G493" s="9" t="s">
        <v>3832</v>
      </c>
      <c r="H493" s="9">
        <v>0</v>
      </c>
      <c r="I493" s="9">
        <v>0</v>
      </c>
      <c r="J493" s="9">
        <v>1</v>
      </c>
      <c r="K493" s="9">
        <v>0</v>
      </c>
      <c r="L493" s="9" t="s">
        <v>33</v>
      </c>
    </row>
    <row r="494" spans="1:12" ht="30" x14ac:dyDescent="0.25">
      <c r="A494" s="35">
        <v>68</v>
      </c>
      <c r="B494" s="312">
        <v>4012014</v>
      </c>
      <c r="C494" s="167">
        <v>0.82291666666666663</v>
      </c>
      <c r="D494" s="4" t="s">
        <v>3833</v>
      </c>
      <c r="E494" s="9" t="s">
        <v>3834</v>
      </c>
      <c r="F494" s="9" t="s">
        <v>3835</v>
      </c>
      <c r="G494" s="9" t="s">
        <v>3836</v>
      </c>
      <c r="H494" s="9">
        <v>0</v>
      </c>
      <c r="I494" s="9">
        <v>0</v>
      </c>
      <c r="J494" s="9">
        <v>0</v>
      </c>
      <c r="K494" s="9">
        <v>0</v>
      </c>
      <c r="L494" s="66" t="s">
        <v>33</v>
      </c>
    </row>
    <row r="495" spans="1:12" ht="30" x14ac:dyDescent="0.25">
      <c r="A495" s="35">
        <v>69</v>
      </c>
      <c r="B495" s="312">
        <v>5012014</v>
      </c>
      <c r="C495" s="167">
        <v>0.73958333333333337</v>
      </c>
      <c r="D495" s="4" t="s">
        <v>3837</v>
      </c>
      <c r="E495" s="4" t="s">
        <v>205</v>
      </c>
      <c r="F495" s="16" t="s">
        <v>296</v>
      </c>
      <c r="G495" s="9" t="s">
        <v>38</v>
      </c>
      <c r="H495" s="9">
        <v>1</v>
      </c>
      <c r="I495" s="9">
        <v>0</v>
      </c>
      <c r="J495" s="9">
        <v>0</v>
      </c>
      <c r="K495" s="9">
        <v>0</v>
      </c>
      <c r="L495" s="66" t="s">
        <v>42</v>
      </c>
    </row>
    <row r="496" spans="1:12" ht="30" x14ac:dyDescent="0.25">
      <c r="A496" s="35">
        <v>70</v>
      </c>
      <c r="B496" s="312">
        <v>6012014</v>
      </c>
      <c r="C496" s="167">
        <v>0.60763888888888895</v>
      </c>
      <c r="D496" s="4" t="s">
        <v>3838</v>
      </c>
      <c r="E496" s="9" t="s">
        <v>3834</v>
      </c>
      <c r="F496" s="9" t="s">
        <v>3824</v>
      </c>
      <c r="G496" s="9" t="s">
        <v>2203</v>
      </c>
      <c r="H496" s="9">
        <v>0</v>
      </c>
      <c r="I496" s="9">
        <v>0</v>
      </c>
      <c r="J496" s="9">
        <v>1</v>
      </c>
      <c r="K496" s="9">
        <v>0</v>
      </c>
      <c r="L496" s="66" t="s">
        <v>85</v>
      </c>
    </row>
    <row r="497" spans="1:12" x14ac:dyDescent="0.25">
      <c r="A497" s="35">
        <v>71</v>
      </c>
      <c r="B497" s="312">
        <v>6012014</v>
      </c>
      <c r="C497" s="167">
        <v>0.63888888888888895</v>
      </c>
      <c r="D497" s="4" t="s">
        <v>3839</v>
      </c>
      <c r="E497" s="9" t="s">
        <v>128</v>
      </c>
      <c r="F497" s="16" t="s">
        <v>706</v>
      </c>
      <c r="G497" s="9" t="s">
        <v>2098</v>
      </c>
      <c r="H497" s="9">
        <v>0</v>
      </c>
      <c r="I497" s="9">
        <v>0</v>
      </c>
      <c r="J497" s="9">
        <v>0</v>
      </c>
      <c r="K497" s="9">
        <v>1</v>
      </c>
      <c r="L497" s="66" t="s">
        <v>85</v>
      </c>
    </row>
    <row r="498" spans="1:12" ht="30" x14ac:dyDescent="0.25">
      <c r="A498" s="35">
        <v>72</v>
      </c>
      <c r="B498" s="312">
        <v>6012014</v>
      </c>
      <c r="C498" s="167">
        <v>0.94791666666666663</v>
      </c>
      <c r="D498" s="4" t="s">
        <v>3840</v>
      </c>
      <c r="E498" s="9" t="s">
        <v>3834</v>
      </c>
      <c r="F498" s="9" t="s">
        <v>3841</v>
      </c>
      <c r="G498" s="9" t="s">
        <v>2203</v>
      </c>
      <c r="H498" s="9">
        <v>0</v>
      </c>
      <c r="I498" s="9">
        <v>0</v>
      </c>
      <c r="J498" s="9">
        <v>1</v>
      </c>
      <c r="K498" s="9">
        <v>0</v>
      </c>
      <c r="L498" s="66" t="s">
        <v>85</v>
      </c>
    </row>
    <row r="499" spans="1:12" ht="30" x14ac:dyDescent="0.25">
      <c r="A499" s="35">
        <v>73</v>
      </c>
      <c r="B499" s="312">
        <v>7012014</v>
      </c>
      <c r="C499" s="167">
        <v>0.55555555555555558</v>
      </c>
      <c r="D499" s="4" t="s">
        <v>3817</v>
      </c>
      <c r="E499" s="9" t="s">
        <v>734</v>
      </c>
      <c r="F499" s="16" t="s">
        <v>706</v>
      </c>
      <c r="G499" s="9" t="s">
        <v>2098</v>
      </c>
      <c r="H499" s="9">
        <v>0</v>
      </c>
      <c r="I499" s="9">
        <v>0</v>
      </c>
      <c r="J499" s="9">
        <v>1</v>
      </c>
      <c r="K499" s="9">
        <v>0</v>
      </c>
      <c r="L499" s="66" t="s">
        <v>54</v>
      </c>
    </row>
    <row r="500" spans="1:12" ht="30" x14ac:dyDescent="0.25">
      <c r="A500" s="35">
        <v>74</v>
      </c>
      <c r="B500" s="220">
        <v>10012014</v>
      </c>
      <c r="C500" s="221">
        <v>0.88055555555555554</v>
      </c>
      <c r="D500" s="60" t="s">
        <v>3842</v>
      </c>
      <c r="E500" s="8" t="s">
        <v>128</v>
      </c>
      <c r="F500" s="16" t="s">
        <v>296</v>
      </c>
      <c r="G500" s="8" t="s">
        <v>38</v>
      </c>
      <c r="H500" s="60">
        <v>0</v>
      </c>
      <c r="I500" s="60">
        <v>0</v>
      </c>
      <c r="J500" s="60">
        <v>1</v>
      </c>
      <c r="K500" s="60">
        <v>0</v>
      </c>
      <c r="L500" s="66" t="s">
        <v>73</v>
      </c>
    </row>
    <row r="501" spans="1:12" ht="30" x14ac:dyDescent="0.25">
      <c r="A501" s="35">
        <v>75</v>
      </c>
      <c r="B501" s="220">
        <v>11012014</v>
      </c>
      <c r="C501" s="221">
        <v>0.64583333333333337</v>
      </c>
      <c r="D501" s="60" t="s">
        <v>3843</v>
      </c>
      <c r="E501" s="9" t="s">
        <v>93</v>
      </c>
      <c r="F501" s="60" t="s">
        <v>144</v>
      </c>
      <c r="G501" s="60" t="s">
        <v>3844</v>
      </c>
      <c r="H501" s="60">
        <v>0</v>
      </c>
      <c r="I501" s="60">
        <v>0</v>
      </c>
      <c r="J501" s="60">
        <v>0</v>
      </c>
      <c r="K501" s="60">
        <v>1</v>
      </c>
      <c r="L501" s="66" t="s">
        <v>33</v>
      </c>
    </row>
    <row r="502" spans="1:12" x14ac:dyDescent="0.25">
      <c r="A502" s="35">
        <v>76</v>
      </c>
      <c r="B502" s="312">
        <v>12012014</v>
      </c>
      <c r="C502" s="167">
        <v>8.3333333333333329E-2</v>
      </c>
      <c r="D502" s="4" t="s">
        <v>2852</v>
      </c>
      <c r="E502" s="4" t="s">
        <v>495</v>
      </c>
      <c r="F502" s="16" t="s">
        <v>296</v>
      </c>
      <c r="G502" s="9" t="s">
        <v>38</v>
      </c>
      <c r="H502" s="9">
        <v>0</v>
      </c>
      <c r="I502" s="9">
        <v>0</v>
      </c>
      <c r="J502" s="9">
        <v>1</v>
      </c>
      <c r="K502" s="9">
        <v>0</v>
      </c>
      <c r="L502" s="66" t="s">
        <v>42</v>
      </c>
    </row>
    <row r="503" spans="1:12" ht="30" x14ac:dyDescent="0.25">
      <c r="A503" s="35">
        <v>77</v>
      </c>
      <c r="B503" s="220">
        <v>14012014</v>
      </c>
      <c r="C503" s="221">
        <v>0.16666666666666666</v>
      </c>
      <c r="D503" s="60" t="s">
        <v>3845</v>
      </c>
      <c r="E503" s="9" t="s">
        <v>3823</v>
      </c>
      <c r="F503" s="9" t="s">
        <v>3824</v>
      </c>
      <c r="G503" s="9" t="s">
        <v>2849</v>
      </c>
      <c r="H503" s="60">
        <v>0</v>
      </c>
      <c r="I503" s="60">
        <v>0</v>
      </c>
      <c r="J503" s="60">
        <v>1</v>
      </c>
      <c r="K503" s="60">
        <v>1</v>
      </c>
      <c r="L503" s="66" t="s">
        <v>54</v>
      </c>
    </row>
    <row r="504" spans="1:12" x14ac:dyDescent="0.25">
      <c r="A504" s="35">
        <v>78</v>
      </c>
      <c r="B504" s="220">
        <v>14012014</v>
      </c>
      <c r="C504" s="221">
        <v>0.86111111111111116</v>
      </c>
      <c r="D504" s="60" t="s">
        <v>3846</v>
      </c>
      <c r="E504" s="8" t="s">
        <v>128</v>
      </c>
      <c r="F504" s="16" t="s">
        <v>18</v>
      </c>
      <c r="G504" s="8" t="s">
        <v>38</v>
      </c>
      <c r="H504" s="60">
        <v>0</v>
      </c>
      <c r="I504" s="60">
        <v>0</v>
      </c>
      <c r="J504" s="60">
        <v>1</v>
      </c>
      <c r="K504" s="60">
        <v>0</v>
      </c>
      <c r="L504" s="66" t="s">
        <v>54</v>
      </c>
    </row>
    <row r="505" spans="1:12" x14ac:dyDescent="0.25">
      <c r="A505" s="35">
        <v>79</v>
      </c>
      <c r="B505" s="312">
        <v>15012014</v>
      </c>
      <c r="C505" s="167">
        <v>0.5</v>
      </c>
      <c r="D505" s="4" t="s">
        <v>3847</v>
      </c>
      <c r="E505" s="4" t="s">
        <v>495</v>
      </c>
      <c r="F505" s="4" t="s">
        <v>31</v>
      </c>
      <c r="G505" s="4" t="s">
        <v>3848</v>
      </c>
      <c r="H505" s="4">
        <v>0</v>
      </c>
      <c r="I505" s="4">
        <v>0</v>
      </c>
      <c r="J505" s="4">
        <v>1</v>
      </c>
      <c r="K505" s="4">
        <v>0</v>
      </c>
      <c r="L505" s="9" t="s">
        <v>63</v>
      </c>
    </row>
    <row r="506" spans="1:12" ht="30" x14ac:dyDescent="0.25">
      <c r="A506" s="35">
        <v>80</v>
      </c>
      <c r="B506" s="220">
        <v>15012014</v>
      </c>
      <c r="C506" s="221">
        <v>0.9375</v>
      </c>
      <c r="D506" s="60" t="s">
        <v>3849</v>
      </c>
      <c r="E506" s="9" t="s">
        <v>128</v>
      </c>
      <c r="F506" s="16" t="s">
        <v>706</v>
      </c>
      <c r="G506" s="9" t="s">
        <v>2098</v>
      </c>
      <c r="H506" s="60">
        <v>0</v>
      </c>
      <c r="I506" s="60">
        <v>0</v>
      </c>
      <c r="J506" s="60">
        <v>1</v>
      </c>
      <c r="K506" s="60">
        <v>0</v>
      </c>
      <c r="L506" s="66" t="s">
        <v>63</v>
      </c>
    </row>
    <row r="507" spans="1:12" ht="30" x14ac:dyDescent="0.25">
      <c r="A507" s="35">
        <v>81</v>
      </c>
      <c r="B507" s="220">
        <v>16012014</v>
      </c>
      <c r="C507" s="221">
        <v>0.55208333333333337</v>
      </c>
      <c r="D507" s="60" t="s">
        <v>2143</v>
      </c>
      <c r="E507" s="60" t="s">
        <v>3850</v>
      </c>
      <c r="F507" s="9" t="s">
        <v>3851</v>
      </c>
      <c r="G507" s="60" t="s">
        <v>3852</v>
      </c>
      <c r="H507" s="60">
        <v>0</v>
      </c>
      <c r="I507" s="60">
        <v>0</v>
      </c>
      <c r="J507" s="60">
        <v>0</v>
      </c>
      <c r="K507" s="60">
        <v>0</v>
      </c>
      <c r="L507" s="66" t="s">
        <v>69</v>
      </c>
    </row>
    <row r="508" spans="1:12" ht="30" x14ac:dyDescent="0.25">
      <c r="A508" s="35">
        <v>82</v>
      </c>
      <c r="B508" s="220">
        <v>18012014</v>
      </c>
      <c r="C508" s="221">
        <v>0.4861111111111111</v>
      </c>
      <c r="D508" s="60" t="s">
        <v>3853</v>
      </c>
      <c r="E508" s="60" t="s">
        <v>495</v>
      </c>
      <c r="F508" s="16" t="s">
        <v>296</v>
      </c>
      <c r="G508" s="8" t="s">
        <v>38</v>
      </c>
      <c r="H508" s="60">
        <v>0</v>
      </c>
      <c r="I508" s="60">
        <v>0</v>
      </c>
      <c r="J508" s="60">
        <v>0</v>
      </c>
      <c r="K508" s="60">
        <v>1</v>
      </c>
      <c r="L508" s="66" t="s">
        <v>33</v>
      </c>
    </row>
    <row r="509" spans="1:12" x14ac:dyDescent="0.25">
      <c r="A509" s="35">
        <v>83</v>
      </c>
      <c r="B509" s="220">
        <v>18012014</v>
      </c>
      <c r="C509" s="221">
        <v>0.77083333333333337</v>
      </c>
      <c r="D509" s="60" t="s">
        <v>3854</v>
      </c>
      <c r="E509" s="60" t="s">
        <v>495</v>
      </c>
      <c r="F509" s="16" t="s">
        <v>296</v>
      </c>
      <c r="G509" s="8" t="s">
        <v>38</v>
      </c>
      <c r="H509" s="60">
        <v>0</v>
      </c>
      <c r="I509" s="60">
        <v>0</v>
      </c>
      <c r="J509" s="60">
        <v>1</v>
      </c>
      <c r="K509" s="60">
        <v>0</v>
      </c>
      <c r="L509" s="66" t="s">
        <v>33</v>
      </c>
    </row>
    <row r="510" spans="1:12" x14ac:dyDescent="0.25">
      <c r="A510" s="35">
        <v>84</v>
      </c>
      <c r="B510" s="220">
        <v>18012014</v>
      </c>
      <c r="C510" s="221">
        <v>0.89583333333333337</v>
      </c>
      <c r="D510" s="60" t="s">
        <v>3855</v>
      </c>
      <c r="E510" s="60" t="s">
        <v>495</v>
      </c>
      <c r="F510" s="16" t="s">
        <v>18</v>
      </c>
      <c r="G510" s="8" t="s">
        <v>38</v>
      </c>
      <c r="H510" s="60">
        <v>0</v>
      </c>
      <c r="I510" s="60">
        <v>0</v>
      </c>
      <c r="J510" s="60">
        <v>0</v>
      </c>
      <c r="K510" s="60">
        <v>2</v>
      </c>
      <c r="L510" s="66" t="s">
        <v>33</v>
      </c>
    </row>
    <row r="511" spans="1:12" x14ac:dyDescent="0.25">
      <c r="A511" s="35">
        <v>85</v>
      </c>
      <c r="B511" s="220">
        <v>20012014</v>
      </c>
      <c r="C511" s="221">
        <v>0.47222222222222227</v>
      </c>
      <c r="D511" s="60" t="s">
        <v>3856</v>
      </c>
      <c r="E511" s="8" t="s">
        <v>93</v>
      </c>
      <c r="F511" s="16" t="s">
        <v>18</v>
      </c>
      <c r="G511" s="8" t="s">
        <v>38</v>
      </c>
      <c r="H511" s="8">
        <v>0</v>
      </c>
      <c r="I511" s="8">
        <v>0</v>
      </c>
      <c r="J511" s="8">
        <v>0</v>
      </c>
      <c r="K511" s="8">
        <v>0</v>
      </c>
      <c r="L511" s="66" t="s">
        <v>85</v>
      </c>
    </row>
    <row r="512" spans="1:12" ht="30" x14ac:dyDescent="0.25">
      <c r="A512" s="35">
        <v>86</v>
      </c>
      <c r="B512" s="220">
        <v>20012014</v>
      </c>
      <c r="C512" s="221">
        <v>0.76388888888888884</v>
      </c>
      <c r="D512" s="60" t="s">
        <v>3857</v>
      </c>
      <c r="E512" s="60" t="s">
        <v>3858</v>
      </c>
      <c r="F512" s="9" t="s">
        <v>3824</v>
      </c>
      <c r="G512" s="60" t="s">
        <v>3832</v>
      </c>
      <c r="H512" s="60">
        <v>0</v>
      </c>
      <c r="I512" s="60">
        <v>0</v>
      </c>
      <c r="J512" s="60">
        <v>0</v>
      </c>
      <c r="K512" s="60">
        <v>1</v>
      </c>
      <c r="L512" s="66" t="s">
        <v>85</v>
      </c>
    </row>
    <row r="513" spans="1:12" ht="30" x14ac:dyDescent="0.25">
      <c r="A513" s="35">
        <v>87</v>
      </c>
      <c r="B513" s="312">
        <v>21012014</v>
      </c>
      <c r="C513" s="70">
        <v>0.61458333333333337</v>
      </c>
      <c r="D513" s="9" t="s">
        <v>3859</v>
      </c>
      <c r="E513" s="9" t="s">
        <v>3823</v>
      </c>
      <c r="F513" s="9" t="s">
        <v>3860</v>
      </c>
      <c r="G513" s="9" t="s">
        <v>3861</v>
      </c>
      <c r="H513" s="9">
        <v>0</v>
      </c>
      <c r="I513" s="9">
        <v>0</v>
      </c>
      <c r="J513" s="9">
        <v>0</v>
      </c>
      <c r="K513" s="9">
        <v>0</v>
      </c>
      <c r="L513" s="66" t="s">
        <v>54</v>
      </c>
    </row>
    <row r="514" spans="1:12" ht="30" x14ac:dyDescent="0.25">
      <c r="A514" s="35">
        <v>88</v>
      </c>
      <c r="B514" s="220">
        <v>22012014</v>
      </c>
      <c r="C514" s="221">
        <v>0.84375</v>
      </c>
      <c r="D514" s="60" t="s">
        <v>3862</v>
      </c>
      <c r="E514" s="8" t="s">
        <v>128</v>
      </c>
      <c r="F514" s="16" t="s">
        <v>18</v>
      </c>
      <c r="G514" s="8" t="s">
        <v>2098</v>
      </c>
      <c r="H514" s="8">
        <v>0</v>
      </c>
      <c r="I514" s="8">
        <v>0</v>
      </c>
      <c r="J514" s="8">
        <v>0</v>
      </c>
      <c r="K514" s="8">
        <v>1</v>
      </c>
      <c r="L514" s="66" t="s">
        <v>63</v>
      </c>
    </row>
    <row r="515" spans="1:12" ht="30" x14ac:dyDescent="0.25">
      <c r="A515" s="35">
        <v>89</v>
      </c>
      <c r="B515" s="220">
        <v>23012014</v>
      </c>
      <c r="C515" s="221">
        <v>0.36458333333333331</v>
      </c>
      <c r="D515" s="60" t="s">
        <v>3863</v>
      </c>
      <c r="E515" s="4" t="s">
        <v>495</v>
      </c>
      <c r="F515" s="60" t="s">
        <v>144</v>
      </c>
      <c r="G515" s="60" t="s">
        <v>38</v>
      </c>
      <c r="H515" s="60">
        <v>0</v>
      </c>
      <c r="I515" s="60">
        <v>0</v>
      </c>
      <c r="J515" s="60">
        <v>0</v>
      </c>
      <c r="K515" s="60">
        <v>0</v>
      </c>
      <c r="L515" s="66" t="s">
        <v>69</v>
      </c>
    </row>
    <row r="516" spans="1:12" ht="30" x14ac:dyDescent="0.25">
      <c r="A516" s="35">
        <v>90</v>
      </c>
      <c r="B516" s="220">
        <v>23012014</v>
      </c>
      <c r="C516" s="221">
        <v>0.66666666666666663</v>
      </c>
      <c r="D516" s="60" t="s">
        <v>3864</v>
      </c>
      <c r="E516" s="9" t="s">
        <v>3823</v>
      </c>
      <c r="F516" s="60" t="s">
        <v>3865</v>
      </c>
      <c r="G516" s="60" t="s">
        <v>3861</v>
      </c>
      <c r="H516" s="60">
        <v>0</v>
      </c>
      <c r="I516" s="60">
        <v>0</v>
      </c>
      <c r="J516" s="60">
        <v>0</v>
      </c>
      <c r="K516" s="60">
        <v>0</v>
      </c>
      <c r="L516" s="66" t="s">
        <v>69</v>
      </c>
    </row>
    <row r="517" spans="1:12" ht="30" x14ac:dyDescent="0.25">
      <c r="A517" s="35">
        <v>91</v>
      </c>
      <c r="B517" s="312">
        <v>23012014</v>
      </c>
      <c r="C517" s="70">
        <v>0.90625</v>
      </c>
      <c r="D517" s="9" t="s">
        <v>3866</v>
      </c>
      <c r="E517" s="9" t="s">
        <v>3834</v>
      </c>
      <c r="F517" s="9" t="s">
        <v>3824</v>
      </c>
      <c r="G517" s="9" t="s">
        <v>3836</v>
      </c>
      <c r="H517" s="9">
        <v>0</v>
      </c>
      <c r="I517" s="9">
        <v>0</v>
      </c>
      <c r="J517" s="9">
        <v>0</v>
      </c>
      <c r="K517" s="9">
        <v>0</v>
      </c>
      <c r="L517" s="66" t="s">
        <v>69</v>
      </c>
    </row>
    <row r="518" spans="1:12" ht="30" x14ac:dyDescent="0.25">
      <c r="A518" s="35">
        <v>92</v>
      </c>
      <c r="B518" s="312">
        <v>25012014</v>
      </c>
      <c r="C518" s="70">
        <v>0.39583333333333331</v>
      </c>
      <c r="D518" s="9" t="s">
        <v>3804</v>
      </c>
      <c r="E518" s="9" t="s">
        <v>3867</v>
      </c>
      <c r="F518" s="9" t="s">
        <v>296</v>
      </c>
      <c r="G518" s="9" t="s">
        <v>38</v>
      </c>
      <c r="H518" s="9">
        <v>0</v>
      </c>
      <c r="I518" s="9">
        <v>0</v>
      </c>
      <c r="J518" s="9">
        <v>0</v>
      </c>
      <c r="K518" s="9">
        <v>1</v>
      </c>
      <c r="L518" s="66" t="s">
        <v>33</v>
      </c>
    </row>
    <row r="519" spans="1:12" ht="30" x14ac:dyDescent="0.25">
      <c r="A519" s="35">
        <v>93</v>
      </c>
      <c r="B519" s="312">
        <v>27012014</v>
      </c>
      <c r="C519" s="70">
        <v>0.4375</v>
      </c>
      <c r="D519" s="71" t="s">
        <v>3868</v>
      </c>
      <c r="E519" s="9" t="s">
        <v>734</v>
      </c>
      <c r="F519" s="9" t="s">
        <v>706</v>
      </c>
      <c r="G519" s="9" t="s">
        <v>38</v>
      </c>
      <c r="H519" s="9">
        <v>0</v>
      </c>
      <c r="I519" s="9">
        <v>0</v>
      </c>
      <c r="J519" s="9">
        <v>1</v>
      </c>
      <c r="K519" s="9">
        <v>0</v>
      </c>
      <c r="L519" s="66" t="s">
        <v>85</v>
      </c>
    </row>
    <row r="520" spans="1:12" ht="30" x14ac:dyDescent="0.25">
      <c r="A520" s="35">
        <v>94</v>
      </c>
      <c r="B520" s="220">
        <v>28012014</v>
      </c>
      <c r="C520" s="221">
        <v>0.69791666666666663</v>
      </c>
      <c r="D520" s="60" t="s">
        <v>3869</v>
      </c>
      <c r="E520" s="8" t="s">
        <v>495</v>
      </c>
      <c r="F520" s="16" t="s">
        <v>296</v>
      </c>
      <c r="G520" s="8" t="s">
        <v>38</v>
      </c>
      <c r="H520" s="8">
        <v>0</v>
      </c>
      <c r="I520" s="8">
        <v>0</v>
      </c>
      <c r="J520" s="8">
        <v>1</v>
      </c>
      <c r="K520" s="8">
        <v>1</v>
      </c>
      <c r="L520" s="66" t="s">
        <v>54</v>
      </c>
    </row>
    <row r="521" spans="1:12" ht="30" x14ac:dyDescent="0.25">
      <c r="A521" s="35">
        <v>95</v>
      </c>
      <c r="B521" s="220">
        <v>28012014</v>
      </c>
      <c r="C521" s="221">
        <v>0.90625</v>
      </c>
      <c r="D521" s="60" t="s">
        <v>3870</v>
      </c>
      <c r="E521" s="9" t="s">
        <v>3834</v>
      </c>
      <c r="F521" s="9" t="s">
        <v>3835</v>
      </c>
      <c r="G521" s="60" t="s">
        <v>3852</v>
      </c>
      <c r="H521" s="60">
        <v>0</v>
      </c>
      <c r="I521" s="60">
        <v>0</v>
      </c>
      <c r="J521" s="60">
        <v>0</v>
      </c>
      <c r="K521" s="60">
        <v>0</v>
      </c>
      <c r="L521" s="66" t="s">
        <v>54</v>
      </c>
    </row>
    <row r="522" spans="1:12" x14ac:dyDescent="0.25">
      <c r="A522" s="35">
        <v>96</v>
      </c>
      <c r="B522" s="220">
        <v>29012014</v>
      </c>
      <c r="C522" s="221">
        <v>6.9444444444444441E-3</v>
      </c>
      <c r="D522" s="60" t="s">
        <v>3871</v>
      </c>
      <c r="E522" s="4" t="s">
        <v>495</v>
      </c>
      <c r="F522" s="16" t="s">
        <v>706</v>
      </c>
      <c r="G522" s="9" t="s">
        <v>38</v>
      </c>
      <c r="H522" s="60">
        <v>0</v>
      </c>
      <c r="I522" s="60">
        <v>0</v>
      </c>
      <c r="J522" s="60">
        <v>1</v>
      </c>
      <c r="K522" s="60">
        <v>0</v>
      </c>
      <c r="L522" s="66" t="s">
        <v>63</v>
      </c>
    </row>
    <row r="523" spans="1:12" ht="30" x14ac:dyDescent="0.25">
      <c r="A523" s="35">
        <v>97</v>
      </c>
      <c r="B523" s="19">
        <v>31012014</v>
      </c>
      <c r="C523" s="70">
        <v>0.54166666666666663</v>
      </c>
      <c r="D523" s="9" t="s">
        <v>3872</v>
      </c>
      <c r="E523" s="9" t="s">
        <v>128</v>
      </c>
      <c r="F523" s="16" t="s">
        <v>706</v>
      </c>
      <c r="G523" s="9" t="s">
        <v>2098</v>
      </c>
      <c r="H523" s="9">
        <v>0</v>
      </c>
      <c r="I523" s="9">
        <v>0</v>
      </c>
      <c r="J523" s="9">
        <v>0</v>
      </c>
      <c r="K523" s="9">
        <v>1</v>
      </c>
      <c r="L523" s="66" t="s">
        <v>73</v>
      </c>
    </row>
    <row r="524" spans="1:12" x14ac:dyDescent="0.25">
      <c r="A524" s="74"/>
      <c r="B524" s="75"/>
      <c r="C524" s="75"/>
      <c r="D524" s="75"/>
      <c r="E524" s="75"/>
      <c r="F524" s="75" t="s">
        <v>4169</v>
      </c>
      <c r="G524" s="276" t="s">
        <v>382</v>
      </c>
      <c r="H524" s="38">
        <f>SUM(H490:H523)</f>
        <v>1</v>
      </c>
      <c r="I524" s="38">
        <f>SUM(I490:I523)</f>
        <v>0</v>
      </c>
      <c r="J524" s="38">
        <f>SUM(J490:J523)</f>
        <v>16</v>
      </c>
      <c r="K524" s="38">
        <f>SUM(K490:K523)</f>
        <v>11</v>
      </c>
      <c r="L524" s="119"/>
    </row>
    <row r="525" spans="1:12" ht="22.5" customHeight="1" x14ac:dyDescent="0.25">
      <c r="A525" s="408" t="s">
        <v>821</v>
      </c>
      <c r="B525" s="408"/>
      <c r="C525" s="408"/>
      <c r="D525" s="408"/>
      <c r="E525" s="408"/>
      <c r="F525" s="408"/>
      <c r="G525" s="408"/>
      <c r="H525" s="408"/>
      <c r="I525" s="408"/>
      <c r="J525" s="408"/>
      <c r="K525" s="408"/>
      <c r="L525" s="408"/>
    </row>
    <row r="526" spans="1:12" ht="30" x14ac:dyDescent="0.25">
      <c r="A526" s="9">
        <v>1</v>
      </c>
      <c r="B526" s="69">
        <v>41913</v>
      </c>
      <c r="C526" s="70">
        <v>0.34722222222222227</v>
      </c>
      <c r="D526" s="9" t="s">
        <v>3873</v>
      </c>
      <c r="E526" s="9" t="s">
        <v>823</v>
      </c>
      <c r="F526" s="9" t="s">
        <v>3874</v>
      </c>
      <c r="G526" s="9" t="s">
        <v>526</v>
      </c>
      <c r="H526" s="9"/>
      <c r="I526" s="4"/>
      <c r="J526" s="4"/>
      <c r="K526" s="4"/>
      <c r="L526" s="4"/>
    </row>
    <row r="527" spans="1:12" ht="30" x14ac:dyDescent="0.25">
      <c r="A527" s="9">
        <v>2</v>
      </c>
      <c r="B527" s="69">
        <v>41916</v>
      </c>
      <c r="C527" s="70">
        <v>0.71527777777777779</v>
      </c>
      <c r="D527" s="9" t="s">
        <v>3875</v>
      </c>
      <c r="E527" s="9" t="s">
        <v>823</v>
      </c>
      <c r="F527" s="9" t="s">
        <v>3876</v>
      </c>
      <c r="G527" s="9" t="s">
        <v>953</v>
      </c>
      <c r="H527" s="9"/>
      <c r="I527" s="4"/>
      <c r="J527" s="4"/>
      <c r="K527" s="4">
        <v>2</v>
      </c>
      <c r="L527" s="4"/>
    </row>
    <row r="528" spans="1:12" ht="30" x14ac:dyDescent="0.25">
      <c r="A528" s="9">
        <v>3</v>
      </c>
      <c r="B528" s="69">
        <v>41927</v>
      </c>
      <c r="C528" s="70">
        <v>0.67708333333333337</v>
      </c>
      <c r="D528" s="9" t="s">
        <v>3877</v>
      </c>
      <c r="E528" s="9" t="s">
        <v>823</v>
      </c>
      <c r="F528" s="9" t="s">
        <v>1790</v>
      </c>
      <c r="G528" s="9" t="s">
        <v>526</v>
      </c>
      <c r="H528" s="9"/>
      <c r="I528" s="4"/>
      <c r="J528" s="4"/>
      <c r="K528" s="4"/>
      <c r="L528" s="4"/>
    </row>
    <row r="529" spans="1:12" ht="30" x14ac:dyDescent="0.25">
      <c r="A529" s="9">
        <v>4</v>
      </c>
      <c r="B529" s="69">
        <v>41943</v>
      </c>
      <c r="C529" s="70">
        <v>0.29166666666666669</v>
      </c>
      <c r="D529" s="9" t="s">
        <v>3878</v>
      </c>
      <c r="E529" s="9" t="s">
        <v>1819</v>
      </c>
      <c r="F529" s="9" t="s">
        <v>1801</v>
      </c>
      <c r="G529" s="9" t="s">
        <v>817</v>
      </c>
      <c r="H529" s="9"/>
      <c r="I529" s="4"/>
      <c r="J529" s="4"/>
      <c r="K529" s="4"/>
      <c r="L529" s="4"/>
    </row>
    <row r="530" spans="1:12" ht="30" x14ac:dyDescent="0.25">
      <c r="A530" s="9">
        <v>5</v>
      </c>
      <c r="B530" s="69">
        <v>41943</v>
      </c>
      <c r="C530" s="70">
        <v>0.3125</v>
      </c>
      <c r="D530" s="9" t="s">
        <v>3879</v>
      </c>
      <c r="E530" s="9" t="s">
        <v>1819</v>
      </c>
      <c r="F530" s="9" t="s">
        <v>1801</v>
      </c>
      <c r="G530" s="9" t="s">
        <v>526</v>
      </c>
      <c r="H530" s="9"/>
      <c r="I530" s="4"/>
      <c r="J530" s="4"/>
      <c r="K530" s="4"/>
      <c r="L530" s="4"/>
    </row>
    <row r="531" spans="1:12" ht="30" x14ac:dyDescent="0.25">
      <c r="A531" s="9">
        <v>6</v>
      </c>
      <c r="B531" s="69">
        <v>41943</v>
      </c>
      <c r="C531" s="70">
        <v>0.2986111111111111</v>
      </c>
      <c r="D531" s="9" t="s">
        <v>3879</v>
      </c>
      <c r="E531" s="9" t="s">
        <v>1819</v>
      </c>
      <c r="F531" s="9" t="s">
        <v>1801</v>
      </c>
      <c r="G531" s="9" t="s">
        <v>526</v>
      </c>
      <c r="H531" s="9"/>
      <c r="I531" s="4"/>
      <c r="J531" s="4"/>
      <c r="K531" s="4">
        <v>2</v>
      </c>
      <c r="L531" s="4"/>
    </row>
    <row r="532" spans="1:12" x14ac:dyDescent="0.25">
      <c r="A532" s="74"/>
      <c r="B532" s="75"/>
      <c r="C532" s="75"/>
      <c r="D532" s="75"/>
      <c r="E532" s="75"/>
      <c r="F532" s="75" t="s">
        <v>4167</v>
      </c>
      <c r="G532" s="276" t="s">
        <v>821</v>
      </c>
      <c r="H532" s="38">
        <f>SUM(H526:H531)</f>
        <v>0</v>
      </c>
      <c r="I532" s="38">
        <f>SUM(I526:I531)</f>
        <v>0</v>
      </c>
      <c r="J532" s="38">
        <f>SUM(J526:J531)</f>
        <v>0</v>
      </c>
      <c r="K532" s="38">
        <f>SUM(K526:K531)</f>
        <v>4</v>
      </c>
      <c r="L532" s="119"/>
    </row>
    <row r="533" spans="1:12" ht="30" x14ac:dyDescent="0.25">
      <c r="A533" s="9">
        <v>7</v>
      </c>
      <c r="B533" s="69">
        <v>41956</v>
      </c>
      <c r="C533" s="70">
        <v>0.4513888888888889</v>
      </c>
      <c r="D533" s="9" t="s">
        <v>3880</v>
      </c>
      <c r="E533" s="9" t="s">
        <v>1798</v>
      </c>
      <c r="F533" s="9" t="s">
        <v>3881</v>
      </c>
      <c r="G533" s="9" t="s">
        <v>526</v>
      </c>
      <c r="H533" s="9"/>
      <c r="I533" s="4"/>
      <c r="J533" s="4"/>
      <c r="K533" s="4">
        <v>1</v>
      </c>
      <c r="L533" s="4"/>
    </row>
    <row r="534" spans="1:12" ht="45" x14ac:dyDescent="0.25">
      <c r="A534" s="9">
        <v>8</v>
      </c>
      <c r="B534" s="69">
        <v>41957</v>
      </c>
      <c r="C534" s="70">
        <v>0.72916666666666663</v>
      </c>
      <c r="D534" s="9" t="s">
        <v>3882</v>
      </c>
      <c r="E534" s="9" t="s">
        <v>823</v>
      </c>
      <c r="F534" s="9" t="s">
        <v>3883</v>
      </c>
      <c r="G534" s="9" t="s">
        <v>526</v>
      </c>
      <c r="H534" s="9"/>
      <c r="I534" s="4"/>
      <c r="J534" s="4"/>
      <c r="K534" s="4">
        <v>1</v>
      </c>
      <c r="L534" s="4"/>
    </row>
    <row r="535" spans="1:12" ht="30" x14ac:dyDescent="0.25">
      <c r="A535" s="9">
        <v>9</v>
      </c>
      <c r="B535" s="69">
        <v>41958</v>
      </c>
      <c r="C535" s="70">
        <v>0.875</v>
      </c>
      <c r="D535" s="9" t="s">
        <v>3882</v>
      </c>
      <c r="E535" s="9" t="s">
        <v>841</v>
      </c>
      <c r="F535" s="9" t="s">
        <v>1790</v>
      </c>
      <c r="G535" s="9" t="s">
        <v>526</v>
      </c>
      <c r="H535" s="9"/>
      <c r="I535" s="4"/>
      <c r="J535" s="4"/>
      <c r="K535" s="4">
        <v>1</v>
      </c>
      <c r="L535" s="4"/>
    </row>
    <row r="536" spans="1:12" ht="30" x14ac:dyDescent="0.25">
      <c r="A536" s="9">
        <v>10</v>
      </c>
      <c r="B536" s="69">
        <v>41965</v>
      </c>
      <c r="C536" s="70">
        <v>0.4201388888888889</v>
      </c>
      <c r="D536" s="9" t="s">
        <v>3884</v>
      </c>
      <c r="E536" s="9" t="s">
        <v>823</v>
      </c>
      <c r="F536" s="9" t="s">
        <v>3885</v>
      </c>
      <c r="G536" s="9" t="s">
        <v>953</v>
      </c>
      <c r="H536" s="9"/>
      <c r="I536" s="4"/>
      <c r="J536" s="4"/>
      <c r="K536" s="4"/>
      <c r="L536" s="4"/>
    </row>
    <row r="537" spans="1:12" ht="30" x14ac:dyDescent="0.25">
      <c r="A537" s="9">
        <v>11</v>
      </c>
      <c r="B537" s="69">
        <v>41966</v>
      </c>
      <c r="C537" s="70">
        <v>0.40972222222222227</v>
      </c>
      <c r="D537" s="9" t="s">
        <v>3882</v>
      </c>
      <c r="E537" s="9" t="s">
        <v>823</v>
      </c>
      <c r="F537" s="9" t="s">
        <v>3886</v>
      </c>
      <c r="G537" s="9" t="s">
        <v>526</v>
      </c>
      <c r="H537" s="9"/>
      <c r="I537" s="4"/>
      <c r="J537" s="4"/>
      <c r="K537" s="4"/>
      <c r="L537" s="4"/>
    </row>
    <row r="538" spans="1:12" x14ac:dyDescent="0.25">
      <c r="A538" s="9">
        <v>12</v>
      </c>
      <c r="B538" s="69">
        <v>41968</v>
      </c>
      <c r="C538" s="70">
        <v>0.30208333333333331</v>
      </c>
      <c r="D538" s="9" t="s">
        <v>3887</v>
      </c>
      <c r="E538" s="9" t="s">
        <v>3888</v>
      </c>
      <c r="F538" s="9" t="s">
        <v>3889</v>
      </c>
      <c r="G538" s="9" t="s">
        <v>817</v>
      </c>
      <c r="H538" s="9"/>
      <c r="I538" s="4"/>
      <c r="J538" s="4"/>
      <c r="K538" s="4"/>
      <c r="L538" s="4"/>
    </row>
    <row r="539" spans="1:12" x14ac:dyDescent="0.25">
      <c r="A539" s="74"/>
      <c r="B539" s="75"/>
      <c r="C539" s="75"/>
      <c r="D539" s="75"/>
      <c r="E539" s="75"/>
      <c r="F539" s="75" t="s">
        <v>4168</v>
      </c>
      <c r="G539" s="276" t="s">
        <v>821</v>
      </c>
      <c r="H539" s="38">
        <f>SUM(H533:H538)</f>
        <v>0</v>
      </c>
      <c r="I539" s="38">
        <f>SUM(I533:I538)</f>
        <v>0</v>
      </c>
      <c r="J539" s="38">
        <f>SUM(J533:J538)</f>
        <v>0</v>
      </c>
      <c r="K539" s="38">
        <f>SUM(K533:K538)</f>
        <v>3</v>
      </c>
      <c r="L539" s="119"/>
    </row>
    <row r="540" spans="1:12" ht="24.75" x14ac:dyDescent="0.25">
      <c r="A540" s="9">
        <v>13</v>
      </c>
      <c r="B540" s="162">
        <v>41977</v>
      </c>
      <c r="C540" s="192">
        <v>0.68055555555555547</v>
      </c>
      <c r="D540" s="196" t="s">
        <v>3890</v>
      </c>
      <c r="E540" s="32" t="s">
        <v>823</v>
      </c>
      <c r="F540" s="32" t="s">
        <v>832</v>
      </c>
      <c r="G540" s="32" t="s">
        <v>526</v>
      </c>
      <c r="H540" s="32"/>
      <c r="I540" s="194"/>
      <c r="J540" s="194"/>
      <c r="K540" s="194"/>
      <c r="L540" s="194"/>
    </row>
    <row r="541" spans="1:12" x14ac:dyDescent="0.25">
      <c r="A541" s="9">
        <v>14</v>
      </c>
      <c r="B541" s="162">
        <v>41978</v>
      </c>
      <c r="C541" s="192">
        <v>0.625</v>
      </c>
      <c r="D541" s="196" t="s">
        <v>3887</v>
      </c>
      <c r="E541" s="32" t="s">
        <v>823</v>
      </c>
      <c r="F541" s="32" t="s">
        <v>2433</v>
      </c>
      <c r="G541" s="32" t="s">
        <v>817</v>
      </c>
      <c r="H541" s="32"/>
      <c r="I541" s="194"/>
      <c r="J541" s="194"/>
      <c r="K541" s="194"/>
      <c r="L541" s="194"/>
    </row>
    <row r="542" spans="1:12" ht="24.75" x14ac:dyDescent="0.25">
      <c r="A542" s="9">
        <v>15</v>
      </c>
      <c r="B542" s="162">
        <v>41979</v>
      </c>
      <c r="C542" s="192">
        <v>0.32291666666666669</v>
      </c>
      <c r="D542" s="196" t="s">
        <v>3891</v>
      </c>
      <c r="E542" s="32" t="s">
        <v>823</v>
      </c>
      <c r="F542" s="32" t="s">
        <v>3892</v>
      </c>
      <c r="G542" s="32" t="s">
        <v>953</v>
      </c>
      <c r="H542" s="32"/>
      <c r="I542" s="194"/>
      <c r="J542" s="194">
        <v>1</v>
      </c>
      <c r="K542" s="194"/>
      <c r="L542" s="194"/>
    </row>
    <row r="543" spans="1:12" ht="24.75" x14ac:dyDescent="0.25">
      <c r="A543" s="9">
        <v>16</v>
      </c>
      <c r="B543" s="162">
        <v>41980</v>
      </c>
      <c r="C543" s="192">
        <v>0.91666666666666663</v>
      </c>
      <c r="D543" s="196" t="s">
        <v>3893</v>
      </c>
      <c r="E543" s="32" t="s">
        <v>823</v>
      </c>
      <c r="F543" s="32" t="s">
        <v>1197</v>
      </c>
      <c r="G543" s="32" t="s">
        <v>953</v>
      </c>
      <c r="H543" s="32"/>
      <c r="I543" s="194"/>
      <c r="J543" s="194"/>
      <c r="K543" s="194">
        <v>1</v>
      </c>
      <c r="L543" s="194"/>
    </row>
    <row r="544" spans="1:12" ht="36.75" x14ac:dyDescent="0.25">
      <c r="A544" s="9">
        <v>17</v>
      </c>
      <c r="B544" s="69">
        <v>41982</v>
      </c>
      <c r="C544" s="70">
        <v>0.63194444444444442</v>
      </c>
      <c r="D544" s="196" t="s">
        <v>3894</v>
      </c>
      <c r="E544" s="32" t="s">
        <v>823</v>
      </c>
      <c r="F544" s="32" t="s">
        <v>3895</v>
      </c>
      <c r="G544" s="32" t="s">
        <v>817</v>
      </c>
      <c r="H544" s="32"/>
      <c r="I544" s="194"/>
      <c r="J544" s="194"/>
      <c r="K544" s="194"/>
      <c r="L544" s="194"/>
    </row>
    <row r="545" spans="1:12" x14ac:dyDescent="0.25">
      <c r="A545" s="9">
        <v>18</v>
      </c>
      <c r="B545" s="69">
        <v>41982</v>
      </c>
      <c r="C545" s="70">
        <v>0.88888888888888884</v>
      </c>
      <c r="D545" s="196" t="s">
        <v>3896</v>
      </c>
      <c r="E545" s="32" t="s">
        <v>823</v>
      </c>
      <c r="F545" s="32" t="s">
        <v>1771</v>
      </c>
      <c r="G545" s="32" t="s">
        <v>526</v>
      </c>
      <c r="H545" s="32"/>
      <c r="I545" s="194"/>
      <c r="J545" s="194"/>
      <c r="K545" s="194"/>
      <c r="L545" s="194"/>
    </row>
    <row r="546" spans="1:12" ht="24.75" x14ac:dyDescent="0.25">
      <c r="A546" s="9">
        <v>19</v>
      </c>
      <c r="B546" s="69">
        <v>41988</v>
      </c>
      <c r="C546" s="70">
        <v>0.52083333333333337</v>
      </c>
      <c r="D546" s="196" t="s">
        <v>3897</v>
      </c>
      <c r="E546" s="32" t="s">
        <v>823</v>
      </c>
      <c r="F546" s="32" t="s">
        <v>1799</v>
      </c>
      <c r="G546" s="32" t="s">
        <v>817</v>
      </c>
      <c r="H546" s="32"/>
      <c r="I546" s="194"/>
      <c r="J546" s="194"/>
      <c r="K546" s="194"/>
      <c r="L546" s="194"/>
    </row>
    <row r="547" spans="1:12" ht="30" x14ac:dyDescent="0.25">
      <c r="A547" s="9">
        <v>20</v>
      </c>
      <c r="B547" s="69">
        <v>41996</v>
      </c>
      <c r="C547" s="70">
        <v>0.58333333333333337</v>
      </c>
      <c r="D547" s="9" t="s">
        <v>3898</v>
      </c>
      <c r="E547" s="9" t="s">
        <v>823</v>
      </c>
      <c r="F547" s="9" t="s">
        <v>834</v>
      </c>
      <c r="G547" s="9" t="s">
        <v>526</v>
      </c>
      <c r="H547" s="9"/>
      <c r="I547" s="4"/>
      <c r="J547" s="4"/>
      <c r="K547" s="4"/>
      <c r="L547" s="4"/>
    </row>
    <row r="548" spans="1:12" x14ac:dyDescent="0.25">
      <c r="A548" s="74"/>
      <c r="B548" s="75"/>
      <c r="C548" s="75"/>
      <c r="D548" s="75"/>
      <c r="E548" s="75"/>
      <c r="F548" s="75" t="s">
        <v>4169</v>
      </c>
      <c r="G548" s="276" t="s">
        <v>821</v>
      </c>
      <c r="H548" s="38">
        <f>SUM(H540:H547)</f>
        <v>0</v>
      </c>
      <c r="I548" s="38">
        <f>SUM(I540:I547)</f>
        <v>0</v>
      </c>
      <c r="J548" s="38">
        <f>SUM(J540:J547)</f>
        <v>1</v>
      </c>
      <c r="K548" s="38">
        <f>SUM(K540:K547)</f>
        <v>1</v>
      </c>
      <c r="L548" s="119"/>
    </row>
    <row r="549" spans="1:12" ht="27" customHeight="1" x14ac:dyDescent="0.25">
      <c r="A549" s="408" t="s">
        <v>844</v>
      </c>
      <c r="B549" s="408"/>
      <c r="C549" s="408"/>
      <c r="D549" s="408"/>
      <c r="E549" s="408"/>
      <c r="F549" s="408"/>
      <c r="G549" s="408"/>
      <c r="H549" s="408"/>
      <c r="I549" s="408"/>
      <c r="J549" s="408"/>
      <c r="K549" s="408"/>
      <c r="L549" s="408"/>
    </row>
    <row r="550" spans="1:12" x14ac:dyDescent="0.25">
      <c r="A550" s="22">
        <v>1</v>
      </c>
      <c r="B550" s="319">
        <v>41914</v>
      </c>
      <c r="C550" s="130">
        <v>0.375</v>
      </c>
      <c r="D550" s="22" t="s">
        <v>1839</v>
      </c>
      <c r="E550" s="22" t="s">
        <v>1586</v>
      </c>
      <c r="F550" s="22" t="s">
        <v>3899</v>
      </c>
      <c r="G550" s="22" t="s">
        <v>27</v>
      </c>
      <c r="H550" s="22"/>
      <c r="I550" s="22"/>
      <c r="J550" s="22"/>
      <c r="K550" s="22"/>
      <c r="L550" s="22" t="s">
        <v>33</v>
      </c>
    </row>
    <row r="551" spans="1:12" x14ac:dyDescent="0.25">
      <c r="A551" s="22">
        <v>2</v>
      </c>
      <c r="B551" s="319">
        <v>41919</v>
      </c>
      <c r="C551" s="130">
        <v>0.65625</v>
      </c>
      <c r="D551" s="22" t="s">
        <v>3900</v>
      </c>
      <c r="E551" s="22" t="s">
        <v>1829</v>
      </c>
      <c r="F551" s="22" t="s">
        <v>987</v>
      </c>
      <c r="G551" s="22" t="s">
        <v>1834</v>
      </c>
      <c r="H551" s="22"/>
      <c r="I551" s="22"/>
      <c r="J551" s="22"/>
      <c r="K551" s="22"/>
      <c r="L551" s="22" t="s">
        <v>69</v>
      </c>
    </row>
    <row r="552" spans="1:12" x14ac:dyDescent="0.25">
      <c r="A552" s="22">
        <v>3</v>
      </c>
      <c r="B552" s="319">
        <v>41923</v>
      </c>
      <c r="C552" s="130">
        <v>0.70486111111111116</v>
      </c>
      <c r="D552" s="22" t="s">
        <v>3900</v>
      </c>
      <c r="E552" s="22" t="s">
        <v>1840</v>
      </c>
      <c r="F552" s="22" t="s">
        <v>2457</v>
      </c>
      <c r="G552" s="22" t="s">
        <v>1834</v>
      </c>
      <c r="H552" s="22"/>
      <c r="I552" s="22"/>
      <c r="J552" s="22"/>
      <c r="K552" s="22">
        <v>1</v>
      </c>
      <c r="L552" s="22" t="s">
        <v>85</v>
      </c>
    </row>
    <row r="553" spans="1:12" x14ac:dyDescent="0.25">
      <c r="A553" s="22">
        <v>4</v>
      </c>
      <c r="B553" s="319">
        <v>41927</v>
      </c>
      <c r="C553" s="130">
        <v>0.61111111111111105</v>
      </c>
      <c r="D553" s="22" t="s">
        <v>905</v>
      </c>
      <c r="E553" s="22" t="s">
        <v>1586</v>
      </c>
      <c r="F553" s="320" t="s">
        <v>3901</v>
      </c>
      <c r="G553" s="22" t="s">
        <v>1834</v>
      </c>
      <c r="H553" s="22"/>
      <c r="I553" s="22"/>
      <c r="J553" s="22"/>
      <c r="K553" s="22"/>
      <c r="L553" s="22" t="s">
        <v>73</v>
      </c>
    </row>
    <row r="554" spans="1:12" x14ac:dyDescent="0.25">
      <c r="A554" s="22">
        <v>5</v>
      </c>
      <c r="B554" s="319">
        <v>41927</v>
      </c>
      <c r="C554" s="130">
        <v>0.72916666666666663</v>
      </c>
      <c r="D554" s="22" t="s">
        <v>3168</v>
      </c>
      <c r="E554" s="22" t="s">
        <v>3902</v>
      </c>
      <c r="F554" s="320" t="s">
        <v>1197</v>
      </c>
      <c r="G554" s="22" t="s">
        <v>27</v>
      </c>
      <c r="H554" s="22"/>
      <c r="I554" s="22"/>
      <c r="J554" s="22"/>
      <c r="K554" s="22">
        <v>1</v>
      </c>
      <c r="L554" s="22" t="s">
        <v>73</v>
      </c>
    </row>
    <row r="555" spans="1:12" x14ac:dyDescent="0.25">
      <c r="A555" s="22">
        <v>6</v>
      </c>
      <c r="B555" s="319">
        <v>41933</v>
      </c>
      <c r="C555" s="321">
        <v>0.375</v>
      </c>
      <c r="D555" s="320" t="s">
        <v>3903</v>
      </c>
      <c r="E555" s="320" t="s">
        <v>1829</v>
      </c>
      <c r="F555" s="320" t="s">
        <v>3904</v>
      </c>
      <c r="G555" s="71" t="s">
        <v>1834</v>
      </c>
      <c r="H555" s="71"/>
      <c r="I555" s="71"/>
      <c r="J555" s="22"/>
      <c r="K555" s="26"/>
      <c r="L555" s="71" t="s">
        <v>69</v>
      </c>
    </row>
    <row r="556" spans="1:12" x14ac:dyDescent="0.25">
      <c r="A556" s="22">
        <v>7</v>
      </c>
      <c r="B556" s="319">
        <v>41933</v>
      </c>
      <c r="C556" s="321">
        <v>0.45833333333333331</v>
      </c>
      <c r="D556" s="320" t="s">
        <v>3905</v>
      </c>
      <c r="E556" s="320" t="s">
        <v>1150</v>
      </c>
      <c r="F556" s="320" t="s">
        <v>1197</v>
      </c>
      <c r="G556" s="71" t="s">
        <v>1834</v>
      </c>
      <c r="H556" s="71"/>
      <c r="I556" s="71"/>
      <c r="J556" s="22"/>
      <c r="K556" s="26"/>
      <c r="L556" s="71" t="s">
        <v>69</v>
      </c>
    </row>
    <row r="557" spans="1:12" x14ac:dyDescent="0.25">
      <c r="A557" s="22">
        <v>8</v>
      </c>
      <c r="B557" s="319">
        <v>41935</v>
      </c>
      <c r="C557" s="130">
        <v>0.79166666666666663</v>
      </c>
      <c r="D557" s="22" t="s">
        <v>3178</v>
      </c>
      <c r="E557" s="22" t="s">
        <v>1150</v>
      </c>
      <c r="F557" s="22" t="s">
        <v>1134</v>
      </c>
      <c r="G557" s="22" t="s">
        <v>1834</v>
      </c>
      <c r="H557" s="22"/>
      <c r="I557" s="22"/>
      <c r="J557" s="22">
        <v>2</v>
      </c>
      <c r="K557" s="22"/>
      <c r="L557" s="22" t="s">
        <v>33</v>
      </c>
    </row>
    <row r="558" spans="1:12" x14ac:dyDescent="0.25">
      <c r="A558" s="22">
        <v>9</v>
      </c>
      <c r="B558" s="319">
        <v>41940</v>
      </c>
      <c r="C558" s="130" t="s">
        <v>3906</v>
      </c>
      <c r="D558" s="22" t="s">
        <v>1839</v>
      </c>
      <c r="E558" s="22" t="s">
        <v>1586</v>
      </c>
      <c r="F558" s="22" t="s">
        <v>3907</v>
      </c>
      <c r="G558" s="22" t="s">
        <v>27</v>
      </c>
      <c r="H558" s="22"/>
      <c r="I558" s="22"/>
      <c r="J558" s="22">
        <v>1</v>
      </c>
      <c r="K558" s="22"/>
      <c r="L558" s="22" t="s">
        <v>69</v>
      </c>
    </row>
    <row r="559" spans="1:12" x14ac:dyDescent="0.25">
      <c r="A559" s="74"/>
      <c r="B559" s="75"/>
      <c r="C559" s="75"/>
      <c r="D559" s="75"/>
      <c r="E559" s="75"/>
      <c r="F559" s="75" t="s">
        <v>4167</v>
      </c>
      <c r="G559" s="276" t="s">
        <v>844</v>
      </c>
      <c r="H559" s="38">
        <f>SUM(H550:H558)</f>
        <v>0</v>
      </c>
      <c r="I559" s="38">
        <f>SUM(I550:I558)</f>
        <v>0</v>
      </c>
      <c r="J559" s="38">
        <f>SUM(J550:J558)</f>
        <v>3</v>
      </c>
      <c r="K559" s="38">
        <f>SUM(K550:K558)</f>
        <v>2</v>
      </c>
      <c r="L559" s="119"/>
    </row>
    <row r="560" spans="1:12" x14ac:dyDescent="0.25">
      <c r="A560" s="22">
        <v>10</v>
      </c>
      <c r="B560" s="319">
        <v>41944</v>
      </c>
      <c r="C560" s="130">
        <v>0.3125</v>
      </c>
      <c r="D560" s="22" t="s">
        <v>3173</v>
      </c>
      <c r="E560" s="22" t="s">
        <v>1829</v>
      </c>
      <c r="F560" s="22" t="s">
        <v>3908</v>
      </c>
      <c r="G560" s="22" t="s">
        <v>3909</v>
      </c>
      <c r="H560" s="22"/>
      <c r="I560" s="22"/>
      <c r="J560" s="22"/>
      <c r="K560" s="22"/>
      <c r="L560" s="22" t="s">
        <v>42</v>
      </c>
    </row>
    <row r="561" spans="1:12" x14ac:dyDescent="0.25">
      <c r="A561" s="22">
        <v>11</v>
      </c>
      <c r="B561" s="319">
        <v>41945</v>
      </c>
      <c r="C561" s="130">
        <v>0.45833333333333331</v>
      </c>
      <c r="D561" s="22" t="s">
        <v>3173</v>
      </c>
      <c r="E561" s="22" t="s">
        <v>1586</v>
      </c>
      <c r="F561" s="22" t="s">
        <v>3910</v>
      </c>
      <c r="G561" s="22" t="s">
        <v>27</v>
      </c>
      <c r="H561" s="22"/>
      <c r="I561" s="22"/>
      <c r="J561" s="22"/>
      <c r="K561" s="22">
        <v>1</v>
      </c>
      <c r="L561" s="22" t="s">
        <v>54</v>
      </c>
    </row>
    <row r="562" spans="1:12" x14ac:dyDescent="0.25">
      <c r="A562" s="22">
        <v>12</v>
      </c>
      <c r="B562" s="319">
        <v>41946</v>
      </c>
      <c r="C562" s="130">
        <v>0.8125</v>
      </c>
      <c r="D562" s="22" t="s">
        <v>1839</v>
      </c>
      <c r="E562" s="22" t="s">
        <v>1829</v>
      </c>
      <c r="F562" s="22" t="s">
        <v>3911</v>
      </c>
      <c r="G562" s="22" t="s">
        <v>27</v>
      </c>
      <c r="H562" s="22"/>
      <c r="I562" s="22"/>
      <c r="J562" s="22"/>
      <c r="K562" s="22"/>
      <c r="L562" s="22" t="s">
        <v>63</v>
      </c>
    </row>
    <row r="563" spans="1:12" x14ac:dyDescent="0.25">
      <c r="A563" s="22">
        <v>13</v>
      </c>
      <c r="B563" s="319">
        <v>41946</v>
      </c>
      <c r="C563" s="130">
        <v>0.86458333333333337</v>
      </c>
      <c r="D563" s="22" t="s">
        <v>3912</v>
      </c>
      <c r="E563" s="22" t="s">
        <v>1182</v>
      </c>
      <c r="F563" s="22" t="s">
        <v>3913</v>
      </c>
      <c r="G563" s="22" t="s">
        <v>27</v>
      </c>
      <c r="H563" s="22"/>
      <c r="I563" s="22"/>
      <c r="J563" s="22">
        <v>2</v>
      </c>
      <c r="K563" s="22">
        <v>1</v>
      </c>
      <c r="L563" s="22" t="s">
        <v>63</v>
      </c>
    </row>
    <row r="564" spans="1:12" x14ac:dyDescent="0.25">
      <c r="A564" s="22">
        <v>14</v>
      </c>
      <c r="B564" s="319">
        <v>41946</v>
      </c>
      <c r="C564" s="130">
        <v>0.8125</v>
      </c>
      <c r="D564" s="22" t="s">
        <v>2630</v>
      </c>
      <c r="E564" s="22" t="s">
        <v>1829</v>
      </c>
      <c r="F564" s="22" t="s">
        <v>3914</v>
      </c>
      <c r="G564" s="22" t="s">
        <v>1834</v>
      </c>
      <c r="H564" s="22"/>
      <c r="I564" s="22"/>
      <c r="J564" s="22"/>
      <c r="K564" s="22"/>
      <c r="L564" s="22" t="s">
        <v>63</v>
      </c>
    </row>
    <row r="565" spans="1:12" x14ac:dyDescent="0.25">
      <c r="A565" s="22">
        <v>15</v>
      </c>
      <c r="B565" s="319">
        <v>41948</v>
      </c>
      <c r="C565" s="130">
        <v>0.34375</v>
      </c>
      <c r="D565" s="22" t="s">
        <v>3915</v>
      </c>
      <c r="E565" s="22" t="s">
        <v>1586</v>
      </c>
      <c r="F565" s="22" t="s">
        <v>3916</v>
      </c>
      <c r="G565" s="22" t="s">
        <v>27</v>
      </c>
      <c r="H565" s="22"/>
      <c r="I565" s="22"/>
      <c r="J565" s="22">
        <v>1</v>
      </c>
      <c r="K565" s="22"/>
      <c r="L565" s="22" t="s">
        <v>73</v>
      </c>
    </row>
    <row r="566" spans="1:12" x14ac:dyDescent="0.25">
      <c r="A566" s="22">
        <v>16</v>
      </c>
      <c r="B566" s="319">
        <v>41954</v>
      </c>
      <c r="C566" s="130">
        <v>0.49305555555555558</v>
      </c>
      <c r="D566" s="22" t="s">
        <v>3178</v>
      </c>
      <c r="E566" s="22" t="s">
        <v>1550</v>
      </c>
      <c r="F566" s="22" t="s">
        <v>949</v>
      </c>
      <c r="G566" s="22" t="s">
        <v>1834</v>
      </c>
      <c r="H566" s="22"/>
      <c r="I566" s="22"/>
      <c r="J566" s="22"/>
      <c r="K566" s="22">
        <v>1</v>
      </c>
      <c r="L566" s="22" t="s">
        <v>69</v>
      </c>
    </row>
    <row r="567" spans="1:12" x14ac:dyDescent="0.25">
      <c r="A567" s="22">
        <v>17</v>
      </c>
      <c r="B567" s="102">
        <v>41958</v>
      </c>
      <c r="C567" s="130">
        <v>0.96875</v>
      </c>
      <c r="D567" s="22" t="s">
        <v>3917</v>
      </c>
      <c r="E567" s="22" t="s">
        <v>1150</v>
      </c>
      <c r="F567" s="22" t="s">
        <v>987</v>
      </c>
      <c r="G567" s="22" t="s">
        <v>3918</v>
      </c>
      <c r="H567" s="22"/>
      <c r="I567" s="22"/>
      <c r="J567" s="22"/>
      <c r="K567" s="22"/>
      <c r="L567" s="22" t="s">
        <v>85</v>
      </c>
    </row>
    <row r="568" spans="1:12" x14ac:dyDescent="0.25">
      <c r="A568" s="22">
        <v>18</v>
      </c>
      <c r="B568" s="102">
        <v>41958</v>
      </c>
      <c r="C568" s="130">
        <v>0.90277777777777779</v>
      </c>
      <c r="D568" s="22" t="s">
        <v>3919</v>
      </c>
      <c r="E568" s="22" t="s">
        <v>1586</v>
      </c>
      <c r="F568" s="22" t="s">
        <v>3920</v>
      </c>
      <c r="G568" s="22" t="s">
        <v>27</v>
      </c>
      <c r="H568" s="22"/>
      <c r="I568" s="22"/>
      <c r="J568" s="22"/>
      <c r="K568" s="22">
        <v>1</v>
      </c>
      <c r="L568" s="22" t="s">
        <v>85</v>
      </c>
    </row>
    <row r="569" spans="1:12" x14ac:dyDescent="0.25">
      <c r="A569" s="22">
        <v>19</v>
      </c>
      <c r="B569" s="102">
        <v>41961</v>
      </c>
      <c r="C569" s="130">
        <v>0.71875</v>
      </c>
      <c r="D569" s="22" t="s">
        <v>3900</v>
      </c>
      <c r="E569" s="22" t="s">
        <v>1840</v>
      </c>
      <c r="F569" s="22" t="s">
        <v>949</v>
      </c>
      <c r="G569" s="22" t="s">
        <v>1834</v>
      </c>
      <c r="H569" s="22"/>
      <c r="I569" s="22"/>
      <c r="J569" s="22">
        <v>2</v>
      </c>
      <c r="K569" s="22">
        <v>1</v>
      </c>
      <c r="L569" s="22" t="s">
        <v>69</v>
      </c>
    </row>
    <row r="570" spans="1:12" x14ac:dyDescent="0.25">
      <c r="A570" s="22">
        <v>20</v>
      </c>
      <c r="B570" s="102">
        <v>41965</v>
      </c>
      <c r="C570" s="130">
        <v>0.39583333333333331</v>
      </c>
      <c r="D570" s="22" t="s">
        <v>3921</v>
      </c>
      <c r="E570" s="22" t="s">
        <v>1586</v>
      </c>
      <c r="F570" s="22" t="s">
        <v>3908</v>
      </c>
      <c r="G570" s="22" t="s">
        <v>27</v>
      </c>
      <c r="H570" s="22"/>
      <c r="I570" s="22"/>
      <c r="J570" s="22"/>
      <c r="K570" s="22"/>
      <c r="L570" s="22" t="s">
        <v>85</v>
      </c>
    </row>
    <row r="571" spans="1:12" x14ac:dyDescent="0.25">
      <c r="A571" s="22">
        <v>21</v>
      </c>
      <c r="B571" s="102">
        <v>41967</v>
      </c>
      <c r="C571" s="130">
        <v>0.77083333333333337</v>
      </c>
      <c r="D571" s="22" t="s">
        <v>3921</v>
      </c>
      <c r="E571" s="22" t="s">
        <v>1150</v>
      </c>
      <c r="F571" s="22" t="s">
        <v>1890</v>
      </c>
      <c r="G571" s="22" t="s">
        <v>1834</v>
      </c>
      <c r="H571" s="22"/>
      <c r="I571" s="22"/>
      <c r="J571" s="22"/>
      <c r="K571" s="22"/>
      <c r="L571" s="22" t="s">
        <v>63</v>
      </c>
    </row>
    <row r="572" spans="1:12" x14ac:dyDescent="0.25">
      <c r="A572" s="22">
        <v>22</v>
      </c>
      <c r="B572" s="102">
        <v>41967</v>
      </c>
      <c r="C572" s="130">
        <v>0.91666666666666663</v>
      </c>
      <c r="D572" s="22" t="s">
        <v>3922</v>
      </c>
      <c r="E572" s="22" t="s">
        <v>1586</v>
      </c>
      <c r="F572" s="22" t="s">
        <v>3908</v>
      </c>
      <c r="G572" s="22" t="s">
        <v>1834</v>
      </c>
      <c r="H572" s="22"/>
      <c r="I572" s="22"/>
      <c r="J572" s="22"/>
      <c r="K572" s="22">
        <v>1</v>
      </c>
      <c r="L572" s="22" t="s">
        <v>63</v>
      </c>
    </row>
    <row r="573" spans="1:12" x14ac:dyDescent="0.25">
      <c r="A573" s="22">
        <v>23</v>
      </c>
      <c r="B573" s="102">
        <v>41968</v>
      </c>
      <c r="C573" s="130">
        <v>0.60416666666666663</v>
      </c>
      <c r="D573" s="22" t="s">
        <v>905</v>
      </c>
      <c r="E573" s="22" t="s">
        <v>1829</v>
      </c>
      <c r="F573" s="22" t="s">
        <v>3908</v>
      </c>
      <c r="G573" s="22" t="s">
        <v>1834</v>
      </c>
      <c r="H573" s="22"/>
      <c r="I573" s="22"/>
      <c r="J573" s="22"/>
      <c r="K573" s="22"/>
      <c r="L573" s="22" t="s">
        <v>69</v>
      </c>
    </row>
    <row r="574" spans="1:12" x14ac:dyDescent="0.25">
      <c r="A574" s="22">
        <v>24</v>
      </c>
      <c r="B574" s="102">
        <v>41971</v>
      </c>
      <c r="C574" s="130">
        <v>0.95833333333333337</v>
      </c>
      <c r="D574" s="22" t="s">
        <v>3183</v>
      </c>
      <c r="E574" s="22" t="s">
        <v>1586</v>
      </c>
      <c r="F574" s="22" t="s">
        <v>1589</v>
      </c>
      <c r="G574" s="22" t="s">
        <v>1834</v>
      </c>
      <c r="H574" s="22"/>
      <c r="I574" s="22"/>
      <c r="J574" s="22"/>
      <c r="K574" s="22">
        <v>1</v>
      </c>
      <c r="L574" s="22" t="s">
        <v>42</v>
      </c>
    </row>
    <row r="575" spans="1:12" x14ac:dyDescent="0.25">
      <c r="A575" s="22">
        <v>25</v>
      </c>
      <c r="B575" s="102">
        <v>41972</v>
      </c>
      <c r="C575" s="130">
        <v>0.2986111111111111</v>
      </c>
      <c r="D575" s="22" t="s">
        <v>3174</v>
      </c>
      <c r="E575" s="22" t="s">
        <v>3923</v>
      </c>
      <c r="F575" s="22" t="s">
        <v>3913</v>
      </c>
      <c r="G575" s="22" t="s">
        <v>27</v>
      </c>
      <c r="H575" s="22"/>
      <c r="I575" s="22"/>
      <c r="J575" s="22">
        <v>2</v>
      </c>
      <c r="K575" s="22">
        <v>2</v>
      </c>
      <c r="L575" s="22" t="s">
        <v>85</v>
      </c>
    </row>
    <row r="576" spans="1:12" x14ac:dyDescent="0.25">
      <c r="A576" s="22">
        <v>26</v>
      </c>
      <c r="B576" s="102">
        <v>41972</v>
      </c>
      <c r="C576" s="130">
        <v>0.64583333333333337</v>
      </c>
      <c r="D576" s="22" t="s">
        <v>3924</v>
      </c>
      <c r="E576" s="22" t="s">
        <v>3923</v>
      </c>
      <c r="F576" s="22" t="s">
        <v>3925</v>
      </c>
      <c r="G576" s="22" t="s">
        <v>27</v>
      </c>
      <c r="H576" s="22"/>
      <c r="I576" s="22"/>
      <c r="J576" s="22"/>
      <c r="K576" s="22"/>
      <c r="L576" s="22" t="s">
        <v>85</v>
      </c>
    </row>
    <row r="577" spans="1:12" x14ac:dyDescent="0.25">
      <c r="A577" s="22">
        <v>27</v>
      </c>
      <c r="B577" s="102">
        <v>41972</v>
      </c>
      <c r="C577" s="130">
        <v>0.79166666666666663</v>
      </c>
      <c r="D577" s="22" t="s">
        <v>3174</v>
      </c>
      <c r="E577" s="22" t="s">
        <v>3926</v>
      </c>
      <c r="F577" s="22" t="s">
        <v>820</v>
      </c>
      <c r="G577" s="22" t="s">
        <v>27</v>
      </c>
      <c r="H577" s="22"/>
      <c r="I577" s="22"/>
      <c r="J577" s="22">
        <v>1</v>
      </c>
      <c r="K577" s="22"/>
      <c r="L577" s="22" t="s">
        <v>85</v>
      </c>
    </row>
    <row r="578" spans="1:12" x14ac:dyDescent="0.25">
      <c r="A578" s="74"/>
      <c r="B578" s="75"/>
      <c r="C578" s="75"/>
      <c r="D578" s="75"/>
      <c r="E578" s="75"/>
      <c r="F578" s="75" t="s">
        <v>4168</v>
      </c>
      <c r="G578" s="276" t="s">
        <v>844</v>
      </c>
      <c r="H578" s="38">
        <f>SUM(H560:H577)</f>
        <v>0</v>
      </c>
      <c r="I578" s="38">
        <f>SUM(I560:I577)</f>
        <v>0</v>
      </c>
      <c r="J578" s="38">
        <f>SUM(J560:J577)</f>
        <v>8</v>
      </c>
      <c r="K578" s="38">
        <f>SUM(K560:K577)</f>
        <v>9</v>
      </c>
      <c r="L578" s="119"/>
    </row>
    <row r="579" spans="1:12" x14ac:dyDescent="0.25">
      <c r="A579" s="22">
        <v>28</v>
      </c>
      <c r="B579" s="102">
        <v>41609</v>
      </c>
      <c r="C579" s="130">
        <v>0.43055555555555558</v>
      </c>
      <c r="D579" s="22" t="s">
        <v>3183</v>
      </c>
      <c r="E579" s="22" t="s">
        <v>1550</v>
      </c>
      <c r="F579" s="22" t="s">
        <v>1589</v>
      </c>
      <c r="G579" s="22" t="s">
        <v>1834</v>
      </c>
      <c r="H579" s="22"/>
      <c r="I579" s="22"/>
      <c r="J579" s="22"/>
      <c r="K579" s="22"/>
      <c r="L579" s="22" t="s">
        <v>63</v>
      </c>
    </row>
    <row r="580" spans="1:12" x14ac:dyDescent="0.25">
      <c r="A580" s="22">
        <v>29</v>
      </c>
      <c r="B580" s="102">
        <v>41975</v>
      </c>
      <c r="C580" s="130">
        <v>0.4375</v>
      </c>
      <c r="D580" s="22" t="s">
        <v>3921</v>
      </c>
      <c r="E580" s="22" t="s">
        <v>1586</v>
      </c>
      <c r="F580" s="22" t="s">
        <v>3913</v>
      </c>
      <c r="G580" s="22" t="s">
        <v>27</v>
      </c>
      <c r="H580" s="22"/>
      <c r="I580" s="22"/>
      <c r="J580" s="22"/>
      <c r="K580" s="22"/>
      <c r="L580" s="22" t="s">
        <v>69</v>
      </c>
    </row>
    <row r="581" spans="1:12" x14ac:dyDescent="0.25">
      <c r="A581" s="22">
        <v>30</v>
      </c>
      <c r="B581" s="102">
        <v>41977</v>
      </c>
      <c r="C581" s="130">
        <v>0.72916666666666663</v>
      </c>
      <c r="D581" s="22" t="s">
        <v>3921</v>
      </c>
      <c r="E581" s="22" t="s">
        <v>1150</v>
      </c>
      <c r="F581" s="22" t="s">
        <v>1890</v>
      </c>
      <c r="G581" s="22" t="s">
        <v>1834</v>
      </c>
      <c r="H581" s="22"/>
      <c r="I581" s="22"/>
      <c r="J581" s="22"/>
      <c r="K581" s="22"/>
      <c r="L581" s="22" t="s">
        <v>33</v>
      </c>
    </row>
    <row r="582" spans="1:12" x14ac:dyDescent="0.25">
      <c r="A582" s="22">
        <v>31</v>
      </c>
      <c r="B582" s="102">
        <v>41979</v>
      </c>
      <c r="C582" s="130">
        <v>0.39583333333333331</v>
      </c>
      <c r="D582" s="22" t="s">
        <v>3927</v>
      </c>
      <c r="E582" s="22" t="s">
        <v>1586</v>
      </c>
      <c r="F582" s="22" t="s">
        <v>3928</v>
      </c>
      <c r="G582" s="22" t="s">
        <v>1834</v>
      </c>
      <c r="H582" s="22"/>
      <c r="I582" s="22"/>
      <c r="J582" s="22">
        <v>1</v>
      </c>
      <c r="K582" s="22"/>
      <c r="L582" s="22" t="s">
        <v>85</v>
      </c>
    </row>
    <row r="583" spans="1:12" x14ac:dyDescent="0.25">
      <c r="A583" s="22">
        <v>32</v>
      </c>
      <c r="B583" s="102">
        <v>41981</v>
      </c>
      <c r="C583" s="130">
        <v>0.40277777777777773</v>
      </c>
      <c r="D583" s="22" t="s">
        <v>3900</v>
      </c>
      <c r="E583" s="22" t="s">
        <v>1586</v>
      </c>
      <c r="F583" s="22" t="s">
        <v>3929</v>
      </c>
      <c r="G583" s="22" t="s">
        <v>1834</v>
      </c>
      <c r="H583" s="22"/>
      <c r="I583" s="22"/>
      <c r="J583" s="22"/>
      <c r="K583" s="22"/>
      <c r="L583" s="22" t="s">
        <v>63</v>
      </c>
    </row>
    <row r="584" spans="1:12" x14ac:dyDescent="0.25">
      <c r="A584" s="22">
        <v>33</v>
      </c>
      <c r="B584" s="102">
        <v>41981</v>
      </c>
      <c r="C584" s="130">
        <v>0.5</v>
      </c>
      <c r="D584" s="22" t="s">
        <v>3930</v>
      </c>
      <c r="E584" s="22" t="s">
        <v>1586</v>
      </c>
      <c r="F584" s="22" t="s">
        <v>3908</v>
      </c>
      <c r="G584" s="22" t="s">
        <v>1834</v>
      </c>
      <c r="H584" s="22"/>
      <c r="I584" s="22"/>
      <c r="J584" s="22"/>
      <c r="K584" s="22"/>
      <c r="L584" s="22" t="s">
        <v>63</v>
      </c>
    </row>
    <row r="585" spans="1:12" x14ac:dyDescent="0.25">
      <c r="A585" s="22">
        <v>34</v>
      </c>
      <c r="B585" s="102">
        <v>41981</v>
      </c>
      <c r="C585" s="130">
        <v>800</v>
      </c>
      <c r="D585" s="22" t="s">
        <v>3912</v>
      </c>
      <c r="E585" s="22" t="s">
        <v>1586</v>
      </c>
      <c r="F585" s="22" t="s">
        <v>3908</v>
      </c>
      <c r="G585" s="22" t="s">
        <v>1834</v>
      </c>
      <c r="H585" s="22"/>
      <c r="I585" s="22"/>
      <c r="J585" s="22"/>
      <c r="K585" s="22">
        <v>3</v>
      </c>
      <c r="L585" s="22" t="s">
        <v>63</v>
      </c>
    </row>
    <row r="586" spans="1:12" x14ac:dyDescent="0.25">
      <c r="A586" s="22">
        <v>35</v>
      </c>
      <c r="B586" s="102">
        <v>41986</v>
      </c>
      <c r="C586" s="130">
        <v>0.65277777777777779</v>
      </c>
      <c r="D586" s="22" t="s">
        <v>3912</v>
      </c>
      <c r="E586" s="22" t="s">
        <v>1586</v>
      </c>
      <c r="F586" s="22" t="s">
        <v>3931</v>
      </c>
      <c r="G586" s="22" t="s">
        <v>1834</v>
      </c>
      <c r="H586" s="22"/>
      <c r="I586" s="22"/>
      <c r="J586" s="22"/>
      <c r="K586" s="22"/>
      <c r="L586" s="22" t="s">
        <v>85</v>
      </c>
    </row>
    <row r="587" spans="1:12" x14ac:dyDescent="0.25">
      <c r="A587" s="22">
        <v>36</v>
      </c>
      <c r="B587" s="102">
        <v>41987</v>
      </c>
      <c r="C587" s="130">
        <v>0.19444444444444445</v>
      </c>
      <c r="D587" s="22" t="s">
        <v>3919</v>
      </c>
      <c r="E587" s="22" t="s">
        <v>1586</v>
      </c>
      <c r="F587" s="22" t="s">
        <v>3932</v>
      </c>
      <c r="G587" s="22" t="s">
        <v>1834</v>
      </c>
      <c r="H587" s="22"/>
      <c r="I587" s="22"/>
      <c r="J587" s="22">
        <v>1</v>
      </c>
      <c r="K587" s="22"/>
      <c r="L587" s="22" t="s">
        <v>54</v>
      </c>
    </row>
    <row r="588" spans="1:12" x14ac:dyDescent="0.25">
      <c r="A588" s="22">
        <v>37</v>
      </c>
      <c r="B588" s="102">
        <v>41990</v>
      </c>
      <c r="C588" s="130">
        <v>0.4375</v>
      </c>
      <c r="D588" s="22" t="s">
        <v>3919</v>
      </c>
      <c r="E588" s="22" t="s">
        <v>1586</v>
      </c>
      <c r="F588" s="22" t="s">
        <v>3933</v>
      </c>
      <c r="G588" s="22" t="s">
        <v>1834</v>
      </c>
      <c r="H588" s="22"/>
      <c r="I588" s="22"/>
      <c r="J588" s="22"/>
      <c r="K588" s="22"/>
      <c r="L588" s="22" t="s">
        <v>73</v>
      </c>
    </row>
    <row r="589" spans="1:12" x14ac:dyDescent="0.25">
      <c r="A589" s="22">
        <v>38</v>
      </c>
      <c r="B589" s="102">
        <v>41991</v>
      </c>
      <c r="C589" s="130">
        <v>0.375</v>
      </c>
      <c r="D589" s="22" t="s">
        <v>3174</v>
      </c>
      <c r="E589" s="22" t="s">
        <v>1586</v>
      </c>
      <c r="F589" s="22" t="s">
        <v>3908</v>
      </c>
      <c r="G589" s="22" t="s">
        <v>27</v>
      </c>
      <c r="H589" s="22"/>
      <c r="I589" s="22"/>
      <c r="J589" s="22"/>
      <c r="K589" s="22">
        <v>1</v>
      </c>
      <c r="L589" s="22" t="s">
        <v>33</v>
      </c>
    </row>
    <row r="590" spans="1:12" x14ac:dyDescent="0.25">
      <c r="A590" s="22">
        <v>39</v>
      </c>
      <c r="B590" s="102">
        <v>41992</v>
      </c>
      <c r="C590" s="130">
        <v>0.56944444444444442</v>
      </c>
      <c r="D590" s="22" t="s">
        <v>3178</v>
      </c>
      <c r="E590" s="22" t="s">
        <v>1586</v>
      </c>
      <c r="F590" s="22" t="s">
        <v>3934</v>
      </c>
      <c r="G590" s="22" t="s">
        <v>1834</v>
      </c>
      <c r="H590" s="22"/>
      <c r="I590" s="22"/>
      <c r="J590" s="22"/>
      <c r="K590" s="22"/>
      <c r="L590" s="22" t="s">
        <v>42</v>
      </c>
    </row>
    <row r="591" spans="1:12" x14ac:dyDescent="0.25">
      <c r="A591" s="22">
        <v>40</v>
      </c>
      <c r="B591" s="102">
        <v>41993</v>
      </c>
      <c r="C591" s="130">
        <v>0.83333333333333337</v>
      </c>
      <c r="D591" s="22" t="s">
        <v>3927</v>
      </c>
      <c r="E591" s="22" t="s">
        <v>1550</v>
      </c>
      <c r="F591" s="22" t="s">
        <v>820</v>
      </c>
      <c r="G591" s="22" t="s">
        <v>27</v>
      </c>
      <c r="H591" s="22"/>
      <c r="I591" s="22"/>
      <c r="J591" s="22"/>
      <c r="K591" s="22">
        <v>1</v>
      </c>
      <c r="L591" s="22" t="s">
        <v>85</v>
      </c>
    </row>
    <row r="592" spans="1:12" x14ac:dyDescent="0.25">
      <c r="A592" s="22">
        <v>41</v>
      </c>
      <c r="B592" s="102">
        <v>41995</v>
      </c>
      <c r="C592" s="130">
        <v>0.60416666666666663</v>
      </c>
      <c r="D592" s="22" t="s">
        <v>3174</v>
      </c>
      <c r="E592" s="22" t="s">
        <v>1150</v>
      </c>
      <c r="F592" s="22" t="s">
        <v>987</v>
      </c>
      <c r="G592" s="22" t="s">
        <v>1834</v>
      </c>
      <c r="H592" s="22"/>
      <c r="I592" s="22"/>
      <c r="J592" s="22">
        <v>1</v>
      </c>
      <c r="K592" s="22"/>
      <c r="L592" s="22" t="s">
        <v>63</v>
      </c>
    </row>
    <row r="593" spans="1:12" x14ac:dyDescent="0.25">
      <c r="A593" s="22">
        <v>42</v>
      </c>
      <c r="B593" s="102">
        <v>41997</v>
      </c>
      <c r="C593" s="130">
        <v>0.47916666666666669</v>
      </c>
      <c r="D593" s="22" t="s">
        <v>3900</v>
      </c>
      <c r="E593" s="22" t="s">
        <v>1829</v>
      </c>
      <c r="F593" s="22" t="s">
        <v>3935</v>
      </c>
      <c r="G593" s="22" t="s">
        <v>1834</v>
      </c>
      <c r="H593" s="22"/>
      <c r="I593" s="22"/>
      <c r="J593" s="22"/>
      <c r="K593" s="22"/>
      <c r="L593" s="22" t="s">
        <v>73</v>
      </c>
    </row>
    <row r="594" spans="1:12" x14ac:dyDescent="0.25">
      <c r="A594" s="74"/>
      <c r="B594" s="75"/>
      <c r="C594" s="75"/>
      <c r="D594" s="75"/>
      <c r="E594" s="75"/>
      <c r="F594" s="75" t="s">
        <v>4169</v>
      </c>
      <c r="G594" s="276" t="s">
        <v>844</v>
      </c>
      <c r="H594" s="38">
        <f>SUM(H579:H593)</f>
        <v>0</v>
      </c>
      <c r="I594" s="38">
        <f>SUM(I579:I593)</f>
        <v>0</v>
      </c>
      <c r="J594" s="38">
        <f>SUM(J579:J593)</f>
        <v>3</v>
      </c>
      <c r="K594" s="38">
        <f>SUM(K579:K593)</f>
        <v>5</v>
      </c>
      <c r="L594" s="119"/>
    </row>
    <row r="595" spans="1:12" ht="24" customHeight="1" x14ac:dyDescent="0.25">
      <c r="A595" s="412" t="s">
        <v>2</v>
      </c>
      <c r="B595" s="412"/>
      <c r="C595" s="412"/>
      <c r="D595" s="412"/>
      <c r="E595" s="412"/>
      <c r="F595" s="412"/>
      <c r="G595" s="412"/>
      <c r="H595" s="412"/>
      <c r="I595" s="412"/>
      <c r="J595" s="412"/>
      <c r="K595" s="412"/>
      <c r="L595" s="412"/>
    </row>
    <row r="596" spans="1:12" ht="45" x14ac:dyDescent="0.25">
      <c r="A596" s="9">
        <v>1</v>
      </c>
      <c r="B596" s="78">
        <v>41913</v>
      </c>
      <c r="C596" s="28" t="s">
        <v>46</v>
      </c>
      <c r="D596" s="22" t="s">
        <v>49</v>
      </c>
      <c r="E596" s="9" t="s">
        <v>36</v>
      </c>
      <c r="F596" s="16" t="s">
        <v>1214</v>
      </c>
      <c r="G596" s="9" t="s">
        <v>38</v>
      </c>
      <c r="H596" s="26">
        <v>0</v>
      </c>
      <c r="I596" s="26">
        <v>0</v>
      </c>
      <c r="J596" s="26">
        <v>0</v>
      </c>
      <c r="K596" s="26">
        <v>0</v>
      </c>
      <c r="L596" s="22" t="s">
        <v>73</v>
      </c>
    </row>
    <row r="597" spans="1:12" x14ac:dyDescent="0.25">
      <c r="A597" s="9">
        <v>2</v>
      </c>
      <c r="B597" s="78">
        <v>41913</v>
      </c>
      <c r="C597" s="19" t="s">
        <v>222</v>
      </c>
      <c r="D597" s="22" t="s">
        <v>223</v>
      </c>
      <c r="E597" s="9" t="s">
        <v>36</v>
      </c>
      <c r="F597" s="24" t="s">
        <v>224</v>
      </c>
      <c r="G597" s="9" t="s">
        <v>38</v>
      </c>
      <c r="H597" s="26">
        <v>0</v>
      </c>
      <c r="I597" s="26">
        <v>0</v>
      </c>
      <c r="J597" s="26">
        <v>0</v>
      </c>
      <c r="K597" s="26">
        <v>1</v>
      </c>
      <c r="L597" s="22" t="s">
        <v>73</v>
      </c>
    </row>
    <row r="598" spans="1:12" x14ac:dyDescent="0.25">
      <c r="A598" s="9">
        <v>3</v>
      </c>
      <c r="B598" s="78">
        <v>41913</v>
      </c>
      <c r="C598" s="19" t="s">
        <v>225</v>
      </c>
      <c r="D598" s="22" t="s">
        <v>226</v>
      </c>
      <c r="E598" s="9" t="s">
        <v>36</v>
      </c>
      <c r="F598" s="24" t="s">
        <v>48</v>
      </c>
      <c r="G598" s="9" t="s">
        <v>38</v>
      </c>
      <c r="H598" s="26">
        <v>0</v>
      </c>
      <c r="I598" s="26">
        <v>0</v>
      </c>
      <c r="J598" s="26">
        <v>2</v>
      </c>
      <c r="K598" s="26">
        <v>0</v>
      </c>
      <c r="L598" s="22" t="s">
        <v>73</v>
      </c>
    </row>
    <row r="599" spans="1:12" x14ac:dyDescent="0.25">
      <c r="A599" s="22">
        <v>4</v>
      </c>
      <c r="B599" s="78">
        <v>41913</v>
      </c>
      <c r="C599" s="22">
        <v>13.25</v>
      </c>
      <c r="D599" s="22" t="s">
        <v>1211</v>
      </c>
      <c r="E599" s="9" t="s">
        <v>36</v>
      </c>
      <c r="F599" s="131" t="s">
        <v>45</v>
      </c>
      <c r="G599" s="9" t="s">
        <v>38</v>
      </c>
      <c r="H599" s="26">
        <v>0</v>
      </c>
      <c r="I599" s="26">
        <v>0</v>
      </c>
      <c r="J599" s="26">
        <v>0</v>
      </c>
      <c r="K599" s="26">
        <v>1</v>
      </c>
      <c r="L599" s="22" t="s">
        <v>73</v>
      </c>
    </row>
    <row r="600" spans="1:12" x14ac:dyDescent="0.25">
      <c r="A600" s="22">
        <v>5</v>
      </c>
      <c r="B600" s="78">
        <v>41913</v>
      </c>
      <c r="C600" s="19" t="s">
        <v>28</v>
      </c>
      <c r="D600" s="22" t="s">
        <v>29</v>
      </c>
      <c r="E600" s="9" t="s">
        <v>30</v>
      </c>
      <c r="F600" s="22" t="s">
        <v>31</v>
      </c>
      <c r="G600" s="9" t="s">
        <v>32</v>
      </c>
      <c r="H600" s="26">
        <v>0</v>
      </c>
      <c r="I600" s="26">
        <v>0</v>
      </c>
      <c r="J600" s="26">
        <v>0</v>
      </c>
      <c r="K600" s="26">
        <v>1</v>
      </c>
      <c r="L600" s="22" t="s">
        <v>73</v>
      </c>
    </row>
    <row r="601" spans="1:12" ht="30" x14ac:dyDescent="0.25">
      <c r="A601" s="22">
        <v>6</v>
      </c>
      <c r="B601" s="78">
        <v>41913</v>
      </c>
      <c r="C601" s="160" t="s">
        <v>34</v>
      </c>
      <c r="D601" s="22" t="s">
        <v>35</v>
      </c>
      <c r="E601" s="9" t="s">
        <v>36</v>
      </c>
      <c r="F601" s="12" t="s">
        <v>1212</v>
      </c>
      <c r="G601" s="9" t="s">
        <v>38</v>
      </c>
      <c r="H601" s="26">
        <v>0</v>
      </c>
      <c r="I601" s="26">
        <v>0</v>
      </c>
      <c r="J601" s="26">
        <v>0</v>
      </c>
      <c r="K601" s="26">
        <v>0</v>
      </c>
      <c r="L601" s="22" t="s">
        <v>73</v>
      </c>
    </row>
    <row r="602" spans="1:12" ht="23.25" customHeight="1" x14ac:dyDescent="0.25">
      <c r="A602" s="22">
        <v>7</v>
      </c>
      <c r="B602" s="78">
        <v>41913</v>
      </c>
      <c r="C602" s="160" t="s">
        <v>39</v>
      </c>
      <c r="D602" s="22" t="s">
        <v>40</v>
      </c>
      <c r="E602" s="9" t="s">
        <v>36</v>
      </c>
      <c r="F602" s="12" t="s">
        <v>1213</v>
      </c>
      <c r="G602" s="9" t="s">
        <v>38</v>
      </c>
      <c r="H602" s="26">
        <v>0</v>
      </c>
      <c r="I602" s="26">
        <v>0</v>
      </c>
      <c r="J602" s="26">
        <v>0</v>
      </c>
      <c r="K602" s="26">
        <v>1</v>
      </c>
      <c r="L602" s="22" t="s">
        <v>73</v>
      </c>
    </row>
    <row r="603" spans="1:12" x14ac:dyDescent="0.25">
      <c r="A603" s="22">
        <v>8</v>
      </c>
      <c r="B603" s="78">
        <v>41914</v>
      </c>
      <c r="C603" s="160" t="s">
        <v>43</v>
      </c>
      <c r="D603" s="22" t="s">
        <v>44</v>
      </c>
      <c r="E603" s="9" t="s">
        <v>36</v>
      </c>
      <c r="F603" s="131" t="s">
        <v>45</v>
      </c>
      <c r="G603" s="9" t="s">
        <v>38</v>
      </c>
      <c r="H603" s="26">
        <v>0</v>
      </c>
      <c r="I603" s="26">
        <v>0</v>
      </c>
      <c r="J603" s="26">
        <v>0</v>
      </c>
      <c r="K603" s="26">
        <v>1</v>
      </c>
      <c r="L603" s="22" t="s">
        <v>33</v>
      </c>
    </row>
    <row r="604" spans="1:12" x14ac:dyDescent="0.25">
      <c r="A604" s="22">
        <v>9</v>
      </c>
      <c r="B604" s="78">
        <v>41914</v>
      </c>
      <c r="C604" s="28" t="s">
        <v>67</v>
      </c>
      <c r="D604" s="22" t="s">
        <v>68</v>
      </c>
      <c r="E604" s="9" t="s">
        <v>36</v>
      </c>
      <c r="F604" s="24" t="s">
        <v>48</v>
      </c>
      <c r="G604" s="9" t="s">
        <v>38</v>
      </c>
      <c r="H604" s="26">
        <v>0</v>
      </c>
      <c r="I604" s="26">
        <v>0</v>
      </c>
      <c r="J604" s="26">
        <v>0</v>
      </c>
      <c r="K604" s="26">
        <v>1</v>
      </c>
      <c r="L604" s="22" t="s">
        <v>33</v>
      </c>
    </row>
    <row r="605" spans="1:12" x14ac:dyDescent="0.25">
      <c r="A605" s="22">
        <v>10</v>
      </c>
      <c r="B605" s="78">
        <v>41914</v>
      </c>
      <c r="C605" s="28" t="s">
        <v>70</v>
      </c>
      <c r="D605" s="22" t="s">
        <v>71</v>
      </c>
      <c r="E605" s="9" t="s">
        <v>72</v>
      </c>
      <c r="F605" s="24" t="s">
        <v>18</v>
      </c>
      <c r="G605" s="9" t="s">
        <v>38</v>
      </c>
      <c r="H605" s="26">
        <v>0</v>
      </c>
      <c r="I605" s="26">
        <v>0</v>
      </c>
      <c r="J605" s="26">
        <v>2</v>
      </c>
      <c r="K605" s="26">
        <v>1</v>
      </c>
      <c r="L605" s="22" t="s">
        <v>33</v>
      </c>
    </row>
    <row r="606" spans="1:12" x14ac:dyDescent="0.25">
      <c r="A606" s="22">
        <v>11</v>
      </c>
      <c r="B606" s="78">
        <v>41915</v>
      </c>
      <c r="C606" s="19" t="s">
        <v>74</v>
      </c>
      <c r="D606" s="22" t="s">
        <v>75</v>
      </c>
      <c r="E606" s="9" t="s">
        <v>72</v>
      </c>
      <c r="F606" s="24" t="s">
        <v>48</v>
      </c>
      <c r="G606" s="9" t="s">
        <v>38</v>
      </c>
      <c r="H606" s="26">
        <v>0</v>
      </c>
      <c r="I606" s="26">
        <v>0</v>
      </c>
      <c r="J606" s="26">
        <v>0</v>
      </c>
      <c r="K606" s="26">
        <v>1</v>
      </c>
      <c r="L606" s="22" t="s">
        <v>42</v>
      </c>
    </row>
    <row r="607" spans="1:12" x14ac:dyDescent="0.25">
      <c r="A607" s="22">
        <v>12</v>
      </c>
      <c r="B607" s="78">
        <v>41916</v>
      </c>
      <c r="C607" s="28" t="s">
        <v>46</v>
      </c>
      <c r="D607" s="22" t="s">
        <v>47</v>
      </c>
      <c r="E607" s="9" t="s">
        <v>36</v>
      </c>
      <c r="F607" s="24" t="s">
        <v>48</v>
      </c>
      <c r="G607" s="9" t="s">
        <v>38</v>
      </c>
      <c r="H607" s="26">
        <v>0</v>
      </c>
      <c r="I607" s="161">
        <v>0</v>
      </c>
      <c r="J607" s="26">
        <v>2</v>
      </c>
      <c r="K607" s="26">
        <v>0</v>
      </c>
      <c r="L607" s="22" t="s">
        <v>85</v>
      </c>
    </row>
    <row r="608" spans="1:12" ht="30" x14ac:dyDescent="0.25">
      <c r="A608" s="22">
        <v>13</v>
      </c>
      <c r="B608" s="78">
        <v>41916</v>
      </c>
      <c r="C608" s="47">
        <v>20.25</v>
      </c>
      <c r="D608" s="22" t="s">
        <v>213</v>
      </c>
      <c r="E608" s="9" t="s">
        <v>118</v>
      </c>
      <c r="F608" s="4" t="s">
        <v>1207</v>
      </c>
      <c r="G608" s="9" t="s">
        <v>38</v>
      </c>
      <c r="H608" s="9">
        <v>0</v>
      </c>
      <c r="I608" s="9">
        <v>0</v>
      </c>
      <c r="J608" s="9">
        <v>1</v>
      </c>
      <c r="K608" s="9">
        <v>0</v>
      </c>
      <c r="L608" s="4" t="s">
        <v>85</v>
      </c>
    </row>
    <row r="609" spans="1:12" x14ac:dyDescent="0.25">
      <c r="A609" s="22">
        <v>14</v>
      </c>
      <c r="B609" s="78">
        <v>41916</v>
      </c>
      <c r="C609" s="19" t="s">
        <v>70</v>
      </c>
      <c r="D609" s="22" t="s">
        <v>229</v>
      </c>
      <c r="E609" s="9" t="s">
        <v>36</v>
      </c>
      <c r="F609" s="24" t="s">
        <v>230</v>
      </c>
      <c r="G609" s="9" t="s">
        <v>53</v>
      </c>
      <c r="H609" s="26">
        <v>0</v>
      </c>
      <c r="I609" s="26">
        <v>0</v>
      </c>
      <c r="J609" s="26">
        <v>0</v>
      </c>
      <c r="K609" s="26">
        <v>1</v>
      </c>
      <c r="L609" s="22" t="s">
        <v>85</v>
      </c>
    </row>
    <row r="610" spans="1:12" ht="30" x14ac:dyDescent="0.25">
      <c r="A610" s="22">
        <v>15</v>
      </c>
      <c r="B610" s="78">
        <v>41916</v>
      </c>
      <c r="C610" s="19" t="s">
        <v>81</v>
      </c>
      <c r="D610" s="22" t="s">
        <v>82</v>
      </c>
      <c r="E610" s="9" t="s">
        <v>36</v>
      </c>
      <c r="F610" s="9" t="s">
        <v>1215</v>
      </c>
      <c r="G610" s="9" t="s">
        <v>38</v>
      </c>
      <c r="H610" s="9">
        <v>0</v>
      </c>
      <c r="I610" s="9">
        <v>0</v>
      </c>
      <c r="J610" s="9">
        <v>1</v>
      </c>
      <c r="K610" s="9">
        <v>0</v>
      </c>
      <c r="L610" s="9" t="s">
        <v>85</v>
      </c>
    </row>
    <row r="611" spans="1:12" x14ac:dyDescent="0.25">
      <c r="A611" s="22">
        <v>16</v>
      </c>
      <c r="B611" s="78">
        <v>41917</v>
      </c>
      <c r="C611" s="19" t="s">
        <v>215</v>
      </c>
      <c r="D611" s="22" t="s">
        <v>216</v>
      </c>
      <c r="E611" s="9" t="s">
        <v>72</v>
      </c>
      <c r="F611" s="22" t="s">
        <v>31</v>
      </c>
      <c r="G611" s="9" t="s">
        <v>217</v>
      </c>
      <c r="H611" s="9">
        <v>0</v>
      </c>
      <c r="I611" s="9">
        <v>0</v>
      </c>
      <c r="J611" s="9">
        <v>1</v>
      </c>
      <c r="K611" s="9">
        <v>0</v>
      </c>
      <c r="L611" s="4" t="s">
        <v>54</v>
      </c>
    </row>
    <row r="612" spans="1:12" ht="30" x14ac:dyDescent="0.25">
      <c r="A612" s="22">
        <v>17</v>
      </c>
      <c r="B612" s="78">
        <v>41918</v>
      </c>
      <c r="C612" s="19" t="s">
        <v>1208</v>
      </c>
      <c r="D612" s="22" t="s">
        <v>1209</v>
      </c>
      <c r="E612" s="9" t="s">
        <v>36</v>
      </c>
      <c r="F612" s="4" t="s">
        <v>1210</v>
      </c>
      <c r="G612" s="9" t="s">
        <v>38</v>
      </c>
      <c r="H612" s="9">
        <v>0</v>
      </c>
      <c r="I612" s="9">
        <v>0</v>
      </c>
      <c r="J612" s="9">
        <v>1</v>
      </c>
      <c r="K612" s="9">
        <v>0</v>
      </c>
      <c r="L612" s="4" t="s">
        <v>63</v>
      </c>
    </row>
    <row r="613" spans="1:12" x14ac:dyDescent="0.25">
      <c r="A613" s="22">
        <v>18</v>
      </c>
      <c r="B613" s="78">
        <v>41918</v>
      </c>
      <c r="C613" s="19" t="s">
        <v>227</v>
      </c>
      <c r="D613" s="22" t="s">
        <v>228</v>
      </c>
      <c r="E613" s="9" t="s">
        <v>118</v>
      </c>
      <c r="F613" s="24" t="s">
        <v>1213</v>
      </c>
      <c r="G613" s="9" t="s">
        <v>38</v>
      </c>
      <c r="H613" s="26">
        <v>0</v>
      </c>
      <c r="I613" s="26">
        <v>0</v>
      </c>
      <c r="J613" s="26">
        <v>1</v>
      </c>
      <c r="K613" s="26">
        <v>0</v>
      </c>
      <c r="L613" s="22" t="s">
        <v>63</v>
      </c>
    </row>
    <row r="614" spans="1:12" x14ac:dyDescent="0.25">
      <c r="A614" s="22">
        <v>19</v>
      </c>
      <c r="B614" s="78">
        <v>41918</v>
      </c>
      <c r="C614" s="19" t="s">
        <v>51</v>
      </c>
      <c r="D614" s="22" t="s">
        <v>52</v>
      </c>
      <c r="E614" s="9" t="s">
        <v>36</v>
      </c>
      <c r="F614" s="24" t="s">
        <v>18</v>
      </c>
      <c r="G614" s="9" t="s">
        <v>53</v>
      </c>
      <c r="H614" s="26">
        <v>0</v>
      </c>
      <c r="I614" s="26">
        <v>0</v>
      </c>
      <c r="J614" s="26">
        <v>0</v>
      </c>
      <c r="K614" s="26">
        <v>2</v>
      </c>
      <c r="L614" s="22" t="s">
        <v>63</v>
      </c>
    </row>
    <row r="615" spans="1:12" x14ac:dyDescent="0.25">
      <c r="A615" s="9">
        <v>20</v>
      </c>
      <c r="B615" s="78">
        <v>41918</v>
      </c>
      <c r="C615" s="19" t="s">
        <v>55</v>
      </c>
      <c r="D615" s="22" t="s">
        <v>56</v>
      </c>
      <c r="E615" s="9" t="s">
        <v>36</v>
      </c>
      <c r="F615" s="24" t="s">
        <v>18</v>
      </c>
      <c r="G615" s="9" t="s">
        <v>38</v>
      </c>
      <c r="H615" s="26">
        <v>0</v>
      </c>
      <c r="I615" s="26">
        <v>0</v>
      </c>
      <c r="J615" s="26">
        <v>0</v>
      </c>
      <c r="K615" s="26">
        <v>0</v>
      </c>
      <c r="L615" s="22" t="s">
        <v>63</v>
      </c>
    </row>
    <row r="616" spans="1:12" x14ac:dyDescent="0.25">
      <c r="A616" s="30">
        <v>21</v>
      </c>
      <c r="B616" s="322">
        <v>41918</v>
      </c>
      <c r="C616" s="30">
        <v>19.559999999999999</v>
      </c>
      <c r="D616" s="22" t="s">
        <v>84</v>
      </c>
      <c r="E616" s="32" t="s">
        <v>36</v>
      </c>
      <c r="F616" s="33" t="s">
        <v>18</v>
      </c>
      <c r="G616" s="9" t="s">
        <v>38</v>
      </c>
      <c r="H616" s="31">
        <v>0</v>
      </c>
      <c r="I616" s="31">
        <v>0</v>
      </c>
      <c r="J616" s="31">
        <v>0</v>
      </c>
      <c r="K616" s="31">
        <v>0</v>
      </c>
      <c r="L616" s="9" t="s">
        <v>63</v>
      </c>
    </row>
    <row r="617" spans="1:12" ht="30" x14ac:dyDescent="0.25">
      <c r="A617" s="22">
        <v>22</v>
      </c>
      <c r="B617" s="322">
        <v>41919</v>
      </c>
      <c r="C617" s="22">
        <v>21.49</v>
      </c>
      <c r="D617" s="22" t="s">
        <v>86</v>
      </c>
      <c r="E617" s="32" t="s">
        <v>36</v>
      </c>
      <c r="F617" s="9" t="s">
        <v>1215</v>
      </c>
      <c r="G617" s="9" t="s">
        <v>38</v>
      </c>
      <c r="H617" s="26">
        <v>0</v>
      </c>
      <c r="I617" s="26">
        <v>0</v>
      </c>
      <c r="J617" s="26">
        <v>1</v>
      </c>
      <c r="K617" s="26">
        <v>0</v>
      </c>
      <c r="L617" s="9" t="s">
        <v>69</v>
      </c>
    </row>
    <row r="618" spans="1:12" x14ac:dyDescent="0.25">
      <c r="A618" s="22">
        <v>22</v>
      </c>
      <c r="B618" s="78">
        <v>41920</v>
      </c>
      <c r="C618" s="19" t="s">
        <v>87</v>
      </c>
      <c r="D618" s="22" t="s">
        <v>88</v>
      </c>
      <c r="E618" s="9" t="s">
        <v>72</v>
      </c>
      <c r="F618" s="22" t="s">
        <v>18</v>
      </c>
      <c r="G618" s="9" t="s">
        <v>38</v>
      </c>
      <c r="H618" s="22">
        <v>0</v>
      </c>
      <c r="I618" s="22">
        <v>0</v>
      </c>
      <c r="J618" s="22">
        <v>0</v>
      </c>
      <c r="K618" s="22">
        <v>0</v>
      </c>
      <c r="L618" s="22" t="s">
        <v>73</v>
      </c>
    </row>
    <row r="619" spans="1:12" x14ac:dyDescent="0.25">
      <c r="A619" s="22">
        <v>23</v>
      </c>
      <c r="B619" s="78">
        <v>41921</v>
      </c>
      <c r="C619" s="22">
        <v>12.15</v>
      </c>
      <c r="D619" s="22" t="s">
        <v>89</v>
      </c>
      <c r="E619" s="22" t="s">
        <v>25</v>
      </c>
      <c r="F619" s="22" t="s">
        <v>18</v>
      </c>
      <c r="G619" s="22" t="s">
        <v>1216</v>
      </c>
      <c r="H619" s="22">
        <v>0</v>
      </c>
      <c r="I619" s="22">
        <v>0</v>
      </c>
      <c r="J619" s="22">
        <v>0</v>
      </c>
      <c r="K619" s="22">
        <v>0</v>
      </c>
      <c r="L619" s="22" t="s">
        <v>33</v>
      </c>
    </row>
    <row r="620" spans="1:12" x14ac:dyDescent="0.25">
      <c r="A620" s="22">
        <v>24</v>
      </c>
      <c r="B620" s="78">
        <v>41921</v>
      </c>
      <c r="C620" s="22" t="s">
        <v>1217</v>
      </c>
      <c r="D620" s="22" t="s">
        <v>90</v>
      </c>
      <c r="E620" s="22" t="s">
        <v>72</v>
      </c>
      <c r="F620" s="22" t="s">
        <v>18</v>
      </c>
      <c r="G620" s="22" t="s">
        <v>1216</v>
      </c>
      <c r="H620" s="22">
        <v>0</v>
      </c>
      <c r="I620" s="22">
        <v>0</v>
      </c>
      <c r="J620" s="22">
        <v>0</v>
      </c>
      <c r="K620" s="22">
        <v>1</v>
      </c>
      <c r="L620" s="22" t="s">
        <v>33</v>
      </c>
    </row>
    <row r="621" spans="1:12" x14ac:dyDescent="0.25">
      <c r="A621" s="22">
        <v>25</v>
      </c>
      <c r="B621" s="78">
        <v>41921</v>
      </c>
      <c r="C621" s="22">
        <v>11.45</v>
      </c>
      <c r="D621" s="22" t="s">
        <v>91</v>
      </c>
      <c r="E621" s="22" t="s">
        <v>72</v>
      </c>
      <c r="F621" s="22" t="s">
        <v>18</v>
      </c>
      <c r="G621" s="22" t="s">
        <v>1216</v>
      </c>
      <c r="H621" s="22">
        <v>0</v>
      </c>
      <c r="I621" s="22">
        <v>0</v>
      </c>
      <c r="J621" s="22">
        <v>1</v>
      </c>
      <c r="K621" s="22">
        <v>0</v>
      </c>
      <c r="L621" s="22" t="s">
        <v>33</v>
      </c>
    </row>
    <row r="622" spans="1:12" x14ac:dyDescent="0.25">
      <c r="A622" s="22">
        <v>26</v>
      </c>
      <c r="B622" s="78">
        <v>41922</v>
      </c>
      <c r="C622" s="22">
        <v>15.45</v>
      </c>
      <c r="D622" s="22" t="s">
        <v>92</v>
      </c>
      <c r="E622" s="22" t="s">
        <v>93</v>
      </c>
      <c r="F622" s="22" t="s">
        <v>2662</v>
      </c>
      <c r="G622" s="22" t="s">
        <v>1216</v>
      </c>
      <c r="H622" s="22">
        <v>0</v>
      </c>
      <c r="I622" s="22">
        <v>0</v>
      </c>
      <c r="J622" s="22">
        <v>1</v>
      </c>
      <c r="K622" s="22">
        <v>0</v>
      </c>
      <c r="L622" s="22" t="s">
        <v>42</v>
      </c>
    </row>
    <row r="623" spans="1:12" ht="30" x14ac:dyDescent="0.25">
      <c r="A623" s="22">
        <v>27</v>
      </c>
      <c r="B623" s="78">
        <v>41924</v>
      </c>
      <c r="C623" s="160" t="s">
        <v>94</v>
      </c>
      <c r="D623" s="22" t="s">
        <v>95</v>
      </c>
      <c r="E623" s="4" t="s">
        <v>62</v>
      </c>
      <c r="F623" s="4" t="s">
        <v>96</v>
      </c>
      <c r="G623" s="22" t="s">
        <v>1216</v>
      </c>
      <c r="H623" s="22"/>
      <c r="I623" s="22"/>
      <c r="J623" s="22">
        <v>2</v>
      </c>
      <c r="K623" s="22">
        <v>2</v>
      </c>
      <c r="L623" s="22" t="s">
        <v>54</v>
      </c>
    </row>
    <row r="624" spans="1:12" ht="30" x14ac:dyDescent="0.25">
      <c r="A624" s="22">
        <v>28</v>
      </c>
      <c r="B624" s="78">
        <v>41925</v>
      </c>
      <c r="C624" s="160">
        <v>21.35</v>
      </c>
      <c r="D624" s="22" t="s">
        <v>97</v>
      </c>
      <c r="E624" s="22" t="s">
        <v>98</v>
      </c>
      <c r="F624" s="4" t="s">
        <v>99</v>
      </c>
      <c r="G624" s="22" t="s">
        <v>1216</v>
      </c>
      <c r="H624" s="22">
        <v>0</v>
      </c>
      <c r="I624" s="22">
        <v>0</v>
      </c>
      <c r="J624" s="22">
        <v>0</v>
      </c>
      <c r="K624" s="22">
        <v>0</v>
      </c>
      <c r="L624" s="22" t="s">
        <v>63</v>
      </c>
    </row>
    <row r="625" spans="1:12" x14ac:dyDescent="0.25">
      <c r="A625" s="22">
        <v>29</v>
      </c>
      <c r="B625" s="78">
        <v>41925</v>
      </c>
      <c r="C625" s="160">
        <v>23.3</v>
      </c>
      <c r="D625" s="22" t="s">
        <v>101</v>
      </c>
      <c r="E625" s="22" t="s">
        <v>72</v>
      </c>
      <c r="F625" s="22" t="s">
        <v>48</v>
      </c>
      <c r="G625" s="22" t="s">
        <v>1216</v>
      </c>
      <c r="H625" s="22">
        <v>0</v>
      </c>
      <c r="I625" s="22">
        <v>0</v>
      </c>
      <c r="J625" s="22">
        <v>1</v>
      </c>
      <c r="K625" s="22">
        <v>0</v>
      </c>
      <c r="L625" s="22" t="s">
        <v>63</v>
      </c>
    </row>
    <row r="626" spans="1:12" ht="30" x14ac:dyDescent="0.25">
      <c r="A626" s="22">
        <v>30</v>
      </c>
      <c r="B626" s="78">
        <v>41925</v>
      </c>
      <c r="C626" s="160" t="s">
        <v>102</v>
      </c>
      <c r="D626" s="22" t="s">
        <v>103</v>
      </c>
      <c r="E626" s="22" t="s">
        <v>104</v>
      </c>
      <c r="F626" s="4" t="s">
        <v>105</v>
      </c>
      <c r="G626" s="22" t="s">
        <v>1216</v>
      </c>
      <c r="H626" s="22">
        <v>0</v>
      </c>
      <c r="I626" s="22">
        <v>0</v>
      </c>
      <c r="J626" s="22">
        <v>0</v>
      </c>
      <c r="K626" s="22">
        <v>0</v>
      </c>
      <c r="L626" s="22" t="s">
        <v>63</v>
      </c>
    </row>
    <row r="627" spans="1:12" ht="30" x14ac:dyDescent="0.25">
      <c r="A627" s="22">
        <v>31</v>
      </c>
      <c r="B627" s="78">
        <v>41925</v>
      </c>
      <c r="C627" s="160" t="s">
        <v>106</v>
      </c>
      <c r="D627" s="22" t="s">
        <v>107</v>
      </c>
      <c r="E627" s="4" t="s">
        <v>108</v>
      </c>
      <c r="F627" s="4" t="s">
        <v>109</v>
      </c>
      <c r="G627" s="22" t="s">
        <v>1216</v>
      </c>
      <c r="H627" s="22">
        <v>0</v>
      </c>
      <c r="I627" s="22">
        <v>0</v>
      </c>
      <c r="J627" s="22">
        <v>0</v>
      </c>
      <c r="K627" s="22">
        <v>1</v>
      </c>
      <c r="L627" s="22" t="s">
        <v>63</v>
      </c>
    </row>
    <row r="628" spans="1:12" x14ac:dyDescent="0.25">
      <c r="A628" s="22">
        <v>32</v>
      </c>
      <c r="B628" s="78">
        <v>41926</v>
      </c>
      <c r="C628" s="160" t="s">
        <v>243</v>
      </c>
      <c r="D628" s="22" t="s">
        <v>77</v>
      </c>
      <c r="E628" s="22" t="s">
        <v>25</v>
      </c>
      <c r="F628" s="22" t="s">
        <v>244</v>
      </c>
      <c r="G628" s="22" t="s">
        <v>1216</v>
      </c>
      <c r="H628" s="22">
        <v>0</v>
      </c>
      <c r="I628" s="22">
        <v>0</v>
      </c>
      <c r="J628" s="22">
        <v>1</v>
      </c>
      <c r="K628" s="22">
        <v>0</v>
      </c>
      <c r="L628" s="22" t="s">
        <v>69</v>
      </c>
    </row>
    <row r="629" spans="1:12" x14ac:dyDescent="0.25">
      <c r="A629" s="22">
        <v>33</v>
      </c>
      <c r="B629" s="78">
        <v>41926</v>
      </c>
      <c r="C629" s="160" t="s">
        <v>76</v>
      </c>
      <c r="D629" s="22" t="s">
        <v>77</v>
      </c>
      <c r="E629" s="22" t="s">
        <v>78</v>
      </c>
      <c r="F629" s="22" t="s">
        <v>79</v>
      </c>
      <c r="G629" s="22" t="s">
        <v>1216</v>
      </c>
      <c r="H629" s="22">
        <v>0</v>
      </c>
      <c r="I629" s="22">
        <v>0</v>
      </c>
      <c r="J629" s="22">
        <v>7</v>
      </c>
      <c r="K629" s="22">
        <v>7</v>
      </c>
      <c r="L629" s="22" t="s">
        <v>69</v>
      </c>
    </row>
    <row r="630" spans="1:12" ht="30" x14ac:dyDescent="0.25">
      <c r="A630" s="22">
        <v>34</v>
      </c>
      <c r="B630" s="78">
        <v>41926</v>
      </c>
      <c r="C630" s="160" t="s">
        <v>119</v>
      </c>
      <c r="D630" s="22" t="s">
        <v>1218</v>
      </c>
      <c r="E630" s="22" t="s">
        <v>120</v>
      </c>
      <c r="F630" s="4" t="s">
        <v>121</v>
      </c>
      <c r="G630" s="22" t="s">
        <v>1219</v>
      </c>
      <c r="H630" s="22">
        <v>0</v>
      </c>
      <c r="I630" s="22">
        <v>0</v>
      </c>
      <c r="J630" s="22">
        <v>1</v>
      </c>
      <c r="K630" s="22">
        <v>0</v>
      </c>
      <c r="L630" s="22" t="s">
        <v>69</v>
      </c>
    </row>
    <row r="631" spans="1:12" ht="30" x14ac:dyDescent="0.25">
      <c r="A631" s="22">
        <v>35</v>
      </c>
      <c r="B631" s="78">
        <v>41927</v>
      </c>
      <c r="C631" s="160">
        <v>10.15</v>
      </c>
      <c r="D631" s="22" t="s">
        <v>124</v>
      </c>
      <c r="E631" s="4" t="s">
        <v>25</v>
      </c>
      <c r="F631" s="4" t="s">
        <v>125</v>
      </c>
      <c r="G631" s="22" t="s">
        <v>1216</v>
      </c>
      <c r="H631" s="22">
        <v>0</v>
      </c>
      <c r="I631" s="22">
        <v>0</v>
      </c>
      <c r="J631" s="22">
        <v>0</v>
      </c>
      <c r="K631" s="22">
        <v>0</v>
      </c>
      <c r="L631" s="22" t="s">
        <v>73</v>
      </c>
    </row>
    <row r="632" spans="1:12" ht="30" x14ac:dyDescent="0.25">
      <c r="A632" s="22">
        <v>36</v>
      </c>
      <c r="B632" s="78">
        <v>41927</v>
      </c>
      <c r="C632" s="160" t="s">
        <v>113</v>
      </c>
      <c r="D632" s="22" t="s">
        <v>114</v>
      </c>
      <c r="E632" s="4" t="s">
        <v>62</v>
      </c>
      <c r="F632" s="4" t="s">
        <v>115</v>
      </c>
      <c r="G632" s="22" t="s">
        <v>1216</v>
      </c>
      <c r="H632" s="22">
        <v>0</v>
      </c>
      <c r="I632" s="22">
        <v>0</v>
      </c>
      <c r="J632" s="22">
        <v>1</v>
      </c>
      <c r="K632" s="22">
        <v>0</v>
      </c>
      <c r="L632" s="22" t="s">
        <v>73</v>
      </c>
    </row>
    <row r="633" spans="1:12" x14ac:dyDescent="0.25">
      <c r="A633" s="22">
        <v>37</v>
      </c>
      <c r="B633" s="78">
        <v>41929</v>
      </c>
      <c r="C633" s="160" t="s">
        <v>116</v>
      </c>
      <c r="D633" s="22" t="s">
        <v>117</v>
      </c>
      <c r="E633" s="22" t="s">
        <v>118</v>
      </c>
      <c r="F633" s="22" t="s">
        <v>48</v>
      </c>
      <c r="G633" s="22" t="s">
        <v>1216</v>
      </c>
      <c r="H633" s="22">
        <v>0</v>
      </c>
      <c r="I633" s="22">
        <v>0</v>
      </c>
      <c r="J633" s="22">
        <v>1</v>
      </c>
      <c r="K633" s="22">
        <v>0</v>
      </c>
      <c r="L633" s="22" t="s">
        <v>42</v>
      </c>
    </row>
    <row r="634" spans="1:12" ht="30" x14ac:dyDescent="0.25">
      <c r="A634" s="22">
        <v>38</v>
      </c>
      <c r="B634" s="78">
        <v>41929</v>
      </c>
      <c r="C634" s="160" t="s">
        <v>239</v>
      </c>
      <c r="D634" s="22" t="s">
        <v>191</v>
      </c>
      <c r="E634" s="4" t="s">
        <v>62</v>
      </c>
      <c r="F634" s="22" t="s">
        <v>160</v>
      </c>
      <c r="G634" s="22" t="s">
        <v>1216</v>
      </c>
      <c r="H634" s="22">
        <v>0</v>
      </c>
      <c r="I634" s="22">
        <v>0</v>
      </c>
      <c r="J634" s="22">
        <v>0</v>
      </c>
      <c r="K634" s="22">
        <v>0</v>
      </c>
      <c r="L634" s="22" t="s">
        <v>42</v>
      </c>
    </row>
    <row r="635" spans="1:12" ht="30" x14ac:dyDescent="0.25">
      <c r="A635" s="22">
        <v>39</v>
      </c>
      <c r="B635" s="78">
        <v>41931</v>
      </c>
      <c r="C635" s="160">
        <v>18.45</v>
      </c>
      <c r="D635" s="22" t="s">
        <v>240</v>
      </c>
      <c r="E635" s="22" t="s">
        <v>25</v>
      </c>
      <c r="F635" s="4" t="s">
        <v>241</v>
      </c>
      <c r="G635" s="22" t="s">
        <v>1216</v>
      </c>
      <c r="H635" s="22">
        <v>0</v>
      </c>
      <c r="I635" s="22">
        <v>0</v>
      </c>
      <c r="J635" s="22">
        <v>0</v>
      </c>
      <c r="K635" s="22">
        <v>0</v>
      </c>
      <c r="L635" s="22" t="s">
        <v>54</v>
      </c>
    </row>
    <row r="636" spans="1:12" x14ac:dyDescent="0.25">
      <c r="A636" s="22">
        <v>40</v>
      </c>
      <c r="B636" s="78">
        <v>41931</v>
      </c>
      <c r="C636" s="160" t="s">
        <v>110</v>
      </c>
      <c r="D636" s="22" t="s">
        <v>1218</v>
      </c>
      <c r="E636" s="22" t="s">
        <v>72</v>
      </c>
      <c r="F636" s="22" t="s">
        <v>112</v>
      </c>
      <c r="G636" s="22" t="s">
        <v>1216</v>
      </c>
      <c r="H636" s="22">
        <v>0</v>
      </c>
      <c r="I636" s="22">
        <v>0</v>
      </c>
      <c r="J636" s="22">
        <v>1</v>
      </c>
      <c r="K636" s="22">
        <v>0</v>
      </c>
      <c r="L636" s="22" t="s">
        <v>54</v>
      </c>
    </row>
    <row r="637" spans="1:12" x14ac:dyDescent="0.25">
      <c r="A637" s="22">
        <v>41</v>
      </c>
      <c r="B637" s="322">
        <v>41931</v>
      </c>
      <c r="C637" s="160">
        <v>17.3</v>
      </c>
      <c r="D637" s="22" t="s">
        <v>127</v>
      </c>
      <c r="E637" s="22" t="s">
        <v>128</v>
      </c>
      <c r="F637" s="22" t="s">
        <v>129</v>
      </c>
      <c r="G637" s="22" t="s">
        <v>1216</v>
      </c>
      <c r="H637" s="22">
        <v>0</v>
      </c>
      <c r="I637" s="22">
        <v>0</v>
      </c>
      <c r="J637" s="22">
        <v>0</v>
      </c>
      <c r="K637" s="22">
        <v>1</v>
      </c>
      <c r="L637" s="22" t="s">
        <v>54</v>
      </c>
    </row>
    <row r="638" spans="1:12" x14ac:dyDescent="0.25">
      <c r="A638" s="22">
        <v>42</v>
      </c>
      <c r="B638" s="322">
        <v>41934</v>
      </c>
      <c r="C638" s="160">
        <v>3.35</v>
      </c>
      <c r="D638" s="22" t="s">
        <v>131</v>
      </c>
      <c r="E638" s="22" t="s">
        <v>132</v>
      </c>
      <c r="F638" s="22" t="s">
        <v>48</v>
      </c>
      <c r="G638" s="22" t="s">
        <v>27</v>
      </c>
      <c r="H638" s="22">
        <v>0</v>
      </c>
      <c r="I638" s="22">
        <v>0</v>
      </c>
      <c r="J638" s="22">
        <v>1</v>
      </c>
      <c r="K638" s="22">
        <v>0</v>
      </c>
      <c r="L638" s="22" t="s">
        <v>73</v>
      </c>
    </row>
    <row r="639" spans="1:12" x14ac:dyDescent="0.25">
      <c r="A639" s="22">
        <v>43</v>
      </c>
      <c r="B639" s="78">
        <v>41934</v>
      </c>
      <c r="C639" s="160">
        <v>21.4</v>
      </c>
      <c r="D639" s="22" t="s">
        <v>134</v>
      </c>
      <c r="E639" s="22" t="s">
        <v>132</v>
      </c>
      <c r="F639" s="22" t="s">
        <v>48</v>
      </c>
      <c r="G639" s="22" t="s">
        <v>27</v>
      </c>
      <c r="H639" s="22">
        <v>0</v>
      </c>
      <c r="I639" s="22">
        <v>0</v>
      </c>
      <c r="J639" s="22">
        <v>1</v>
      </c>
      <c r="K639" s="22">
        <v>0</v>
      </c>
      <c r="L639" s="22" t="s">
        <v>73</v>
      </c>
    </row>
    <row r="640" spans="1:12" ht="30" x14ac:dyDescent="0.25">
      <c r="A640" s="22">
        <v>44</v>
      </c>
      <c r="B640" s="78">
        <v>41934</v>
      </c>
      <c r="C640" s="160">
        <v>12.19</v>
      </c>
      <c r="D640" s="22" t="s">
        <v>168</v>
      </c>
      <c r="E640" s="22" t="s">
        <v>25</v>
      </c>
      <c r="F640" s="4" t="s">
        <v>169</v>
      </c>
      <c r="G640" s="22" t="s">
        <v>27</v>
      </c>
      <c r="H640" s="22">
        <v>0</v>
      </c>
      <c r="I640" s="22">
        <v>0</v>
      </c>
      <c r="J640" s="22">
        <v>1</v>
      </c>
      <c r="K640" s="22">
        <v>0</v>
      </c>
      <c r="L640" s="22" t="s">
        <v>73</v>
      </c>
    </row>
    <row r="641" spans="1:12" x14ac:dyDescent="0.25">
      <c r="A641" s="22">
        <v>45</v>
      </c>
      <c r="B641" s="78">
        <v>41935</v>
      </c>
      <c r="C641" s="160">
        <v>16.25</v>
      </c>
      <c r="D641" s="22" t="s">
        <v>170</v>
      </c>
      <c r="E641" s="22" t="s">
        <v>23</v>
      </c>
      <c r="F641" s="22" t="s">
        <v>2662</v>
      </c>
      <c r="G641" s="22" t="s">
        <v>27</v>
      </c>
      <c r="H641" s="22">
        <v>0</v>
      </c>
      <c r="I641" s="22">
        <v>0</v>
      </c>
      <c r="J641" s="22">
        <v>0</v>
      </c>
      <c r="K641" s="22">
        <v>0</v>
      </c>
      <c r="L641" s="22" t="s">
        <v>33</v>
      </c>
    </row>
    <row r="642" spans="1:12" ht="30" x14ac:dyDescent="0.25">
      <c r="A642" s="22">
        <v>46</v>
      </c>
      <c r="B642" s="78">
        <v>41938</v>
      </c>
      <c r="C642" s="160">
        <v>17.45</v>
      </c>
      <c r="D642" s="22" t="s">
        <v>159</v>
      </c>
      <c r="E642" s="22" t="s">
        <v>25</v>
      </c>
      <c r="F642" s="4" t="s">
        <v>160</v>
      </c>
      <c r="G642" s="22" t="s">
        <v>27</v>
      </c>
      <c r="H642" s="22">
        <v>0</v>
      </c>
      <c r="I642" s="22">
        <v>0</v>
      </c>
      <c r="J642" s="22">
        <v>0</v>
      </c>
      <c r="K642" s="22">
        <v>1</v>
      </c>
      <c r="L642" s="22" t="s">
        <v>54</v>
      </c>
    </row>
    <row r="643" spans="1:12" x14ac:dyDescent="0.25">
      <c r="A643" s="22">
        <v>47</v>
      </c>
      <c r="B643" s="78">
        <v>41939</v>
      </c>
      <c r="C643" s="160">
        <v>11</v>
      </c>
      <c r="D643" s="22" t="s">
        <v>140</v>
      </c>
      <c r="E643" s="22" t="s">
        <v>132</v>
      </c>
      <c r="F643" s="22" t="s">
        <v>48</v>
      </c>
      <c r="G643" s="22" t="s">
        <v>27</v>
      </c>
      <c r="H643" s="22">
        <v>0</v>
      </c>
      <c r="I643" s="22">
        <v>0</v>
      </c>
      <c r="J643" s="22">
        <v>1</v>
      </c>
      <c r="K643" s="22">
        <v>1</v>
      </c>
      <c r="L643" s="22" t="s">
        <v>63</v>
      </c>
    </row>
    <row r="644" spans="1:12" x14ac:dyDescent="0.25">
      <c r="A644" s="22">
        <v>48</v>
      </c>
      <c r="B644" s="78">
        <v>41939</v>
      </c>
      <c r="C644" s="160">
        <v>16</v>
      </c>
      <c r="D644" s="22" t="s">
        <v>142</v>
      </c>
      <c r="E644" s="22" t="s">
        <v>143</v>
      </c>
      <c r="F644" s="22" t="s">
        <v>144</v>
      </c>
      <c r="G644" s="22" t="s">
        <v>27</v>
      </c>
      <c r="H644" s="22">
        <v>0</v>
      </c>
      <c r="I644" s="22">
        <v>0</v>
      </c>
      <c r="J644" s="22">
        <v>0</v>
      </c>
      <c r="K644" s="22">
        <v>1</v>
      </c>
      <c r="L644" s="22" t="s">
        <v>63</v>
      </c>
    </row>
    <row r="645" spans="1:12" x14ac:dyDescent="0.25">
      <c r="A645" s="22">
        <v>49</v>
      </c>
      <c r="B645" s="78">
        <v>41940</v>
      </c>
      <c r="C645" s="160">
        <v>21.5</v>
      </c>
      <c r="D645" s="22" t="s">
        <v>136</v>
      </c>
      <c r="E645" s="22" t="s">
        <v>23</v>
      </c>
      <c r="F645" s="26" t="s">
        <v>2664</v>
      </c>
      <c r="G645" s="22" t="s">
        <v>27</v>
      </c>
      <c r="H645" s="22">
        <v>0</v>
      </c>
      <c r="I645" s="22">
        <v>0</v>
      </c>
      <c r="J645" s="22">
        <v>0</v>
      </c>
      <c r="K645" s="22">
        <v>0</v>
      </c>
      <c r="L645" s="22" t="s">
        <v>69</v>
      </c>
    </row>
    <row r="646" spans="1:12" x14ac:dyDescent="0.25">
      <c r="A646" s="22">
        <v>50</v>
      </c>
      <c r="B646" s="78">
        <v>41940</v>
      </c>
      <c r="C646" s="160">
        <v>19.45</v>
      </c>
      <c r="D646" s="22" t="s">
        <v>137</v>
      </c>
      <c r="E646" s="22" t="s">
        <v>23</v>
      </c>
      <c r="F646" s="22" t="s">
        <v>48</v>
      </c>
      <c r="G646" s="22" t="s">
        <v>27</v>
      </c>
      <c r="H646" s="22">
        <v>0</v>
      </c>
      <c r="I646" s="22">
        <v>0</v>
      </c>
      <c r="J646" s="22">
        <v>1</v>
      </c>
      <c r="K646" s="22">
        <v>0</v>
      </c>
      <c r="L646" s="22" t="s">
        <v>69</v>
      </c>
    </row>
    <row r="647" spans="1:12" x14ac:dyDescent="0.25">
      <c r="A647" s="22">
        <v>51</v>
      </c>
      <c r="B647" s="78">
        <v>41941</v>
      </c>
      <c r="C647" s="160">
        <v>20.399999999999999</v>
      </c>
      <c r="D647" s="22" t="s">
        <v>1218</v>
      </c>
      <c r="E647" s="22" t="s">
        <v>138</v>
      </c>
      <c r="F647" s="22" t="s">
        <v>2662</v>
      </c>
      <c r="G647" s="22" t="s">
        <v>27</v>
      </c>
      <c r="H647" s="22">
        <v>0</v>
      </c>
      <c r="I647" s="22">
        <v>0</v>
      </c>
      <c r="J647" s="22">
        <v>0</v>
      </c>
      <c r="K647" s="22">
        <v>0</v>
      </c>
      <c r="L647" s="22" t="s">
        <v>73</v>
      </c>
    </row>
    <row r="648" spans="1:12" x14ac:dyDescent="0.25">
      <c r="A648" s="74"/>
      <c r="B648" s="75"/>
      <c r="C648" s="75"/>
      <c r="D648" s="75"/>
      <c r="E648" s="75"/>
      <c r="F648" s="75" t="s">
        <v>4167</v>
      </c>
      <c r="G648" s="276" t="s">
        <v>2</v>
      </c>
      <c r="H648" s="38">
        <f>SUM(H596:H647)</f>
        <v>0</v>
      </c>
      <c r="I648" s="38">
        <f>SUM(I596:I647)</f>
        <v>0</v>
      </c>
      <c r="J648" s="38">
        <f>SUM(J596:J647)</f>
        <v>34</v>
      </c>
      <c r="K648" s="38">
        <f>SUM(K596:K647)</f>
        <v>26</v>
      </c>
      <c r="L648" s="119"/>
    </row>
    <row r="649" spans="1:12" x14ac:dyDescent="0.25">
      <c r="A649" s="22">
        <v>54</v>
      </c>
      <c r="B649" s="69">
        <v>41944</v>
      </c>
      <c r="C649" s="160" t="s">
        <v>165</v>
      </c>
      <c r="D649" s="22" t="s">
        <v>77</v>
      </c>
      <c r="E649" s="22" t="s">
        <v>93</v>
      </c>
      <c r="F649" s="22" t="s">
        <v>2662</v>
      </c>
      <c r="G649" s="22" t="s">
        <v>27</v>
      </c>
      <c r="H649" s="22">
        <v>0</v>
      </c>
      <c r="I649" s="22">
        <v>0</v>
      </c>
      <c r="J649" s="22">
        <v>0</v>
      </c>
      <c r="K649" s="22">
        <v>1</v>
      </c>
      <c r="L649" s="22" t="s">
        <v>85</v>
      </c>
    </row>
    <row r="650" spans="1:12" x14ac:dyDescent="0.25">
      <c r="A650" s="22">
        <v>55</v>
      </c>
      <c r="B650" s="69">
        <v>41946</v>
      </c>
      <c r="C650" s="160" t="s">
        <v>166</v>
      </c>
      <c r="D650" s="22" t="s">
        <v>167</v>
      </c>
      <c r="E650" s="22" t="s">
        <v>143</v>
      </c>
      <c r="F650" s="22" t="s">
        <v>2662</v>
      </c>
      <c r="G650" s="22" t="s">
        <v>27</v>
      </c>
      <c r="H650" s="22">
        <v>0</v>
      </c>
      <c r="I650" s="22">
        <v>0</v>
      </c>
      <c r="J650" s="22">
        <v>0</v>
      </c>
      <c r="K650" s="22">
        <v>1</v>
      </c>
      <c r="L650" s="22" t="s">
        <v>63</v>
      </c>
    </row>
    <row r="651" spans="1:12" ht="30" x14ac:dyDescent="0.25">
      <c r="A651" s="22">
        <v>56</v>
      </c>
      <c r="B651" s="69">
        <v>41947</v>
      </c>
      <c r="C651" s="160" t="s">
        <v>175</v>
      </c>
      <c r="D651" s="22" t="s">
        <v>35</v>
      </c>
      <c r="E651" s="22" t="s">
        <v>25</v>
      </c>
      <c r="F651" s="4" t="s">
        <v>176</v>
      </c>
      <c r="G651" s="22" t="s">
        <v>27</v>
      </c>
      <c r="H651" s="22">
        <v>0</v>
      </c>
      <c r="I651" s="22">
        <v>0</v>
      </c>
      <c r="J651" s="22">
        <v>0</v>
      </c>
      <c r="K651" s="22">
        <v>1</v>
      </c>
      <c r="L651" s="22" t="s">
        <v>69</v>
      </c>
    </row>
    <row r="652" spans="1:12" x14ac:dyDescent="0.25">
      <c r="A652" s="22">
        <v>57</v>
      </c>
      <c r="B652" s="69">
        <v>41948</v>
      </c>
      <c r="C652" s="160" t="s">
        <v>177</v>
      </c>
      <c r="D652" s="22" t="s">
        <v>178</v>
      </c>
      <c r="E652" s="22" t="s">
        <v>132</v>
      </c>
      <c r="F652" s="22" t="s">
        <v>2662</v>
      </c>
      <c r="G652" s="22" t="s">
        <v>27</v>
      </c>
      <c r="H652" s="22">
        <v>0</v>
      </c>
      <c r="I652" s="22">
        <v>0</v>
      </c>
      <c r="J652" s="22">
        <v>0</v>
      </c>
      <c r="K652" s="22">
        <v>3</v>
      </c>
      <c r="L652" s="22" t="s">
        <v>73</v>
      </c>
    </row>
    <row r="653" spans="1:12" ht="30" x14ac:dyDescent="0.25">
      <c r="A653" s="22">
        <v>58</v>
      </c>
      <c r="B653" s="69">
        <v>41948</v>
      </c>
      <c r="C653" s="160" t="s">
        <v>116</v>
      </c>
      <c r="D653" s="22" t="s">
        <v>171</v>
      </c>
      <c r="E653" s="22" t="s">
        <v>25</v>
      </c>
      <c r="F653" s="4" t="s">
        <v>172</v>
      </c>
      <c r="G653" s="22" t="s">
        <v>27</v>
      </c>
      <c r="H653" s="22">
        <v>0</v>
      </c>
      <c r="I653" s="22">
        <v>0</v>
      </c>
      <c r="J653" s="22">
        <v>0</v>
      </c>
      <c r="K653" s="22">
        <v>0</v>
      </c>
      <c r="L653" s="22" t="s">
        <v>73</v>
      </c>
    </row>
    <row r="654" spans="1:12" x14ac:dyDescent="0.25">
      <c r="A654" s="22">
        <v>59</v>
      </c>
      <c r="B654" s="69">
        <v>41948</v>
      </c>
      <c r="C654" s="160" t="s">
        <v>46</v>
      </c>
      <c r="D654" s="22" t="s">
        <v>173</v>
      </c>
      <c r="E654" s="22" t="s">
        <v>25</v>
      </c>
      <c r="F654" s="22" t="s">
        <v>174</v>
      </c>
      <c r="G654" s="22" t="s">
        <v>27</v>
      </c>
      <c r="H654" s="22">
        <v>0</v>
      </c>
      <c r="I654" s="22">
        <v>0</v>
      </c>
      <c r="J654" s="22">
        <v>0</v>
      </c>
      <c r="K654" s="22">
        <v>1</v>
      </c>
      <c r="L654" s="22" t="s">
        <v>73</v>
      </c>
    </row>
    <row r="655" spans="1:12" ht="30" x14ac:dyDescent="0.25">
      <c r="A655" s="22">
        <v>60</v>
      </c>
      <c r="B655" s="69">
        <v>41948</v>
      </c>
      <c r="C655" s="160">
        <v>17.45</v>
      </c>
      <c r="D655" s="22" t="s">
        <v>170</v>
      </c>
      <c r="E655" s="22" t="s">
        <v>1220</v>
      </c>
      <c r="F655" s="4" t="s">
        <v>1221</v>
      </c>
      <c r="G655" s="22" t="s">
        <v>27</v>
      </c>
      <c r="H655" s="22">
        <v>0</v>
      </c>
      <c r="I655" s="22">
        <v>0</v>
      </c>
      <c r="J655" s="22">
        <v>0</v>
      </c>
      <c r="K655" s="22">
        <v>0</v>
      </c>
      <c r="L655" s="22" t="s">
        <v>73</v>
      </c>
    </row>
    <row r="656" spans="1:12" ht="30" x14ac:dyDescent="0.25">
      <c r="A656" s="22">
        <v>61</v>
      </c>
      <c r="B656" s="69">
        <v>41949</v>
      </c>
      <c r="C656" s="160">
        <v>16.3</v>
      </c>
      <c r="D656" s="22" t="s">
        <v>146</v>
      </c>
      <c r="E656" s="4" t="s">
        <v>62</v>
      </c>
      <c r="F656" s="4" t="s">
        <v>147</v>
      </c>
      <c r="G656" s="22" t="s">
        <v>148</v>
      </c>
      <c r="H656" s="22">
        <v>0</v>
      </c>
      <c r="I656" s="22">
        <v>0</v>
      </c>
      <c r="J656" s="22">
        <v>0</v>
      </c>
      <c r="K656" s="22">
        <v>0</v>
      </c>
      <c r="L656" s="22" t="s">
        <v>33</v>
      </c>
    </row>
    <row r="657" spans="1:12" ht="30" x14ac:dyDescent="0.25">
      <c r="A657" s="22">
        <v>62</v>
      </c>
      <c r="B657" s="69">
        <v>41950</v>
      </c>
      <c r="C657" s="160" t="s">
        <v>149</v>
      </c>
      <c r="D657" s="22" t="s">
        <v>150</v>
      </c>
      <c r="E657" s="22" t="s">
        <v>25</v>
      </c>
      <c r="F657" s="4" t="s">
        <v>151</v>
      </c>
      <c r="G657" s="22" t="s">
        <v>27</v>
      </c>
      <c r="H657" s="22">
        <v>0</v>
      </c>
      <c r="I657" s="22">
        <v>0</v>
      </c>
      <c r="J657" s="22">
        <v>0</v>
      </c>
      <c r="K657" s="22">
        <v>0</v>
      </c>
      <c r="L657" s="22" t="s">
        <v>42</v>
      </c>
    </row>
    <row r="658" spans="1:12" ht="60" x14ac:dyDescent="0.25">
      <c r="A658" s="22">
        <v>63</v>
      </c>
      <c r="B658" s="69">
        <v>41950</v>
      </c>
      <c r="C658" s="160">
        <v>14.15</v>
      </c>
      <c r="D658" s="22" t="s">
        <v>1222</v>
      </c>
      <c r="E658" s="22" t="s">
        <v>25</v>
      </c>
      <c r="F658" s="4" t="s">
        <v>1223</v>
      </c>
      <c r="G658" s="22" t="s">
        <v>27</v>
      </c>
      <c r="H658" s="22">
        <v>0</v>
      </c>
      <c r="I658" s="22">
        <v>0</v>
      </c>
      <c r="J658" s="22">
        <v>1</v>
      </c>
      <c r="K658" s="22">
        <v>1</v>
      </c>
      <c r="L658" s="22" t="s">
        <v>42</v>
      </c>
    </row>
    <row r="659" spans="1:12" ht="30" x14ac:dyDescent="0.25">
      <c r="A659" s="22">
        <v>64</v>
      </c>
      <c r="B659" s="69">
        <v>41950</v>
      </c>
      <c r="C659" s="160" t="s">
        <v>1224</v>
      </c>
      <c r="D659" s="22" t="s">
        <v>1225</v>
      </c>
      <c r="E659" s="22" t="s">
        <v>25</v>
      </c>
      <c r="F659" s="4" t="s">
        <v>109</v>
      </c>
      <c r="G659" s="22" t="s">
        <v>27</v>
      </c>
      <c r="H659" s="22">
        <v>0</v>
      </c>
      <c r="I659" s="22">
        <v>0</v>
      </c>
      <c r="J659" s="22">
        <v>1</v>
      </c>
      <c r="K659" s="22">
        <v>0</v>
      </c>
      <c r="L659" s="22" t="s">
        <v>42</v>
      </c>
    </row>
    <row r="660" spans="1:12" ht="30" x14ac:dyDescent="0.25">
      <c r="A660" s="22">
        <v>65</v>
      </c>
      <c r="B660" s="69">
        <v>41951</v>
      </c>
      <c r="C660" s="160" t="s">
        <v>154</v>
      </c>
      <c r="D660" s="22" t="s">
        <v>155</v>
      </c>
      <c r="E660" s="22" t="s">
        <v>25</v>
      </c>
      <c r="F660" s="4" t="s">
        <v>156</v>
      </c>
      <c r="G660" s="22" t="s">
        <v>27</v>
      </c>
      <c r="H660" s="22">
        <v>0</v>
      </c>
      <c r="I660" s="22">
        <v>0</v>
      </c>
      <c r="J660" s="22">
        <v>0</v>
      </c>
      <c r="K660" s="22">
        <v>0</v>
      </c>
      <c r="L660" s="22" t="s">
        <v>85</v>
      </c>
    </row>
    <row r="661" spans="1:12" x14ac:dyDescent="0.25">
      <c r="A661" s="22">
        <v>66</v>
      </c>
      <c r="B661" s="69">
        <v>41953</v>
      </c>
      <c r="C661" s="160" t="s">
        <v>182</v>
      </c>
      <c r="D661" s="22" t="s">
        <v>183</v>
      </c>
      <c r="E661" s="22" t="s">
        <v>132</v>
      </c>
      <c r="F661" s="22" t="s">
        <v>48</v>
      </c>
      <c r="G661" s="22" t="s">
        <v>27</v>
      </c>
      <c r="H661" s="22">
        <v>0</v>
      </c>
      <c r="I661" s="22">
        <v>0</v>
      </c>
      <c r="J661" s="22">
        <v>0</v>
      </c>
      <c r="K661" s="22">
        <v>1</v>
      </c>
      <c r="L661" s="22" t="s">
        <v>63</v>
      </c>
    </row>
    <row r="662" spans="1:12" x14ac:dyDescent="0.25">
      <c r="A662" s="22">
        <v>67</v>
      </c>
      <c r="B662" s="69">
        <v>41953</v>
      </c>
      <c r="C662" s="160" t="s">
        <v>184</v>
      </c>
      <c r="D662" s="22" t="s">
        <v>185</v>
      </c>
      <c r="E662" s="22" t="s">
        <v>25</v>
      </c>
      <c r="F662" s="22" t="s">
        <v>186</v>
      </c>
      <c r="G662" s="22" t="s">
        <v>27</v>
      </c>
      <c r="H662" s="22">
        <v>0</v>
      </c>
      <c r="I662" s="22">
        <v>0</v>
      </c>
      <c r="J662" s="22">
        <v>1</v>
      </c>
      <c r="K662" s="22">
        <v>0</v>
      </c>
      <c r="L662" s="22" t="s">
        <v>63</v>
      </c>
    </row>
    <row r="663" spans="1:12" x14ac:dyDescent="0.25">
      <c r="A663" s="22">
        <v>68</v>
      </c>
      <c r="B663" s="69">
        <v>41953</v>
      </c>
      <c r="C663" s="160">
        <v>15.56</v>
      </c>
      <c r="D663" s="22" t="s">
        <v>187</v>
      </c>
      <c r="E663" s="22" t="s">
        <v>25</v>
      </c>
      <c r="F663" s="22" t="s">
        <v>3936</v>
      </c>
      <c r="G663" s="22" t="s">
        <v>27</v>
      </c>
      <c r="H663" s="22">
        <v>0</v>
      </c>
      <c r="I663" s="22">
        <v>0</v>
      </c>
      <c r="J663" s="22">
        <v>1</v>
      </c>
      <c r="K663" s="22">
        <v>0</v>
      </c>
      <c r="L663" s="22" t="s">
        <v>63</v>
      </c>
    </row>
    <row r="664" spans="1:12" x14ac:dyDescent="0.25">
      <c r="A664" s="22">
        <v>69</v>
      </c>
      <c r="B664" s="69">
        <v>41954</v>
      </c>
      <c r="C664" s="160" t="s">
        <v>188</v>
      </c>
      <c r="D664" s="22" t="s">
        <v>189</v>
      </c>
      <c r="E664" s="22" t="s">
        <v>72</v>
      </c>
      <c r="F664" s="22" t="s">
        <v>190</v>
      </c>
      <c r="G664" s="22" t="s">
        <v>27</v>
      </c>
      <c r="H664" s="22">
        <v>0</v>
      </c>
      <c r="I664" s="22">
        <v>0</v>
      </c>
      <c r="J664" s="22">
        <v>0</v>
      </c>
      <c r="K664" s="22">
        <v>1</v>
      </c>
      <c r="L664" s="22" t="s">
        <v>69</v>
      </c>
    </row>
    <row r="665" spans="1:12" x14ac:dyDescent="0.25">
      <c r="A665" s="22">
        <v>70</v>
      </c>
      <c r="B665" s="69">
        <v>41954</v>
      </c>
      <c r="C665" s="160" t="s">
        <v>161</v>
      </c>
      <c r="D665" s="22" t="s">
        <v>124</v>
      </c>
      <c r="E665" s="22" t="s">
        <v>23</v>
      </c>
      <c r="F665" s="22" t="s">
        <v>48</v>
      </c>
      <c r="G665" s="22" t="s">
        <v>27</v>
      </c>
      <c r="H665" s="22">
        <v>0</v>
      </c>
      <c r="I665" s="22">
        <v>0</v>
      </c>
      <c r="J665" s="22">
        <v>1</v>
      </c>
      <c r="K665" s="22">
        <v>0</v>
      </c>
      <c r="L665" s="22" t="s">
        <v>69</v>
      </c>
    </row>
    <row r="666" spans="1:12" x14ac:dyDescent="0.25">
      <c r="A666" s="22">
        <v>71</v>
      </c>
      <c r="B666" s="69">
        <v>41954</v>
      </c>
      <c r="C666" s="160" t="s">
        <v>181</v>
      </c>
      <c r="D666" s="22" t="s">
        <v>114</v>
      </c>
      <c r="E666" s="22" t="s">
        <v>132</v>
      </c>
      <c r="F666" s="22" t="s">
        <v>48</v>
      </c>
      <c r="G666" s="22" t="s">
        <v>27</v>
      </c>
      <c r="H666" s="22">
        <v>0</v>
      </c>
      <c r="I666" s="22">
        <v>0</v>
      </c>
      <c r="J666" s="22">
        <v>1</v>
      </c>
      <c r="K666" s="22">
        <v>1</v>
      </c>
      <c r="L666" s="22" t="s">
        <v>69</v>
      </c>
    </row>
    <row r="667" spans="1:12" x14ac:dyDescent="0.25">
      <c r="A667" s="22">
        <v>72</v>
      </c>
      <c r="B667" s="69">
        <v>41955</v>
      </c>
      <c r="C667" s="160">
        <v>13.11</v>
      </c>
      <c r="D667" s="22" t="s">
        <v>117</v>
      </c>
      <c r="E667" s="22" t="s">
        <v>132</v>
      </c>
      <c r="F667" s="22" t="s">
        <v>48</v>
      </c>
      <c r="G667" s="22" t="s">
        <v>27</v>
      </c>
      <c r="H667" s="22">
        <v>0</v>
      </c>
      <c r="I667" s="22">
        <v>0</v>
      </c>
      <c r="J667" s="22">
        <v>0</v>
      </c>
      <c r="K667" s="22">
        <v>0</v>
      </c>
      <c r="L667" s="22" t="s">
        <v>73</v>
      </c>
    </row>
    <row r="668" spans="1:12" x14ac:dyDescent="0.25">
      <c r="A668" s="22">
        <v>73</v>
      </c>
      <c r="B668" s="162">
        <v>41958</v>
      </c>
      <c r="C668" s="160">
        <v>12.5</v>
      </c>
      <c r="D668" s="22" t="s">
        <v>191</v>
      </c>
      <c r="E668" s="22" t="s">
        <v>143</v>
      </c>
      <c r="F668" s="22" t="s">
        <v>18</v>
      </c>
      <c r="G668" s="22" t="s">
        <v>27</v>
      </c>
      <c r="H668" s="22">
        <v>0</v>
      </c>
      <c r="I668" s="22">
        <v>0</v>
      </c>
      <c r="J668" s="22">
        <v>1</v>
      </c>
      <c r="K668" s="22">
        <v>1</v>
      </c>
      <c r="L668" s="22" t="s">
        <v>85</v>
      </c>
    </row>
    <row r="669" spans="1:12" x14ac:dyDescent="0.25">
      <c r="A669" s="22">
        <v>74</v>
      </c>
      <c r="B669" s="162">
        <v>41963</v>
      </c>
      <c r="C669" s="160" t="s">
        <v>192</v>
      </c>
      <c r="D669" s="22" t="s">
        <v>193</v>
      </c>
      <c r="E669" s="22" t="s">
        <v>132</v>
      </c>
      <c r="F669" s="22" t="s">
        <v>194</v>
      </c>
      <c r="G669" s="22" t="s">
        <v>27</v>
      </c>
      <c r="H669" s="22">
        <v>0</v>
      </c>
      <c r="I669" s="22">
        <v>0</v>
      </c>
      <c r="J669" s="22">
        <v>1</v>
      </c>
      <c r="K669" s="22">
        <v>1</v>
      </c>
      <c r="L669" s="22" t="s">
        <v>33</v>
      </c>
    </row>
    <row r="670" spans="1:12" x14ac:dyDescent="0.25">
      <c r="A670" s="22">
        <v>75</v>
      </c>
      <c r="B670" s="69">
        <v>41964</v>
      </c>
      <c r="C670" s="160">
        <v>18.149999999999999</v>
      </c>
      <c r="D670" s="22" t="s">
        <v>196</v>
      </c>
      <c r="E670" s="22" t="s">
        <v>23</v>
      </c>
      <c r="F670" s="22" t="s">
        <v>3936</v>
      </c>
      <c r="G670" s="22" t="s">
        <v>27</v>
      </c>
      <c r="H670" s="22">
        <v>0</v>
      </c>
      <c r="I670" s="22">
        <v>0</v>
      </c>
      <c r="J670" s="22">
        <v>0</v>
      </c>
      <c r="K670" s="22">
        <v>0</v>
      </c>
      <c r="L670" s="22" t="s">
        <v>42</v>
      </c>
    </row>
    <row r="671" spans="1:12" x14ac:dyDescent="0.25">
      <c r="A671" s="22">
        <v>76</v>
      </c>
      <c r="B671" s="69">
        <v>41964</v>
      </c>
      <c r="C671" s="160" t="s">
        <v>197</v>
      </c>
      <c r="D671" s="22" t="s">
        <v>198</v>
      </c>
      <c r="E671" s="22" t="s">
        <v>72</v>
      </c>
      <c r="F671" s="22" t="s">
        <v>3937</v>
      </c>
      <c r="G671" s="22" t="s">
        <v>27</v>
      </c>
      <c r="H671" s="22">
        <v>0</v>
      </c>
      <c r="I671" s="22">
        <v>0</v>
      </c>
      <c r="J671" s="22">
        <v>0</v>
      </c>
      <c r="K671" s="22">
        <v>1</v>
      </c>
      <c r="L671" s="22" t="s">
        <v>42</v>
      </c>
    </row>
    <row r="672" spans="1:12" x14ac:dyDescent="0.25">
      <c r="A672" s="22">
        <v>77</v>
      </c>
      <c r="B672" s="69">
        <v>41964</v>
      </c>
      <c r="C672" s="160" t="s">
        <v>199</v>
      </c>
      <c r="D672" s="22" t="s">
        <v>158</v>
      </c>
      <c r="E672" s="22" t="s">
        <v>23</v>
      </c>
      <c r="F672" s="22" t="s">
        <v>3937</v>
      </c>
      <c r="G672" s="22" t="s">
        <v>27</v>
      </c>
      <c r="H672" s="22">
        <v>0</v>
      </c>
      <c r="I672" s="22">
        <v>0</v>
      </c>
      <c r="J672" s="22">
        <v>0</v>
      </c>
      <c r="K672" s="22">
        <v>0</v>
      </c>
      <c r="L672" s="22" t="s">
        <v>42</v>
      </c>
    </row>
    <row r="673" spans="1:12" ht="30" x14ac:dyDescent="0.25">
      <c r="A673" s="131">
        <v>78</v>
      </c>
      <c r="B673" s="164">
        <v>41964</v>
      </c>
      <c r="C673" s="160" t="s">
        <v>67</v>
      </c>
      <c r="D673" s="22" t="s">
        <v>245</v>
      </c>
      <c r="E673" s="22" t="s">
        <v>120</v>
      </c>
      <c r="F673" s="4" t="s">
        <v>121</v>
      </c>
      <c r="G673" s="22" t="s">
        <v>19</v>
      </c>
      <c r="H673" s="22">
        <v>0</v>
      </c>
      <c r="I673" s="22">
        <v>0</v>
      </c>
      <c r="J673" s="22">
        <v>0</v>
      </c>
      <c r="K673" s="22">
        <v>0</v>
      </c>
      <c r="L673" s="22" t="s">
        <v>42</v>
      </c>
    </row>
    <row r="674" spans="1:12" x14ac:dyDescent="0.25">
      <c r="A674" s="22">
        <v>79</v>
      </c>
      <c r="B674" s="69">
        <v>41965</v>
      </c>
      <c r="C674" s="160" t="s">
        <v>1234</v>
      </c>
      <c r="D674" s="22" t="s">
        <v>231</v>
      </c>
      <c r="E674" s="22" t="s">
        <v>1235</v>
      </c>
      <c r="F674" s="22" t="s">
        <v>18</v>
      </c>
      <c r="G674" s="22" t="s">
        <v>19</v>
      </c>
      <c r="H674" s="22">
        <v>0</v>
      </c>
      <c r="I674" s="22">
        <v>0</v>
      </c>
      <c r="J674" s="22">
        <v>1</v>
      </c>
      <c r="K674" s="22">
        <v>1</v>
      </c>
      <c r="L674" s="22" t="s">
        <v>42</v>
      </c>
    </row>
    <row r="675" spans="1:12" ht="30" x14ac:dyDescent="0.25">
      <c r="A675" s="22">
        <v>80</v>
      </c>
      <c r="B675" s="69">
        <v>41965</v>
      </c>
      <c r="C675" s="160" t="s">
        <v>251</v>
      </c>
      <c r="D675" s="22" t="s">
        <v>259</v>
      </c>
      <c r="E675" s="22" t="s">
        <v>23</v>
      </c>
      <c r="F675" s="4" t="s">
        <v>260</v>
      </c>
      <c r="G675" s="22" t="s">
        <v>19</v>
      </c>
      <c r="H675" s="22">
        <v>0</v>
      </c>
      <c r="I675" s="22">
        <v>0</v>
      </c>
      <c r="J675" s="22">
        <v>0</v>
      </c>
      <c r="K675" s="22">
        <v>2</v>
      </c>
      <c r="L675" s="22" t="s">
        <v>42</v>
      </c>
    </row>
    <row r="676" spans="1:12" x14ac:dyDescent="0.25">
      <c r="A676" s="22">
        <v>81</v>
      </c>
      <c r="B676" s="69">
        <v>41966</v>
      </c>
      <c r="C676" s="160" t="s">
        <v>157</v>
      </c>
      <c r="D676" s="22" t="s">
        <v>272</v>
      </c>
      <c r="E676" s="22" t="s">
        <v>23</v>
      </c>
      <c r="F676" s="22" t="s">
        <v>202</v>
      </c>
      <c r="G676" s="22" t="s">
        <v>1219</v>
      </c>
      <c r="H676" s="22">
        <v>0</v>
      </c>
      <c r="I676" s="22">
        <v>0</v>
      </c>
      <c r="J676" s="22">
        <v>1</v>
      </c>
      <c r="K676" s="22">
        <v>0</v>
      </c>
      <c r="L676" s="22" t="s">
        <v>85</v>
      </c>
    </row>
    <row r="677" spans="1:12" ht="30" x14ac:dyDescent="0.25">
      <c r="A677" s="22">
        <v>82</v>
      </c>
      <c r="B677" s="69">
        <v>41966</v>
      </c>
      <c r="C677" s="160" t="s">
        <v>248</v>
      </c>
      <c r="D677" s="22" t="s">
        <v>240</v>
      </c>
      <c r="E677" s="4" t="s">
        <v>62</v>
      </c>
      <c r="F677" s="4" t="s">
        <v>274</v>
      </c>
      <c r="G677" s="22" t="s">
        <v>19</v>
      </c>
      <c r="H677" s="22">
        <v>0</v>
      </c>
      <c r="I677" s="22">
        <v>0</v>
      </c>
      <c r="J677" s="22">
        <v>0</v>
      </c>
      <c r="K677" s="22">
        <v>0</v>
      </c>
      <c r="L677" s="22" t="s">
        <v>54</v>
      </c>
    </row>
    <row r="678" spans="1:12" ht="30" x14ac:dyDescent="0.25">
      <c r="A678" s="22">
        <v>83</v>
      </c>
      <c r="B678" s="69">
        <v>41966</v>
      </c>
      <c r="C678" s="160" t="s">
        <v>268</v>
      </c>
      <c r="D678" s="22" t="s">
        <v>269</v>
      </c>
      <c r="E678" s="22" t="s">
        <v>98</v>
      </c>
      <c r="F678" s="4" t="s">
        <v>247</v>
      </c>
      <c r="G678" s="22" t="s">
        <v>19</v>
      </c>
      <c r="H678" s="22">
        <v>0</v>
      </c>
      <c r="I678" s="22">
        <v>0</v>
      </c>
      <c r="J678" s="22">
        <v>1</v>
      </c>
      <c r="K678" s="22">
        <v>0</v>
      </c>
      <c r="L678" s="22" t="s">
        <v>54</v>
      </c>
    </row>
    <row r="679" spans="1:12" x14ac:dyDescent="0.25">
      <c r="A679" s="22">
        <v>84</v>
      </c>
      <c r="B679" s="69">
        <v>41967</v>
      </c>
      <c r="C679" s="160" t="s">
        <v>207</v>
      </c>
      <c r="D679" s="22" t="s">
        <v>208</v>
      </c>
      <c r="E679" s="22" t="s">
        <v>143</v>
      </c>
      <c r="F679" s="22" t="s">
        <v>209</v>
      </c>
      <c r="G679" s="22" t="s">
        <v>27</v>
      </c>
      <c r="H679" s="22">
        <v>0</v>
      </c>
      <c r="I679" s="22">
        <v>0</v>
      </c>
      <c r="J679" s="22">
        <v>0</v>
      </c>
      <c r="K679" s="22">
        <v>1</v>
      </c>
      <c r="L679" s="22" t="s">
        <v>63</v>
      </c>
    </row>
    <row r="680" spans="1:12" x14ac:dyDescent="0.25">
      <c r="A680" s="22">
        <v>85</v>
      </c>
      <c r="B680" s="69">
        <v>41967</v>
      </c>
      <c r="C680" s="160" t="s">
        <v>182</v>
      </c>
      <c r="D680" s="22" t="s">
        <v>210</v>
      </c>
      <c r="E680" s="22" t="s">
        <v>132</v>
      </c>
      <c r="F680" s="22" t="s">
        <v>211</v>
      </c>
      <c r="G680" s="22" t="s">
        <v>27</v>
      </c>
      <c r="H680" s="22">
        <v>0</v>
      </c>
      <c r="I680" s="22">
        <v>0</v>
      </c>
      <c r="J680" s="22">
        <v>0</v>
      </c>
      <c r="K680" s="22">
        <v>1</v>
      </c>
      <c r="L680" s="22" t="s">
        <v>63</v>
      </c>
    </row>
    <row r="681" spans="1:12" x14ac:dyDescent="0.25">
      <c r="A681" s="22">
        <v>86</v>
      </c>
      <c r="B681" s="69">
        <v>41968</v>
      </c>
      <c r="C681" s="160">
        <v>22.5</v>
      </c>
      <c r="D681" s="22" t="s">
        <v>212</v>
      </c>
      <c r="E681" s="22" t="s">
        <v>23</v>
      </c>
      <c r="F681" s="22" t="s">
        <v>18</v>
      </c>
      <c r="G681" s="22" t="s">
        <v>27</v>
      </c>
      <c r="H681" s="22">
        <v>0</v>
      </c>
      <c r="I681" s="22">
        <v>0</v>
      </c>
      <c r="J681" s="22">
        <v>0</v>
      </c>
      <c r="K681" s="22">
        <v>0</v>
      </c>
      <c r="L681" s="22" t="s">
        <v>69</v>
      </c>
    </row>
    <row r="682" spans="1:12" ht="30" x14ac:dyDescent="0.25">
      <c r="A682" s="22">
        <v>87</v>
      </c>
      <c r="B682" s="69">
        <v>41968</v>
      </c>
      <c r="C682" s="160" t="s">
        <v>257</v>
      </c>
      <c r="D682" s="22" t="s">
        <v>1226</v>
      </c>
      <c r="E682" s="22" t="s">
        <v>25</v>
      </c>
      <c r="F682" s="4" t="s">
        <v>1227</v>
      </c>
      <c r="G682" s="22" t="s">
        <v>1228</v>
      </c>
      <c r="H682" s="22">
        <v>0</v>
      </c>
      <c r="I682" s="22">
        <v>0</v>
      </c>
      <c r="J682" s="22">
        <v>0</v>
      </c>
      <c r="K682" s="22">
        <v>0</v>
      </c>
      <c r="L682" s="22" t="s">
        <v>69</v>
      </c>
    </row>
    <row r="683" spans="1:12" x14ac:dyDescent="0.25">
      <c r="A683" s="22">
        <v>88</v>
      </c>
      <c r="B683" s="69">
        <v>41969</v>
      </c>
      <c r="C683" s="160" t="s">
        <v>39</v>
      </c>
      <c r="D683" s="22" t="s">
        <v>204</v>
      </c>
      <c r="E683" s="22" t="s">
        <v>205</v>
      </c>
      <c r="F683" s="22" t="s">
        <v>206</v>
      </c>
      <c r="G683" s="22" t="s">
        <v>27</v>
      </c>
      <c r="H683" s="22">
        <v>0</v>
      </c>
      <c r="I683" s="22">
        <v>0</v>
      </c>
      <c r="J683" s="22">
        <v>1</v>
      </c>
      <c r="K683" s="22">
        <v>0</v>
      </c>
      <c r="L683" s="22" t="s">
        <v>73</v>
      </c>
    </row>
    <row r="684" spans="1:12" x14ac:dyDescent="0.25">
      <c r="A684" s="22">
        <v>89</v>
      </c>
      <c r="B684" s="69">
        <v>41969</v>
      </c>
      <c r="C684" s="160">
        <v>11.38</v>
      </c>
      <c r="D684" s="22" t="s">
        <v>231</v>
      </c>
      <c r="E684" s="22" t="s">
        <v>143</v>
      </c>
      <c r="F684" s="22" t="s">
        <v>18</v>
      </c>
      <c r="G684" s="22" t="s">
        <v>27</v>
      </c>
      <c r="H684" s="22">
        <v>0</v>
      </c>
      <c r="I684" s="22">
        <v>0</v>
      </c>
      <c r="J684" s="22">
        <v>0</v>
      </c>
      <c r="K684" s="22">
        <v>1</v>
      </c>
      <c r="L684" s="22" t="s">
        <v>73</v>
      </c>
    </row>
    <row r="685" spans="1:12" ht="30" x14ac:dyDescent="0.25">
      <c r="A685" s="22">
        <v>90</v>
      </c>
      <c r="B685" s="162">
        <v>41970</v>
      </c>
      <c r="C685" s="160" t="s">
        <v>232</v>
      </c>
      <c r="D685" s="22" t="s">
        <v>233</v>
      </c>
      <c r="E685" s="22" t="s">
        <v>25</v>
      </c>
      <c r="F685" s="4" t="s">
        <v>66</v>
      </c>
      <c r="G685" s="22" t="s">
        <v>27</v>
      </c>
      <c r="H685" s="22">
        <v>0</v>
      </c>
      <c r="I685" s="22">
        <v>0</v>
      </c>
      <c r="J685" s="22">
        <v>1</v>
      </c>
      <c r="K685" s="22">
        <v>0</v>
      </c>
      <c r="L685" s="22" t="s">
        <v>33</v>
      </c>
    </row>
    <row r="686" spans="1:12" x14ac:dyDescent="0.25">
      <c r="A686" s="22">
        <v>91</v>
      </c>
      <c r="B686" s="162">
        <v>41971</v>
      </c>
      <c r="C686" s="160" t="s">
        <v>234</v>
      </c>
      <c r="D686" s="22" t="s">
        <v>235</v>
      </c>
      <c r="E686" s="22" t="s">
        <v>23</v>
      </c>
      <c r="F686" s="22" t="s">
        <v>18</v>
      </c>
      <c r="G686" s="22" t="s">
        <v>27</v>
      </c>
      <c r="H686" s="22">
        <v>0</v>
      </c>
      <c r="I686" s="22">
        <v>0</v>
      </c>
      <c r="J686" s="22">
        <v>0</v>
      </c>
      <c r="K686" s="22">
        <v>0</v>
      </c>
      <c r="L686" s="22" t="s">
        <v>42</v>
      </c>
    </row>
    <row r="687" spans="1:12" ht="30" x14ac:dyDescent="0.25">
      <c r="A687" s="22">
        <v>92</v>
      </c>
      <c r="B687" s="69">
        <v>41971</v>
      </c>
      <c r="C687" s="160" t="s">
        <v>236</v>
      </c>
      <c r="D687" s="22" t="s">
        <v>65</v>
      </c>
      <c r="E687" s="22" t="s">
        <v>23</v>
      </c>
      <c r="F687" s="4" t="s">
        <v>176</v>
      </c>
      <c r="G687" s="22" t="s">
        <v>27</v>
      </c>
      <c r="H687" s="22">
        <v>0</v>
      </c>
      <c r="I687" s="22">
        <v>0</v>
      </c>
      <c r="J687" s="22">
        <v>0</v>
      </c>
      <c r="K687" s="22">
        <v>0</v>
      </c>
      <c r="L687" s="22" t="s">
        <v>42</v>
      </c>
    </row>
    <row r="688" spans="1:12" x14ac:dyDescent="0.25">
      <c r="A688" s="22">
        <v>93</v>
      </c>
      <c r="B688" s="69">
        <v>41971</v>
      </c>
      <c r="C688" s="160" t="s">
        <v>157</v>
      </c>
      <c r="D688" s="22" t="s">
        <v>158</v>
      </c>
      <c r="E688" s="22" t="s">
        <v>23</v>
      </c>
      <c r="F688" s="22" t="s">
        <v>3937</v>
      </c>
      <c r="G688" s="22" t="s">
        <v>19</v>
      </c>
      <c r="H688" s="22">
        <v>0</v>
      </c>
      <c r="I688" s="22">
        <v>0</v>
      </c>
      <c r="J688" s="22">
        <v>1</v>
      </c>
      <c r="K688" s="22">
        <v>1</v>
      </c>
      <c r="L688" s="22" t="s">
        <v>42</v>
      </c>
    </row>
    <row r="689" spans="1:12" ht="30" x14ac:dyDescent="0.25">
      <c r="A689" s="22">
        <v>94</v>
      </c>
      <c r="B689" s="69">
        <v>41972</v>
      </c>
      <c r="C689" s="165" t="s">
        <v>113</v>
      </c>
      <c r="D689" s="131" t="s">
        <v>179</v>
      </c>
      <c r="E689" s="131" t="s">
        <v>72</v>
      </c>
      <c r="F689" s="12" t="s">
        <v>180</v>
      </c>
      <c r="G689" s="131" t="s">
        <v>27</v>
      </c>
      <c r="H689" s="131">
        <v>0</v>
      </c>
      <c r="I689" s="131">
        <v>0</v>
      </c>
      <c r="J689" s="131">
        <v>0</v>
      </c>
      <c r="K689" s="131">
        <v>3</v>
      </c>
      <c r="L689" s="131" t="s">
        <v>85</v>
      </c>
    </row>
    <row r="690" spans="1:12" ht="30" x14ac:dyDescent="0.25">
      <c r="A690" s="22">
        <v>95</v>
      </c>
      <c r="B690" s="69">
        <v>41972</v>
      </c>
      <c r="C690" s="160">
        <v>11.25</v>
      </c>
      <c r="D690" s="22" t="s">
        <v>218</v>
      </c>
      <c r="E690" s="4" t="s">
        <v>62</v>
      </c>
      <c r="F690" s="4" t="s">
        <v>219</v>
      </c>
      <c r="G690" s="22" t="s">
        <v>27</v>
      </c>
      <c r="H690" s="22">
        <v>0</v>
      </c>
      <c r="I690" s="22">
        <v>0</v>
      </c>
      <c r="J690" s="22">
        <v>1</v>
      </c>
      <c r="K690" s="22">
        <v>1</v>
      </c>
      <c r="L690" s="22" t="s">
        <v>85</v>
      </c>
    </row>
    <row r="691" spans="1:12" ht="30" x14ac:dyDescent="0.25">
      <c r="A691" s="22">
        <v>96</v>
      </c>
      <c r="B691" s="69">
        <v>41972</v>
      </c>
      <c r="C691" s="160" t="s">
        <v>64</v>
      </c>
      <c r="D691" s="26" t="s">
        <v>220</v>
      </c>
      <c r="E691" s="22" t="s">
        <v>25</v>
      </c>
      <c r="F691" s="4" t="s">
        <v>221</v>
      </c>
      <c r="G691" s="22" t="s">
        <v>27</v>
      </c>
      <c r="H691" s="22">
        <v>0</v>
      </c>
      <c r="I691" s="22">
        <v>0</v>
      </c>
      <c r="J691" s="22">
        <v>1</v>
      </c>
      <c r="K691" s="22">
        <v>1</v>
      </c>
      <c r="L691" s="22" t="s">
        <v>85</v>
      </c>
    </row>
    <row r="692" spans="1:12" x14ac:dyDescent="0.25">
      <c r="A692" s="22">
        <v>97</v>
      </c>
      <c r="B692" s="69">
        <v>41973</v>
      </c>
      <c r="C692" s="160" t="s">
        <v>237</v>
      </c>
      <c r="D692" s="22" t="s">
        <v>238</v>
      </c>
      <c r="E692" s="22" t="s">
        <v>143</v>
      </c>
      <c r="F692" s="22" t="s">
        <v>18</v>
      </c>
      <c r="G692" s="22" t="s">
        <v>19</v>
      </c>
      <c r="H692" s="22">
        <v>0</v>
      </c>
      <c r="I692" s="22">
        <v>0</v>
      </c>
      <c r="J692" s="22">
        <v>0</v>
      </c>
      <c r="K692" s="22">
        <v>1</v>
      </c>
      <c r="L692" s="22" t="s">
        <v>54</v>
      </c>
    </row>
    <row r="693" spans="1:12" ht="30" x14ac:dyDescent="0.25">
      <c r="A693" s="22">
        <v>98</v>
      </c>
      <c r="B693" s="69">
        <v>41973</v>
      </c>
      <c r="C693" s="160" t="s">
        <v>57</v>
      </c>
      <c r="D693" s="22" t="s">
        <v>58</v>
      </c>
      <c r="E693" s="22" t="s">
        <v>25</v>
      </c>
      <c r="F693" s="4" t="s">
        <v>59</v>
      </c>
      <c r="G693" s="22" t="s">
        <v>19</v>
      </c>
      <c r="H693" s="22">
        <v>0</v>
      </c>
      <c r="I693" s="22">
        <v>0</v>
      </c>
      <c r="J693" s="22">
        <v>0</v>
      </c>
      <c r="K693" s="22">
        <v>0</v>
      </c>
      <c r="L693" s="22" t="s">
        <v>54</v>
      </c>
    </row>
    <row r="694" spans="1:12" ht="30" x14ac:dyDescent="0.25">
      <c r="A694" s="22">
        <v>99</v>
      </c>
      <c r="B694" s="69">
        <v>41973</v>
      </c>
      <c r="C694" s="160">
        <v>20.3</v>
      </c>
      <c r="D694" s="26" t="s">
        <v>61</v>
      </c>
      <c r="E694" s="4" t="s">
        <v>62</v>
      </c>
      <c r="F694" s="22" t="s">
        <v>18</v>
      </c>
      <c r="G694" s="22" t="s">
        <v>19</v>
      </c>
      <c r="H694" s="22">
        <v>0</v>
      </c>
      <c r="I694" s="22">
        <v>0</v>
      </c>
      <c r="J694" s="22">
        <v>0</v>
      </c>
      <c r="K694" s="22">
        <v>1</v>
      </c>
      <c r="L694" s="22" t="s">
        <v>54</v>
      </c>
    </row>
    <row r="695" spans="1:12" x14ac:dyDescent="0.25">
      <c r="A695" s="74"/>
      <c r="B695" s="75"/>
      <c r="C695" s="75"/>
      <c r="D695" s="75"/>
      <c r="E695" s="75"/>
      <c r="F695" s="75" t="s">
        <v>4168</v>
      </c>
      <c r="G695" s="276" t="s">
        <v>2</v>
      </c>
      <c r="H695" s="38">
        <f>SUM(H649:H694)</f>
        <v>0</v>
      </c>
      <c r="I695" s="38">
        <f>SUM(I649:I694)</f>
        <v>0</v>
      </c>
      <c r="J695" s="38">
        <f>SUM(J649:J694)</f>
        <v>16</v>
      </c>
      <c r="K695" s="38">
        <f>SUM(K649:K694)</f>
        <v>28</v>
      </c>
      <c r="L695" s="119"/>
    </row>
    <row r="696" spans="1:12" ht="30" x14ac:dyDescent="0.25">
      <c r="A696" s="22">
        <v>100</v>
      </c>
      <c r="B696" s="69">
        <v>41974</v>
      </c>
      <c r="C696" s="160" t="s">
        <v>64</v>
      </c>
      <c r="D696" s="22" t="s">
        <v>65</v>
      </c>
      <c r="E696" s="22" t="s">
        <v>25</v>
      </c>
      <c r="F696" s="4" t="s">
        <v>66</v>
      </c>
      <c r="G696" s="22" t="s">
        <v>19</v>
      </c>
      <c r="H696" s="22">
        <v>0</v>
      </c>
      <c r="I696" s="22">
        <v>0</v>
      </c>
      <c r="J696" s="22">
        <v>2</v>
      </c>
      <c r="K696" s="22">
        <v>0</v>
      </c>
      <c r="L696" s="22" t="s">
        <v>63</v>
      </c>
    </row>
    <row r="697" spans="1:12" ht="30" x14ac:dyDescent="0.25">
      <c r="A697" s="22">
        <v>101</v>
      </c>
      <c r="B697" s="69">
        <v>41974</v>
      </c>
      <c r="C697" s="160">
        <v>13.15</v>
      </c>
      <c r="D697" s="22" t="s">
        <v>1230</v>
      </c>
      <c r="E697" s="22" t="s">
        <v>25</v>
      </c>
      <c r="F697" s="4" t="s">
        <v>1231</v>
      </c>
      <c r="G697" s="22" t="s">
        <v>27</v>
      </c>
      <c r="H697" s="22">
        <v>0</v>
      </c>
      <c r="I697" s="22">
        <v>0</v>
      </c>
      <c r="J697" s="22">
        <v>0</v>
      </c>
      <c r="K697" s="22">
        <v>0</v>
      </c>
      <c r="L697" s="22" t="s">
        <v>63</v>
      </c>
    </row>
    <row r="698" spans="1:12" ht="45" x14ac:dyDescent="0.25">
      <c r="A698" s="22">
        <v>102</v>
      </c>
      <c r="B698" s="69">
        <v>41974</v>
      </c>
      <c r="C698" s="160" t="s">
        <v>1232</v>
      </c>
      <c r="D698" s="22" t="s">
        <v>65</v>
      </c>
      <c r="E698" s="4" t="s">
        <v>1233</v>
      </c>
      <c r="F698" s="22" t="s">
        <v>79</v>
      </c>
      <c r="G698" s="22" t="s">
        <v>19</v>
      </c>
      <c r="H698" s="22">
        <v>0</v>
      </c>
      <c r="I698" s="22">
        <v>0</v>
      </c>
      <c r="J698" s="22">
        <v>1</v>
      </c>
      <c r="K698" s="22">
        <v>0</v>
      </c>
      <c r="L698" s="22" t="s">
        <v>63</v>
      </c>
    </row>
    <row r="699" spans="1:12" ht="30" x14ac:dyDescent="0.25">
      <c r="A699" s="22">
        <v>103</v>
      </c>
      <c r="B699" s="69">
        <v>41976</v>
      </c>
      <c r="C699" s="160" t="s">
        <v>182</v>
      </c>
      <c r="D699" s="22" t="s">
        <v>264</v>
      </c>
      <c r="E699" s="22" t="s">
        <v>25</v>
      </c>
      <c r="F699" s="4" t="s">
        <v>265</v>
      </c>
      <c r="G699" s="22" t="s">
        <v>19</v>
      </c>
      <c r="H699" s="22">
        <v>0</v>
      </c>
      <c r="I699" s="22">
        <v>0</v>
      </c>
      <c r="J699" s="22">
        <v>0</v>
      </c>
      <c r="K699" s="22">
        <v>1</v>
      </c>
      <c r="L699" s="22" t="s">
        <v>42</v>
      </c>
    </row>
    <row r="700" spans="1:12" x14ac:dyDescent="0.25">
      <c r="A700" s="22">
        <v>104</v>
      </c>
      <c r="B700" s="69">
        <v>41976</v>
      </c>
      <c r="C700" s="160" t="s">
        <v>270</v>
      </c>
      <c r="D700" s="22" t="s">
        <v>267</v>
      </c>
      <c r="E700" s="22" t="s">
        <v>23</v>
      </c>
      <c r="F700" s="22" t="s">
        <v>202</v>
      </c>
      <c r="G700" s="22" t="s">
        <v>19</v>
      </c>
      <c r="H700" s="22">
        <v>0</v>
      </c>
      <c r="I700" s="22">
        <v>0</v>
      </c>
      <c r="J700" s="22">
        <v>0</v>
      </c>
      <c r="K700" s="22">
        <v>0</v>
      </c>
      <c r="L700" s="22" t="s">
        <v>42</v>
      </c>
    </row>
    <row r="701" spans="1:12" ht="30" x14ac:dyDescent="0.25">
      <c r="A701" s="22">
        <v>105</v>
      </c>
      <c r="B701" s="69">
        <v>41976</v>
      </c>
      <c r="C701" s="160" t="s">
        <v>271</v>
      </c>
      <c r="D701" s="22" t="s">
        <v>269</v>
      </c>
      <c r="E701" s="22" t="s">
        <v>98</v>
      </c>
      <c r="F701" s="4" t="s">
        <v>247</v>
      </c>
      <c r="G701" s="22" t="s">
        <v>19</v>
      </c>
      <c r="H701" s="22">
        <v>0</v>
      </c>
      <c r="I701" s="22">
        <v>0</v>
      </c>
      <c r="J701" s="22">
        <v>1</v>
      </c>
      <c r="K701" s="22">
        <v>0</v>
      </c>
      <c r="L701" s="22" t="s">
        <v>42</v>
      </c>
    </row>
    <row r="702" spans="1:12" ht="30" x14ac:dyDescent="0.25">
      <c r="A702" s="22">
        <v>106</v>
      </c>
      <c r="B702" s="69">
        <v>41977</v>
      </c>
      <c r="C702" s="160" t="s">
        <v>246</v>
      </c>
      <c r="D702" s="22" t="s">
        <v>245</v>
      </c>
      <c r="E702" s="22" t="s">
        <v>25</v>
      </c>
      <c r="F702" s="4" t="s">
        <v>247</v>
      </c>
      <c r="G702" s="22" t="s">
        <v>19</v>
      </c>
      <c r="H702" s="22">
        <v>0</v>
      </c>
      <c r="I702" s="22">
        <v>0</v>
      </c>
      <c r="J702" s="22">
        <v>0</v>
      </c>
      <c r="K702" s="22">
        <v>0</v>
      </c>
      <c r="L702" s="22" t="s">
        <v>85</v>
      </c>
    </row>
    <row r="703" spans="1:12" x14ac:dyDescent="0.25">
      <c r="A703" s="22">
        <v>107</v>
      </c>
      <c r="B703" s="69">
        <v>41977</v>
      </c>
      <c r="C703" s="160" t="s">
        <v>157</v>
      </c>
      <c r="D703" s="22" t="s">
        <v>158</v>
      </c>
      <c r="E703" s="22" t="s">
        <v>23</v>
      </c>
      <c r="F703" s="22" t="s">
        <v>3937</v>
      </c>
      <c r="G703" s="22" t="s">
        <v>18</v>
      </c>
      <c r="H703" s="22">
        <v>0</v>
      </c>
      <c r="I703" s="22">
        <v>0</v>
      </c>
      <c r="J703" s="22">
        <v>0</v>
      </c>
      <c r="K703" s="22">
        <v>0</v>
      </c>
      <c r="L703" s="22" t="s">
        <v>85</v>
      </c>
    </row>
    <row r="704" spans="1:12" ht="30" x14ac:dyDescent="0.25">
      <c r="A704" s="22">
        <v>108</v>
      </c>
      <c r="B704" s="69">
        <v>41978</v>
      </c>
      <c r="C704" s="160" t="s">
        <v>248</v>
      </c>
      <c r="D704" s="22" t="s">
        <v>249</v>
      </c>
      <c r="E704" s="22" t="s">
        <v>25</v>
      </c>
      <c r="F704" s="4" t="s">
        <v>250</v>
      </c>
      <c r="G704" s="22" t="s">
        <v>164</v>
      </c>
      <c r="H704" s="22">
        <v>0</v>
      </c>
      <c r="I704" s="22">
        <v>0</v>
      </c>
      <c r="J704" s="22">
        <v>0</v>
      </c>
      <c r="K704" s="22">
        <v>1</v>
      </c>
      <c r="L704" s="22" t="s">
        <v>54</v>
      </c>
    </row>
    <row r="705" spans="1:12" x14ac:dyDescent="0.25">
      <c r="A705" s="22">
        <v>109</v>
      </c>
      <c r="B705" s="69">
        <v>41979</v>
      </c>
      <c r="C705" s="160" t="s">
        <v>1236</v>
      </c>
      <c r="D705" s="22" t="s">
        <v>1237</v>
      </c>
      <c r="E705" s="22" t="s">
        <v>23</v>
      </c>
      <c r="F705" s="22" t="s">
        <v>18</v>
      </c>
      <c r="G705" s="22" t="s">
        <v>19</v>
      </c>
      <c r="H705" s="22">
        <v>0</v>
      </c>
      <c r="I705" s="22">
        <v>0</v>
      </c>
      <c r="J705" s="22">
        <v>0</v>
      </c>
      <c r="K705" s="22">
        <v>0</v>
      </c>
      <c r="L705" s="22" t="s">
        <v>63</v>
      </c>
    </row>
    <row r="706" spans="1:12" x14ac:dyDescent="0.25">
      <c r="A706" s="22">
        <v>110</v>
      </c>
      <c r="B706" s="69">
        <v>41983</v>
      </c>
      <c r="C706" s="160" t="s">
        <v>200</v>
      </c>
      <c r="D706" s="26" t="s">
        <v>201</v>
      </c>
      <c r="E706" s="22" t="s">
        <v>23</v>
      </c>
      <c r="F706" s="22" t="s">
        <v>202</v>
      </c>
      <c r="G706" s="22" t="s">
        <v>27</v>
      </c>
      <c r="H706" s="22">
        <v>0</v>
      </c>
      <c r="I706" s="22">
        <v>0</v>
      </c>
      <c r="J706" s="22">
        <v>1</v>
      </c>
      <c r="K706" s="22">
        <v>0</v>
      </c>
      <c r="L706" s="22" t="s">
        <v>42</v>
      </c>
    </row>
    <row r="707" spans="1:12" x14ac:dyDescent="0.25">
      <c r="A707" s="22">
        <v>112</v>
      </c>
      <c r="B707" s="69">
        <v>41983</v>
      </c>
      <c r="C707" s="160" t="s">
        <v>64</v>
      </c>
      <c r="D707" s="26" t="s">
        <v>203</v>
      </c>
      <c r="E707" s="22" t="s">
        <v>72</v>
      </c>
      <c r="F707" s="22" t="s">
        <v>202</v>
      </c>
      <c r="G707" s="22" t="s">
        <v>27</v>
      </c>
      <c r="H707" s="22">
        <v>0</v>
      </c>
      <c r="I707" s="22">
        <v>0</v>
      </c>
      <c r="J707" s="22">
        <v>0</v>
      </c>
      <c r="K707" s="22">
        <v>1</v>
      </c>
      <c r="L707" s="22" t="s">
        <v>42</v>
      </c>
    </row>
    <row r="708" spans="1:12" x14ac:dyDescent="0.25">
      <c r="A708" s="22">
        <v>113</v>
      </c>
      <c r="B708" s="69">
        <v>41985</v>
      </c>
      <c r="C708" s="160" t="s">
        <v>207</v>
      </c>
      <c r="D708" s="22" t="s">
        <v>1229</v>
      </c>
      <c r="E708" s="22" t="s">
        <v>72</v>
      </c>
      <c r="F708" s="22" t="s">
        <v>202</v>
      </c>
      <c r="G708" s="22" t="s">
        <v>27</v>
      </c>
      <c r="H708" s="22">
        <v>0</v>
      </c>
      <c r="I708" s="22">
        <v>0</v>
      </c>
      <c r="J708" s="22">
        <v>1</v>
      </c>
      <c r="K708" s="22">
        <v>1</v>
      </c>
      <c r="L708" s="22" t="s">
        <v>54</v>
      </c>
    </row>
    <row r="709" spans="1:12" x14ac:dyDescent="0.25">
      <c r="A709" s="22">
        <v>114</v>
      </c>
      <c r="B709" s="69">
        <v>41986</v>
      </c>
      <c r="C709" s="160" t="s">
        <v>261</v>
      </c>
      <c r="D709" s="22" t="s">
        <v>262</v>
      </c>
      <c r="E709" s="22" t="s">
        <v>263</v>
      </c>
      <c r="F709" s="22" t="s">
        <v>18</v>
      </c>
      <c r="G709" s="22" t="s">
        <v>164</v>
      </c>
      <c r="H709" s="22">
        <v>0</v>
      </c>
      <c r="I709" s="22">
        <v>0</v>
      </c>
      <c r="J709" s="22">
        <v>1</v>
      </c>
      <c r="K709" s="22"/>
      <c r="L709" s="22" t="s">
        <v>63</v>
      </c>
    </row>
    <row r="710" spans="1:12" x14ac:dyDescent="0.25">
      <c r="A710" s="22">
        <v>115</v>
      </c>
      <c r="B710" s="69">
        <v>41988</v>
      </c>
      <c r="C710" s="160" t="s">
        <v>254</v>
      </c>
      <c r="D710" s="22" t="s">
        <v>137</v>
      </c>
      <c r="E710" s="22" t="s">
        <v>132</v>
      </c>
      <c r="F710" s="22" t="s">
        <v>211</v>
      </c>
      <c r="G710" s="22" t="s">
        <v>19</v>
      </c>
      <c r="H710" s="22">
        <v>0</v>
      </c>
      <c r="I710" s="22">
        <v>0</v>
      </c>
      <c r="J710" s="22">
        <v>1</v>
      </c>
      <c r="K710" s="22">
        <v>0</v>
      </c>
      <c r="L710" s="22" t="s">
        <v>73</v>
      </c>
    </row>
    <row r="711" spans="1:12" x14ac:dyDescent="0.25">
      <c r="A711" s="22">
        <v>116</v>
      </c>
      <c r="B711" s="162">
        <v>41989</v>
      </c>
      <c r="C711" s="160" t="s">
        <v>275</v>
      </c>
      <c r="D711" s="22" t="s">
        <v>1218</v>
      </c>
      <c r="E711" s="22" t="s">
        <v>23</v>
      </c>
      <c r="F711" s="22" t="s">
        <v>18</v>
      </c>
      <c r="G711" s="22" t="s">
        <v>19</v>
      </c>
      <c r="H711" s="22"/>
      <c r="I711" s="22">
        <v>0</v>
      </c>
      <c r="J711" s="22"/>
      <c r="K711" s="22">
        <v>1</v>
      </c>
      <c r="L711" s="22" t="s">
        <v>33</v>
      </c>
    </row>
    <row r="712" spans="1:12" x14ac:dyDescent="0.25">
      <c r="A712" s="22">
        <v>117</v>
      </c>
      <c r="B712" s="162">
        <v>41990</v>
      </c>
      <c r="C712" s="160">
        <v>14.3</v>
      </c>
      <c r="D712" s="22" t="s">
        <v>16</v>
      </c>
      <c r="E712" s="22" t="s">
        <v>173</v>
      </c>
      <c r="F712" s="22" t="s">
        <v>18</v>
      </c>
      <c r="G712" s="22" t="s">
        <v>27</v>
      </c>
      <c r="H712" s="22">
        <v>0</v>
      </c>
      <c r="I712" s="22">
        <v>0</v>
      </c>
      <c r="J712" s="22">
        <v>1</v>
      </c>
      <c r="K712" s="22">
        <v>0</v>
      </c>
      <c r="L712" s="22" t="s">
        <v>42</v>
      </c>
    </row>
    <row r="713" spans="1:12" x14ac:dyDescent="0.25">
      <c r="A713" s="22">
        <v>118</v>
      </c>
      <c r="B713" s="69">
        <v>41991</v>
      </c>
      <c r="C713" s="160" t="s">
        <v>1238</v>
      </c>
      <c r="D713" s="22" t="s">
        <v>1239</v>
      </c>
      <c r="E713" s="22" t="s">
        <v>72</v>
      </c>
      <c r="F713" s="22" t="s">
        <v>18</v>
      </c>
      <c r="G713" s="22" t="s">
        <v>27</v>
      </c>
      <c r="H713" s="22">
        <v>0</v>
      </c>
      <c r="I713" s="22">
        <v>0</v>
      </c>
      <c r="J713" s="22">
        <v>1</v>
      </c>
      <c r="K713" s="22">
        <v>1</v>
      </c>
      <c r="L713" s="22" t="s">
        <v>85</v>
      </c>
    </row>
    <row r="714" spans="1:12" ht="30" x14ac:dyDescent="0.25">
      <c r="A714" s="22">
        <v>119</v>
      </c>
      <c r="B714" s="69">
        <v>41993</v>
      </c>
      <c r="C714" s="160" t="s">
        <v>268</v>
      </c>
      <c r="D714" s="22" t="s">
        <v>249</v>
      </c>
      <c r="E714" s="22" t="s">
        <v>25</v>
      </c>
      <c r="F714" s="4" t="s">
        <v>250</v>
      </c>
      <c r="G714" s="22" t="s">
        <v>27</v>
      </c>
      <c r="H714" s="22">
        <v>0</v>
      </c>
      <c r="I714" s="22">
        <v>0</v>
      </c>
      <c r="J714" s="22">
        <v>0</v>
      </c>
      <c r="K714" s="22">
        <v>0</v>
      </c>
      <c r="L714" s="22" t="s">
        <v>63</v>
      </c>
    </row>
    <row r="715" spans="1:12" ht="30" x14ac:dyDescent="0.25">
      <c r="A715" s="22">
        <v>120</v>
      </c>
      <c r="B715" s="69">
        <v>41995</v>
      </c>
      <c r="C715" s="160" t="s">
        <v>261</v>
      </c>
      <c r="D715" s="22" t="s">
        <v>259</v>
      </c>
      <c r="E715" s="22" t="s">
        <v>23</v>
      </c>
      <c r="F715" s="4" t="s">
        <v>260</v>
      </c>
      <c r="G715" s="22" t="s">
        <v>27</v>
      </c>
      <c r="H715" s="22">
        <v>0</v>
      </c>
      <c r="I715" s="22">
        <v>0</v>
      </c>
      <c r="J715" s="22">
        <v>1</v>
      </c>
      <c r="K715" s="22">
        <v>1</v>
      </c>
      <c r="L715" s="22" t="s">
        <v>73</v>
      </c>
    </row>
    <row r="716" spans="1:12" ht="30" x14ac:dyDescent="0.25">
      <c r="A716" s="22">
        <v>121</v>
      </c>
      <c r="B716" s="69">
        <v>41996</v>
      </c>
      <c r="C716" s="160" t="s">
        <v>254</v>
      </c>
      <c r="D716" s="22" t="s">
        <v>264</v>
      </c>
      <c r="E716" s="22" t="s">
        <v>25</v>
      </c>
      <c r="F716" s="4" t="s">
        <v>265</v>
      </c>
      <c r="G716" s="22" t="s">
        <v>19</v>
      </c>
      <c r="H716" s="22">
        <v>0</v>
      </c>
      <c r="I716" s="22">
        <v>0</v>
      </c>
      <c r="J716" s="22">
        <v>0</v>
      </c>
      <c r="K716" s="22">
        <v>0</v>
      </c>
      <c r="L716" s="22" t="s">
        <v>33</v>
      </c>
    </row>
    <row r="717" spans="1:12" x14ac:dyDescent="0.25">
      <c r="A717" s="22">
        <v>122</v>
      </c>
      <c r="B717" s="69">
        <v>41996</v>
      </c>
      <c r="C717" s="160" t="s">
        <v>275</v>
      </c>
      <c r="D717" s="22" t="s">
        <v>267</v>
      </c>
      <c r="E717" s="22" t="s">
        <v>23</v>
      </c>
      <c r="F717" s="22" t="s">
        <v>202</v>
      </c>
      <c r="G717" s="22" t="s">
        <v>19</v>
      </c>
      <c r="H717" s="22">
        <v>0</v>
      </c>
      <c r="I717" s="22">
        <v>0</v>
      </c>
      <c r="J717" s="22">
        <v>0</v>
      </c>
      <c r="K717" s="22">
        <v>1</v>
      </c>
      <c r="L717" s="22" t="s">
        <v>33</v>
      </c>
    </row>
    <row r="718" spans="1:12" ht="30" x14ac:dyDescent="0.25">
      <c r="A718" s="22">
        <v>123</v>
      </c>
      <c r="B718" s="69">
        <v>41997</v>
      </c>
      <c r="C718" s="160">
        <v>1020</v>
      </c>
      <c r="D718" s="22" t="s">
        <v>269</v>
      </c>
      <c r="E718" s="22" t="s">
        <v>98</v>
      </c>
      <c r="F718" s="4" t="s">
        <v>247</v>
      </c>
      <c r="G718" s="22" t="s">
        <v>27</v>
      </c>
      <c r="H718" s="22">
        <v>0</v>
      </c>
      <c r="I718" s="22">
        <v>0</v>
      </c>
      <c r="J718" s="22">
        <v>1</v>
      </c>
      <c r="K718" s="22">
        <v>0</v>
      </c>
      <c r="L718" s="22" t="s">
        <v>42</v>
      </c>
    </row>
    <row r="719" spans="1:12" x14ac:dyDescent="0.25">
      <c r="A719" s="22">
        <v>124</v>
      </c>
      <c r="B719" s="69">
        <v>41997</v>
      </c>
      <c r="C719" s="160">
        <v>9.4499999999999993</v>
      </c>
      <c r="D719" s="22" t="s">
        <v>262</v>
      </c>
      <c r="E719" s="22" t="s">
        <v>263</v>
      </c>
      <c r="F719" s="22" t="s">
        <v>18</v>
      </c>
      <c r="G719" s="22" t="s">
        <v>27</v>
      </c>
      <c r="H719" s="22">
        <v>0</v>
      </c>
      <c r="I719" s="22">
        <v>0</v>
      </c>
      <c r="J719" s="22">
        <v>0</v>
      </c>
      <c r="K719" s="22">
        <v>0</v>
      </c>
      <c r="L719" s="22" t="s">
        <v>42</v>
      </c>
    </row>
    <row r="720" spans="1:12" ht="30" x14ac:dyDescent="0.25">
      <c r="A720" s="22">
        <v>125</v>
      </c>
      <c r="B720" s="69">
        <v>42001</v>
      </c>
      <c r="C720" s="160" t="s">
        <v>215</v>
      </c>
      <c r="D720" s="22" t="s">
        <v>264</v>
      </c>
      <c r="E720" s="22" t="s">
        <v>25</v>
      </c>
      <c r="F720" s="4" t="s">
        <v>265</v>
      </c>
      <c r="G720" s="22" t="s">
        <v>19</v>
      </c>
      <c r="H720" s="22">
        <v>0</v>
      </c>
      <c r="I720" s="22">
        <v>0</v>
      </c>
      <c r="J720" s="22">
        <v>0</v>
      </c>
      <c r="K720" s="22">
        <v>0</v>
      </c>
      <c r="L720" s="22" t="s">
        <v>69</v>
      </c>
    </row>
    <row r="721" spans="1:12" x14ac:dyDescent="0.25">
      <c r="A721" s="22">
        <v>126</v>
      </c>
      <c r="B721" s="69">
        <v>42002</v>
      </c>
      <c r="C721" s="160" t="s">
        <v>266</v>
      </c>
      <c r="D721" s="22" t="s">
        <v>267</v>
      </c>
      <c r="E721" s="22" t="s">
        <v>23</v>
      </c>
      <c r="F721" s="22" t="s">
        <v>202</v>
      </c>
      <c r="G721" s="22" t="s">
        <v>19</v>
      </c>
      <c r="H721" s="22">
        <v>0</v>
      </c>
      <c r="I721" s="22">
        <v>0</v>
      </c>
      <c r="J721" s="22">
        <v>0</v>
      </c>
      <c r="K721" s="22">
        <v>1</v>
      </c>
      <c r="L721" s="22" t="s">
        <v>73</v>
      </c>
    </row>
    <row r="722" spans="1:12" x14ac:dyDescent="0.25">
      <c r="A722" s="22">
        <v>127</v>
      </c>
      <c r="B722" s="69">
        <v>42003</v>
      </c>
      <c r="C722" s="160">
        <v>19.45</v>
      </c>
      <c r="D722" s="22" t="s">
        <v>278</v>
      </c>
      <c r="E722" s="22" t="s">
        <v>279</v>
      </c>
      <c r="F722" s="22" t="s">
        <v>18</v>
      </c>
      <c r="G722" s="22" t="s">
        <v>19</v>
      </c>
      <c r="H722" s="22">
        <v>0</v>
      </c>
      <c r="I722" s="22">
        <v>0</v>
      </c>
      <c r="J722" s="22">
        <v>0</v>
      </c>
      <c r="K722" s="22">
        <v>1</v>
      </c>
      <c r="L722" s="22" t="s">
        <v>33</v>
      </c>
    </row>
    <row r="723" spans="1:12" x14ac:dyDescent="0.25">
      <c r="A723" s="74"/>
      <c r="B723" s="75"/>
      <c r="C723" s="75"/>
      <c r="D723" s="75"/>
      <c r="E723" s="75"/>
      <c r="F723" s="75" t="s">
        <v>4169</v>
      </c>
      <c r="G723" s="276" t="s">
        <v>2</v>
      </c>
      <c r="H723" s="38">
        <f>SUM(H696:H722)</f>
        <v>0</v>
      </c>
      <c r="I723" s="38">
        <f>SUM(I696:I722)</f>
        <v>0</v>
      </c>
      <c r="J723" s="38">
        <f>SUM(J696:J722)</f>
        <v>12</v>
      </c>
      <c r="K723" s="38">
        <f>SUM(K696:K722)</f>
        <v>10</v>
      </c>
      <c r="L723" s="119"/>
    </row>
    <row r="724" spans="1:12" ht="26.25" customHeight="1" x14ac:dyDescent="0.25">
      <c r="A724" s="413" t="s">
        <v>1873</v>
      </c>
      <c r="B724" s="413"/>
      <c r="C724" s="413"/>
      <c r="D724" s="413"/>
      <c r="E724" s="413"/>
      <c r="F724" s="413"/>
      <c r="G724" s="413"/>
      <c r="H724" s="413"/>
      <c r="I724" s="413"/>
      <c r="J724" s="413"/>
      <c r="K724" s="413"/>
      <c r="L724" s="413"/>
    </row>
    <row r="725" spans="1:12" x14ac:dyDescent="0.25">
      <c r="A725" s="131">
        <v>1</v>
      </c>
      <c r="B725" s="166">
        <v>41914</v>
      </c>
      <c r="C725" s="160" t="s">
        <v>3938</v>
      </c>
      <c r="D725" s="22" t="s">
        <v>3939</v>
      </c>
      <c r="E725" s="22" t="s">
        <v>3132</v>
      </c>
      <c r="F725" s="22" t="s">
        <v>3219</v>
      </c>
      <c r="G725" s="22" t="s">
        <v>526</v>
      </c>
      <c r="H725" s="22">
        <v>0</v>
      </c>
      <c r="I725" s="22">
        <v>0</v>
      </c>
      <c r="J725" s="22">
        <v>0</v>
      </c>
      <c r="K725" s="22">
        <v>1</v>
      </c>
      <c r="L725" s="22" t="s">
        <v>386</v>
      </c>
    </row>
    <row r="726" spans="1:12" x14ac:dyDescent="0.25">
      <c r="A726" s="131">
        <v>2</v>
      </c>
      <c r="B726" s="166">
        <v>41917</v>
      </c>
      <c r="C726" s="160" t="s">
        <v>3940</v>
      </c>
      <c r="D726" s="22" t="s">
        <v>3941</v>
      </c>
      <c r="E726" s="22" t="s">
        <v>1139</v>
      </c>
      <c r="F726" s="22" t="s">
        <v>3942</v>
      </c>
      <c r="G726" s="22" t="s">
        <v>953</v>
      </c>
      <c r="H726" s="22">
        <v>0</v>
      </c>
      <c r="I726" s="22">
        <v>0</v>
      </c>
      <c r="J726" s="22">
        <v>0</v>
      </c>
      <c r="K726" s="22">
        <v>1</v>
      </c>
      <c r="L726" s="22" t="s">
        <v>392</v>
      </c>
    </row>
    <row r="727" spans="1:12" x14ac:dyDescent="0.25">
      <c r="A727" s="131">
        <v>3</v>
      </c>
      <c r="B727" s="166">
        <v>41920</v>
      </c>
      <c r="C727" s="160" t="s">
        <v>3943</v>
      </c>
      <c r="D727" s="22" t="s">
        <v>3944</v>
      </c>
      <c r="E727" s="22" t="s">
        <v>3132</v>
      </c>
      <c r="F727" s="22" t="s">
        <v>3945</v>
      </c>
      <c r="G727" s="22" t="s">
        <v>526</v>
      </c>
      <c r="H727" s="22">
        <v>0</v>
      </c>
      <c r="I727" s="22">
        <v>0</v>
      </c>
      <c r="J727" s="22">
        <v>1</v>
      </c>
      <c r="K727" s="22">
        <v>0</v>
      </c>
      <c r="L727" s="22" t="s">
        <v>384</v>
      </c>
    </row>
    <row r="728" spans="1:12" x14ac:dyDescent="0.25">
      <c r="A728" s="131">
        <v>4</v>
      </c>
      <c r="B728" s="166">
        <v>41923</v>
      </c>
      <c r="C728" s="160" t="s">
        <v>3946</v>
      </c>
      <c r="D728" s="22" t="s">
        <v>3947</v>
      </c>
      <c r="E728" s="22" t="s">
        <v>3132</v>
      </c>
      <c r="F728" s="22" t="s">
        <v>3948</v>
      </c>
      <c r="G728" s="22" t="s">
        <v>953</v>
      </c>
      <c r="H728" s="22">
        <v>0</v>
      </c>
      <c r="I728" s="22">
        <v>0</v>
      </c>
      <c r="J728" s="22">
        <v>1</v>
      </c>
      <c r="K728" s="22">
        <v>0</v>
      </c>
      <c r="L728" s="22" t="s">
        <v>411</v>
      </c>
    </row>
    <row r="729" spans="1:12" x14ac:dyDescent="0.25">
      <c r="A729" s="131">
        <v>5</v>
      </c>
      <c r="B729" s="166">
        <v>41924</v>
      </c>
      <c r="C729" s="160" t="s">
        <v>3949</v>
      </c>
      <c r="D729" s="22" t="s">
        <v>3950</v>
      </c>
      <c r="E729" s="22" t="s">
        <v>3132</v>
      </c>
      <c r="F729" s="22" t="s">
        <v>3951</v>
      </c>
      <c r="G729" s="22" t="s">
        <v>953</v>
      </c>
      <c r="H729" s="22">
        <v>0</v>
      </c>
      <c r="I729" s="22">
        <v>0</v>
      </c>
      <c r="J729" s="22">
        <v>0</v>
      </c>
      <c r="K729" s="22">
        <v>1</v>
      </c>
      <c r="L729" s="22" t="s">
        <v>392</v>
      </c>
    </row>
    <row r="730" spans="1:12" x14ac:dyDescent="0.25">
      <c r="A730" s="131">
        <v>6</v>
      </c>
      <c r="B730" s="166">
        <v>41926</v>
      </c>
      <c r="C730" s="160" t="s">
        <v>3952</v>
      </c>
      <c r="D730" s="22" t="s">
        <v>3953</v>
      </c>
      <c r="E730" s="22" t="s">
        <v>1139</v>
      </c>
      <c r="F730" s="22" t="s">
        <v>3954</v>
      </c>
      <c r="G730" s="22" t="s">
        <v>1128</v>
      </c>
      <c r="H730" s="22">
        <v>0</v>
      </c>
      <c r="I730" s="22">
        <v>0</v>
      </c>
      <c r="J730" s="22">
        <v>0</v>
      </c>
      <c r="K730" s="22">
        <v>0</v>
      </c>
      <c r="L730" s="22" t="s">
        <v>411</v>
      </c>
    </row>
    <row r="731" spans="1:12" x14ac:dyDescent="0.25">
      <c r="A731" s="131">
        <v>7</v>
      </c>
      <c r="B731" s="166">
        <v>41933</v>
      </c>
      <c r="C731" s="160" t="s">
        <v>1612</v>
      </c>
      <c r="D731" s="22" t="s">
        <v>3228</v>
      </c>
      <c r="E731" s="22" t="s">
        <v>3132</v>
      </c>
      <c r="F731" s="22" t="s">
        <v>3955</v>
      </c>
      <c r="G731" s="22" t="s">
        <v>953</v>
      </c>
      <c r="H731" s="22">
        <v>0</v>
      </c>
      <c r="I731" s="22">
        <v>0</v>
      </c>
      <c r="J731" s="22">
        <v>0</v>
      </c>
      <c r="K731" s="22">
        <v>0</v>
      </c>
      <c r="L731" s="22" t="s">
        <v>411</v>
      </c>
    </row>
    <row r="732" spans="1:12" x14ac:dyDescent="0.25">
      <c r="A732" s="131">
        <v>8</v>
      </c>
      <c r="B732" s="166">
        <v>41934</v>
      </c>
      <c r="C732" s="160" t="s">
        <v>3956</v>
      </c>
      <c r="D732" s="22" t="s">
        <v>3953</v>
      </c>
      <c r="E732" s="22" t="s">
        <v>3132</v>
      </c>
      <c r="F732" s="22" t="s">
        <v>3951</v>
      </c>
      <c r="G732" s="22" t="s">
        <v>526</v>
      </c>
      <c r="H732" s="22">
        <v>0</v>
      </c>
      <c r="I732" s="22">
        <v>0</v>
      </c>
      <c r="J732" s="22">
        <v>0</v>
      </c>
      <c r="K732" s="22">
        <v>0</v>
      </c>
      <c r="L732" s="22" t="s">
        <v>384</v>
      </c>
    </row>
    <row r="733" spans="1:12" x14ac:dyDescent="0.25">
      <c r="A733" s="131">
        <v>9</v>
      </c>
      <c r="B733" s="166">
        <v>41938</v>
      </c>
      <c r="C733" s="160" t="s">
        <v>3240</v>
      </c>
      <c r="D733" s="22" t="s">
        <v>3957</v>
      </c>
      <c r="E733" s="22" t="s">
        <v>3132</v>
      </c>
      <c r="F733" s="22" t="s">
        <v>3958</v>
      </c>
      <c r="G733" s="22" t="s">
        <v>526</v>
      </c>
      <c r="H733" s="22">
        <v>0</v>
      </c>
      <c r="I733" s="22">
        <v>0</v>
      </c>
      <c r="J733" s="22">
        <v>1</v>
      </c>
      <c r="K733" s="22">
        <v>0</v>
      </c>
      <c r="L733" s="22" t="s">
        <v>392</v>
      </c>
    </row>
    <row r="734" spans="1:12" x14ac:dyDescent="0.25">
      <c r="A734" s="131">
        <v>10</v>
      </c>
      <c r="B734" s="166">
        <v>41939</v>
      </c>
      <c r="C734" s="160" t="s">
        <v>3959</v>
      </c>
      <c r="D734" s="22" t="s">
        <v>3960</v>
      </c>
      <c r="E734" s="22" t="s">
        <v>3132</v>
      </c>
      <c r="F734" s="22" t="s">
        <v>3961</v>
      </c>
      <c r="G734" s="22" t="s">
        <v>953</v>
      </c>
      <c r="H734" s="22">
        <v>0</v>
      </c>
      <c r="I734" s="22">
        <v>0</v>
      </c>
      <c r="J734" s="22">
        <v>0</v>
      </c>
      <c r="K734" s="22">
        <v>0</v>
      </c>
      <c r="L734" s="22" t="s">
        <v>418</v>
      </c>
    </row>
    <row r="735" spans="1:12" x14ac:dyDescent="0.25">
      <c r="A735" s="131">
        <v>11</v>
      </c>
      <c r="B735" s="166">
        <v>41939</v>
      </c>
      <c r="C735" s="130">
        <v>0.63958333333333328</v>
      </c>
      <c r="D735" s="26" t="s">
        <v>3962</v>
      </c>
      <c r="E735" s="22" t="s">
        <v>1139</v>
      </c>
      <c r="F735" s="22" t="s">
        <v>3963</v>
      </c>
      <c r="G735" s="22" t="s">
        <v>526</v>
      </c>
      <c r="H735" s="22">
        <v>0</v>
      </c>
      <c r="I735" s="22">
        <v>0</v>
      </c>
      <c r="J735" s="22">
        <v>0</v>
      </c>
      <c r="K735" s="22">
        <v>1</v>
      </c>
      <c r="L735" s="22" t="s">
        <v>418</v>
      </c>
    </row>
    <row r="736" spans="1:12" x14ac:dyDescent="0.25">
      <c r="A736" s="131">
        <v>12</v>
      </c>
      <c r="B736" s="166">
        <v>41941</v>
      </c>
      <c r="C736" s="130">
        <v>0.63194444444444442</v>
      </c>
      <c r="D736" s="22" t="s">
        <v>3964</v>
      </c>
      <c r="E736" s="22" t="s">
        <v>3132</v>
      </c>
      <c r="F736" s="22" t="s">
        <v>3965</v>
      </c>
      <c r="G736" s="22" t="s">
        <v>526</v>
      </c>
      <c r="H736" s="22">
        <v>0</v>
      </c>
      <c r="I736" s="22">
        <v>0</v>
      </c>
      <c r="J736" s="22">
        <v>0</v>
      </c>
      <c r="K736" s="22">
        <v>2</v>
      </c>
      <c r="L736" s="22" t="s">
        <v>384</v>
      </c>
    </row>
    <row r="737" spans="1:12" x14ac:dyDescent="0.25">
      <c r="A737" s="131">
        <v>13</v>
      </c>
      <c r="B737" s="166">
        <v>41943</v>
      </c>
      <c r="C737" s="130">
        <v>0.70833333333333337</v>
      </c>
      <c r="D737" s="22" t="s">
        <v>3966</v>
      </c>
      <c r="E737" s="22" t="s">
        <v>3132</v>
      </c>
      <c r="F737" s="22" t="s">
        <v>3967</v>
      </c>
      <c r="G737" s="22" t="s">
        <v>953</v>
      </c>
      <c r="H737" s="22">
        <v>0</v>
      </c>
      <c r="I737" s="22">
        <v>0</v>
      </c>
      <c r="J737" s="22">
        <v>0</v>
      </c>
      <c r="K737" s="22">
        <v>0</v>
      </c>
      <c r="L737" s="22" t="s">
        <v>388</v>
      </c>
    </row>
    <row r="738" spans="1:12" ht="30" x14ac:dyDescent="0.25">
      <c r="A738" s="74"/>
      <c r="B738" s="75"/>
      <c r="C738" s="75"/>
      <c r="D738" s="75"/>
      <c r="E738" s="75"/>
      <c r="F738" s="75" t="s">
        <v>4167</v>
      </c>
      <c r="G738" s="276" t="s">
        <v>1873</v>
      </c>
      <c r="H738" s="38">
        <f>SUM(H725:H737)</f>
        <v>0</v>
      </c>
      <c r="I738" s="38">
        <f>SUM(I725:I737)</f>
        <v>0</v>
      </c>
      <c r="J738" s="38">
        <f>SUM(J725:J737)</f>
        <v>3</v>
      </c>
      <c r="K738" s="38">
        <f>SUM(K725:K737)</f>
        <v>6</v>
      </c>
      <c r="L738" s="119"/>
    </row>
    <row r="739" spans="1:12" x14ac:dyDescent="0.25">
      <c r="A739" s="131">
        <v>14</v>
      </c>
      <c r="B739" s="166">
        <v>41950</v>
      </c>
      <c r="C739" s="130">
        <v>0.6875</v>
      </c>
      <c r="D739" s="22" t="s">
        <v>3968</v>
      </c>
      <c r="E739" s="22" t="s">
        <v>1139</v>
      </c>
      <c r="F739" s="22" t="s">
        <v>3969</v>
      </c>
      <c r="G739" s="22" t="s">
        <v>526</v>
      </c>
      <c r="H739" s="22"/>
      <c r="I739" s="22"/>
      <c r="J739" s="22">
        <v>1</v>
      </c>
      <c r="K739" s="22"/>
      <c r="L739" s="22" t="s">
        <v>388</v>
      </c>
    </row>
    <row r="740" spans="1:12" x14ac:dyDescent="0.25">
      <c r="A740" s="131">
        <v>15</v>
      </c>
      <c r="B740" s="166">
        <v>41952</v>
      </c>
      <c r="C740" s="130">
        <v>0.72222222222222221</v>
      </c>
      <c r="D740" s="22" t="s">
        <v>3970</v>
      </c>
      <c r="E740" s="22" t="s">
        <v>3132</v>
      </c>
      <c r="F740" s="22" t="s">
        <v>3971</v>
      </c>
      <c r="G740" s="22" t="s">
        <v>953</v>
      </c>
      <c r="H740" s="22"/>
      <c r="I740" s="22"/>
      <c r="J740" s="22"/>
      <c r="K740" s="22"/>
      <c r="L740" s="22" t="s">
        <v>392</v>
      </c>
    </row>
    <row r="741" spans="1:12" x14ac:dyDescent="0.25">
      <c r="A741" s="131">
        <v>16</v>
      </c>
      <c r="B741" s="166">
        <v>41954</v>
      </c>
      <c r="C741" s="130">
        <v>0.40277777777777773</v>
      </c>
      <c r="D741" s="22" t="s">
        <v>3972</v>
      </c>
      <c r="E741" s="22" t="s">
        <v>3132</v>
      </c>
      <c r="F741" s="22" t="s">
        <v>3973</v>
      </c>
      <c r="G741" s="22" t="s">
        <v>1128</v>
      </c>
      <c r="H741" s="22"/>
      <c r="I741" s="22"/>
      <c r="J741" s="22"/>
      <c r="K741" s="22"/>
      <c r="L741" s="22" t="s">
        <v>411</v>
      </c>
    </row>
    <row r="742" spans="1:12" x14ac:dyDescent="0.25">
      <c r="A742" s="131">
        <v>17</v>
      </c>
      <c r="B742" s="166">
        <v>41959</v>
      </c>
      <c r="C742" s="22" t="s">
        <v>3974</v>
      </c>
      <c r="D742" s="22" t="s">
        <v>3975</v>
      </c>
      <c r="E742" s="22" t="s">
        <v>3132</v>
      </c>
      <c r="F742" s="22" t="s">
        <v>3942</v>
      </c>
      <c r="G742" s="22" t="s">
        <v>953</v>
      </c>
      <c r="H742" s="22"/>
      <c r="I742" s="22"/>
      <c r="J742" s="22"/>
      <c r="K742" s="22"/>
      <c r="L742" s="22" t="s">
        <v>392</v>
      </c>
    </row>
    <row r="743" spans="1:12" x14ac:dyDescent="0.25">
      <c r="A743" s="131">
        <v>18</v>
      </c>
      <c r="B743" s="166">
        <v>41963</v>
      </c>
      <c r="C743" s="130">
        <v>0.9375</v>
      </c>
      <c r="D743" s="22" t="s">
        <v>3976</v>
      </c>
      <c r="E743" s="22" t="s">
        <v>3132</v>
      </c>
      <c r="F743" s="22" t="s">
        <v>3977</v>
      </c>
      <c r="G743" s="22" t="s">
        <v>953</v>
      </c>
      <c r="H743" s="22"/>
      <c r="I743" s="22"/>
      <c r="J743" s="22"/>
      <c r="K743" s="22">
        <v>1</v>
      </c>
      <c r="L743" s="22" t="s">
        <v>386</v>
      </c>
    </row>
    <row r="744" spans="1:12" x14ac:dyDescent="0.25">
      <c r="A744" s="131">
        <v>19</v>
      </c>
      <c r="B744" s="166">
        <v>41967</v>
      </c>
      <c r="C744" s="130">
        <v>0.43055555555555558</v>
      </c>
      <c r="D744" s="22" t="s">
        <v>3978</v>
      </c>
      <c r="E744" s="22" t="s">
        <v>3132</v>
      </c>
      <c r="F744" s="22" t="s">
        <v>3967</v>
      </c>
      <c r="G744" s="22" t="s">
        <v>953</v>
      </c>
      <c r="H744" s="22"/>
      <c r="I744" s="22"/>
      <c r="J744" s="22"/>
      <c r="K744" s="22"/>
      <c r="L744" s="22" t="s">
        <v>418</v>
      </c>
    </row>
    <row r="745" spans="1:12" x14ac:dyDescent="0.25">
      <c r="A745" s="131">
        <v>20</v>
      </c>
      <c r="B745" s="166">
        <v>41967</v>
      </c>
      <c r="C745" s="130">
        <v>0.4375</v>
      </c>
      <c r="D745" s="22" t="s">
        <v>3979</v>
      </c>
      <c r="E745" s="22" t="s">
        <v>1139</v>
      </c>
      <c r="F745" s="22" t="s">
        <v>3980</v>
      </c>
      <c r="G745" s="22" t="s">
        <v>953</v>
      </c>
      <c r="H745" s="22"/>
      <c r="I745" s="22"/>
      <c r="J745" s="22"/>
      <c r="K745" s="22"/>
      <c r="L745" s="22" t="s">
        <v>418</v>
      </c>
    </row>
    <row r="746" spans="1:12" x14ac:dyDescent="0.25">
      <c r="A746" s="131">
        <v>21</v>
      </c>
      <c r="B746" s="166">
        <v>41972</v>
      </c>
      <c r="C746" s="130">
        <v>0.63194444444444442</v>
      </c>
      <c r="D746" s="22" t="s">
        <v>3964</v>
      </c>
      <c r="E746" s="22" t="s">
        <v>3132</v>
      </c>
      <c r="F746" s="22" t="s">
        <v>3967</v>
      </c>
      <c r="G746" s="22" t="s">
        <v>953</v>
      </c>
      <c r="H746" s="22"/>
      <c r="I746" s="22"/>
      <c r="J746" s="22"/>
      <c r="K746" s="22"/>
      <c r="L746" s="22" t="s">
        <v>414</v>
      </c>
    </row>
    <row r="747" spans="1:12" x14ac:dyDescent="0.25">
      <c r="A747" s="131">
        <v>22</v>
      </c>
      <c r="B747" s="166">
        <v>41973</v>
      </c>
      <c r="C747" s="130">
        <v>6.9444444444444434E-2</v>
      </c>
      <c r="D747" s="22" t="s">
        <v>3981</v>
      </c>
      <c r="E747" s="22" t="s">
        <v>1139</v>
      </c>
      <c r="F747" s="22" t="s">
        <v>3982</v>
      </c>
      <c r="G747" s="22" t="s">
        <v>526</v>
      </c>
      <c r="H747" s="22"/>
      <c r="I747" s="22"/>
      <c r="J747" s="22"/>
      <c r="K747" s="22"/>
      <c r="L747" s="22" t="s">
        <v>392</v>
      </c>
    </row>
    <row r="748" spans="1:12" ht="30" x14ac:dyDescent="0.25">
      <c r="A748" s="74"/>
      <c r="B748" s="75"/>
      <c r="C748" s="75"/>
      <c r="D748" s="75"/>
      <c r="E748" s="75"/>
      <c r="F748" s="75" t="s">
        <v>4168</v>
      </c>
      <c r="G748" s="276" t="s">
        <v>1873</v>
      </c>
      <c r="H748" s="38">
        <f>SUM(H739:H747)</f>
        <v>0</v>
      </c>
      <c r="I748" s="38">
        <f>SUM(I739:I747)</f>
        <v>0</v>
      </c>
      <c r="J748" s="38">
        <f>SUM(J739:J747)</f>
        <v>1</v>
      </c>
      <c r="K748" s="38">
        <f>SUM(K739:K747)</f>
        <v>1</v>
      </c>
      <c r="L748" s="119"/>
    </row>
    <row r="749" spans="1:12" x14ac:dyDescent="0.25">
      <c r="A749" s="131">
        <v>23</v>
      </c>
      <c r="B749" s="166">
        <v>41990</v>
      </c>
      <c r="C749" s="130">
        <v>0.83333333333333337</v>
      </c>
      <c r="D749" s="22" t="s">
        <v>3983</v>
      </c>
      <c r="E749" s="22" t="s">
        <v>3132</v>
      </c>
      <c r="F749" s="22" t="s">
        <v>3982</v>
      </c>
      <c r="G749" s="22" t="s">
        <v>953</v>
      </c>
      <c r="H749" s="22"/>
      <c r="I749" s="22"/>
      <c r="J749" s="22">
        <v>1</v>
      </c>
      <c r="K749" s="22"/>
      <c r="L749" s="22" t="s">
        <v>384</v>
      </c>
    </row>
    <row r="750" spans="1:12" x14ac:dyDescent="0.25">
      <c r="A750" s="131">
        <v>24</v>
      </c>
      <c r="B750" s="166">
        <v>41990</v>
      </c>
      <c r="C750" s="130">
        <v>0.81944444444444453</v>
      </c>
      <c r="D750" s="22" t="s">
        <v>3984</v>
      </c>
      <c r="E750" s="22" t="s">
        <v>1139</v>
      </c>
      <c r="F750" s="22" t="s">
        <v>3969</v>
      </c>
      <c r="G750" s="22" t="s">
        <v>953</v>
      </c>
      <c r="H750" s="22"/>
      <c r="I750" s="22"/>
      <c r="J750" s="22">
        <v>1</v>
      </c>
      <c r="K750" s="22"/>
      <c r="L750" s="22" t="s">
        <v>384</v>
      </c>
    </row>
    <row r="751" spans="1:12" x14ac:dyDescent="0.25">
      <c r="A751" s="131">
        <v>25</v>
      </c>
      <c r="B751" s="166">
        <v>41991</v>
      </c>
      <c r="C751" s="130">
        <v>0.75694444444444453</v>
      </c>
      <c r="D751" s="22" t="s">
        <v>3985</v>
      </c>
      <c r="E751" s="22" t="s">
        <v>3132</v>
      </c>
      <c r="F751" s="22" t="s">
        <v>3986</v>
      </c>
      <c r="G751" s="22" t="s">
        <v>526</v>
      </c>
      <c r="H751" s="22"/>
      <c r="I751" s="22"/>
      <c r="J751" s="22">
        <v>1</v>
      </c>
      <c r="K751" s="22"/>
      <c r="L751" s="22" t="s">
        <v>386</v>
      </c>
    </row>
    <row r="752" spans="1:12" x14ac:dyDescent="0.25">
      <c r="A752" s="131">
        <v>26</v>
      </c>
      <c r="B752" s="166">
        <v>41992</v>
      </c>
      <c r="C752" s="130">
        <v>0.77430555555555547</v>
      </c>
      <c r="D752" s="22" t="s">
        <v>3987</v>
      </c>
      <c r="E752" s="22" t="s">
        <v>3132</v>
      </c>
      <c r="F752" s="22" t="s">
        <v>3967</v>
      </c>
      <c r="G752" s="22" t="s">
        <v>526</v>
      </c>
      <c r="H752" s="22"/>
      <c r="I752" s="22"/>
      <c r="J752" s="22">
        <v>1</v>
      </c>
      <c r="K752" s="22"/>
      <c r="L752" s="22" t="s">
        <v>388</v>
      </c>
    </row>
    <row r="753" spans="1:12" x14ac:dyDescent="0.25">
      <c r="A753" s="131">
        <v>27</v>
      </c>
      <c r="B753" s="166">
        <v>41996</v>
      </c>
      <c r="C753" s="130">
        <v>0.83333333333333337</v>
      </c>
      <c r="D753" s="22" t="s">
        <v>3984</v>
      </c>
      <c r="E753" s="22" t="s">
        <v>3132</v>
      </c>
      <c r="F753" s="22" t="s">
        <v>3988</v>
      </c>
      <c r="G753" s="22" t="s">
        <v>526</v>
      </c>
      <c r="H753" s="22"/>
      <c r="I753" s="22"/>
      <c r="J753" s="22">
        <v>1</v>
      </c>
      <c r="K753" s="22"/>
      <c r="L753" s="22" t="s">
        <v>411</v>
      </c>
    </row>
    <row r="754" spans="1:12" x14ac:dyDescent="0.25">
      <c r="A754" s="131">
        <v>28</v>
      </c>
      <c r="B754" s="166">
        <v>41997</v>
      </c>
      <c r="C754" s="130">
        <v>0.97916666666666663</v>
      </c>
      <c r="D754" s="22" t="s">
        <v>3989</v>
      </c>
      <c r="E754" s="22" t="s">
        <v>3132</v>
      </c>
      <c r="F754" s="22" t="s">
        <v>3990</v>
      </c>
      <c r="G754" s="22" t="s">
        <v>526</v>
      </c>
      <c r="H754" s="22"/>
      <c r="I754" s="22"/>
      <c r="J754" s="22">
        <v>1</v>
      </c>
      <c r="K754" s="22"/>
      <c r="L754" s="22" t="s">
        <v>384</v>
      </c>
    </row>
    <row r="755" spans="1:12" x14ac:dyDescent="0.25">
      <c r="A755" s="131">
        <v>29</v>
      </c>
      <c r="B755" s="166">
        <v>42002</v>
      </c>
      <c r="C755" s="130">
        <v>0.44444444444444442</v>
      </c>
      <c r="D755" s="22" t="s">
        <v>3991</v>
      </c>
      <c r="E755" s="22" t="s">
        <v>1139</v>
      </c>
      <c r="F755" s="22" t="s">
        <v>3992</v>
      </c>
      <c r="G755" s="22" t="s">
        <v>3993</v>
      </c>
      <c r="H755" s="22"/>
      <c r="I755" s="22"/>
      <c r="J755" s="22">
        <v>1</v>
      </c>
      <c r="K755" s="22"/>
      <c r="L755" s="22" t="s">
        <v>386</v>
      </c>
    </row>
    <row r="756" spans="1:12" x14ac:dyDescent="0.25">
      <c r="A756" s="131">
        <v>30</v>
      </c>
      <c r="B756" s="166">
        <v>42004</v>
      </c>
      <c r="C756" s="130">
        <v>0.79166666666666663</v>
      </c>
      <c r="D756" s="22" t="s">
        <v>3994</v>
      </c>
      <c r="E756" s="22" t="s">
        <v>3132</v>
      </c>
      <c r="F756" s="22" t="s">
        <v>3995</v>
      </c>
      <c r="G756" s="22" t="s">
        <v>953</v>
      </c>
      <c r="H756" s="22"/>
      <c r="I756" s="22"/>
      <c r="J756" s="22">
        <v>1</v>
      </c>
      <c r="K756" s="22"/>
      <c r="L756" s="22" t="s">
        <v>414</v>
      </c>
    </row>
    <row r="757" spans="1:12" ht="30" x14ac:dyDescent="0.25">
      <c r="A757" s="74"/>
      <c r="B757" s="75"/>
      <c r="C757" s="75"/>
      <c r="D757" s="75"/>
      <c r="E757" s="75"/>
      <c r="F757" s="75" t="s">
        <v>4169</v>
      </c>
      <c r="G757" s="276" t="s">
        <v>1873</v>
      </c>
      <c r="H757" s="38">
        <f>SUM(H749:H756)</f>
        <v>0</v>
      </c>
      <c r="I757" s="38">
        <f>SUM(I749:I756)</f>
        <v>0</v>
      </c>
      <c r="J757" s="38">
        <f>SUM(J749:J756)</f>
        <v>8</v>
      </c>
      <c r="K757" s="38">
        <f>SUM(K749:K756)</f>
        <v>0</v>
      </c>
      <c r="L757" s="119"/>
    </row>
    <row r="758" spans="1:12" ht="23.25" customHeight="1" x14ac:dyDescent="0.25">
      <c r="A758" s="414" t="s">
        <v>915</v>
      </c>
      <c r="B758" s="414"/>
      <c r="C758" s="414"/>
      <c r="D758" s="414"/>
      <c r="E758" s="414"/>
      <c r="F758" s="414"/>
      <c r="G758" s="414"/>
      <c r="H758" s="414"/>
      <c r="I758" s="414"/>
      <c r="J758" s="414"/>
      <c r="K758" s="414"/>
      <c r="L758" s="414"/>
    </row>
    <row r="759" spans="1:12" ht="30" x14ac:dyDescent="0.25">
      <c r="A759" s="9">
        <v>1</v>
      </c>
      <c r="B759" s="69">
        <v>41922</v>
      </c>
      <c r="C759" s="70">
        <v>0.85416666666666663</v>
      </c>
      <c r="D759" s="9" t="s">
        <v>3996</v>
      </c>
      <c r="E759" s="9" t="s">
        <v>118</v>
      </c>
      <c r="F759" s="9" t="s">
        <v>917</v>
      </c>
      <c r="G759" s="9" t="s">
        <v>38</v>
      </c>
      <c r="H759" s="9">
        <v>0</v>
      </c>
      <c r="I759" s="9">
        <v>0</v>
      </c>
      <c r="J759" s="9">
        <v>0</v>
      </c>
      <c r="K759" s="9">
        <v>1</v>
      </c>
      <c r="L759" s="9" t="s">
        <v>42</v>
      </c>
    </row>
    <row r="760" spans="1:12" x14ac:dyDescent="0.25">
      <c r="A760" s="9">
        <v>2</v>
      </c>
      <c r="B760" s="69">
        <v>41930</v>
      </c>
      <c r="C760" s="70">
        <v>0.47222222222222227</v>
      </c>
      <c r="D760" s="9" t="s">
        <v>3997</v>
      </c>
      <c r="E760" s="9" t="s">
        <v>390</v>
      </c>
      <c r="F760" s="9" t="s">
        <v>3998</v>
      </c>
      <c r="G760" s="9" t="s">
        <v>3999</v>
      </c>
      <c r="H760" s="9">
        <v>0</v>
      </c>
      <c r="I760" s="9">
        <v>0</v>
      </c>
      <c r="J760" s="9">
        <v>1</v>
      </c>
      <c r="K760" s="9">
        <v>0</v>
      </c>
      <c r="L760" s="9" t="s">
        <v>854</v>
      </c>
    </row>
    <row r="761" spans="1:12" ht="30" x14ac:dyDescent="0.25">
      <c r="A761" s="9">
        <v>3</v>
      </c>
      <c r="B761" s="69">
        <v>41936</v>
      </c>
      <c r="C761" s="70">
        <v>0.87916666666666676</v>
      </c>
      <c r="D761" s="9" t="s">
        <v>4000</v>
      </c>
      <c r="E761" s="9" t="s">
        <v>118</v>
      </c>
      <c r="F761" s="9" t="s">
        <v>4001</v>
      </c>
      <c r="G761" s="9" t="s">
        <v>4002</v>
      </c>
      <c r="H761" s="9">
        <v>0</v>
      </c>
      <c r="I761" s="9">
        <v>0</v>
      </c>
      <c r="J761" s="9">
        <v>0</v>
      </c>
      <c r="K761" s="9">
        <v>1</v>
      </c>
      <c r="L761" s="9" t="s">
        <v>42</v>
      </c>
    </row>
    <row r="762" spans="1:12" ht="30" x14ac:dyDescent="0.25">
      <c r="A762" s="9">
        <v>4</v>
      </c>
      <c r="B762" s="69">
        <v>41939</v>
      </c>
      <c r="C762" s="70">
        <v>0.32291666666666669</v>
      </c>
      <c r="D762" s="9" t="s">
        <v>4003</v>
      </c>
      <c r="E762" s="9" t="s">
        <v>390</v>
      </c>
      <c r="F762" s="9" t="s">
        <v>917</v>
      </c>
      <c r="G762" s="9" t="s">
        <v>4004</v>
      </c>
      <c r="H762" s="9">
        <v>0</v>
      </c>
      <c r="I762" s="9">
        <v>0</v>
      </c>
      <c r="J762" s="9">
        <v>1</v>
      </c>
      <c r="K762" s="9">
        <v>0</v>
      </c>
      <c r="L762" s="9" t="s">
        <v>63</v>
      </c>
    </row>
    <row r="763" spans="1:12" ht="30" x14ac:dyDescent="0.25">
      <c r="A763" s="74"/>
      <c r="B763" s="75"/>
      <c r="C763" s="75"/>
      <c r="D763" s="75"/>
      <c r="E763" s="75"/>
      <c r="F763" s="75" t="s">
        <v>4167</v>
      </c>
      <c r="G763" s="276" t="s">
        <v>915</v>
      </c>
      <c r="H763" s="38">
        <f>SUM(H759:H762)</f>
        <v>0</v>
      </c>
      <c r="I763" s="38">
        <f>SUM(I759:I762)</f>
        <v>0</v>
      </c>
      <c r="J763" s="38">
        <f>SUM(J759:J762)</f>
        <v>2</v>
      </c>
      <c r="K763" s="38">
        <f>SUM(K759:K762)</f>
        <v>2</v>
      </c>
      <c r="L763" s="119"/>
    </row>
    <row r="764" spans="1:12" ht="30" x14ac:dyDescent="0.25">
      <c r="A764" s="9">
        <v>5</v>
      </c>
      <c r="B764" s="69">
        <v>41945</v>
      </c>
      <c r="C764" s="70">
        <v>0.73611111111111116</v>
      </c>
      <c r="D764" s="9" t="s">
        <v>4005</v>
      </c>
      <c r="E764" s="9" t="s">
        <v>118</v>
      </c>
      <c r="F764" s="9" t="s">
        <v>4006</v>
      </c>
      <c r="G764" s="9" t="s">
        <v>4007</v>
      </c>
      <c r="H764" s="9">
        <v>0</v>
      </c>
      <c r="I764" s="9">
        <v>0</v>
      </c>
      <c r="J764" s="9">
        <v>2</v>
      </c>
      <c r="K764" s="9">
        <v>0</v>
      </c>
      <c r="L764" s="9" t="s">
        <v>54</v>
      </c>
    </row>
    <row r="765" spans="1:12" x14ac:dyDescent="0.25">
      <c r="A765" s="9">
        <v>6</v>
      </c>
      <c r="B765" s="69">
        <v>41958</v>
      </c>
      <c r="C765" s="70">
        <v>0.63888888888888895</v>
      </c>
      <c r="D765" s="9" t="s">
        <v>4008</v>
      </c>
      <c r="E765" s="9" t="s">
        <v>118</v>
      </c>
      <c r="F765" s="9" t="s">
        <v>552</v>
      </c>
      <c r="G765" s="9" t="s">
        <v>4004</v>
      </c>
      <c r="H765" s="9">
        <v>0</v>
      </c>
      <c r="I765" s="9">
        <v>0</v>
      </c>
      <c r="J765" s="9">
        <v>2</v>
      </c>
      <c r="K765" s="9">
        <v>0</v>
      </c>
      <c r="L765" s="9" t="s">
        <v>85</v>
      </c>
    </row>
    <row r="766" spans="1:12" ht="45" x14ac:dyDescent="0.25">
      <c r="A766" s="9">
        <v>7</v>
      </c>
      <c r="B766" s="69">
        <v>41960</v>
      </c>
      <c r="C766" s="70">
        <v>0.59375</v>
      </c>
      <c r="D766" s="9" t="s">
        <v>4009</v>
      </c>
      <c r="E766" s="9" t="s">
        <v>390</v>
      </c>
      <c r="F766" s="9" t="s">
        <v>4010</v>
      </c>
      <c r="G766" s="9" t="s">
        <v>4011</v>
      </c>
      <c r="H766" s="9">
        <v>0</v>
      </c>
      <c r="I766" s="9">
        <v>0</v>
      </c>
      <c r="J766" s="9">
        <v>2</v>
      </c>
      <c r="K766" s="9">
        <v>0</v>
      </c>
      <c r="L766" s="9" t="s">
        <v>63</v>
      </c>
    </row>
    <row r="767" spans="1:12" ht="30" x14ac:dyDescent="0.25">
      <c r="A767" s="9">
        <v>8</v>
      </c>
      <c r="B767" s="69">
        <v>41962</v>
      </c>
      <c r="C767" s="70">
        <v>0.64097222222222217</v>
      </c>
      <c r="D767" s="9" t="s">
        <v>4012</v>
      </c>
      <c r="E767" s="9" t="s">
        <v>72</v>
      </c>
      <c r="F767" s="9" t="s">
        <v>4013</v>
      </c>
      <c r="G767" s="9" t="s">
        <v>4007</v>
      </c>
      <c r="H767" s="9">
        <v>0</v>
      </c>
      <c r="I767" s="9">
        <v>0</v>
      </c>
      <c r="J767" s="9">
        <v>1</v>
      </c>
      <c r="K767" s="9">
        <v>0</v>
      </c>
      <c r="L767" s="9" t="s">
        <v>573</v>
      </c>
    </row>
    <row r="768" spans="1:12" x14ac:dyDescent="0.25">
      <c r="A768" s="45">
        <v>9</v>
      </c>
      <c r="B768" s="69">
        <v>41964</v>
      </c>
      <c r="C768" s="70">
        <v>0.34097222222222223</v>
      </c>
      <c r="D768" s="9" t="s">
        <v>4014</v>
      </c>
      <c r="E768" s="9" t="s">
        <v>118</v>
      </c>
      <c r="F768" s="9" t="s">
        <v>552</v>
      </c>
      <c r="G768" s="9" t="s">
        <v>4015</v>
      </c>
      <c r="H768" s="9">
        <v>0</v>
      </c>
      <c r="I768" s="9">
        <v>0</v>
      </c>
      <c r="J768" s="9">
        <v>0</v>
      </c>
      <c r="K768" s="9">
        <v>0</v>
      </c>
      <c r="L768" s="9" t="s">
        <v>42</v>
      </c>
    </row>
    <row r="769" spans="1:12" ht="30" x14ac:dyDescent="0.25">
      <c r="A769" s="9">
        <v>10</v>
      </c>
      <c r="B769" s="69">
        <v>41965</v>
      </c>
      <c r="C769" s="70">
        <v>0.49305555555555558</v>
      </c>
      <c r="D769" s="9" t="s">
        <v>4016</v>
      </c>
      <c r="E769" s="9" t="s">
        <v>118</v>
      </c>
      <c r="F769" s="9" t="s">
        <v>4006</v>
      </c>
      <c r="G769" s="9" t="s">
        <v>4017</v>
      </c>
      <c r="H769" s="9">
        <v>0</v>
      </c>
      <c r="I769" s="9">
        <v>0</v>
      </c>
      <c r="J769" s="9">
        <v>0</v>
      </c>
      <c r="K769" s="9">
        <v>2</v>
      </c>
      <c r="L769" s="9" t="s">
        <v>85</v>
      </c>
    </row>
    <row r="770" spans="1:12" ht="45" x14ac:dyDescent="0.25">
      <c r="A770" s="9">
        <v>11</v>
      </c>
      <c r="B770" s="69">
        <v>41966</v>
      </c>
      <c r="C770" s="70">
        <v>0.88888888888888884</v>
      </c>
      <c r="D770" s="9" t="s">
        <v>4018</v>
      </c>
      <c r="E770" s="9" t="s">
        <v>390</v>
      </c>
      <c r="F770" s="9" t="s">
        <v>4006</v>
      </c>
      <c r="G770" s="9" t="s">
        <v>4017</v>
      </c>
      <c r="H770" s="9">
        <v>0</v>
      </c>
      <c r="I770" s="9">
        <v>0</v>
      </c>
      <c r="J770" s="9">
        <v>1</v>
      </c>
      <c r="K770" s="9">
        <v>2</v>
      </c>
      <c r="L770" s="9" t="s">
        <v>54</v>
      </c>
    </row>
    <row r="771" spans="1:12" x14ac:dyDescent="0.25">
      <c r="A771" s="9">
        <v>12</v>
      </c>
      <c r="B771" s="69">
        <v>41967</v>
      </c>
      <c r="C771" s="70">
        <v>0.3263888888888889</v>
      </c>
      <c r="D771" s="9" t="s">
        <v>4019</v>
      </c>
      <c r="E771" s="9" t="s">
        <v>118</v>
      </c>
      <c r="F771" s="9" t="s">
        <v>112</v>
      </c>
      <c r="G771" s="9" t="s">
        <v>4007</v>
      </c>
      <c r="H771" s="9">
        <v>0</v>
      </c>
      <c r="I771" s="9">
        <v>0</v>
      </c>
      <c r="J771" s="9">
        <v>0</v>
      </c>
      <c r="K771" s="9">
        <v>0</v>
      </c>
      <c r="L771" s="9" t="s">
        <v>63</v>
      </c>
    </row>
    <row r="772" spans="1:12" x14ac:dyDescent="0.25">
      <c r="A772" s="9">
        <v>13</v>
      </c>
      <c r="B772" s="69">
        <v>41968</v>
      </c>
      <c r="C772" s="70">
        <v>0.4861111111111111</v>
      </c>
      <c r="D772" s="9" t="s">
        <v>4020</v>
      </c>
      <c r="E772" s="9" t="s">
        <v>390</v>
      </c>
      <c r="F772" s="9" t="s">
        <v>4021</v>
      </c>
      <c r="G772" s="9" t="s">
        <v>4007</v>
      </c>
      <c r="H772" s="9">
        <v>0</v>
      </c>
      <c r="I772" s="9">
        <v>0</v>
      </c>
      <c r="J772" s="9">
        <v>0</v>
      </c>
      <c r="K772" s="9">
        <v>2</v>
      </c>
      <c r="L772" s="9" t="s">
        <v>69</v>
      </c>
    </row>
    <row r="773" spans="1:12" ht="30" x14ac:dyDescent="0.25">
      <c r="A773" s="9">
        <v>14</v>
      </c>
      <c r="B773" s="69">
        <v>41969</v>
      </c>
      <c r="C773" s="70">
        <v>1.3375000000000301</v>
      </c>
      <c r="D773" s="9" t="s">
        <v>4022</v>
      </c>
      <c r="E773" s="9" t="s">
        <v>118</v>
      </c>
      <c r="F773" s="9" t="s">
        <v>4023</v>
      </c>
      <c r="G773" s="9" t="s">
        <v>4004</v>
      </c>
      <c r="H773" s="9">
        <v>0</v>
      </c>
      <c r="I773" s="9">
        <v>0</v>
      </c>
      <c r="J773" s="9">
        <v>0</v>
      </c>
      <c r="K773" s="9">
        <v>1</v>
      </c>
      <c r="L773" s="9" t="s">
        <v>73</v>
      </c>
    </row>
    <row r="774" spans="1:12" ht="30" x14ac:dyDescent="0.25">
      <c r="A774" s="74"/>
      <c r="B774" s="75"/>
      <c r="C774" s="75"/>
      <c r="D774" s="75"/>
      <c r="E774" s="75"/>
      <c r="F774" s="75" t="s">
        <v>4168</v>
      </c>
      <c r="G774" s="276" t="s">
        <v>915</v>
      </c>
      <c r="H774" s="38">
        <f>SUM(H764:H773)</f>
        <v>0</v>
      </c>
      <c r="I774" s="38">
        <f>SUM(I764:I773)</f>
        <v>0</v>
      </c>
      <c r="J774" s="38">
        <f>SUM(J764:J773)</f>
        <v>8</v>
      </c>
      <c r="K774" s="38">
        <f>SUM(K764:K773)</f>
        <v>7</v>
      </c>
      <c r="L774" s="119"/>
    </row>
    <row r="775" spans="1:12" ht="30" x14ac:dyDescent="0.25">
      <c r="A775" s="9">
        <v>15</v>
      </c>
      <c r="B775" s="265">
        <v>41975</v>
      </c>
      <c r="C775" s="266">
        <v>0.85416666666666663</v>
      </c>
      <c r="D775" s="45" t="s">
        <v>4024</v>
      </c>
      <c r="E775" s="45" t="s">
        <v>118</v>
      </c>
      <c r="F775" s="45" t="s">
        <v>4025</v>
      </c>
      <c r="G775" s="45" t="s">
        <v>4015</v>
      </c>
      <c r="H775" s="45">
        <v>0</v>
      </c>
      <c r="I775" s="45">
        <v>0</v>
      </c>
      <c r="J775" s="45">
        <v>0</v>
      </c>
      <c r="K775" s="45">
        <v>1</v>
      </c>
      <c r="L775" s="45" t="s">
        <v>69</v>
      </c>
    </row>
    <row r="776" spans="1:12" ht="30" x14ac:dyDescent="0.25">
      <c r="A776" s="9">
        <v>16</v>
      </c>
      <c r="B776" s="265">
        <v>41978</v>
      </c>
      <c r="C776" s="266">
        <v>0.55555555555555558</v>
      </c>
      <c r="D776" s="45" t="s">
        <v>4026</v>
      </c>
      <c r="E776" s="45" t="s">
        <v>118</v>
      </c>
      <c r="F776" s="45" t="s">
        <v>4027</v>
      </c>
      <c r="G776" s="45" t="s">
        <v>4028</v>
      </c>
      <c r="H776" s="45">
        <v>0</v>
      </c>
      <c r="I776" s="45">
        <v>0</v>
      </c>
      <c r="J776" s="45">
        <v>0</v>
      </c>
      <c r="K776" s="45">
        <v>0</v>
      </c>
      <c r="L776" s="45" t="s">
        <v>42</v>
      </c>
    </row>
    <row r="777" spans="1:12" ht="30" x14ac:dyDescent="0.25">
      <c r="A777" s="9">
        <v>17</v>
      </c>
      <c r="B777" s="265">
        <v>41983</v>
      </c>
      <c r="C777" s="266">
        <v>0.9375</v>
      </c>
      <c r="D777" s="45" t="s">
        <v>4029</v>
      </c>
      <c r="E777" s="45" t="s">
        <v>390</v>
      </c>
      <c r="F777" s="45" t="s">
        <v>4030</v>
      </c>
      <c r="G777" s="45" t="s">
        <v>4028</v>
      </c>
      <c r="H777" s="45">
        <v>0</v>
      </c>
      <c r="I777" s="45">
        <v>0</v>
      </c>
      <c r="J777" s="45">
        <v>0</v>
      </c>
      <c r="K777" s="45">
        <v>1</v>
      </c>
      <c r="L777" s="45" t="s">
        <v>73</v>
      </c>
    </row>
    <row r="778" spans="1:12" ht="30" x14ac:dyDescent="0.25">
      <c r="A778" s="9">
        <v>18</v>
      </c>
      <c r="B778" s="265">
        <v>41984</v>
      </c>
      <c r="C778" s="266">
        <v>0.45833333333333331</v>
      </c>
      <c r="D778" s="45" t="s">
        <v>4031</v>
      </c>
      <c r="E778" s="45" t="s">
        <v>118</v>
      </c>
      <c r="F778" s="45" t="s">
        <v>4032</v>
      </c>
      <c r="G778" s="45" t="s">
        <v>4033</v>
      </c>
      <c r="H778" s="45">
        <v>0</v>
      </c>
      <c r="I778" s="45">
        <v>0</v>
      </c>
      <c r="J778" s="45">
        <v>0</v>
      </c>
      <c r="K778" s="45">
        <v>1</v>
      </c>
      <c r="L778" s="45" t="s">
        <v>63</v>
      </c>
    </row>
    <row r="779" spans="1:12" x14ac:dyDescent="0.25">
      <c r="A779" s="9">
        <v>19</v>
      </c>
      <c r="B779" s="265">
        <v>41994</v>
      </c>
      <c r="C779" s="266">
        <v>0.86805555555555547</v>
      </c>
      <c r="D779" s="45" t="s">
        <v>4034</v>
      </c>
      <c r="E779" s="45" t="s">
        <v>118</v>
      </c>
      <c r="F779" s="45" t="s">
        <v>4035</v>
      </c>
      <c r="G779" s="45" t="s">
        <v>4015</v>
      </c>
      <c r="H779" s="45">
        <v>0</v>
      </c>
      <c r="I779" s="45">
        <v>0</v>
      </c>
      <c r="J779" s="45">
        <v>0</v>
      </c>
      <c r="K779" s="45">
        <v>1</v>
      </c>
      <c r="L779" s="45" t="s">
        <v>54</v>
      </c>
    </row>
    <row r="780" spans="1:12" ht="30" x14ac:dyDescent="0.25">
      <c r="A780" s="9">
        <v>20</v>
      </c>
      <c r="B780" s="265">
        <v>42000</v>
      </c>
      <c r="C780" s="266">
        <v>0.4513888888888889</v>
      </c>
      <c r="D780" s="45" t="s">
        <v>4003</v>
      </c>
      <c r="E780" s="45" t="s">
        <v>118</v>
      </c>
      <c r="F780" s="45" t="s">
        <v>4023</v>
      </c>
      <c r="G780" s="45" t="s">
        <v>4004</v>
      </c>
      <c r="H780" s="45">
        <v>0</v>
      </c>
      <c r="I780" s="45">
        <v>0</v>
      </c>
      <c r="J780" s="45">
        <v>0</v>
      </c>
      <c r="K780" s="45">
        <v>2</v>
      </c>
      <c r="L780" s="45" t="s">
        <v>85</v>
      </c>
    </row>
    <row r="781" spans="1:12" ht="30" x14ac:dyDescent="0.25">
      <c r="A781" s="9">
        <v>21</v>
      </c>
      <c r="B781" s="265">
        <v>42001</v>
      </c>
      <c r="C781" s="266">
        <v>0.84583333333333333</v>
      </c>
      <c r="D781" s="45" t="s">
        <v>4003</v>
      </c>
      <c r="E781" s="45" t="s">
        <v>118</v>
      </c>
      <c r="F781" s="45" t="s">
        <v>4013</v>
      </c>
      <c r="G781" s="45" t="s">
        <v>4007</v>
      </c>
      <c r="H781" s="45">
        <v>0</v>
      </c>
      <c r="I781" s="45">
        <v>0</v>
      </c>
      <c r="J781" s="45">
        <v>0</v>
      </c>
      <c r="K781" s="45">
        <v>0</v>
      </c>
      <c r="L781" s="45" t="s">
        <v>54</v>
      </c>
    </row>
    <row r="782" spans="1:12" ht="30" x14ac:dyDescent="0.25">
      <c r="A782" s="74"/>
      <c r="B782" s="75"/>
      <c r="C782" s="75"/>
      <c r="D782" s="75"/>
      <c r="E782" s="75"/>
      <c r="F782" s="75" t="s">
        <v>4169</v>
      </c>
      <c r="G782" s="276" t="s">
        <v>915</v>
      </c>
      <c r="H782" s="38">
        <f>SUM(H775:H781)</f>
        <v>0</v>
      </c>
      <c r="I782" s="38">
        <f>SUM(I775:I781)</f>
        <v>0</v>
      </c>
      <c r="J782" s="38">
        <f>SUM(J775:J781)</f>
        <v>0</v>
      </c>
      <c r="K782" s="38">
        <f>SUM(K775:K781)</f>
        <v>6</v>
      </c>
      <c r="L782" s="119"/>
    </row>
    <row r="783" spans="1:12" ht="27" customHeight="1" x14ac:dyDescent="0.25">
      <c r="A783" s="408" t="s">
        <v>2063</v>
      </c>
      <c r="B783" s="408"/>
      <c r="C783" s="408"/>
      <c r="D783" s="408"/>
      <c r="E783" s="408"/>
      <c r="F783" s="408"/>
      <c r="G783" s="408"/>
      <c r="H783" s="408"/>
      <c r="I783" s="408"/>
      <c r="J783" s="408"/>
      <c r="K783" s="408"/>
      <c r="L783" s="408"/>
    </row>
    <row r="784" spans="1:12" ht="24" x14ac:dyDescent="0.25">
      <c r="A784" s="217">
        <v>1</v>
      </c>
      <c r="B784" s="323">
        <v>41924</v>
      </c>
      <c r="C784" s="324">
        <v>0</v>
      </c>
      <c r="D784" s="217" t="s">
        <v>4036</v>
      </c>
      <c r="E784" s="217" t="s">
        <v>1840</v>
      </c>
      <c r="F784" s="217" t="s">
        <v>4037</v>
      </c>
      <c r="G784" s="217" t="s">
        <v>4038</v>
      </c>
      <c r="H784" s="217"/>
      <c r="I784" s="217"/>
      <c r="J784" s="217">
        <v>1</v>
      </c>
      <c r="K784" s="217">
        <v>1</v>
      </c>
      <c r="L784" s="217" t="s">
        <v>392</v>
      </c>
    </row>
    <row r="785" spans="1:12" x14ac:dyDescent="0.25">
      <c r="A785" s="217">
        <v>2</v>
      </c>
      <c r="B785" s="323">
        <v>41941</v>
      </c>
      <c r="C785" s="324">
        <v>2.0833333333333332E-2</v>
      </c>
      <c r="D785" s="217" t="s">
        <v>4039</v>
      </c>
      <c r="E785" s="217" t="s">
        <v>1150</v>
      </c>
      <c r="F785" s="217" t="s">
        <v>949</v>
      </c>
      <c r="G785" s="217" t="s">
        <v>2028</v>
      </c>
      <c r="H785" s="217"/>
      <c r="I785" s="217"/>
      <c r="J785" s="217">
        <v>2</v>
      </c>
      <c r="K785" s="217">
        <v>1</v>
      </c>
      <c r="L785" s="217" t="s">
        <v>384</v>
      </c>
    </row>
    <row r="786" spans="1:12" x14ac:dyDescent="0.25">
      <c r="A786" s="74"/>
      <c r="B786" s="75"/>
      <c r="C786" s="75"/>
      <c r="D786" s="75"/>
      <c r="E786" s="75"/>
      <c r="F786" s="75" t="s">
        <v>4167</v>
      </c>
      <c r="G786" s="276" t="s">
        <v>2063</v>
      </c>
      <c r="H786" s="38">
        <f>SUM(H784:H785)</f>
        <v>0</v>
      </c>
      <c r="I786" s="38">
        <f>SUM(I784:I785)</f>
        <v>0</v>
      </c>
      <c r="J786" s="38">
        <f>SUM(J784:J785)</f>
        <v>3</v>
      </c>
      <c r="K786" s="38">
        <f>SUM(K784:K785)</f>
        <v>2</v>
      </c>
      <c r="L786" s="119"/>
    </row>
    <row r="787" spans="1:12" ht="24" x14ac:dyDescent="0.25">
      <c r="A787" s="217">
        <v>3</v>
      </c>
      <c r="B787" s="323">
        <v>41944</v>
      </c>
      <c r="C787" s="324">
        <v>0.9375</v>
      </c>
      <c r="D787" s="217" t="s">
        <v>4040</v>
      </c>
      <c r="E787" s="217" t="s">
        <v>1150</v>
      </c>
      <c r="F787" s="217" t="s">
        <v>961</v>
      </c>
      <c r="G787" s="217" t="s">
        <v>947</v>
      </c>
      <c r="H787" s="217"/>
      <c r="I787" s="217"/>
      <c r="J787" s="217">
        <v>1</v>
      </c>
      <c r="K787" s="217">
        <v>0</v>
      </c>
      <c r="L787" s="217" t="s">
        <v>414</v>
      </c>
    </row>
    <row r="788" spans="1:12" x14ac:dyDescent="0.25">
      <c r="A788" s="217"/>
      <c r="B788" s="323">
        <v>41966</v>
      </c>
      <c r="C788" s="324">
        <v>0.6875</v>
      </c>
      <c r="D788" s="217" t="s">
        <v>4041</v>
      </c>
      <c r="E788" s="217" t="s">
        <v>1150</v>
      </c>
      <c r="F788" s="217" t="s">
        <v>820</v>
      </c>
      <c r="G788" s="217" t="s">
        <v>947</v>
      </c>
      <c r="H788" s="217"/>
      <c r="I788" s="217"/>
      <c r="J788" s="217">
        <v>0</v>
      </c>
      <c r="K788" s="217">
        <v>1</v>
      </c>
      <c r="L788" s="217" t="s">
        <v>392</v>
      </c>
    </row>
    <row r="789" spans="1:12" x14ac:dyDescent="0.25">
      <c r="A789" s="74"/>
      <c r="B789" s="75"/>
      <c r="C789" s="75"/>
      <c r="D789" s="75"/>
      <c r="E789" s="75"/>
      <c r="F789" s="75" t="s">
        <v>4168</v>
      </c>
      <c r="G789" s="276" t="s">
        <v>2063</v>
      </c>
      <c r="H789" s="38">
        <f>SUM(H787:H788)</f>
        <v>0</v>
      </c>
      <c r="I789" s="38">
        <f>SUM(I787:I788)</f>
        <v>0</v>
      </c>
      <c r="J789" s="38">
        <f>SUM(J787:J788)</f>
        <v>1</v>
      </c>
      <c r="K789" s="38">
        <f>SUM(K787:K788)</f>
        <v>1</v>
      </c>
      <c r="L789" s="119"/>
    </row>
    <row r="790" spans="1:12" ht="24" x14ac:dyDescent="0.25">
      <c r="A790" s="217">
        <v>4</v>
      </c>
      <c r="B790" s="325">
        <v>41982</v>
      </c>
      <c r="C790" s="324">
        <v>0.39583333333333331</v>
      </c>
      <c r="D790" s="217" t="s">
        <v>4040</v>
      </c>
      <c r="E790" s="217" t="s">
        <v>1150</v>
      </c>
      <c r="F790" s="217" t="s">
        <v>949</v>
      </c>
      <c r="G790" s="217" t="s">
        <v>947</v>
      </c>
      <c r="H790" s="217"/>
      <c r="I790" s="217"/>
      <c r="J790" s="217">
        <v>2</v>
      </c>
      <c r="K790" s="217">
        <v>2</v>
      </c>
      <c r="L790" s="217" t="s">
        <v>411</v>
      </c>
    </row>
    <row r="791" spans="1:12" x14ac:dyDescent="0.25">
      <c r="A791" s="217">
        <v>4</v>
      </c>
      <c r="B791" s="325">
        <v>41985</v>
      </c>
      <c r="C791" s="324">
        <v>0.44791666666666669</v>
      </c>
      <c r="D791" s="217" t="s">
        <v>4042</v>
      </c>
      <c r="E791" s="217" t="s">
        <v>1840</v>
      </c>
      <c r="F791" s="217" t="s">
        <v>820</v>
      </c>
      <c r="G791" s="217" t="s">
        <v>947</v>
      </c>
      <c r="H791" s="217"/>
      <c r="I791" s="217"/>
      <c r="J791" s="217">
        <v>0</v>
      </c>
      <c r="K791" s="217">
        <v>0</v>
      </c>
      <c r="L791" s="217" t="s">
        <v>388</v>
      </c>
    </row>
    <row r="792" spans="1:12" x14ac:dyDescent="0.25">
      <c r="A792" s="217">
        <v>4</v>
      </c>
      <c r="B792" s="325">
        <v>41988</v>
      </c>
      <c r="C792" s="324">
        <v>0.88888888888888884</v>
      </c>
      <c r="D792" s="217" t="s">
        <v>4043</v>
      </c>
      <c r="E792" s="217" t="s">
        <v>1550</v>
      </c>
      <c r="F792" s="217" t="s">
        <v>949</v>
      </c>
      <c r="G792" s="217" t="s">
        <v>947</v>
      </c>
      <c r="H792" s="217"/>
      <c r="I792" s="217"/>
      <c r="J792" s="217">
        <v>1</v>
      </c>
      <c r="K792" s="217">
        <v>0</v>
      </c>
      <c r="L792" s="217" t="s">
        <v>418</v>
      </c>
    </row>
    <row r="793" spans="1:12" x14ac:dyDescent="0.25">
      <c r="A793" s="217">
        <v>4</v>
      </c>
      <c r="B793" s="325">
        <v>41994</v>
      </c>
      <c r="C793" s="324">
        <v>0.90277777777777779</v>
      </c>
      <c r="D793" s="217" t="s">
        <v>2011</v>
      </c>
      <c r="E793" s="217" t="s">
        <v>1550</v>
      </c>
      <c r="F793" s="217" t="s">
        <v>949</v>
      </c>
      <c r="G793" s="217" t="s">
        <v>947</v>
      </c>
      <c r="H793" s="217">
        <v>1</v>
      </c>
      <c r="I793" s="217">
        <v>0</v>
      </c>
      <c r="J793" s="217">
        <v>0</v>
      </c>
      <c r="K793" s="217">
        <v>0</v>
      </c>
      <c r="L793" s="217" t="s">
        <v>392</v>
      </c>
    </row>
    <row r="794" spans="1:12" x14ac:dyDescent="0.25">
      <c r="A794" s="74"/>
      <c r="B794" s="75"/>
      <c r="C794" s="75"/>
      <c r="D794" s="75"/>
      <c r="E794" s="75"/>
      <c r="F794" s="75" t="s">
        <v>4169</v>
      </c>
      <c r="G794" s="276" t="s">
        <v>2063</v>
      </c>
      <c r="H794" s="38">
        <f>SUM(H790:H793)</f>
        <v>1</v>
      </c>
      <c r="I794" s="38">
        <f>SUM(I790:I793)</f>
        <v>0</v>
      </c>
      <c r="J794" s="38">
        <f>SUM(J790:J793)</f>
        <v>3</v>
      </c>
      <c r="K794" s="38">
        <f>SUM(K790:K793)</f>
        <v>2</v>
      </c>
      <c r="L794" s="119"/>
    </row>
    <row r="795" spans="1:12" ht="22.5" customHeight="1" x14ac:dyDescent="0.25">
      <c r="A795" s="408" t="s">
        <v>1155</v>
      </c>
      <c r="B795" s="408"/>
      <c r="C795" s="408"/>
      <c r="D795" s="408"/>
      <c r="E795" s="408"/>
      <c r="F795" s="408"/>
      <c r="G795" s="408"/>
      <c r="H795" s="408"/>
      <c r="I795" s="408"/>
      <c r="J795" s="408"/>
      <c r="K795" s="408"/>
      <c r="L795" s="408"/>
    </row>
    <row r="796" spans="1:12" ht="30" x14ac:dyDescent="0.25">
      <c r="A796" s="9">
        <v>1</v>
      </c>
      <c r="B796" s="69">
        <v>41918</v>
      </c>
      <c r="C796" s="19" t="s">
        <v>3188</v>
      </c>
      <c r="D796" s="4" t="s">
        <v>3189</v>
      </c>
      <c r="E796" s="9" t="s">
        <v>36</v>
      </c>
      <c r="F796" s="4" t="s">
        <v>706</v>
      </c>
      <c r="G796" s="9" t="s">
        <v>38</v>
      </c>
      <c r="H796" s="10">
        <v>0</v>
      </c>
      <c r="I796" s="10">
        <v>0</v>
      </c>
      <c r="J796" s="10">
        <v>1</v>
      </c>
      <c r="K796" s="10">
        <v>0</v>
      </c>
      <c r="L796" s="8" t="s">
        <v>418</v>
      </c>
    </row>
    <row r="797" spans="1:12" x14ac:dyDescent="0.25">
      <c r="A797" s="9">
        <v>2</v>
      </c>
      <c r="B797" s="69">
        <v>41919</v>
      </c>
      <c r="C797" s="19" t="s">
        <v>3190</v>
      </c>
      <c r="D797" s="22" t="s">
        <v>3191</v>
      </c>
      <c r="E797" s="9" t="s">
        <v>30</v>
      </c>
      <c r="F797" s="22" t="s">
        <v>31</v>
      </c>
      <c r="G797" s="9" t="s">
        <v>782</v>
      </c>
      <c r="H797" s="10">
        <v>0</v>
      </c>
      <c r="I797" s="10">
        <v>1</v>
      </c>
      <c r="J797" s="10">
        <v>0</v>
      </c>
      <c r="K797" s="10">
        <v>0</v>
      </c>
      <c r="L797" s="9" t="s">
        <v>392</v>
      </c>
    </row>
    <row r="798" spans="1:12" x14ac:dyDescent="0.25">
      <c r="A798" s="9">
        <v>3</v>
      </c>
      <c r="B798" s="69">
        <v>41929</v>
      </c>
      <c r="C798" s="19" t="s">
        <v>3192</v>
      </c>
      <c r="D798" s="22" t="s">
        <v>3193</v>
      </c>
      <c r="E798" s="9" t="s">
        <v>3194</v>
      </c>
      <c r="F798" s="9" t="s">
        <v>619</v>
      </c>
      <c r="G798" s="9" t="s">
        <v>38</v>
      </c>
      <c r="H798" s="10">
        <v>0</v>
      </c>
      <c r="I798" s="10">
        <v>0</v>
      </c>
      <c r="J798" s="10">
        <v>0</v>
      </c>
      <c r="K798" s="10">
        <v>0</v>
      </c>
      <c r="L798" s="8" t="s">
        <v>388</v>
      </c>
    </row>
    <row r="799" spans="1:12" ht="45" x14ac:dyDescent="0.25">
      <c r="A799" s="9">
        <v>4</v>
      </c>
      <c r="B799" s="69">
        <v>41934</v>
      </c>
      <c r="C799" s="19" t="s">
        <v>3195</v>
      </c>
      <c r="D799" s="4" t="s">
        <v>4044</v>
      </c>
      <c r="E799" s="9" t="s">
        <v>551</v>
      </c>
      <c r="F799" s="4" t="s">
        <v>3197</v>
      </c>
      <c r="G799" s="9" t="s">
        <v>782</v>
      </c>
      <c r="H799" s="10">
        <v>0</v>
      </c>
      <c r="I799" s="10">
        <v>0</v>
      </c>
      <c r="J799" s="10">
        <v>1</v>
      </c>
      <c r="K799" s="10">
        <v>0</v>
      </c>
      <c r="L799" s="8" t="s">
        <v>386</v>
      </c>
    </row>
    <row r="800" spans="1:12" ht="30" x14ac:dyDescent="0.25">
      <c r="A800" s="9">
        <v>5</v>
      </c>
      <c r="B800" s="69">
        <v>41941</v>
      </c>
      <c r="C800" s="19" t="s">
        <v>145</v>
      </c>
      <c r="D800" s="4" t="s">
        <v>3198</v>
      </c>
      <c r="E800" s="9" t="s">
        <v>36</v>
      </c>
      <c r="F800" s="4" t="s">
        <v>4045</v>
      </c>
      <c r="G800" s="9" t="s">
        <v>38</v>
      </c>
      <c r="H800" s="10">
        <v>0</v>
      </c>
      <c r="I800" s="10">
        <v>0</v>
      </c>
      <c r="J800" s="10">
        <v>0</v>
      </c>
      <c r="K800" s="10">
        <v>0</v>
      </c>
      <c r="L800" s="8" t="s">
        <v>386</v>
      </c>
    </row>
    <row r="801" spans="1:12" x14ac:dyDescent="0.25">
      <c r="A801" s="74"/>
      <c r="B801" s="75"/>
      <c r="C801" s="75"/>
      <c r="D801" s="75"/>
      <c r="E801" s="75"/>
      <c r="F801" s="75" t="s">
        <v>4167</v>
      </c>
      <c r="G801" s="276" t="s">
        <v>1155</v>
      </c>
      <c r="H801" s="38">
        <f>SUM(H796:H800)</f>
        <v>0</v>
      </c>
      <c r="I801" s="38">
        <f>SUM(I796:I800)</f>
        <v>1</v>
      </c>
      <c r="J801" s="38">
        <f>SUM(J796:J800)</f>
        <v>2</v>
      </c>
      <c r="K801" s="38">
        <f>SUM(K796:K800)</f>
        <v>0</v>
      </c>
      <c r="L801" s="119"/>
    </row>
    <row r="802" spans="1:12" ht="30" x14ac:dyDescent="0.25">
      <c r="A802" s="9">
        <v>6</v>
      </c>
      <c r="B802" s="69">
        <v>41944</v>
      </c>
      <c r="C802" s="19" t="s">
        <v>3200</v>
      </c>
      <c r="D802" s="4" t="s">
        <v>3201</v>
      </c>
      <c r="E802" s="9" t="s">
        <v>3194</v>
      </c>
      <c r="F802" s="9" t="s">
        <v>3202</v>
      </c>
      <c r="G802" s="9" t="s">
        <v>38</v>
      </c>
      <c r="H802" s="10">
        <v>0</v>
      </c>
      <c r="I802" s="10">
        <v>0</v>
      </c>
      <c r="J802" s="10">
        <v>0</v>
      </c>
      <c r="K802" s="10">
        <v>0</v>
      </c>
      <c r="L802" s="8" t="s">
        <v>414</v>
      </c>
    </row>
    <row r="803" spans="1:12" ht="30" x14ac:dyDescent="0.25">
      <c r="A803" s="9">
        <v>7</v>
      </c>
      <c r="B803" s="69">
        <v>41949</v>
      </c>
      <c r="C803" s="19" t="s">
        <v>1617</v>
      </c>
      <c r="D803" s="22" t="s">
        <v>3203</v>
      </c>
      <c r="E803" s="9" t="s">
        <v>93</v>
      </c>
      <c r="F803" s="4" t="s">
        <v>3204</v>
      </c>
      <c r="G803" s="9" t="s">
        <v>3205</v>
      </c>
      <c r="H803" s="10">
        <v>0</v>
      </c>
      <c r="I803" s="10">
        <v>0</v>
      </c>
      <c r="J803" s="10">
        <v>0</v>
      </c>
      <c r="K803" s="10">
        <v>0</v>
      </c>
      <c r="L803" s="8" t="s">
        <v>386</v>
      </c>
    </row>
    <row r="804" spans="1:12" ht="30" x14ac:dyDescent="0.25">
      <c r="A804" s="9">
        <v>8</v>
      </c>
      <c r="B804" s="69">
        <v>41953</v>
      </c>
      <c r="C804" s="19" t="s">
        <v>2665</v>
      </c>
      <c r="D804" s="22" t="s">
        <v>3206</v>
      </c>
      <c r="E804" s="9" t="s">
        <v>36</v>
      </c>
      <c r="F804" s="4" t="s">
        <v>4046</v>
      </c>
      <c r="G804" s="9" t="s">
        <v>559</v>
      </c>
      <c r="H804" s="10">
        <v>0</v>
      </c>
      <c r="I804" s="10">
        <v>0</v>
      </c>
      <c r="J804" s="10">
        <v>0</v>
      </c>
      <c r="K804" s="10">
        <v>0</v>
      </c>
      <c r="L804" s="8" t="s">
        <v>418</v>
      </c>
    </row>
    <row r="805" spans="1:12" ht="30" x14ac:dyDescent="0.25">
      <c r="A805" s="9">
        <v>9</v>
      </c>
      <c r="B805" s="69">
        <v>41947</v>
      </c>
      <c r="C805" s="19" t="s">
        <v>3209</v>
      </c>
      <c r="D805" s="4" t="s">
        <v>3210</v>
      </c>
      <c r="E805" s="9" t="s">
        <v>36</v>
      </c>
      <c r="F805" s="4" t="s">
        <v>4047</v>
      </c>
      <c r="G805" s="9" t="s">
        <v>38</v>
      </c>
      <c r="H805" s="10">
        <v>0</v>
      </c>
      <c r="I805" s="10">
        <v>0</v>
      </c>
      <c r="J805" s="10">
        <v>0</v>
      </c>
      <c r="K805" s="10">
        <v>0</v>
      </c>
      <c r="L805" s="8" t="s">
        <v>411</v>
      </c>
    </row>
    <row r="806" spans="1:12" ht="30" x14ac:dyDescent="0.25">
      <c r="A806" s="9">
        <v>10</v>
      </c>
      <c r="B806" s="69">
        <v>41965</v>
      </c>
      <c r="C806" s="19" t="s">
        <v>1647</v>
      </c>
      <c r="D806" s="4" t="s">
        <v>3212</v>
      </c>
      <c r="E806" s="9" t="s">
        <v>3213</v>
      </c>
      <c r="F806" s="9" t="s">
        <v>3202</v>
      </c>
      <c r="G806" s="9" t="s">
        <v>38</v>
      </c>
      <c r="H806" s="10">
        <v>0</v>
      </c>
      <c r="I806" s="10">
        <v>0</v>
      </c>
      <c r="J806" s="10">
        <v>0</v>
      </c>
      <c r="K806" s="10">
        <v>0</v>
      </c>
      <c r="L806" s="8" t="s">
        <v>414</v>
      </c>
    </row>
    <row r="807" spans="1:12" ht="30" x14ac:dyDescent="0.25">
      <c r="A807" s="9">
        <v>11</v>
      </c>
      <c r="B807" s="69">
        <v>41973</v>
      </c>
      <c r="C807" s="19" t="s">
        <v>3215</v>
      </c>
      <c r="D807" s="4" t="s">
        <v>3216</v>
      </c>
      <c r="E807" s="8" t="s">
        <v>3217</v>
      </c>
      <c r="F807" s="66" t="s">
        <v>619</v>
      </c>
      <c r="G807" s="245" t="s">
        <v>38</v>
      </c>
      <c r="H807" s="326">
        <v>0</v>
      </c>
      <c r="I807" s="326">
        <v>0</v>
      </c>
      <c r="J807" s="10">
        <v>1</v>
      </c>
      <c r="K807" s="10">
        <v>0</v>
      </c>
      <c r="L807" s="8" t="s">
        <v>392</v>
      </c>
    </row>
    <row r="808" spans="1:12" x14ac:dyDescent="0.25">
      <c r="A808" s="74"/>
      <c r="B808" s="75"/>
      <c r="C808" s="75"/>
      <c r="D808" s="75"/>
      <c r="E808" s="75"/>
      <c r="F808" s="75" t="s">
        <v>4168</v>
      </c>
      <c r="G808" s="276" t="s">
        <v>1155</v>
      </c>
      <c r="H808" s="38">
        <f>SUM(H802:H807)</f>
        <v>0</v>
      </c>
      <c r="I808" s="38">
        <f>SUM(I802:I807)</f>
        <v>0</v>
      </c>
      <c r="J808" s="38">
        <f>SUM(J802:J807)</f>
        <v>1</v>
      </c>
      <c r="K808" s="38">
        <f>SUM(K802:K807)</f>
        <v>0</v>
      </c>
      <c r="L808" s="119"/>
    </row>
    <row r="809" spans="1:12" ht="30" x14ac:dyDescent="0.25">
      <c r="A809" s="9">
        <v>12</v>
      </c>
      <c r="B809" s="69">
        <v>41974</v>
      </c>
      <c r="C809" s="19" t="s">
        <v>3200</v>
      </c>
      <c r="D809" s="4" t="s">
        <v>3201</v>
      </c>
      <c r="E809" s="9" t="s">
        <v>3194</v>
      </c>
      <c r="F809" s="9" t="s">
        <v>3202</v>
      </c>
      <c r="G809" s="9" t="s">
        <v>38</v>
      </c>
      <c r="H809" s="10">
        <v>0</v>
      </c>
      <c r="I809" s="10">
        <v>0</v>
      </c>
      <c r="J809" s="10">
        <v>0</v>
      </c>
      <c r="K809" s="10">
        <v>0</v>
      </c>
      <c r="L809" s="8" t="s">
        <v>418</v>
      </c>
    </row>
    <row r="810" spans="1:12" ht="30" x14ac:dyDescent="0.25">
      <c r="A810" s="9">
        <v>13</v>
      </c>
      <c r="B810" s="69">
        <v>41979</v>
      </c>
      <c r="C810" s="19" t="s">
        <v>1617</v>
      </c>
      <c r="D810" s="22" t="s">
        <v>3203</v>
      </c>
      <c r="E810" s="9" t="s">
        <v>93</v>
      </c>
      <c r="F810" s="4" t="s">
        <v>3204</v>
      </c>
      <c r="G810" s="9" t="s">
        <v>3205</v>
      </c>
      <c r="H810" s="10">
        <v>0</v>
      </c>
      <c r="I810" s="10">
        <v>0</v>
      </c>
      <c r="J810" s="10">
        <v>0</v>
      </c>
      <c r="K810" s="10">
        <v>0</v>
      </c>
      <c r="L810" s="8" t="s">
        <v>414</v>
      </c>
    </row>
    <row r="811" spans="1:12" ht="30" x14ac:dyDescent="0.25">
      <c r="A811" s="9">
        <v>14</v>
      </c>
      <c r="B811" s="69">
        <v>41983</v>
      </c>
      <c r="C811" s="19" t="s">
        <v>2665</v>
      </c>
      <c r="D811" s="22" t="s">
        <v>3206</v>
      </c>
      <c r="E811" s="9" t="s">
        <v>36</v>
      </c>
      <c r="F811" s="4" t="s">
        <v>4046</v>
      </c>
      <c r="G811" s="9" t="s">
        <v>559</v>
      </c>
      <c r="H811" s="10">
        <v>0</v>
      </c>
      <c r="I811" s="10">
        <v>0</v>
      </c>
      <c r="J811" s="10">
        <v>0</v>
      </c>
      <c r="K811" s="10">
        <v>0</v>
      </c>
      <c r="L811" s="8" t="s">
        <v>384</v>
      </c>
    </row>
    <row r="812" spans="1:12" ht="30" x14ac:dyDescent="0.25">
      <c r="A812" s="9">
        <v>15</v>
      </c>
      <c r="B812" s="69">
        <v>41988</v>
      </c>
      <c r="C812" s="19" t="s">
        <v>3209</v>
      </c>
      <c r="D812" s="4" t="s">
        <v>3210</v>
      </c>
      <c r="E812" s="9" t="s">
        <v>36</v>
      </c>
      <c r="F812" s="4" t="s">
        <v>4047</v>
      </c>
      <c r="G812" s="9" t="s">
        <v>38</v>
      </c>
      <c r="H812" s="10">
        <v>0</v>
      </c>
      <c r="I812" s="10">
        <v>0</v>
      </c>
      <c r="J812" s="10">
        <v>0</v>
      </c>
      <c r="K812" s="10">
        <v>0</v>
      </c>
      <c r="L812" s="8" t="s">
        <v>418</v>
      </c>
    </row>
    <row r="813" spans="1:12" ht="30" x14ac:dyDescent="0.25">
      <c r="A813" s="9">
        <v>16</v>
      </c>
      <c r="B813" s="69">
        <v>41995</v>
      </c>
      <c r="C813" s="19" t="s">
        <v>1647</v>
      </c>
      <c r="D813" s="4" t="s">
        <v>3212</v>
      </c>
      <c r="E813" s="9" t="s">
        <v>3213</v>
      </c>
      <c r="F813" s="9" t="s">
        <v>3202</v>
      </c>
      <c r="G813" s="9" t="s">
        <v>38</v>
      </c>
      <c r="H813" s="10">
        <v>0</v>
      </c>
      <c r="I813" s="10">
        <v>0</v>
      </c>
      <c r="J813" s="10">
        <v>0</v>
      </c>
      <c r="K813" s="10">
        <v>0</v>
      </c>
      <c r="L813" s="8" t="s">
        <v>63</v>
      </c>
    </row>
    <row r="814" spans="1:12" ht="30" x14ac:dyDescent="0.25">
      <c r="A814" s="9">
        <v>17</v>
      </c>
      <c r="B814" s="69">
        <v>42003</v>
      </c>
      <c r="C814" s="19" t="s">
        <v>3215</v>
      </c>
      <c r="D814" s="4" t="s">
        <v>3216</v>
      </c>
      <c r="E814" s="8" t="s">
        <v>3217</v>
      </c>
      <c r="F814" s="66" t="s">
        <v>619</v>
      </c>
      <c r="G814" s="245" t="s">
        <v>38</v>
      </c>
      <c r="H814" s="326">
        <v>0</v>
      </c>
      <c r="I814" s="326">
        <v>0</v>
      </c>
      <c r="J814" s="10">
        <v>1</v>
      </c>
      <c r="K814" s="10">
        <v>0</v>
      </c>
      <c r="L814" s="8" t="s">
        <v>69</v>
      </c>
    </row>
    <row r="815" spans="1:12" x14ac:dyDescent="0.25">
      <c r="A815" s="74"/>
      <c r="B815" s="75"/>
      <c r="C815" s="75"/>
      <c r="D815" s="75"/>
      <c r="E815" s="75"/>
      <c r="F815" s="75" t="s">
        <v>4169</v>
      </c>
      <c r="G815" s="276" t="s">
        <v>1155</v>
      </c>
      <c r="H815" s="38">
        <f>SUM(H809:H814)</f>
        <v>0</v>
      </c>
      <c r="I815" s="38">
        <f>SUM(I809:I814)</f>
        <v>0</v>
      </c>
      <c r="J815" s="38">
        <f>SUM(J809:J814)</f>
        <v>1</v>
      </c>
      <c r="K815" s="38">
        <f>SUM(K809:K814)</f>
        <v>0</v>
      </c>
      <c r="L815" s="119"/>
    </row>
    <row r="816" spans="1:12" ht="20.25" customHeight="1" x14ac:dyDescent="0.25">
      <c r="A816" s="412" t="s">
        <v>957</v>
      </c>
      <c r="B816" s="412"/>
      <c r="C816" s="412"/>
      <c r="D816" s="412"/>
      <c r="E816" s="412"/>
      <c r="F816" s="412"/>
      <c r="G816" s="412"/>
      <c r="H816" s="412"/>
      <c r="I816" s="412"/>
      <c r="J816" s="412"/>
      <c r="K816" s="412"/>
      <c r="L816" s="412"/>
    </row>
    <row r="817" spans="1:12" x14ac:dyDescent="0.25">
      <c r="A817" s="327">
        <v>1</v>
      </c>
      <c r="B817" s="328">
        <v>41916</v>
      </c>
      <c r="C817" s="329">
        <v>0.48958333333333331</v>
      </c>
      <c r="D817" s="330" t="s">
        <v>4048</v>
      </c>
      <c r="E817" s="331" t="s">
        <v>823</v>
      </c>
      <c r="F817" s="327" t="s">
        <v>961</v>
      </c>
      <c r="G817" s="327" t="s">
        <v>526</v>
      </c>
      <c r="H817" s="327">
        <v>0</v>
      </c>
      <c r="I817" s="327">
        <v>0</v>
      </c>
      <c r="J817" s="327">
        <v>0</v>
      </c>
      <c r="K817" s="327">
        <v>0</v>
      </c>
      <c r="L817" s="327" t="s">
        <v>414</v>
      </c>
    </row>
    <row r="818" spans="1:12" ht="25.5" x14ac:dyDescent="0.25">
      <c r="A818" s="327">
        <v>2</v>
      </c>
      <c r="B818" s="328">
        <v>41916</v>
      </c>
      <c r="C818" s="329">
        <v>0.77083333333333337</v>
      </c>
      <c r="D818" s="330" t="s">
        <v>4049</v>
      </c>
      <c r="E818" s="327" t="s">
        <v>1025</v>
      </c>
      <c r="F818" s="327" t="s">
        <v>961</v>
      </c>
      <c r="G818" s="327" t="s">
        <v>526</v>
      </c>
      <c r="H818" s="327">
        <v>0</v>
      </c>
      <c r="I818" s="327">
        <v>0</v>
      </c>
      <c r="J818" s="327">
        <v>1</v>
      </c>
      <c r="K818" s="327">
        <v>0</v>
      </c>
      <c r="L818" s="327" t="s">
        <v>414</v>
      </c>
    </row>
    <row r="819" spans="1:12" x14ac:dyDescent="0.25">
      <c r="A819" s="327">
        <v>3</v>
      </c>
      <c r="B819" s="328">
        <v>41916</v>
      </c>
      <c r="C819" s="329">
        <v>0.22916666666666666</v>
      </c>
      <c r="D819" s="330" t="s">
        <v>2008</v>
      </c>
      <c r="E819" s="327" t="s">
        <v>1025</v>
      </c>
      <c r="F819" s="327" t="s">
        <v>949</v>
      </c>
      <c r="G819" s="327" t="s">
        <v>526</v>
      </c>
      <c r="H819" s="327">
        <v>0</v>
      </c>
      <c r="I819" s="327">
        <v>0</v>
      </c>
      <c r="J819" s="327">
        <v>0</v>
      </c>
      <c r="K819" s="327">
        <v>0</v>
      </c>
      <c r="L819" s="327" t="s">
        <v>414</v>
      </c>
    </row>
    <row r="820" spans="1:12" x14ac:dyDescent="0.25">
      <c r="A820" s="327">
        <v>4</v>
      </c>
      <c r="B820" s="328">
        <v>41917</v>
      </c>
      <c r="C820" s="329">
        <v>0.45833333333333331</v>
      </c>
      <c r="D820" s="330" t="s">
        <v>2986</v>
      </c>
      <c r="E820" s="327" t="s">
        <v>823</v>
      </c>
      <c r="F820" s="327" t="s">
        <v>2987</v>
      </c>
      <c r="G820" s="327" t="s">
        <v>1128</v>
      </c>
      <c r="H820" s="327">
        <v>0</v>
      </c>
      <c r="I820" s="327">
        <v>0</v>
      </c>
      <c r="J820" s="327">
        <v>1</v>
      </c>
      <c r="K820" s="327">
        <v>0</v>
      </c>
      <c r="L820" s="327" t="s">
        <v>392</v>
      </c>
    </row>
    <row r="821" spans="1:12" x14ac:dyDescent="0.25">
      <c r="A821" s="331">
        <v>5</v>
      </c>
      <c r="B821" s="328">
        <v>41918</v>
      </c>
      <c r="C821" s="332">
        <v>0.4201388888888889</v>
      </c>
      <c r="D821" s="333" t="s">
        <v>4050</v>
      </c>
      <c r="E821" s="327" t="s">
        <v>823</v>
      </c>
      <c r="F821" s="327" t="s">
        <v>949</v>
      </c>
      <c r="G821" s="327" t="s">
        <v>526</v>
      </c>
      <c r="H821" s="331">
        <v>0</v>
      </c>
      <c r="I821" s="331">
        <v>0</v>
      </c>
      <c r="J821" s="331">
        <v>0</v>
      </c>
      <c r="K821" s="331">
        <v>0</v>
      </c>
      <c r="L821" s="331" t="s">
        <v>418</v>
      </c>
    </row>
    <row r="822" spans="1:12" x14ac:dyDescent="0.25">
      <c r="A822" s="327">
        <v>6</v>
      </c>
      <c r="B822" s="328">
        <v>41918</v>
      </c>
      <c r="C822" s="329">
        <v>0.32291666666666669</v>
      </c>
      <c r="D822" s="330" t="s">
        <v>4051</v>
      </c>
      <c r="E822" s="334" t="s">
        <v>975</v>
      </c>
      <c r="F822" s="327" t="s">
        <v>949</v>
      </c>
      <c r="G822" s="327" t="s">
        <v>526</v>
      </c>
      <c r="H822" s="327">
        <v>0</v>
      </c>
      <c r="I822" s="327">
        <v>0</v>
      </c>
      <c r="J822" s="327">
        <v>0</v>
      </c>
      <c r="K822" s="327">
        <v>0</v>
      </c>
      <c r="L822" s="331" t="s">
        <v>418</v>
      </c>
    </row>
    <row r="823" spans="1:12" x14ac:dyDescent="0.25">
      <c r="A823" s="334">
        <v>7</v>
      </c>
      <c r="B823" s="335">
        <v>41920</v>
      </c>
      <c r="C823" s="336">
        <v>0.22916666666666666</v>
      </c>
      <c r="D823" s="337" t="s">
        <v>4052</v>
      </c>
      <c r="E823" s="334" t="s">
        <v>823</v>
      </c>
      <c r="F823" s="334" t="s">
        <v>961</v>
      </c>
      <c r="G823" s="327" t="s">
        <v>526</v>
      </c>
      <c r="H823" s="334">
        <v>0</v>
      </c>
      <c r="I823" s="334">
        <v>0</v>
      </c>
      <c r="J823" s="334">
        <v>1</v>
      </c>
      <c r="K823" s="334">
        <v>0</v>
      </c>
      <c r="L823" s="334" t="s">
        <v>384</v>
      </c>
    </row>
    <row r="824" spans="1:12" x14ac:dyDescent="0.25">
      <c r="A824" s="334">
        <v>8</v>
      </c>
      <c r="B824" s="335">
        <v>41921</v>
      </c>
      <c r="C824" s="336">
        <v>0.88888888888888884</v>
      </c>
      <c r="D824" s="337" t="s">
        <v>4053</v>
      </c>
      <c r="E824" s="334" t="s">
        <v>823</v>
      </c>
      <c r="F824" s="334" t="s">
        <v>949</v>
      </c>
      <c r="G824" s="334" t="s">
        <v>526</v>
      </c>
      <c r="H824" s="334">
        <v>0</v>
      </c>
      <c r="I824" s="334">
        <v>0</v>
      </c>
      <c r="J824" s="334">
        <v>0</v>
      </c>
      <c r="K824" s="334">
        <v>2</v>
      </c>
      <c r="L824" s="334" t="s">
        <v>386</v>
      </c>
    </row>
    <row r="825" spans="1:12" x14ac:dyDescent="0.25">
      <c r="A825" s="334">
        <v>9</v>
      </c>
      <c r="B825" s="335">
        <v>41923</v>
      </c>
      <c r="C825" s="336">
        <v>0.71875</v>
      </c>
      <c r="D825" s="337" t="s">
        <v>4054</v>
      </c>
      <c r="E825" s="334" t="s">
        <v>823</v>
      </c>
      <c r="F825" s="334" t="s">
        <v>949</v>
      </c>
      <c r="G825" s="327" t="s">
        <v>526</v>
      </c>
      <c r="H825" s="334">
        <v>0</v>
      </c>
      <c r="I825" s="334">
        <v>0</v>
      </c>
      <c r="J825" s="334">
        <v>0</v>
      </c>
      <c r="K825" s="334">
        <v>2</v>
      </c>
      <c r="L825" s="334" t="s">
        <v>414</v>
      </c>
    </row>
    <row r="826" spans="1:12" x14ac:dyDescent="0.25">
      <c r="A826" s="334">
        <v>10</v>
      </c>
      <c r="B826" s="335">
        <v>41927</v>
      </c>
      <c r="C826" s="336">
        <v>0.40625</v>
      </c>
      <c r="D826" s="337" t="s">
        <v>4055</v>
      </c>
      <c r="E826" s="334" t="s">
        <v>823</v>
      </c>
      <c r="F826" s="334" t="s">
        <v>816</v>
      </c>
      <c r="G826" s="327" t="s">
        <v>1128</v>
      </c>
      <c r="H826" s="334">
        <v>0</v>
      </c>
      <c r="I826" s="334">
        <v>0</v>
      </c>
      <c r="J826" s="334">
        <v>1</v>
      </c>
      <c r="K826" s="334">
        <v>0</v>
      </c>
      <c r="L826" s="334" t="s">
        <v>384</v>
      </c>
    </row>
    <row r="827" spans="1:12" x14ac:dyDescent="0.25">
      <c r="A827" s="334">
        <v>11</v>
      </c>
      <c r="B827" s="335">
        <v>41927</v>
      </c>
      <c r="C827" s="336">
        <v>0.88194444444444453</v>
      </c>
      <c r="D827" s="337" t="s">
        <v>4056</v>
      </c>
      <c r="E827" s="334" t="s">
        <v>823</v>
      </c>
      <c r="F827" s="334" t="s">
        <v>949</v>
      </c>
      <c r="G827" s="327" t="s">
        <v>526</v>
      </c>
      <c r="H827" s="334">
        <v>0</v>
      </c>
      <c r="I827" s="334">
        <v>0</v>
      </c>
      <c r="J827" s="334">
        <v>1</v>
      </c>
      <c r="K827" s="334">
        <v>0</v>
      </c>
      <c r="L827" s="334" t="s">
        <v>384</v>
      </c>
    </row>
    <row r="828" spans="1:12" x14ac:dyDescent="0.25">
      <c r="A828" s="334">
        <v>12</v>
      </c>
      <c r="B828" s="335">
        <v>41928</v>
      </c>
      <c r="C828" s="336">
        <v>0.44791666666666669</v>
      </c>
      <c r="D828" s="337" t="s">
        <v>4057</v>
      </c>
      <c r="E828" s="334" t="s">
        <v>1025</v>
      </c>
      <c r="F828" s="334" t="s">
        <v>949</v>
      </c>
      <c r="G828" s="327" t="s">
        <v>1128</v>
      </c>
      <c r="H828" s="334">
        <v>0</v>
      </c>
      <c r="I828" s="334">
        <v>0</v>
      </c>
      <c r="J828" s="334">
        <v>1</v>
      </c>
      <c r="K828" s="334">
        <v>0</v>
      </c>
      <c r="L828" s="334" t="s">
        <v>386</v>
      </c>
    </row>
    <row r="829" spans="1:12" x14ac:dyDescent="0.25">
      <c r="A829" s="334">
        <v>13</v>
      </c>
      <c r="B829" s="335">
        <v>41928</v>
      </c>
      <c r="C829" s="336">
        <v>0.33333333333333331</v>
      </c>
      <c r="D829" s="337" t="s">
        <v>4058</v>
      </c>
      <c r="E829" s="334" t="s">
        <v>1025</v>
      </c>
      <c r="F829" s="334" t="s">
        <v>949</v>
      </c>
      <c r="G829" s="327" t="s">
        <v>526</v>
      </c>
      <c r="H829" s="334">
        <v>0</v>
      </c>
      <c r="I829" s="334">
        <v>0</v>
      </c>
      <c r="J829" s="334">
        <v>0</v>
      </c>
      <c r="K829" s="334">
        <v>0</v>
      </c>
      <c r="L829" s="334" t="s">
        <v>386</v>
      </c>
    </row>
    <row r="830" spans="1:12" x14ac:dyDescent="0.25">
      <c r="A830" s="334">
        <v>14</v>
      </c>
      <c r="B830" s="335">
        <v>41929</v>
      </c>
      <c r="C830" s="336">
        <v>0.85763888888888884</v>
      </c>
      <c r="D830" s="337" t="s">
        <v>2040</v>
      </c>
      <c r="E830" s="334" t="s">
        <v>3007</v>
      </c>
      <c r="F830" s="334" t="s">
        <v>949</v>
      </c>
      <c r="G830" s="327" t="s">
        <v>526</v>
      </c>
      <c r="H830" s="334">
        <v>0</v>
      </c>
      <c r="I830" s="334">
        <v>0</v>
      </c>
      <c r="J830" s="334">
        <v>0</v>
      </c>
      <c r="K830" s="334">
        <v>0</v>
      </c>
      <c r="L830" s="334" t="s">
        <v>388</v>
      </c>
    </row>
    <row r="831" spans="1:12" x14ac:dyDescent="0.25">
      <c r="A831" s="334">
        <v>15</v>
      </c>
      <c r="B831" s="335">
        <v>41929</v>
      </c>
      <c r="C831" s="336">
        <v>0.45833333333333331</v>
      </c>
      <c r="D831" s="337" t="s">
        <v>4059</v>
      </c>
      <c r="E831" s="334" t="s">
        <v>823</v>
      </c>
      <c r="F831" s="334" t="s">
        <v>987</v>
      </c>
      <c r="G831" s="327" t="s">
        <v>526</v>
      </c>
      <c r="H831" s="334">
        <v>0</v>
      </c>
      <c r="I831" s="334">
        <v>0</v>
      </c>
      <c r="J831" s="334">
        <v>1</v>
      </c>
      <c r="K831" s="334">
        <v>0</v>
      </c>
      <c r="L831" s="334" t="s">
        <v>388</v>
      </c>
    </row>
    <row r="832" spans="1:12" x14ac:dyDescent="0.25">
      <c r="A832" s="334">
        <v>16</v>
      </c>
      <c r="B832" s="335">
        <v>41929</v>
      </c>
      <c r="C832" s="336">
        <v>0.98958333333333337</v>
      </c>
      <c r="D832" s="337" t="s">
        <v>4060</v>
      </c>
      <c r="E832" s="334" t="s">
        <v>823</v>
      </c>
      <c r="F832" s="334" t="s">
        <v>961</v>
      </c>
      <c r="G832" s="327" t="s">
        <v>526</v>
      </c>
      <c r="H832" s="334">
        <v>0</v>
      </c>
      <c r="I832" s="334">
        <v>0</v>
      </c>
      <c r="J832" s="334">
        <v>1</v>
      </c>
      <c r="K832" s="334">
        <v>0</v>
      </c>
      <c r="L832" s="334" t="s">
        <v>388</v>
      </c>
    </row>
    <row r="833" spans="1:12" x14ac:dyDescent="0.25">
      <c r="A833" s="334">
        <v>17</v>
      </c>
      <c r="B833" s="335">
        <v>41930</v>
      </c>
      <c r="C833" s="336">
        <v>0.4375</v>
      </c>
      <c r="D833" s="337" t="s">
        <v>4061</v>
      </c>
      <c r="E833" s="334" t="s">
        <v>823</v>
      </c>
      <c r="F833" s="334" t="s">
        <v>816</v>
      </c>
      <c r="G833" s="327" t="s">
        <v>1128</v>
      </c>
      <c r="H833" s="334">
        <v>0</v>
      </c>
      <c r="I833" s="334">
        <v>0</v>
      </c>
      <c r="J833" s="334">
        <v>1</v>
      </c>
      <c r="K833" s="334">
        <v>0</v>
      </c>
      <c r="L833" s="334" t="s">
        <v>414</v>
      </c>
    </row>
    <row r="834" spans="1:12" x14ac:dyDescent="0.25">
      <c r="A834" s="334">
        <v>18</v>
      </c>
      <c r="B834" s="335">
        <v>41931</v>
      </c>
      <c r="C834" s="336">
        <v>0.41666666666666669</v>
      </c>
      <c r="D834" s="337" t="s">
        <v>4062</v>
      </c>
      <c r="E834" s="334" t="s">
        <v>823</v>
      </c>
      <c r="F834" s="334" t="s">
        <v>949</v>
      </c>
      <c r="G834" s="327" t="s">
        <v>1128</v>
      </c>
      <c r="H834" s="334">
        <v>0</v>
      </c>
      <c r="I834" s="334">
        <v>0</v>
      </c>
      <c r="J834" s="334">
        <v>0</v>
      </c>
      <c r="K834" s="334">
        <v>0</v>
      </c>
      <c r="L834" s="334" t="s">
        <v>392</v>
      </c>
    </row>
    <row r="835" spans="1:12" x14ac:dyDescent="0.25">
      <c r="A835" s="334">
        <v>19</v>
      </c>
      <c r="B835" s="335">
        <v>41932</v>
      </c>
      <c r="C835" s="336">
        <v>0.76736111111111116</v>
      </c>
      <c r="D835" s="337" t="s">
        <v>4063</v>
      </c>
      <c r="E835" s="334" t="s">
        <v>1025</v>
      </c>
      <c r="F835" s="334" t="s">
        <v>967</v>
      </c>
      <c r="G835" s="327" t="s">
        <v>1128</v>
      </c>
      <c r="H835" s="334">
        <v>0</v>
      </c>
      <c r="I835" s="334">
        <v>0</v>
      </c>
      <c r="J835" s="334">
        <v>1</v>
      </c>
      <c r="K835" s="334">
        <v>0</v>
      </c>
      <c r="L835" s="334" t="s">
        <v>418</v>
      </c>
    </row>
    <row r="836" spans="1:12" x14ac:dyDescent="0.25">
      <c r="A836" s="334">
        <v>20</v>
      </c>
      <c r="B836" s="335">
        <v>41933</v>
      </c>
      <c r="C836" s="336">
        <v>0.65277777777777779</v>
      </c>
      <c r="D836" s="337" t="s">
        <v>4064</v>
      </c>
      <c r="E836" s="334" t="s">
        <v>1025</v>
      </c>
      <c r="F836" s="334" t="s">
        <v>949</v>
      </c>
      <c r="G836" s="327" t="s">
        <v>526</v>
      </c>
      <c r="H836" s="334">
        <v>0</v>
      </c>
      <c r="I836" s="334">
        <v>0</v>
      </c>
      <c r="J836" s="334">
        <v>1</v>
      </c>
      <c r="K836" s="334">
        <v>0</v>
      </c>
      <c r="L836" s="334" t="s">
        <v>411</v>
      </c>
    </row>
    <row r="837" spans="1:12" x14ac:dyDescent="0.25">
      <c r="A837" s="334">
        <v>21</v>
      </c>
      <c r="B837" s="335">
        <v>41933</v>
      </c>
      <c r="C837" s="336">
        <v>0.3125</v>
      </c>
      <c r="D837" s="337" t="s">
        <v>996</v>
      </c>
      <c r="E837" s="334" t="s">
        <v>1025</v>
      </c>
      <c r="F837" s="334" t="s">
        <v>967</v>
      </c>
      <c r="G837" s="327" t="s">
        <v>526</v>
      </c>
      <c r="H837" s="334">
        <v>0</v>
      </c>
      <c r="I837" s="334">
        <v>0</v>
      </c>
      <c r="J837" s="334">
        <v>0</v>
      </c>
      <c r="K837" s="334">
        <v>0</v>
      </c>
      <c r="L837" s="334" t="s">
        <v>411</v>
      </c>
    </row>
    <row r="838" spans="1:12" x14ac:dyDescent="0.25">
      <c r="A838" s="334">
        <v>22</v>
      </c>
      <c r="B838" s="335">
        <v>41934</v>
      </c>
      <c r="C838" s="336">
        <v>0.64236111111111105</v>
      </c>
      <c r="D838" s="337" t="s">
        <v>4065</v>
      </c>
      <c r="E838" s="334" t="s">
        <v>823</v>
      </c>
      <c r="F838" s="334" t="s">
        <v>987</v>
      </c>
      <c r="G838" s="327" t="s">
        <v>526</v>
      </c>
      <c r="H838" s="334">
        <v>0</v>
      </c>
      <c r="I838" s="334">
        <v>0</v>
      </c>
      <c r="J838" s="334">
        <v>1</v>
      </c>
      <c r="K838" s="334">
        <v>0</v>
      </c>
      <c r="L838" s="334" t="s">
        <v>384</v>
      </c>
    </row>
    <row r="839" spans="1:12" x14ac:dyDescent="0.25">
      <c r="A839" s="334">
        <v>23</v>
      </c>
      <c r="B839" s="335">
        <v>41934</v>
      </c>
      <c r="C839" s="336">
        <v>0.34027777777777773</v>
      </c>
      <c r="D839" s="337" t="s">
        <v>4066</v>
      </c>
      <c r="E839" s="334" t="s">
        <v>1025</v>
      </c>
      <c r="F839" s="334" t="s">
        <v>961</v>
      </c>
      <c r="G839" s="327" t="s">
        <v>526</v>
      </c>
      <c r="H839" s="334">
        <v>0</v>
      </c>
      <c r="I839" s="334">
        <v>0</v>
      </c>
      <c r="J839" s="334">
        <v>1</v>
      </c>
      <c r="K839" s="334">
        <v>0</v>
      </c>
      <c r="L839" s="334" t="s">
        <v>384</v>
      </c>
    </row>
    <row r="840" spans="1:12" x14ac:dyDescent="0.25">
      <c r="A840" s="334">
        <v>24</v>
      </c>
      <c r="B840" s="335">
        <v>41935</v>
      </c>
      <c r="C840" s="336">
        <v>0.35416666666666669</v>
      </c>
      <c r="D840" s="337" t="s">
        <v>4067</v>
      </c>
      <c r="E840" s="334" t="s">
        <v>823</v>
      </c>
      <c r="F840" s="334" t="s">
        <v>1813</v>
      </c>
      <c r="G840" s="327" t="s">
        <v>526</v>
      </c>
      <c r="H840" s="334">
        <v>0</v>
      </c>
      <c r="I840" s="334">
        <v>0</v>
      </c>
      <c r="J840" s="334">
        <v>1</v>
      </c>
      <c r="K840" s="334">
        <v>0</v>
      </c>
      <c r="L840" s="334" t="s">
        <v>386</v>
      </c>
    </row>
    <row r="841" spans="1:12" x14ac:dyDescent="0.25">
      <c r="A841" s="334">
        <v>25</v>
      </c>
      <c r="B841" s="335">
        <v>41936</v>
      </c>
      <c r="C841" s="336">
        <v>0.46875</v>
      </c>
      <c r="D841" s="337" t="s">
        <v>4068</v>
      </c>
      <c r="E841" s="334" t="s">
        <v>1025</v>
      </c>
      <c r="F841" s="334" t="s">
        <v>961</v>
      </c>
      <c r="G841" s="327" t="s">
        <v>526</v>
      </c>
      <c r="H841" s="334">
        <v>0</v>
      </c>
      <c r="I841" s="334">
        <v>0</v>
      </c>
      <c r="J841" s="334">
        <v>1</v>
      </c>
      <c r="K841" s="334">
        <v>0</v>
      </c>
      <c r="L841" s="334" t="s">
        <v>388</v>
      </c>
    </row>
    <row r="842" spans="1:12" x14ac:dyDescent="0.25">
      <c r="A842" s="334">
        <v>26</v>
      </c>
      <c r="B842" s="335">
        <v>41936</v>
      </c>
      <c r="C842" s="336">
        <v>0.5</v>
      </c>
      <c r="D842" s="337" t="s">
        <v>4069</v>
      </c>
      <c r="E842" s="334" t="s">
        <v>823</v>
      </c>
      <c r="F842" s="334" t="s">
        <v>961</v>
      </c>
      <c r="G842" s="327" t="s">
        <v>526</v>
      </c>
      <c r="H842" s="334">
        <v>0</v>
      </c>
      <c r="I842" s="334">
        <v>0</v>
      </c>
      <c r="J842" s="334">
        <v>1</v>
      </c>
      <c r="K842" s="334">
        <v>0</v>
      </c>
      <c r="L842" s="334" t="s">
        <v>388</v>
      </c>
    </row>
    <row r="843" spans="1:12" x14ac:dyDescent="0.25">
      <c r="A843" s="334">
        <v>27</v>
      </c>
      <c r="B843" s="335">
        <v>41936</v>
      </c>
      <c r="C843" s="336">
        <v>0.27083333333333331</v>
      </c>
      <c r="D843" s="337" t="s">
        <v>4070</v>
      </c>
      <c r="E843" s="334" t="s">
        <v>823</v>
      </c>
      <c r="F843" s="334" t="s">
        <v>970</v>
      </c>
      <c r="G843" s="327" t="s">
        <v>526</v>
      </c>
      <c r="H843" s="334">
        <v>0</v>
      </c>
      <c r="I843" s="334">
        <v>0</v>
      </c>
      <c r="J843" s="334">
        <v>0</v>
      </c>
      <c r="K843" s="334">
        <v>0</v>
      </c>
      <c r="L843" s="334" t="s">
        <v>388</v>
      </c>
    </row>
    <row r="844" spans="1:12" x14ac:dyDescent="0.25">
      <c r="A844" s="334">
        <v>28</v>
      </c>
      <c r="B844" s="335">
        <v>41937</v>
      </c>
      <c r="C844" s="336">
        <v>0.51736111111111105</v>
      </c>
      <c r="D844" s="337" t="s">
        <v>4071</v>
      </c>
      <c r="E844" s="334" t="s">
        <v>823</v>
      </c>
      <c r="F844" s="334" t="s">
        <v>970</v>
      </c>
      <c r="G844" s="327" t="s">
        <v>526</v>
      </c>
      <c r="H844" s="334">
        <v>0</v>
      </c>
      <c r="I844" s="334">
        <v>0</v>
      </c>
      <c r="J844" s="334">
        <v>0</v>
      </c>
      <c r="K844" s="334">
        <v>0</v>
      </c>
      <c r="L844" s="334" t="s">
        <v>414</v>
      </c>
    </row>
    <row r="845" spans="1:12" x14ac:dyDescent="0.25">
      <c r="A845" s="334">
        <v>29</v>
      </c>
      <c r="B845" s="335">
        <v>41937</v>
      </c>
      <c r="C845" s="336">
        <v>0.75347222222222221</v>
      </c>
      <c r="D845" s="337" t="s">
        <v>4072</v>
      </c>
      <c r="E845" s="334" t="s">
        <v>823</v>
      </c>
      <c r="F845" s="334" t="s">
        <v>949</v>
      </c>
      <c r="G845" s="327" t="s">
        <v>526</v>
      </c>
      <c r="H845" s="334">
        <v>0</v>
      </c>
      <c r="I845" s="334">
        <v>0</v>
      </c>
      <c r="J845" s="334">
        <v>1</v>
      </c>
      <c r="K845" s="334">
        <v>0</v>
      </c>
      <c r="L845" s="334" t="s">
        <v>414</v>
      </c>
    </row>
    <row r="846" spans="1:12" x14ac:dyDescent="0.25">
      <c r="A846" s="334">
        <v>30</v>
      </c>
      <c r="B846" s="335">
        <v>41938</v>
      </c>
      <c r="C846" s="336">
        <v>0.5</v>
      </c>
      <c r="D846" s="337" t="s">
        <v>4073</v>
      </c>
      <c r="E846" s="334" t="s">
        <v>823</v>
      </c>
      <c r="F846" s="334" t="s">
        <v>949</v>
      </c>
      <c r="G846" s="327" t="s">
        <v>526</v>
      </c>
      <c r="H846" s="334">
        <v>0</v>
      </c>
      <c r="I846" s="334">
        <v>0</v>
      </c>
      <c r="J846" s="334">
        <v>0</v>
      </c>
      <c r="K846" s="334">
        <v>0</v>
      </c>
      <c r="L846" s="334" t="s">
        <v>392</v>
      </c>
    </row>
    <row r="847" spans="1:12" x14ac:dyDescent="0.25">
      <c r="A847" s="334">
        <v>31</v>
      </c>
      <c r="B847" s="335">
        <v>41938</v>
      </c>
      <c r="C847" s="336">
        <v>0.625</v>
      </c>
      <c r="D847" s="337" t="s">
        <v>4074</v>
      </c>
      <c r="E847" s="334" t="s">
        <v>1025</v>
      </c>
      <c r="F847" s="334" t="s">
        <v>961</v>
      </c>
      <c r="G847" s="327" t="s">
        <v>526</v>
      </c>
      <c r="H847" s="334">
        <v>0</v>
      </c>
      <c r="I847" s="334">
        <v>0</v>
      </c>
      <c r="J847" s="334">
        <v>0</v>
      </c>
      <c r="K847" s="334">
        <v>0</v>
      </c>
      <c r="L847" s="334" t="s">
        <v>392</v>
      </c>
    </row>
    <row r="848" spans="1:12" x14ac:dyDescent="0.25">
      <c r="A848" s="334">
        <v>32</v>
      </c>
      <c r="B848" s="335">
        <v>41939</v>
      </c>
      <c r="C848" s="336">
        <v>0.5625</v>
      </c>
      <c r="D848" s="337" t="s">
        <v>4075</v>
      </c>
      <c r="E848" s="334" t="s">
        <v>823</v>
      </c>
      <c r="F848" s="334" t="s">
        <v>961</v>
      </c>
      <c r="G848" s="327" t="s">
        <v>526</v>
      </c>
      <c r="H848" s="334">
        <v>0</v>
      </c>
      <c r="I848" s="334">
        <v>0</v>
      </c>
      <c r="J848" s="334">
        <v>0</v>
      </c>
      <c r="K848" s="334">
        <v>1</v>
      </c>
      <c r="L848" s="334" t="s">
        <v>418</v>
      </c>
    </row>
    <row r="849" spans="1:12" x14ac:dyDescent="0.25">
      <c r="A849" s="334">
        <v>33</v>
      </c>
      <c r="B849" s="335">
        <v>41940</v>
      </c>
      <c r="C849" s="336">
        <v>0.44791666666666669</v>
      </c>
      <c r="D849" s="337" t="s">
        <v>4076</v>
      </c>
      <c r="E849" s="334" t="s">
        <v>3007</v>
      </c>
      <c r="F849" s="334" t="s">
        <v>961</v>
      </c>
      <c r="G849" s="327" t="s">
        <v>526</v>
      </c>
      <c r="H849" s="334">
        <v>0</v>
      </c>
      <c r="I849" s="334">
        <v>0</v>
      </c>
      <c r="J849" s="334">
        <v>0</v>
      </c>
      <c r="K849" s="334">
        <v>1</v>
      </c>
      <c r="L849" s="334" t="s">
        <v>411</v>
      </c>
    </row>
    <row r="850" spans="1:12" x14ac:dyDescent="0.25">
      <c r="A850" s="334">
        <v>34</v>
      </c>
      <c r="B850" s="335">
        <v>41941</v>
      </c>
      <c r="C850" s="336">
        <v>0.67361111111111116</v>
      </c>
      <c r="D850" s="337" t="s">
        <v>4077</v>
      </c>
      <c r="E850" s="334" t="s">
        <v>1025</v>
      </c>
      <c r="F850" s="334" t="s">
        <v>961</v>
      </c>
      <c r="G850" s="327" t="s">
        <v>526</v>
      </c>
      <c r="H850" s="334">
        <v>0</v>
      </c>
      <c r="I850" s="334">
        <v>0</v>
      </c>
      <c r="J850" s="334">
        <v>1</v>
      </c>
      <c r="K850" s="334">
        <v>0</v>
      </c>
      <c r="L850" s="334" t="s">
        <v>384</v>
      </c>
    </row>
    <row r="851" spans="1:12" x14ac:dyDescent="0.25">
      <c r="A851" s="334">
        <v>35</v>
      </c>
      <c r="B851" s="335">
        <v>41941</v>
      </c>
      <c r="C851" s="336">
        <v>0.5625</v>
      </c>
      <c r="D851" s="337" t="s">
        <v>4078</v>
      </c>
      <c r="E851" s="334" t="s">
        <v>1025</v>
      </c>
      <c r="F851" s="334" t="s">
        <v>967</v>
      </c>
      <c r="G851" s="327" t="s">
        <v>526</v>
      </c>
      <c r="H851" s="334">
        <v>0</v>
      </c>
      <c r="I851" s="334">
        <v>0</v>
      </c>
      <c r="J851" s="334">
        <v>1</v>
      </c>
      <c r="K851" s="334">
        <v>0</v>
      </c>
      <c r="L851" s="334" t="s">
        <v>384</v>
      </c>
    </row>
    <row r="852" spans="1:12" x14ac:dyDescent="0.25">
      <c r="A852" s="334">
        <v>36</v>
      </c>
      <c r="B852" s="335">
        <v>41941</v>
      </c>
      <c r="C852" s="336">
        <v>0.625</v>
      </c>
      <c r="D852" s="337" t="s">
        <v>4079</v>
      </c>
      <c r="E852" s="334" t="s">
        <v>823</v>
      </c>
      <c r="F852" s="334" t="s">
        <v>2433</v>
      </c>
      <c r="G852" s="327" t="s">
        <v>526</v>
      </c>
      <c r="H852" s="334">
        <v>0</v>
      </c>
      <c r="I852" s="334">
        <v>0</v>
      </c>
      <c r="J852" s="334">
        <v>0</v>
      </c>
      <c r="K852" s="334">
        <v>0</v>
      </c>
      <c r="L852" s="334" t="s">
        <v>384</v>
      </c>
    </row>
    <row r="853" spans="1:12" x14ac:dyDescent="0.25">
      <c r="A853" s="334">
        <v>37</v>
      </c>
      <c r="B853" s="335">
        <v>41942</v>
      </c>
      <c r="C853" s="336">
        <v>0.47222222222222227</v>
      </c>
      <c r="D853" s="337" t="s">
        <v>1986</v>
      </c>
      <c r="E853" s="334" t="s">
        <v>823</v>
      </c>
      <c r="F853" s="334" t="s">
        <v>967</v>
      </c>
      <c r="G853" s="327" t="s">
        <v>1128</v>
      </c>
      <c r="H853" s="334">
        <v>0</v>
      </c>
      <c r="I853" s="334">
        <v>0</v>
      </c>
      <c r="J853" s="334">
        <v>0</v>
      </c>
      <c r="K853" s="334">
        <v>0</v>
      </c>
      <c r="L853" s="334" t="s">
        <v>386</v>
      </c>
    </row>
    <row r="854" spans="1:12" x14ac:dyDescent="0.25">
      <c r="A854" s="334">
        <v>38</v>
      </c>
      <c r="B854" s="335">
        <v>41942</v>
      </c>
      <c r="C854" s="336">
        <v>0.81944444444444453</v>
      </c>
      <c r="D854" s="337" t="s">
        <v>4080</v>
      </c>
      <c r="E854" s="334" t="s">
        <v>1025</v>
      </c>
      <c r="F854" s="334" t="s">
        <v>949</v>
      </c>
      <c r="G854" s="327" t="s">
        <v>526</v>
      </c>
      <c r="H854" s="334">
        <v>0</v>
      </c>
      <c r="I854" s="334">
        <v>0</v>
      </c>
      <c r="J854" s="334">
        <v>0</v>
      </c>
      <c r="K854" s="334">
        <v>0</v>
      </c>
      <c r="L854" s="334" t="s">
        <v>386</v>
      </c>
    </row>
    <row r="855" spans="1:12" x14ac:dyDescent="0.25">
      <c r="A855" s="334">
        <v>39</v>
      </c>
      <c r="B855" s="335">
        <v>41943</v>
      </c>
      <c r="C855" s="336">
        <v>0.7729166666666667</v>
      </c>
      <c r="D855" s="337" t="s">
        <v>1026</v>
      </c>
      <c r="E855" s="334" t="s">
        <v>823</v>
      </c>
      <c r="F855" s="334" t="s">
        <v>970</v>
      </c>
      <c r="G855" s="327" t="s">
        <v>526</v>
      </c>
      <c r="H855" s="334">
        <v>0</v>
      </c>
      <c r="I855" s="334">
        <v>0</v>
      </c>
      <c r="J855" s="334">
        <v>0</v>
      </c>
      <c r="K855" s="334">
        <v>1</v>
      </c>
      <c r="L855" s="334" t="s">
        <v>388</v>
      </c>
    </row>
    <row r="856" spans="1:12" x14ac:dyDescent="0.25">
      <c r="A856" s="334">
        <v>40</v>
      </c>
      <c r="B856" s="335">
        <v>41943</v>
      </c>
      <c r="C856" s="336">
        <v>0.75</v>
      </c>
      <c r="D856" s="337" t="s">
        <v>4081</v>
      </c>
      <c r="E856" s="334" t="s">
        <v>823</v>
      </c>
      <c r="F856" s="334" t="s">
        <v>961</v>
      </c>
      <c r="G856" s="327" t="s">
        <v>526</v>
      </c>
      <c r="H856" s="334">
        <v>0</v>
      </c>
      <c r="I856" s="334">
        <v>0</v>
      </c>
      <c r="J856" s="334">
        <v>1</v>
      </c>
      <c r="K856" s="334">
        <v>0</v>
      </c>
      <c r="L856" s="334" t="s">
        <v>388</v>
      </c>
    </row>
    <row r="857" spans="1:12" x14ac:dyDescent="0.25">
      <c r="A857" s="334">
        <v>41</v>
      </c>
      <c r="B857" s="335">
        <v>41943</v>
      </c>
      <c r="C857" s="336">
        <v>0.47222222222222227</v>
      </c>
      <c r="D857" s="337" t="s">
        <v>4082</v>
      </c>
      <c r="E857" s="334" t="s">
        <v>823</v>
      </c>
      <c r="F857" s="334" t="s">
        <v>970</v>
      </c>
      <c r="G857" s="327" t="s">
        <v>526</v>
      </c>
      <c r="H857" s="334">
        <v>0</v>
      </c>
      <c r="I857" s="334">
        <v>0</v>
      </c>
      <c r="J857" s="334">
        <v>1</v>
      </c>
      <c r="K857" s="334">
        <v>0</v>
      </c>
      <c r="L857" s="334" t="s">
        <v>388</v>
      </c>
    </row>
    <row r="858" spans="1:12" x14ac:dyDescent="0.25">
      <c r="A858" s="74"/>
      <c r="B858" s="75"/>
      <c r="C858" s="75"/>
      <c r="D858" s="75"/>
      <c r="E858" s="75"/>
      <c r="F858" s="75" t="s">
        <v>4167</v>
      </c>
      <c r="G858" s="276" t="s">
        <v>957</v>
      </c>
      <c r="H858" s="38">
        <f>SUM(H817:H857)</f>
        <v>0</v>
      </c>
      <c r="I858" s="38">
        <f>SUM(I817:I857)</f>
        <v>0</v>
      </c>
      <c r="J858" s="38">
        <f>SUM(J817:J857)</f>
        <v>21</v>
      </c>
      <c r="K858" s="38">
        <f>SUM(K817:K857)</f>
        <v>7</v>
      </c>
      <c r="L858" s="119"/>
    </row>
    <row r="859" spans="1:12" x14ac:dyDescent="0.25">
      <c r="A859" s="338">
        <v>1</v>
      </c>
      <c r="B859" s="339">
        <v>41945</v>
      </c>
      <c r="C859" s="124">
        <v>0.87013888888888891</v>
      </c>
      <c r="D859" s="337" t="s">
        <v>2983</v>
      </c>
      <c r="E859" s="338" t="s">
        <v>1025</v>
      </c>
      <c r="F859" s="122" t="s">
        <v>961</v>
      </c>
      <c r="G859" s="81" t="s">
        <v>526</v>
      </c>
      <c r="H859" s="122">
        <v>0</v>
      </c>
      <c r="I859" s="122">
        <v>0</v>
      </c>
      <c r="J859" s="122">
        <v>1</v>
      </c>
      <c r="K859" s="122">
        <v>0</v>
      </c>
      <c r="L859" s="122" t="s">
        <v>392</v>
      </c>
    </row>
    <row r="860" spans="1:12" x14ac:dyDescent="0.25">
      <c r="A860" s="338">
        <v>2</v>
      </c>
      <c r="B860" s="339">
        <v>41947</v>
      </c>
      <c r="C860" s="124">
        <v>0.3263888888888889</v>
      </c>
      <c r="D860" s="337" t="s">
        <v>4083</v>
      </c>
      <c r="E860" s="122" t="s">
        <v>823</v>
      </c>
      <c r="F860" s="122" t="s">
        <v>961</v>
      </c>
      <c r="G860" s="81" t="s">
        <v>526</v>
      </c>
      <c r="H860" s="122">
        <v>0</v>
      </c>
      <c r="I860" s="122">
        <v>0</v>
      </c>
      <c r="J860" s="122">
        <v>1</v>
      </c>
      <c r="K860" s="122">
        <v>0</v>
      </c>
      <c r="L860" s="122" t="s">
        <v>411</v>
      </c>
    </row>
    <row r="861" spans="1:12" x14ac:dyDescent="0.25">
      <c r="A861" s="338">
        <v>3</v>
      </c>
      <c r="B861" s="339">
        <v>41947</v>
      </c>
      <c r="C861" s="124">
        <v>0.52083333333333337</v>
      </c>
      <c r="D861" s="337" t="s">
        <v>4084</v>
      </c>
      <c r="E861" s="122" t="s">
        <v>823</v>
      </c>
      <c r="F861" s="122" t="s">
        <v>949</v>
      </c>
      <c r="G861" s="81" t="s">
        <v>526</v>
      </c>
      <c r="H861" s="122">
        <v>0</v>
      </c>
      <c r="I861" s="122">
        <v>0</v>
      </c>
      <c r="J861" s="122">
        <v>0</v>
      </c>
      <c r="K861" s="122">
        <v>1</v>
      </c>
      <c r="L861" s="122" t="s">
        <v>411</v>
      </c>
    </row>
    <row r="862" spans="1:12" x14ac:dyDescent="0.25">
      <c r="A862" s="338">
        <v>4</v>
      </c>
      <c r="B862" s="339">
        <v>41948</v>
      </c>
      <c r="C862" s="124">
        <v>0.91666666666666663</v>
      </c>
      <c r="D862" s="337" t="s">
        <v>4085</v>
      </c>
      <c r="E862" s="122" t="s">
        <v>986</v>
      </c>
      <c r="F862" s="122" t="s">
        <v>961</v>
      </c>
      <c r="G862" s="81" t="s">
        <v>526</v>
      </c>
      <c r="H862" s="122">
        <v>0</v>
      </c>
      <c r="I862" s="122">
        <v>0</v>
      </c>
      <c r="J862" s="122">
        <v>1</v>
      </c>
      <c r="K862" s="122">
        <v>0</v>
      </c>
      <c r="L862" s="122" t="s">
        <v>384</v>
      </c>
    </row>
    <row r="863" spans="1:12" x14ac:dyDescent="0.25">
      <c r="A863" s="338">
        <v>5</v>
      </c>
      <c r="B863" s="339">
        <v>41949</v>
      </c>
      <c r="C863" s="124">
        <v>0.5625</v>
      </c>
      <c r="D863" s="337" t="s">
        <v>2983</v>
      </c>
      <c r="E863" s="122" t="s">
        <v>823</v>
      </c>
      <c r="F863" s="122" t="s">
        <v>1015</v>
      </c>
      <c r="G863" s="81" t="s">
        <v>1128</v>
      </c>
      <c r="H863" s="122">
        <v>0</v>
      </c>
      <c r="I863" s="122">
        <v>0</v>
      </c>
      <c r="J863" s="122">
        <v>1</v>
      </c>
      <c r="K863" s="122">
        <v>0</v>
      </c>
      <c r="L863" s="122" t="s">
        <v>386</v>
      </c>
    </row>
    <row r="864" spans="1:12" x14ac:dyDescent="0.25">
      <c r="A864" s="338">
        <v>6</v>
      </c>
      <c r="B864" s="339">
        <v>41949</v>
      </c>
      <c r="C864" s="124">
        <v>0.98611111111111116</v>
      </c>
      <c r="D864" s="337" t="s">
        <v>2045</v>
      </c>
      <c r="E864" s="122" t="s">
        <v>1025</v>
      </c>
      <c r="F864" s="122" t="s">
        <v>961</v>
      </c>
      <c r="G864" s="81" t="s">
        <v>526</v>
      </c>
      <c r="H864" s="122">
        <v>0</v>
      </c>
      <c r="I864" s="122">
        <v>0</v>
      </c>
      <c r="J864" s="122">
        <v>2</v>
      </c>
      <c r="K864" s="122">
        <v>0</v>
      </c>
      <c r="L864" s="122" t="s">
        <v>386</v>
      </c>
    </row>
    <row r="865" spans="1:12" x14ac:dyDescent="0.25">
      <c r="A865" s="338">
        <v>7</v>
      </c>
      <c r="B865" s="339">
        <v>41949</v>
      </c>
      <c r="C865" s="124">
        <v>0.85416666666666663</v>
      </c>
      <c r="D865" s="337" t="s">
        <v>4086</v>
      </c>
      <c r="E865" s="122" t="s">
        <v>823</v>
      </c>
      <c r="F865" s="122" t="s">
        <v>949</v>
      </c>
      <c r="G865" s="122" t="s">
        <v>1128</v>
      </c>
      <c r="H865" s="122">
        <v>0</v>
      </c>
      <c r="I865" s="122">
        <v>0</v>
      </c>
      <c r="J865" s="122">
        <v>1</v>
      </c>
      <c r="K865" s="122">
        <v>0</v>
      </c>
      <c r="L865" s="122" t="s">
        <v>386</v>
      </c>
    </row>
    <row r="866" spans="1:12" x14ac:dyDescent="0.25">
      <c r="A866" s="338">
        <v>8</v>
      </c>
      <c r="B866" s="339">
        <v>41951</v>
      </c>
      <c r="C866" s="124">
        <v>0.3666666666666667</v>
      </c>
      <c r="D866" s="337" t="s">
        <v>3026</v>
      </c>
      <c r="E866" s="122" t="s">
        <v>1025</v>
      </c>
      <c r="F866" s="122" t="s">
        <v>816</v>
      </c>
      <c r="G866" s="122" t="s">
        <v>1128</v>
      </c>
      <c r="H866" s="122">
        <v>0</v>
      </c>
      <c r="I866" s="122">
        <v>0</v>
      </c>
      <c r="J866" s="122">
        <v>1</v>
      </c>
      <c r="K866" s="122">
        <v>0</v>
      </c>
      <c r="L866" s="122" t="s">
        <v>414</v>
      </c>
    </row>
    <row r="867" spans="1:12" x14ac:dyDescent="0.25">
      <c r="A867" s="338">
        <v>9</v>
      </c>
      <c r="B867" s="339">
        <v>41951</v>
      </c>
      <c r="C867" s="124">
        <v>0.86111111111111116</v>
      </c>
      <c r="D867" s="337" t="s">
        <v>4087</v>
      </c>
      <c r="E867" s="122" t="s">
        <v>823</v>
      </c>
      <c r="F867" s="122" t="s">
        <v>949</v>
      </c>
      <c r="G867" s="122" t="s">
        <v>1128</v>
      </c>
      <c r="H867" s="122">
        <v>0</v>
      </c>
      <c r="I867" s="122">
        <v>0</v>
      </c>
      <c r="J867" s="122">
        <v>0</v>
      </c>
      <c r="K867" s="122">
        <v>1</v>
      </c>
      <c r="L867" s="122" t="s">
        <v>414</v>
      </c>
    </row>
    <row r="868" spans="1:12" x14ac:dyDescent="0.25">
      <c r="A868" s="338">
        <v>10</v>
      </c>
      <c r="B868" s="339">
        <v>41952</v>
      </c>
      <c r="C868" s="124">
        <v>0.73958333333333337</v>
      </c>
      <c r="D868" s="337" t="s">
        <v>4088</v>
      </c>
      <c r="E868" s="122" t="s">
        <v>4089</v>
      </c>
      <c r="F868" s="122" t="s">
        <v>949</v>
      </c>
      <c r="G868" s="122" t="s">
        <v>526</v>
      </c>
      <c r="H868" s="122">
        <v>0</v>
      </c>
      <c r="I868" s="122">
        <v>0</v>
      </c>
      <c r="J868" s="122">
        <v>0</v>
      </c>
      <c r="K868" s="122">
        <v>1</v>
      </c>
      <c r="L868" s="122" t="s">
        <v>392</v>
      </c>
    </row>
    <row r="869" spans="1:12" x14ac:dyDescent="0.25">
      <c r="A869" s="338">
        <v>11</v>
      </c>
      <c r="B869" s="339">
        <v>41953</v>
      </c>
      <c r="C869" s="124">
        <v>0.67708333333333337</v>
      </c>
      <c r="D869" s="337" t="s">
        <v>4090</v>
      </c>
      <c r="E869" s="122" t="s">
        <v>823</v>
      </c>
      <c r="F869" s="122" t="s">
        <v>949</v>
      </c>
      <c r="G869" s="81" t="s">
        <v>526</v>
      </c>
      <c r="H869" s="122">
        <v>0</v>
      </c>
      <c r="I869" s="122">
        <v>0</v>
      </c>
      <c r="J869" s="122">
        <v>0</v>
      </c>
      <c r="K869" s="122">
        <v>0</v>
      </c>
      <c r="L869" s="122" t="s">
        <v>418</v>
      </c>
    </row>
    <row r="870" spans="1:12" x14ac:dyDescent="0.25">
      <c r="A870" s="338">
        <v>12</v>
      </c>
      <c r="B870" s="339">
        <v>41953</v>
      </c>
      <c r="C870" s="124">
        <v>0.47916666666666669</v>
      </c>
      <c r="D870" s="337" t="s">
        <v>4091</v>
      </c>
      <c r="E870" s="122" t="s">
        <v>1025</v>
      </c>
      <c r="F870" s="122" t="s">
        <v>970</v>
      </c>
      <c r="G870" s="81" t="s">
        <v>526</v>
      </c>
      <c r="H870" s="122">
        <v>0</v>
      </c>
      <c r="I870" s="122">
        <v>0</v>
      </c>
      <c r="J870" s="122">
        <v>0</v>
      </c>
      <c r="K870" s="122">
        <v>0</v>
      </c>
      <c r="L870" s="122" t="s">
        <v>418</v>
      </c>
    </row>
    <row r="871" spans="1:12" x14ac:dyDescent="0.25">
      <c r="A871" s="338">
        <v>13</v>
      </c>
      <c r="B871" s="339">
        <v>41954</v>
      </c>
      <c r="C871" s="124">
        <v>0.47222222222222227</v>
      </c>
      <c r="D871" s="337" t="s">
        <v>4092</v>
      </c>
      <c r="E871" s="122" t="s">
        <v>1025</v>
      </c>
      <c r="F871" s="122" t="s">
        <v>816</v>
      </c>
      <c r="G871" s="81" t="s">
        <v>1128</v>
      </c>
      <c r="H871" s="122">
        <v>0</v>
      </c>
      <c r="I871" s="122">
        <v>0</v>
      </c>
      <c r="J871" s="122">
        <v>1</v>
      </c>
      <c r="K871" s="122">
        <v>0</v>
      </c>
      <c r="L871" s="122" t="s">
        <v>411</v>
      </c>
    </row>
    <row r="872" spans="1:12" x14ac:dyDescent="0.25">
      <c r="A872" s="338">
        <v>14</v>
      </c>
      <c r="B872" s="339">
        <v>41954</v>
      </c>
      <c r="C872" s="124">
        <v>0.82291666666666663</v>
      </c>
      <c r="D872" s="337" t="s">
        <v>4093</v>
      </c>
      <c r="E872" s="122" t="s">
        <v>1025</v>
      </c>
      <c r="F872" s="122" t="s">
        <v>949</v>
      </c>
      <c r="G872" s="122" t="s">
        <v>526</v>
      </c>
      <c r="H872" s="122">
        <v>0</v>
      </c>
      <c r="I872" s="122">
        <v>0</v>
      </c>
      <c r="J872" s="122">
        <v>1</v>
      </c>
      <c r="K872" s="122">
        <v>0</v>
      </c>
      <c r="L872" s="122" t="s">
        <v>411</v>
      </c>
    </row>
    <row r="873" spans="1:12" x14ac:dyDescent="0.25">
      <c r="A873" s="338">
        <v>15</v>
      </c>
      <c r="B873" s="339">
        <v>41954</v>
      </c>
      <c r="C873" s="124">
        <v>0.52083333333333337</v>
      </c>
      <c r="D873" s="337" t="s">
        <v>4094</v>
      </c>
      <c r="E873" s="122" t="s">
        <v>1025</v>
      </c>
      <c r="F873" s="122" t="s">
        <v>961</v>
      </c>
      <c r="G873" s="81" t="s">
        <v>526</v>
      </c>
      <c r="H873" s="122">
        <v>0</v>
      </c>
      <c r="I873" s="122">
        <v>0</v>
      </c>
      <c r="J873" s="122">
        <v>1</v>
      </c>
      <c r="K873" s="122">
        <v>0</v>
      </c>
      <c r="L873" s="122" t="s">
        <v>411</v>
      </c>
    </row>
    <row r="874" spans="1:12" x14ac:dyDescent="0.25">
      <c r="A874" s="338">
        <v>16</v>
      </c>
      <c r="B874" s="339">
        <v>41955</v>
      </c>
      <c r="C874" s="124">
        <v>0.60416666666666663</v>
      </c>
      <c r="D874" s="337" t="s">
        <v>4095</v>
      </c>
      <c r="E874" s="122" t="s">
        <v>1025</v>
      </c>
      <c r="F874" s="122" t="s">
        <v>961</v>
      </c>
      <c r="G874" s="81" t="s">
        <v>526</v>
      </c>
      <c r="H874" s="122">
        <v>0</v>
      </c>
      <c r="I874" s="122">
        <v>0</v>
      </c>
      <c r="J874" s="122">
        <v>1</v>
      </c>
      <c r="K874" s="122">
        <v>0</v>
      </c>
      <c r="L874" s="122" t="s">
        <v>384</v>
      </c>
    </row>
    <row r="875" spans="1:12" x14ac:dyDescent="0.25">
      <c r="A875" s="338">
        <v>17</v>
      </c>
      <c r="B875" s="339">
        <v>41956</v>
      </c>
      <c r="C875" s="124">
        <v>0.33333333333333331</v>
      </c>
      <c r="D875" s="337" t="s">
        <v>4096</v>
      </c>
      <c r="E875" s="122" t="s">
        <v>823</v>
      </c>
      <c r="F875" s="122" t="s">
        <v>967</v>
      </c>
      <c r="G875" s="81" t="s">
        <v>526</v>
      </c>
      <c r="H875" s="122">
        <v>0</v>
      </c>
      <c r="I875" s="122">
        <v>0</v>
      </c>
      <c r="J875" s="122">
        <v>0</v>
      </c>
      <c r="K875" s="122">
        <v>0</v>
      </c>
      <c r="L875" s="122" t="s">
        <v>386</v>
      </c>
    </row>
    <row r="876" spans="1:12" x14ac:dyDescent="0.25">
      <c r="A876" s="338">
        <v>18</v>
      </c>
      <c r="B876" s="339">
        <v>41957</v>
      </c>
      <c r="C876" s="124">
        <v>0.70833333333333337</v>
      </c>
      <c r="D876" s="337" t="s">
        <v>4097</v>
      </c>
      <c r="E876" s="122" t="s">
        <v>1025</v>
      </c>
      <c r="F876" s="122" t="s">
        <v>1015</v>
      </c>
      <c r="G876" s="81" t="s">
        <v>1128</v>
      </c>
      <c r="H876" s="122">
        <v>0</v>
      </c>
      <c r="I876" s="122">
        <v>0</v>
      </c>
      <c r="J876" s="122">
        <v>1</v>
      </c>
      <c r="K876" s="122">
        <v>0</v>
      </c>
      <c r="L876" s="122" t="s">
        <v>388</v>
      </c>
    </row>
    <row r="877" spans="1:12" x14ac:dyDescent="0.25">
      <c r="A877" s="338">
        <v>19</v>
      </c>
      <c r="B877" s="339">
        <v>41957</v>
      </c>
      <c r="C877" s="124">
        <v>0.47222222222222227</v>
      </c>
      <c r="D877" s="337" t="s">
        <v>4098</v>
      </c>
      <c r="E877" s="122" t="s">
        <v>1025</v>
      </c>
      <c r="F877" s="122" t="s">
        <v>949</v>
      </c>
      <c r="G877" s="81" t="s">
        <v>526</v>
      </c>
      <c r="H877" s="122">
        <v>0</v>
      </c>
      <c r="I877" s="122">
        <v>0</v>
      </c>
      <c r="J877" s="122">
        <v>0</v>
      </c>
      <c r="K877" s="122">
        <v>0</v>
      </c>
      <c r="L877" s="122" t="s">
        <v>388</v>
      </c>
    </row>
    <row r="878" spans="1:12" x14ac:dyDescent="0.25">
      <c r="A878" s="122">
        <v>20</v>
      </c>
      <c r="B878" s="339">
        <v>41957</v>
      </c>
      <c r="C878" s="124">
        <v>0.70833333333333337</v>
      </c>
      <c r="D878" s="337" t="s">
        <v>3037</v>
      </c>
      <c r="E878" s="338" t="s">
        <v>823</v>
      </c>
      <c r="F878" s="122" t="s">
        <v>961</v>
      </c>
      <c r="G878" s="81" t="s">
        <v>1128</v>
      </c>
      <c r="H878" s="122">
        <v>0</v>
      </c>
      <c r="I878" s="122">
        <v>0</v>
      </c>
      <c r="J878" s="122">
        <v>1</v>
      </c>
      <c r="K878" s="122">
        <v>1</v>
      </c>
      <c r="L878" s="122" t="s">
        <v>388</v>
      </c>
    </row>
    <row r="879" spans="1:12" x14ac:dyDescent="0.25">
      <c r="A879" s="122">
        <v>21</v>
      </c>
      <c r="B879" s="339">
        <v>41958</v>
      </c>
      <c r="C879" s="124">
        <v>0.59722222222222221</v>
      </c>
      <c r="D879" s="337" t="s">
        <v>4099</v>
      </c>
      <c r="E879" s="122" t="s">
        <v>823</v>
      </c>
      <c r="F879" s="122" t="s">
        <v>961</v>
      </c>
      <c r="G879" s="81" t="s">
        <v>526</v>
      </c>
      <c r="H879" s="122">
        <v>0</v>
      </c>
      <c r="I879" s="122">
        <v>0</v>
      </c>
      <c r="J879" s="122">
        <v>1</v>
      </c>
      <c r="K879" s="122">
        <v>0</v>
      </c>
      <c r="L879" s="122" t="s">
        <v>414</v>
      </c>
    </row>
    <row r="880" spans="1:12" x14ac:dyDescent="0.25">
      <c r="A880" s="122">
        <v>22</v>
      </c>
      <c r="B880" s="339">
        <v>41958</v>
      </c>
      <c r="C880" s="124">
        <v>0.7895833333333333</v>
      </c>
      <c r="D880" s="337" t="s">
        <v>4100</v>
      </c>
      <c r="E880" s="122" t="s">
        <v>823</v>
      </c>
      <c r="F880" s="122" t="s">
        <v>949</v>
      </c>
      <c r="G880" s="81" t="s">
        <v>526</v>
      </c>
      <c r="H880" s="122">
        <v>0</v>
      </c>
      <c r="I880" s="122">
        <v>0</v>
      </c>
      <c r="J880" s="122">
        <v>0</v>
      </c>
      <c r="K880" s="122">
        <v>0</v>
      </c>
      <c r="L880" s="122" t="s">
        <v>414</v>
      </c>
    </row>
    <row r="881" spans="1:12" x14ac:dyDescent="0.25">
      <c r="A881" s="122">
        <v>23</v>
      </c>
      <c r="B881" s="339">
        <v>41960</v>
      </c>
      <c r="C881" s="124">
        <v>0.71527777777777779</v>
      </c>
      <c r="D881" s="337" t="s">
        <v>4101</v>
      </c>
      <c r="E881" s="122" t="s">
        <v>1014</v>
      </c>
      <c r="F881" s="122" t="s">
        <v>2987</v>
      </c>
      <c r="G881" s="81" t="s">
        <v>526</v>
      </c>
      <c r="H881" s="122">
        <v>0</v>
      </c>
      <c r="I881" s="122">
        <v>0</v>
      </c>
      <c r="J881" s="122">
        <v>1</v>
      </c>
      <c r="K881" s="122">
        <v>0</v>
      </c>
      <c r="L881" s="122" t="s">
        <v>418</v>
      </c>
    </row>
    <row r="882" spans="1:12" x14ac:dyDescent="0.25">
      <c r="A882" s="122">
        <v>24</v>
      </c>
      <c r="B882" s="339">
        <v>41960</v>
      </c>
      <c r="C882" s="124">
        <v>0.83333333333333337</v>
      </c>
      <c r="D882" s="337" t="s">
        <v>4102</v>
      </c>
      <c r="E882" s="122" t="s">
        <v>823</v>
      </c>
      <c r="F882" s="122" t="s">
        <v>961</v>
      </c>
      <c r="G882" s="81" t="s">
        <v>526</v>
      </c>
      <c r="H882" s="122">
        <v>0</v>
      </c>
      <c r="I882" s="122">
        <v>0</v>
      </c>
      <c r="J882" s="122">
        <v>1</v>
      </c>
      <c r="K882" s="122">
        <v>0</v>
      </c>
      <c r="L882" s="122" t="s">
        <v>418</v>
      </c>
    </row>
    <row r="883" spans="1:12" x14ac:dyDescent="0.25">
      <c r="A883" s="122">
        <v>25</v>
      </c>
      <c r="B883" s="339">
        <v>41960</v>
      </c>
      <c r="C883" s="124">
        <v>0.84375</v>
      </c>
      <c r="D883" s="337" t="s">
        <v>4103</v>
      </c>
      <c r="E883" s="122" t="s">
        <v>3046</v>
      </c>
      <c r="F883" s="122" t="s">
        <v>949</v>
      </c>
      <c r="G883" s="81" t="s">
        <v>1128</v>
      </c>
      <c r="H883" s="122">
        <v>0</v>
      </c>
      <c r="I883" s="122">
        <v>0</v>
      </c>
      <c r="J883" s="122">
        <v>1</v>
      </c>
      <c r="K883" s="122">
        <v>0</v>
      </c>
      <c r="L883" s="122" t="s">
        <v>418</v>
      </c>
    </row>
    <row r="884" spans="1:12" x14ac:dyDescent="0.25">
      <c r="A884" s="122">
        <v>26</v>
      </c>
      <c r="B884" s="339">
        <v>41962</v>
      </c>
      <c r="C884" s="124">
        <v>0.40625</v>
      </c>
      <c r="D884" s="337" t="s">
        <v>4104</v>
      </c>
      <c r="E884" s="122" t="s">
        <v>1025</v>
      </c>
      <c r="F884" s="122" t="s">
        <v>4105</v>
      </c>
      <c r="G884" s="81" t="s">
        <v>526</v>
      </c>
      <c r="H884" s="122">
        <v>0</v>
      </c>
      <c r="I884" s="122">
        <v>0</v>
      </c>
      <c r="J884" s="122">
        <v>1</v>
      </c>
      <c r="K884" s="122">
        <v>0</v>
      </c>
      <c r="L884" s="122" t="s">
        <v>384</v>
      </c>
    </row>
    <row r="885" spans="1:12" x14ac:dyDescent="0.25">
      <c r="A885" s="122">
        <v>27</v>
      </c>
      <c r="B885" s="339">
        <v>41964</v>
      </c>
      <c r="C885" s="124">
        <v>0.54861111111111105</v>
      </c>
      <c r="D885" s="337" t="s">
        <v>4106</v>
      </c>
      <c r="E885" s="122" t="s">
        <v>1025</v>
      </c>
      <c r="F885" s="122" t="s">
        <v>970</v>
      </c>
      <c r="G885" s="81" t="s">
        <v>526</v>
      </c>
      <c r="H885" s="122">
        <v>0</v>
      </c>
      <c r="I885" s="122">
        <v>0</v>
      </c>
      <c r="J885" s="122">
        <v>0</v>
      </c>
      <c r="K885" s="122">
        <v>1</v>
      </c>
      <c r="L885" s="122" t="s">
        <v>388</v>
      </c>
    </row>
    <row r="886" spans="1:12" x14ac:dyDescent="0.25">
      <c r="A886" s="122">
        <v>28</v>
      </c>
      <c r="B886" s="339">
        <v>41967</v>
      </c>
      <c r="C886" s="124">
        <v>0.6694444444444444</v>
      </c>
      <c r="D886" s="337" t="s">
        <v>4098</v>
      </c>
      <c r="E886" s="122" t="s">
        <v>823</v>
      </c>
      <c r="F886" s="122" t="s">
        <v>949</v>
      </c>
      <c r="G886" s="81" t="s">
        <v>1128</v>
      </c>
      <c r="H886" s="122">
        <v>0</v>
      </c>
      <c r="I886" s="122">
        <v>0</v>
      </c>
      <c r="J886" s="122">
        <v>1</v>
      </c>
      <c r="K886" s="122">
        <v>0</v>
      </c>
      <c r="L886" s="122" t="s">
        <v>418</v>
      </c>
    </row>
    <row r="887" spans="1:12" x14ac:dyDescent="0.25">
      <c r="A887" s="122">
        <v>29</v>
      </c>
      <c r="B887" s="339">
        <v>41968</v>
      </c>
      <c r="C887" s="124">
        <v>0.30555555555555552</v>
      </c>
      <c r="D887" s="337" t="s">
        <v>4107</v>
      </c>
      <c r="E887" s="122" t="s">
        <v>823</v>
      </c>
      <c r="F887" s="122" t="s">
        <v>949</v>
      </c>
      <c r="G887" s="81" t="s">
        <v>1128</v>
      </c>
      <c r="H887" s="122">
        <v>0</v>
      </c>
      <c r="I887" s="122">
        <v>0</v>
      </c>
      <c r="J887" s="122">
        <v>1</v>
      </c>
      <c r="K887" s="122">
        <v>0</v>
      </c>
      <c r="L887" s="122" t="s">
        <v>411</v>
      </c>
    </row>
    <row r="888" spans="1:12" x14ac:dyDescent="0.25">
      <c r="A888" s="122">
        <v>30</v>
      </c>
      <c r="B888" s="339">
        <v>41969</v>
      </c>
      <c r="C888" s="124">
        <v>0.6875</v>
      </c>
      <c r="D888" s="337" t="s">
        <v>4108</v>
      </c>
      <c r="E888" s="122" t="s">
        <v>1025</v>
      </c>
      <c r="F888" s="122" t="s">
        <v>961</v>
      </c>
      <c r="G888" s="81" t="s">
        <v>526</v>
      </c>
      <c r="H888" s="122">
        <v>0</v>
      </c>
      <c r="I888" s="122">
        <v>0</v>
      </c>
      <c r="J888" s="122">
        <v>1</v>
      </c>
      <c r="K888" s="122">
        <v>0</v>
      </c>
      <c r="L888" s="122" t="s">
        <v>384</v>
      </c>
    </row>
    <row r="889" spans="1:12" x14ac:dyDescent="0.25">
      <c r="A889" s="122">
        <v>31</v>
      </c>
      <c r="B889" s="339">
        <v>41970</v>
      </c>
      <c r="C889" s="124">
        <v>0.51041666666666663</v>
      </c>
      <c r="D889" s="337" t="s">
        <v>4109</v>
      </c>
      <c r="E889" s="122" t="s">
        <v>3007</v>
      </c>
      <c r="F889" s="122" t="s">
        <v>949</v>
      </c>
      <c r="G889" s="81" t="s">
        <v>526</v>
      </c>
      <c r="H889" s="122">
        <v>0</v>
      </c>
      <c r="I889" s="122">
        <v>0</v>
      </c>
      <c r="J889" s="122">
        <v>1</v>
      </c>
      <c r="K889" s="122">
        <v>0</v>
      </c>
      <c r="L889" s="122" t="s">
        <v>386</v>
      </c>
    </row>
    <row r="890" spans="1:12" x14ac:dyDescent="0.25">
      <c r="A890" s="122">
        <v>32</v>
      </c>
      <c r="B890" s="339">
        <v>41972</v>
      </c>
      <c r="C890" s="124">
        <v>0.42708333333333331</v>
      </c>
      <c r="D890" s="337" t="s">
        <v>2013</v>
      </c>
      <c r="E890" s="122" t="s">
        <v>823</v>
      </c>
      <c r="F890" s="122" t="s">
        <v>961</v>
      </c>
      <c r="G890" s="81" t="s">
        <v>526</v>
      </c>
      <c r="H890" s="122">
        <v>0</v>
      </c>
      <c r="I890" s="122">
        <v>0</v>
      </c>
      <c r="J890" s="122">
        <v>1</v>
      </c>
      <c r="K890" s="122">
        <v>0</v>
      </c>
      <c r="L890" s="122" t="s">
        <v>414</v>
      </c>
    </row>
    <row r="891" spans="1:12" x14ac:dyDescent="0.25">
      <c r="A891" s="122">
        <v>33</v>
      </c>
      <c r="B891" s="339">
        <v>41972</v>
      </c>
      <c r="C891" s="124">
        <v>0.3888888888888889</v>
      </c>
      <c r="D891" s="122" t="s">
        <v>4110</v>
      </c>
      <c r="E891" s="122" t="s">
        <v>1025</v>
      </c>
      <c r="F891" s="122" t="s">
        <v>961</v>
      </c>
      <c r="G891" s="81" t="s">
        <v>526</v>
      </c>
      <c r="H891" s="122">
        <v>0</v>
      </c>
      <c r="I891" s="122">
        <v>0</v>
      </c>
      <c r="J891" s="122">
        <v>1</v>
      </c>
      <c r="K891" s="122">
        <v>0</v>
      </c>
      <c r="L891" s="122" t="s">
        <v>414</v>
      </c>
    </row>
    <row r="892" spans="1:12" x14ac:dyDescent="0.25">
      <c r="A892" s="122">
        <v>34</v>
      </c>
      <c r="B892" s="339">
        <v>41972</v>
      </c>
      <c r="C892" s="124">
        <v>0.81180555555555556</v>
      </c>
      <c r="D892" s="337" t="s">
        <v>4111</v>
      </c>
      <c r="E892" s="122" t="s">
        <v>1025</v>
      </c>
      <c r="F892" s="122" t="s">
        <v>949</v>
      </c>
      <c r="G892" s="81" t="s">
        <v>526</v>
      </c>
      <c r="H892" s="122">
        <v>0</v>
      </c>
      <c r="I892" s="122">
        <v>0</v>
      </c>
      <c r="J892" s="122">
        <v>0</v>
      </c>
      <c r="K892" s="122">
        <v>0</v>
      </c>
      <c r="L892" s="122" t="s">
        <v>414</v>
      </c>
    </row>
    <row r="893" spans="1:12" x14ac:dyDescent="0.25">
      <c r="A893" s="122">
        <v>35</v>
      </c>
      <c r="B893" s="339">
        <v>41972</v>
      </c>
      <c r="C893" s="124">
        <v>0.66666666666666663</v>
      </c>
      <c r="D893" s="337" t="s">
        <v>4112</v>
      </c>
      <c r="E893" s="122" t="s">
        <v>823</v>
      </c>
      <c r="F893" s="122" t="s">
        <v>967</v>
      </c>
      <c r="G893" s="81" t="s">
        <v>1128</v>
      </c>
      <c r="H893" s="122">
        <v>0</v>
      </c>
      <c r="I893" s="122">
        <v>0</v>
      </c>
      <c r="J893" s="122">
        <v>1</v>
      </c>
      <c r="K893" s="122">
        <v>0</v>
      </c>
      <c r="L893" s="122" t="s">
        <v>414</v>
      </c>
    </row>
    <row r="894" spans="1:12" x14ac:dyDescent="0.25">
      <c r="A894" s="122">
        <v>36</v>
      </c>
      <c r="B894" s="339">
        <v>41973</v>
      </c>
      <c r="C894" s="124">
        <v>0.63541666666666663</v>
      </c>
      <c r="D894" s="337" t="s">
        <v>2040</v>
      </c>
      <c r="E894" s="122" t="s">
        <v>4113</v>
      </c>
      <c r="F894" s="122" t="s">
        <v>961</v>
      </c>
      <c r="G894" s="81" t="s">
        <v>526</v>
      </c>
      <c r="H894" s="122">
        <v>0</v>
      </c>
      <c r="I894" s="122">
        <v>0</v>
      </c>
      <c r="J894" s="122">
        <v>1</v>
      </c>
      <c r="K894" s="122">
        <v>0</v>
      </c>
      <c r="L894" s="122" t="s">
        <v>392</v>
      </c>
    </row>
    <row r="895" spans="1:12" x14ac:dyDescent="0.25">
      <c r="A895" s="122">
        <v>37</v>
      </c>
      <c r="B895" s="339" t="s">
        <v>4114</v>
      </c>
      <c r="C895" s="124">
        <v>0.63194444444444442</v>
      </c>
      <c r="D895" s="337" t="s">
        <v>4115</v>
      </c>
      <c r="E895" s="122" t="s">
        <v>1025</v>
      </c>
      <c r="F895" s="122" t="s">
        <v>949</v>
      </c>
      <c r="G895" s="81" t="s">
        <v>526</v>
      </c>
      <c r="H895" s="122">
        <v>0</v>
      </c>
      <c r="I895" s="122">
        <v>0</v>
      </c>
      <c r="J895" s="122">
        <v>2</v>
      </c>
      <c r="K895" s="122">
        <v>0</v>
      </c>
      <c r="L895" s="122" t="s">
        <v>418</v>
      </c>
    </row>
    <row r="896" spans="1:12" x14ac:dyDescent="0.25">
      <c r="A896" s="74"/>
      <c r="B896" s="75"/>
      <c r="C896" s="75"/>
      <c r="D896" s="75"/>
      <c r="E896" s="75"/>
      <c r="F896" s="75" t="s">
        <v>4168</v>
      </c>
      <c r="G896" s="276" t="s">
        <v>957</v>
      </c>
      <c r="H896" s="38">
        <f>SUM(H859:H895)</f>
        <v>0</v>
      </c>
      <c r="I896" s="38">
        <f>SUM(I859:I895)</f>
        <v>0</v>
      </c>
      <c r="J896" s="38">
        <f>SUM(J859:J895)</f>
        <v>29</v>
      </c>
      <c r="K896" s="38">
        <f>SUM(K859:K895)</f>
        <v>5</v>
      </c>
      <c r="L896" s="119"/>
    </row>
    <row r="897" spans="1:12" x14ac:dyDescent="0.25">
      <c r="A897" s="334">
        <v>1</v>
      </c>
      <c r="B897" s="335">
        <v>41974</v>
      </c>
      <c r="C897" s="336">
        <v>0.4548611111111111</v>
      </c>
      <c r="D897" s="337" t="s">
        <v>4116</v>
      </c>
      <c r="E897" s="334" t="s">
        <v>823</v>
      </c>
      <c r="F897" s="334" t="s">
        <v>961</v>
      </c>
      <c r="G897" s="334" t="s">
        <v>526</v>
      </c>
      <c r="H897" s="334">
        <v>0</v>
      </c>
      <c r="I897" s="334">
        <v>0</v>
      </c>
      <c r="J897" s="334">
        <v>1</v>
      </c>
      <c r="K897" s="334">
        <v>0</v>
      </c>
      <c r="L897" s="334" t="s">
        <v>418</v>
      </c>
    </row>
    <row r="898" spans="1:12" x14ac:dyDescent="0.25">
      <c r="A898" s="340">
        <v>2</v>
      </c>
      <c r="B898" s="341">
        <v>41974</v>
      </c>
      <c r="C898" s="342">
        <v>0.92361111111111116</v>
      </c>
      <c r="D898" s="343" t="s">
        <v>4115</v>
      </c>
      <c r="E898" s="344" t="s">
        <v>1025</v>
      </c>
      <c r="F898" s="344" t="s">
        <v>961</v>
      </c>
      <c r="G898" s="345" t="s">
        <v>526</v>
      </c>
      <c r="H898" s="344">
        <v>0</v>
      </c>
      <c r="I898" s="344">
        <v>0</v>
      </c>
      <c r="J898" s="344">
        <v>1</v>
      </c>
      <c r="K898" s="344">
        <v>0</v>
      </c>
      <c r="L898" s="344" t="s">
        <v>418</v>
      </c>
    </row>
    <row r="899" spans="1:12" x14ac:dyDescent="0.25">
      <c r="A899" s="340">
        <v>3</v>
      </c>
      <c r="B899" s="341">
        <v>41974</v>
      </c>
      <c r="C899" s="342">
        <v>0.85069444444444453</v>
      </c>
      <c r="D899" s="343" t="s">
        <v>4117</v>
      </c>
      <c r="E899" s="344" t="s">
        <v>2991</v>
      </c>
      <c r="F899" s="344" t="s">
        <v>949</v>
      </c>
      <c r="G899" s="345" t="s">
        <v>526</v>
      </c>
      <c r="H899" s="344">
        <v>0</v>
      </c>
      <c r="I899" s="344">
        <v>0</v>
      </c>
      <c r="J899" s="344">
        <v>0</v>
      </c>
      <c r="K899" s="344">
        <v>0</v>
      </c>
      <c r="L899" s="344" t="s">
        <v>4118</v>
      </c>
    </row>
    <row r="900" spans="1:12" x14ac:dyDescent="0.25">
      <c r="A900" s="340">
        <v>4</v>
      </c>
      <c r="B900" s="341">
        <v>41976</v>
      </c>
      <c r="C900" s="342">
        <v>0.46527777777777773</v>
      </c>
      <c r="D900" s="343" t="s">
        <v>4086</v>
      </c>
      <c r="E900" s="344" t="s">
        <v>1025</v>
      </c>
      <c r="F900" s="344" t="s">
        <v>1015</v>
      </c>
      <c r="G900" s="345" t="s">
        <v>1128</v>
      </c>
      <c r="H900" s="344">
        <v>0</v>
      </c>
      <c r="I900" s="344">
        <v>0</v>
      </c>
      <c r="J900" s="344">
        <v>0</v>
      </c>
      <c r="K900" s="344">
        <v>0</v>
      </c>
      <c r="L900" s="344" t="s">
        <v>384</v>
      </c>
    </row>
    <row r="901" spans="1:12" x14ac:dyDescent="0.25">
      <c r="A901" s="346">
        <v>5</v>
      </c>
      <c r="B901" s="339">
        <v>41977</v>
      </c>
      <c r="C901" s="124">
        <v>0.54861111111111105</v>
      </c>
      <c r="D901" s="337" t="s">
        <v>4119</v>
      </c>
      <c r="E901" s="122" t="s">
        <v>4120</v>
      </c>
      <c r="F901" s="122" t="s">
        <v>816</v>
      </c>
      <c r="G901" s="81" t="s">
        <v>1128</v>
      </c>
      <c r="H901" s="122">
        <v>0</v>
      </c>
      <c r="I901" s="122">
        <v>0</v>
      </c>
      <c r="J901" s="122">
        <v>1</v>
      </c>
      <c r="K901" s="122">
        <v>0</v>
      </c>
      <c r="L901" s="122" t="s">
        <v>386</v>
      </c>
    </row>
    <row r="902" spans="1:12" x14ac:dyDescent="0.25">
      <c r="A902" s="346">
        <v>6</v>
      </c>
      <c r="B902" s="339">
        <v>41977</v>
      </c>
      <c r="C902" s="124">
        <v>0.76041666666666663</v>
      </c>
      <c r="D902" s="337" t="s">
        <v>4121</v>
      </c>
      <c r="E902" s="122" t="s">
        <v>1025</v>
      </c>
      <c r="F902" s="122" t="s">
        <v>949</v>
      </c>
      <c r="G902" s="81" t="s">
        <v>526</v>
      </c>
      <c r="H902" s="122">
        <v>0</v>
      </c>
      <c r="I902" s="122">
        <v>0</v>
      </c>
      <c r="J902" s="122">
        <v>0</v>
      </c>
      <c r="K902" s="122">
        <v>0</v>
      </c>
      <c r="L902" s="122" t="s">
        <v>386</v>
      </c>
    </row>
    <row r="903" spans="1:12" x14ac:dyDescent="0.25">
      <c r="A903" s="346">
        <v>7</v>
      </c>
      <c r="B903" s="339">
        <v>41977</v>
      </c>
      <c r="C903" s="124">
        <v>0.60416666666666663</v>
      </c>
      <c r="D903" s="337" t="s">
        <v>4122</v>
      </c>
      <c r="E903" s="122" t="s">
        <v>1025</v>
      </c>
      <c r="F903" s="122" t="s">
        <v>816</v>
      </c>
      <c r="G903" s="81" t="s">
        <v>1128</v>
      </c>
      <c r="H903" s="122">
        <v>0</v>
      </c>
      <c r="I903" s="122">
        <v>0</v>
      </c>
      <c r="J903" s="122"/>
      <c r="K903" s="122">
        <v>1</v>
      </c>
      <c r="L903" s="122" t="s">
        <v>386</v>
      </c>
    </row>
    <row r="904" spans="1:12" x14ac:dyDescent="0.25">
      <c r="A904" s="346">
        <v>8</v>
      </c>
      <c r="B904" s="339">
        <v>41978</v>
      </c>
      <c r="C904" s="124">
        <v>0.45833333333333331</v>
      </c>
      <c r="D904" s="337" t="s">
        <v>4123</v>
      </c>
      <c r="E904" s="122" t="s">
        <v>1025</v>
      </c>
      <c r="F904" s="122" t="s">
        <v>816</v>
      </c>
      <c r="G904" s="81" t="s">
        <v>1128</v>
      </c>
      <c r="H904" s="122">
        <v>0</v>
      </c>
      <c r="I904" s="122">
        <v>0</v>
      </c>
      <c r="J904" s="122">
        <v>0</v>
      </c>
      <c r="K904" s="122">
        <v>1</v>
      </c>
      <c r="L904" s="122" t="s">
        <v>388</v>
      </c>
    </row>
    <row r="905" spans="1:12" x14ac:dyDescent="0.25">
      <c r="A905" s="346">
        <v>9</v>
      </c>
      <c r="B905" s="339">
        <v>41978</v>
      </c>
      <c r="C905" s="124">
        <v>0.75347222222222221</v>
      </c>
      <c r="D905" s="337" t="s">
        <v>4124</v>
      </c>
      <c r="E905" s="122" t="s">
        <v>4125</v>
      </c>
      <c r="F905" s="122" t="s">
        <v>4126</v>
      </c>
      <c r="G905" s="81" t="s">
        <v>526</v>
      </c>
      <c r="H905" s="122">
        <v>0</v>
      </c>
      <c r="I905" s="122">
        <v>0</v>
      </c>
      <c r="J905" s="122">
        <v>1</v>
      </c>
      <c r="K905" s="122">
        <v>0</v>
      </c>
      <c r="L905" s="122" t="s">
        <v>388</v>
      </c>
    </row>
    <row r="906" spans="1:12" x14ac:dyDescent="0.25">
      <c r="A906" s="346">
        <v>10</v>
      </c>
      <c r="B906" s="339">
        <v>41980</v>
      </c>
      <c r="C906" s="124">
        <v>0.37847222222222227</v>
      </c>
      <c r="D906" s="337" t="s">
        <v>4127</v>
      </c>
      <c r="E906" s="122" t="s">
        <v>823</v>
      </c>
      <c r="F906" s="122" t="s">
        <v>949</v>
      </c>
      <c r="G906" s="81" t="s">
        <v>1128</v>
      </c>
      <c r="H906" s="122">
        <v>0</v>
      </c>
      <c r="I906" s="122">
        <v>0</v>
      </c>
      <c r="J906" s="122">
        <v>1</v>
      </c>
      <c r="K906" s="122">
        <v>0</v>
      </c>
      <c r="L906" s="122" t="s">
        <v>392</v>
      </c>
    </row>
    <row r="907" spans="1:12" x14ac:dyDescent="0.25">
      <c r="A907" s="346">
        <v>11</v>
      </c>
      <c r="B907" s="339">
        <v>41982</v>
      </c>
      <c r="C907" s="124">
        <v>0.58888888888888891</v>
      </c>
      <c r="D907" s="337" t="s">
        <v>4128</v>
      </c>
      <c r="E907" s="338" t="s">
        <v>823</v>
      </c>
      <c r="F907" s="122" t="s">
        <v>949</v>
      </c>
      <c r="G907" s="81" t="s">
        <v>526</v>
      </c>
      <c r="H907" s="122">
        <v>0</v>
      </c>
      <c r="I907" s="122">
        <v>0</v>
      </c>
      <c r="J907" s="122">
        <v>1</v>
      </c>
      <c r="K907" s="122">
        <v>0</v>
      </c>
      <c r="L907" s="122" t="s">
        <v>411</v>
      </c>
    </row>
    <row r="908" spans="1:12" x14ac:dyDescent="0.25">
      <c r="A908" s="340">
        <v>12</v>
      </c>
      <c r="B908" s="341">
        <v>41983</v>
      </c>
      <c r="C908" s="342">
        <v>0.57638888888888895</v>
      </c>
      <c r="D908" s="343" t="s">
        <v>4129</v>
      </c>
      <c r="E908" s="344" t="s">
        <v>823</v>
      </c>
      <c r="F908" s="344" t="s">
        <v>961</v>
      </c>
      <c r="G908" s="345" t="s">
        <v>526</v>
      </c>
      <c r="H908" s="344">
        <v>0</v>
      </c>
      <c r="I908" s="344">
        <v>0</v>
      </c>
      <c r="J908" s="344">
        <v>0</v>
      </c>
      <c r="K908" s="344">
        <v>1</v>
      </c>
      <c r="L908" s="344" t="s">
        <v>384</v>
      </c>
    </row>
    <row r="909" spans="1:12" x14ac:dyDescent="0.25">
      <c r="A909" s="340">
        <v>13</v>
      </c>
      <c r="B909" s="341">
        <v>41984</v>
      </c>
      <c r="C909" s="342">
        <v>0.61111111111111105</v>
      </c>
      <c r="D909" s="343" t="s">
        <v>3058</v>
      </c>
      <c r="E909" s="344" t="s">
        <v>1844</v>
      </c>
      <c r="F909" s="344" t="s">
        <v>816</v>
      </c>
      <c r="G909" s="345" t="s">
        <v>1128</v>
      </c>
      <c r="H909" s="344">
        <v>0</v>
      </c>
      <c r="I909" s="344">
        <v>0</v>
      </c>
      <c r="J909" s="344">
        <v>0</v>
      </c>
      <c r="K909" s="344">
        <v>0</v>
      </c>
      <c r="L909" s="344" t="s">
        <v>386</v>
      </c>
    </row>
    <row r="910" spans="1:12" x14ac:dyDescent="0.25">
      <c r="A910" s="340">
        <v>14</v>
      </c>
      <c r="B910" s="341">
        <v>41986</v>
      </c>
      <c r="C910" s="342">
        <v>0.41319444444444442</v>
      </c>
      <c r="D910" s="343" t="s">
        <v>4130</v>
      </c>
      <c r="E910" s="344" t="s">
        <v>1025</v>
      </c>
      <c r="F910" s="344" t="s">
        <v>970</v>
      </c>
      <c r="G910" s="345" t="s">
        <v>526</v>
      </c>
      <c r="H910" s="344">
        <v>0</v>
      </c>
      <c r="I910" s="344">
        <v>0</v>
      </c>
      <c r="J910" s="344">
        <v>0</v>
      </c>
      <c r="K910" s="344">
        <v>0</v>
      </c>
      <c r="L910" s="344" t="s">
        <v>414</v>
      </c>
    </row>
    <row r="911" spans="1:12" x14ac:dyDescent="0.25">
      <c r="A911" s="340">
        <v>15</v>
      </c>
      <c r="B911" s="341">
        <v>41986</v>
      </c>
      <c r="C911" s="342">
        <v>0.50694444444444442</v>
      </c>
      <c r="D911" s="343" t="s">
        <v>4131</v>
      </c>
      <c r="E911" s="344" t="s">
        <v>4113</v>
      </c>
      <c r="F911" s="344" t="s">
        <v>949</v>
      </c>
      <c r="G911" s="345" t="s">
        <v>526</v>
      </c>
      <c r="H911" s="344">
        <v>0</v>
      </c>
      <c r="I911" s="344">
        <v>0</v>
      </c>
      <c r="J911" s="344">
        <v>1</v>
      </c>
      <c r="K911" s="344">
        <v>0</v>
      </c>
      <c r="L911" s="344" t="s">
        <v>414</v>
      </c>
    </row>
    <row r="912" spans="1:12" x14ac:dyDescent="0.25">
      <c r="A912" s="346">
        <v>16</v>
      </c>
      <c r="B912" s="339">
        <v>41987</v>
      </c>
      <c r="C912" s="124">
        <v>3.125E-2</v>
      </c>
      <c r="D912" s="347" t="s">
        <v>4132</v>
      </c>
      <c r="E912" s="348" t="s">
        <v>823</v>
      </c>
      <c r="F912" s="122" t="s">
        <v>4126</v>
      </c>
      <c r="G912" s="81" t="s">
        <v>1128</v>
      </c>
      <c r="H912" s="122">
        <v>0</v>
      </c>
      <c r="I912" s="122">
        <v>0</v>
      </c>
      <c r="J912" s="122">
        <v>0</v>
      </c>
      <c r="K912" s="122">
        <v>0</v>
      </c>
      <c r="L912" s="122" t="s">
        <v>392</v>
      </c>
    </row>
    <row r="913" spans="1:12" x14ac:dyDescent="0.25">
      <c r="A913" s="346">
        <v>17</v>
      </c>
      <c r="B913" s="339">
        <v>41987</v>
      </c>
      <c r="C913" s="124">
        <v>0.8125</v>
      </c>
      <c r="D913" s="337" t="s">
        <v>4133</v>
      </c>
      <c r="E913" s="122" t="s">
        <v>4125</v>
      </c>
      <c r="F913" s="122" t="s">
        <v>949</v>
      </c>
      <c r="G913" s="81" t="s">
        <v>526</v>
      </c>
      <c r="H913" s="122">
        <v>0</v>
      </c>
      <c r="I913" s="122">
        <v>0</v>
      </c>
      <c r="J913" s="122">
        <v>0</v>
      </c>
      <c r="K913" s="122">
        <v>0</v>
      </c>
      <c r="L913" s="122" t="s">
        <v>392</v>
      </c>
    </row>
    <row r="914" spans="1:12" x14ac:dyDescent="0.25">
      <c r="A914" s="346">
        <v>18</v>
      </c>
      <c r="B914" s="339">
        <v>41987</v>
      </c>
      <c r="C914" s="124">
        <v>0.625</v>
      </c>
      <c r="D914" s="337" t="s">
        <v>4134</v>
      </c>
      <c r="E914" s="122" t="s">
        <v>1025</v>
      </c>
      <c r="F914" s="122" t="s">
        <v>949</v>
      </c>
      <c r="G914" s="81" t="s">
        <v>526</v>
      </c>
      <c r="H914" s="122">
        <v>0</v>
      </c>
      <c r="I914" s="122">
        <v>0</v>
      </c>
      <c r="J914" s="122">
        <v>1</v>
      </c>
      <c r="K914" s="122">
        <v>0</v>
      </c>
      <c r="L914" s="122" t="s">
        <v>392</v>
      </c>
    </row>
    <row r="915" spans="1:12" x14ac:dyDescent="0.25">
      <c r="A915" s="346">
        <v>19</v>
      </c>
      <c r="B915" s="339">
        <v>41988</v>
      </c>
      <c r="C915" s="124">
        <v>0.25</v>
      </c>
      <c r="D915" s="337" t="s">
        <v>4135</v>
      </c>
      <c r="E915" s="122" t="s">
        <v>1025</v>
      </c>
      <c r="F915" s="122" t="s">
        <v>949</v>
      </c>
      <c r="G915" s="81" t="s">
        <v>526</v>
      </c>
      <c r="H915" s="122">
        <v>0</v>
      </c>
      <c r="I915" s="122">
        <v>0</v>
      </c>
      <c r="J915" s="122">
        <v>0</v>
      </c>
      <c r="K915" s="122"/>
      <c r="L915" s="122" t="s">
        <v>418</v>
      </c>
    </row>
    <row r="916" spans="1:12" x14ac:dyDescent="0.25">
      <c r="A916" s="346">
        <v>20</v>
      </c>
      <c r="B916" s="339">
        <v>41988</v>
      </c>
      <c r="C916" s="124">
        <v>0.69791666666666663</v>
      </c>
      <c r="D916" s="337" t="s">
        <v>4136</v>
      </c>
      <c r="E916" s="122" t="s">
        <v>823</v>
      </c>
      <c r="F916" s="122" t="s">
        <v>949</v>
      </c>
      <c r="G916" s="81" t="s">
        <v>526</v>
      </c>
      <c r="H916" s="122">
        <v>0</v>
      </c>
      <c r="I916" s="122">
        <v>0</v>
      </c>
      <c r="J916" s="122">
        <v>0</v>
      </c>
      <c r="K916" s="122">
        <v>1</v>
      </c>
      <c r="L916" s="122" t="s">
        <v>418</v>
      </c>
    </row>
    <row r="917" spans="1:12" x14ac:dyDescent="0.25">
      <c r="A917" s="346">
        <v>21</v>
      </c>
      <c r="B917" s="339">
        <v>41988</v>
      </c>
      <c r="C917" s="124">
        <v>0.38819444444444445</v>
      </c>
      <c r="D917" s="337" t="s">
        <v>4137</v>
      </c>
      <c r="E917" s="122" t="s">
        <v>1025</v>
      </c>
      <c r="F917" s="122" t="s">
        <v>1128</v>
      </c>
      <c r="G917" s="81" t="s">
        <v>1128</v>
      </c>
      <c r="H917" s="122">
        <v>0</v>
      </c>
      <c r="I917" s="122">
        <v>0</v>
      </c>
      <c r="J917" s="122">
        <v>0</v>
      </c>
      <c r="K917" s="122">
        <v>0</v>
      </c>
      <c r="L917" s="122" t="s">
        <v>418</v>
      </c>
    </row>
    <row r="918" spans="1:12" x14ac:dyDescent="0.25">
      <c r="A918" s="346">
        <v>22</v>
      </c>
      <c r="B918" s="339">
        <v>41990</v>
      </c>
      <c r="C918" s="124">
        <v>0.39583333333333331</v>
      </c>
      <c r="D918" s="337" t="s">
        <v>4138</v>
      </c>
      <c r="E918" s="122" t="s">
        <v>1025</v>
      </c>
      <c r="F918" s="122" t="s">
        <v>4139</v>
      </c>
      <c r="G918" s="81" t="s">
        <v>526</v>
      </c>
      <c r="H918" s="122">
        <v>0</v>
      </c>
      <c r="I918" s="122">
        <v>0</v>
      </c>
      <c r="J918" s="122">
        <v>0</v>
      </c>
      <c r="K918" s="122">
        <v>0</v>
      </c>
      <c r="L918" s="122" t="s">
        <v>384</v>
      </c>
    </row>
    <row r="919" spans="1:12" x14ac:dyDescent="0.25">
      <c r="A919" s="346">
        <v>23</v>
      </c>
      <c r="B919" s="339">
        <v>41992</v>
      </c>
      <c r="C919" s="124">
        <v>0.79166666666666663</v>
      </c>
      <c r="D919" s="337" t="s">
        <v>4140</v>
      </c>
      <c r="E919" s="122" t="s">
        <v>823</v>
      </c>
      <c r="F919" s="122" t="s">
        <v>949</v>
      </c>
      <c r="G919" s="81" t="s">
        <v>1128</v>
      </c>
      <c r="H919" s="122">
        <v>0</v>
      </c>
      <c r="I919" s="122">
        <v>0</v>
      </c>
      <c r="J919" s="122">
        <v>0</v>
      </c>
      <c r="K919" s="122">
        <v>1</v>
      </c>
      <c r="L919" s="122" t="s">
        <v>388</v>
      </c>
    </row>
    <row r="920" spans="1:12" x14ac:dyDescent="0.25">
      <c r="A920" s="346">
        <v>24</v>
      </c>
      <c r="B920" s="339">
        <v>41993</v>
      </c>
      <c r="C920" s="124">
        <v>9.375E-2</v>
      </c>
      <c r="D920" s="337" t="s">
        <v>4141</v>
      </c>
      <c r="E920" s="122" t="s">
        <v>823</v>
      </c>
      <c r="F920" s="122" t="s">
        <v>949</v>
      </c>
      <c r="G920" s="81" t="s">
        <v>1128</v>
      </c>
      <c r="H920" s="122">
        <v>0</v>
      </c>
      <c r="I920" s="122">
        <v>0</v>
      </c>
      <c r="J920" s="122">
        <v>1</v>
      </c>
      <c r="K920" s="122">
        <v>0</v>
      </c>
      <c r="L920" s="122" t="s">
        <v>386</v>
      </c>
    </row>
    <row r="921" spans="1:12" x14ac:dyDescent="0.25">
      <c r="A921" s="346">
        <v>25</v>
      </c>
      <c r="B921" s="339">
        <v>41995</v>
      </c>
      <c r="C921" s="124">
        <v>0.52083333333333337</v>
      </c>
      <c r="D921" s="337" t="s">
        <v>4129</v>
      </c>
      <c r="E921" s="338" t="s">
        <v>1025</v>
      </c>
      <c r="F921" s="122" t="s">
        <v>949</v>
      </c>
      <c r="G921" s="81" t="s">
        <v>526</v>
      </c>
      <c r="H921" s="122">
        <v>0</v>
      </c>
      <c r="I921" s="122">
        <v>0</v>
      </c>
      <c r="J921" s="122">
        <v>0</v>
      </c>
      <c r="K921" s="122">
        <v>0</v>
      </c>
      <c r="L921" s="122" t="s">
        <v>418</v>
      </c>
    </row>
    <row r="922" spans="1:12" x14ac:dyDescent="0.25">
      <c r="A922" s="346">
        <v>26</v>
      </c>
      <c r="B922" s="339">
        <v>41995</v>
      </c>
      <c r="C922" s="124">
        <v>0.64583333333333337</v>
      </c>
      <c r="D922" s="337" t="s">
        <v>4142</v>
      </c>
      <c r="E922" s="122" t="s">
        <v>1025</v>
      </c>
      <c r="F922" s="122" t="s">
        <v>949</v>
      </c>
      <c r="G922" s="81" t="s">
        <v>1128</v>
      </c>
      <c r="H922" s="122">
        <v>0</v>
      </c>
      <c r="I922" s="122">
        <v>0</v>
      </c>
      <c r="J922" s="122">
        <v>1</v>
      </c>
      <c r="K922" s="122">
        <v>0</v>
      </c>
      <c r="L922" s="122" t="s">
        <v>418</v>
      </c>
    </row>
    <row r="923" spans="1:12" x14ac:dyDescent="0.25">
      <c r="A923" s="346">
        <v>27</v>
      </c>
      <c r="B923" s="339">
        <v>41996</v>
      </c>
      <c r="C923" s="124">
        <v>0.625</v>
      </c>
      <c r="D923" s="337" t="s">
        <v>4143</v>
      </c>
      <c r="E923" s="122" t="s">
        <v>1025</v>
      </c>
      <c r="F923" s="122" t="s">
        <v>949</v>
      </c>
      <c r="G923" s="81" t="s">
        <v>526</v>
      </c>
      <c r="H923" s="122">
        <v>0</v>
      </c>
      <c r="I923" s="122">
        <v>0</v>
      </c>
      <c r="J923" s="122">
        <v>0</v>
      </c>
      <c r="K923" s="122">
        <v>0</v>
      </c>
      <c r="L923" s="122" t="s">
        <v>411</v>
      </c>
    </row>
    <row r="924" spans="1:12" x14ac:dyDescent="0.25">
      <c r="A924" s="346">
        <v>28</v>
      </c>
      <c r="B924" s="339">
        <v>41997</v>
      </c>
      <c r="C924" s="124">
        <v>0.54166666666666663</v>
      </c>
      <c r="D924" s="337" t="s">
        <v>4144</v>
      </c>
      <c r="E924" s="122" t="s">
        <v>1025</v>
      </c>
      <c r="F924" s="122" t="s">
        <v>816</v>
      </c>
      <c r="G924" s="81" t="s">
        <v>1128</v>
      </c>
      <c r="H924" s="122">
        <v>0</v>
      </c>
      <c r="I924" s="122">
        <v>0</v>
      </c>
      <c r="J924" s="122">
        <v>0</v>
      </c>
      <c r="K924" s="122">
        <v>1</v>
      </c>
      <c r="L924" s="122" t="s">
        <v>384</v>
      </c>
    </row>
    <row r="925" spans="1:12" x14ac:dyDescent="0.25">
      <c r="A925" s="346">
        <v>29</v>
      </c>
      <c r="B925" s="339">
        <v>41997</v>
      </c>
      <c r="C925" s="124">
        <v>0.70833333333333337</v>
      </c>
      <c r="D925" s="337" t="s">
        <v>4145</v>
      </c>
      <c r="E925" s="122" t="s">
        <v>1025</v>
      </c>
      <c r="F925" s="122" t="s">
        <v>1178</v>
      </c>
      <c r="G925" s="81" t="s">
        <v>526</v>
      </c>
      <c r="H925" s="122">
        <v>0</v>
      </c>
      <c r="I925" s="122">
        <v>0</v>
      </c>
      <c r="J925" s="122">
        <v>1</v>
      </c>
      <c r="K925" s="122">
        <v>0</v>
      </c>
      <c r="L925" s="122" t="s">
        <v>384</v>
      </c>
    </row>
    <row r="926" spans="1:12" x14ac:dyDescent="0.25">
      <c r="A926" s="346">
        <v>30</v>
      </c>
      <c r="B926" s="339">
        <v>41999</v>
      </c>
      <c r="C926" s="124">
        <v>0.83333333333333337</v>
      </c>
      <c r="D926" s="337" t="s">
        <v>4135</v>
      </c>
      <c r="E926" s="338" t="s">
        <v>1025</v>
      </c>
      <c r="F926" s="122" t="s">
        <v>1178</v>
      </c>
      <c r="G926" s="81" t="s">
        <v>526</v>
      </c>
      <c r="H926" s="122">
        <v>0</v>
      </c>
      <c r="I926" s="122">
        <v>0</v>
      </c>
      <c r="J926" s="122">
        <v>0</v>
      </c>
      <c r="K926" s="122">
        <v>0</v>
      </c>
      <c r="L926" s="122" t="s">
        <v>388</v>
      </c>
    </row>
    <row r="927" spans="1:12" x14ac:dyDescent="0.25">
      <c r="A927" s="346">
        <v>31</v>
      </c>
      <c r="B927" s="339">
        <v>42000</v>
      </c>
      <c r="C927" s="124">
        <v>0.91666666666666663</v>
      </c>
      <c r="D927" s="337" t="s">
        <v>4146</v>
      </c>
      <c r="E927" s="338" t="s">
        <v>823</v>
      </c>
      <c r="F927" s="122" t="s">
        <v>949</v>
      </c>
      <c r="G927" s="81" t="s">
        <v>1128</v>
      </c>
      <c r="H927" s="122">
        <v>0</v>
      </c>
      <c r="I927" s="122">
        <v>0</v>
      </c>
      <c r="J927" s="122">
        <v>1</v>
      </c>
      <c r="K927" s="122">
        <v>0</v>
      </c>
      <c r="L927" s="122" t="s">
        <v>414</v>
      </c>
    </row>
    <row r="928" spans="1:12" x14ac:dyDescent="0.25">
      <c r="A928" s="346">
        <v>32</v>
      </c>
      <c r="B928" s="339">
        <v>42000</v>
      </c>
      <c r="C928" s="124">
        <v>0.61805555555555558</v>
      </c>
      <c r="D928" s="337" t="s">
        <v>4147</v>
      </c>
      <c r="E928" s="338" t="s">
        <v>823</v>
      </c>
      <c r="F928" s="122" t="s">
        <v>961</v>
      </c>
      <c r="G928" s="81" t="s">
        <v>526</v>
      </c>
      <c r="H928" s="122">
        <v>0</v>
      </c>
      <c r="I928" s="122">
        <v>0</v>
      </c>
      <c r="J928" s="122">
        <v>1</v>
      </c>
      <c r="K928" s="122">
        <v>0</v>
      </c>
      <c r="L928" s="122" t="s">
        <v>414</v>
      </c>
    </row>
    <row r="929" spans="1:13" x14ac:dyDescent="0.25">
      <c r="A929" s="346">
        <v>33</v>
      </c>
      <c r="B929" s="339">
        <v>42000</v>
      </c>
      <c r="C929" s="124">
        <v>0.81944444444444453</v>
      </c>
      <c r="D929" s="337" t="s">
        <v>4148</v>
      </c>
      <c r="E929" s="338" t="s">
        <v>823</v>
      </c>
      <c r="F929" s="122" t="s">
        <v>987</v>
      </c>
      <c r="G929" s="81" t="s">
        <v>526</v>
      </c>
      <c r="H929" s="122">
        <v>0</v>
      </c>
      <c r="I929" s="122">
        <v>0</v>
      </c>
      <c r="J929" s="122">
        <v>1</v>
      </c>
      <c r="K929" s="122">
        <v>0</v>
      </c>
      <c r="L929" s="122" t="s">
        <v>414</v>
      </c>
    </row>
    <row r="930" spans="1:13" x14ac:dyDescent="0.25">
      <c r="A930" s="346">
        <v>34</v>
      </c>
      <c r="B930" s="339">
        <v>42000</v>
      </c>
      <c r="C930" s="124">
        <v>0.75694444444444453</v>
      </c>
      <c r="D930" s="337" t="s">
        <v>4149</v>
      </c>
      <c r="E930" s="338" t="s">
        <v>823</v>
      </c>
      <c r="F930" s="122" t="s">
        <v>961</v>
      </c>
      <c r="G930" s="81" t="s">
        <v>526</v>
      </c>
      <c r="H930" s="122">
        <v>0</v>
      </c>
      <c r="I930" s="122">
        <v>0</v>
      </c>
      <c r="J930" s="122">
        <v>1</v>
      </c>
      <c r="K930" s="122">
        <v>0</v>
      </c>
      <c r="L930" s="122" t="s">
        <v>414</v>
      </c>
    </row>
    <row r="931" spans="1:13" x14ac:dyDescent="0.25">
      <c r="A931" s="346">
        <v>35</v>
      </c>
      <c r="B931" s="339">
        <v>42001</v>
      </c>
      <c r="C931" s="124">
        <v>0.52083333333333337</v>
      </c>
      <c r="D931" s="337" t="s">
        <v>4150</v>
      </c>
      <c r="E931" s="338" t="s">
        <v>823</v>
      </c>
      <c r="F931" s="122" t="s">
        <v>2325</v>
      </c>
      <c r="G931" s="81" t="s">
        <v>1128</v>
      </c>
      <c r="H931" s="122">
        <v>0</v>
      </c>
      <c r="I931" s="122">
        <v>0</v>
      </c>
      <c r="J931" s="122">
        <v>0</v>
      </c>
      <c r="K931" s="122">
        <v>2</v>
      </c>
      <c r="L931" s="122" t="s">
        <v>392</v>
      </c>
    </row>
    <row r="932" spans="1:13" x14ac:dyDescent="0.25">
      <c r="A932" s="346">
        <v>36</v>
      </c>
      <c r="B932" s="339">
        <v>42002</v>
      </c>
      <c r="C932" s="124">
        <v>0.9375</v>
      </c>
      <c r="D932" s="337" t="s">
        <v>4151</v>
      </c>
      <c r="E932" s="338" t="s">
        <v>1025</v>
      </c>
      <c r="F932" s="122" t="s">
        <v>961</v>
      </c>
      <c r="G932" s="81" t="s">
        <v>526</v>
      </c>
      <c r="H932" s="122">
        <v>0</v>
      </c>
      <c r="I932" s="122">
        <v>0</v>
      </c>
      <c r="J932" s="122">
        <v>0</v>
      </c>
      <c r="K932" s="122">
        <v>1</v>
      </c>
      <c r="L932" s="122" t="s">
        <v>418</v>
      </c>
    </row>
    <row r="933" spans="1:13" x14ac:dyDescent="0.25">
      <c r="A933" s="346">
        <v>37</v>
      </c>
      <c r="B933" s="339">
        <v>42002</v>
      </c>
      <c r="C933" s="124">
        <v>0.65277777777777779</v>
      </c>
      <c r="D933" s="337" t="s">
        <v>4152</v>
      </c>
      <c r="E933" s="338" t="s">
        <v>1025</v>
      </c>
      <c r="F933" s="122" t="s">
        <v>4126</v>
      </c>
      <c r="G933" s="81" t="s">
        <v>526</v>
      </c>
      <c r="H933" s="122">
        <v>0</v>
      </c>
      <c r="I933" s="122">
        <v>0</v>
      </c>
      <c r="J933" s="122">
        <v>0</v>
      </c>
      <c r="K933" s="122">
        <v>0</v>
      </c>
      <c r="L933" s="122" t="s">
        <v>418</v>
      </c>
    </row>
    <row r="934" spans="1:13" x14ac:dyDescent="0.25">
      <c r="A934" s="346">
        <v>38</v>
      </c>
      <c r="B934" s="339">
        <v>42002</v>
      </c>
      <c r="C934" s="124">
        <v>0.47916666666666669</v>
      </c>
      <c r="D934" s="337" t="s">
        <v>4153</v>
      </c>
      <c r="E934" s="338" t="s">
        <v>823</v>
      </c>
      <c r="F934" s="122" t="s">
        <v>949</v>
      </c>
      <c r="G934" s="81" t="s">
        <v>526</v>
      </c>
      <c r="H934" s="122">
        <v>0</v>
      </c>
      <c r="I934" s="122">
        <v>0</v>
      </c>
      <c r="J934" s="122">
        <v>1</v>
      </c>
      <c r="K934" s="122">
        <v>0</v>
      </c>
      <c r="L934" s="122" t="s">
        <v>418</v>
      </c>
    </row>
    <row r="935" spans="1:13" x14ac:dyDescent="0.25">
      <c r="A935" s="346">
        <v>39</v>
      </c>
      <c r="B935" s="339">
        <v>42002</v>
      </c>
      <c r="C935" s="124">
        <v>0.94791666666666663</v>
      </c>
      <c r="D935" s="337" t="s">
        <v>4154</v>
      </c>
      <c r="E935" s="338" t="s">
        <v>823</v>
      </c>
      <c r="F935" s="122" t="s">
        <v>4155</v>
      </c>
      <c r="G935" s="81" t="s">
        <v>526</v>
      </c>
      <c r="H935" s="122">
        <v>0</v>
      </c>
      <c r="I935" s="122">
        <v>0</v>
      </c>
      <c r="J935" s="122">
        <v>0</v>
      </c>
      <c r="K935" s="122">
        <v>2</v>
      </c>
      <c r="L935" s="122" t="s">
        <v>418</v>
      </c>
    </row>
    <row r="936" spans="1:13" x14ac:dyDescent="0.25">
      <c r="A936" s="346">
        <v>40</v>
      </c>
      <c r="B936" s="339">
        <v>42002</v>
      </c>
      <c r="C936" s="124">
        <v>0.85416666666666663</v>
      </c>
      <c r="D936" s="337" t="s">
        <v>4156</v>
      </c>
      <c r="E936" s="338" t="s">
        <v>823</v>
      </c>
      <c r="F936" s="122" t="s">
        <v>4155</v>
      </c>
      <c r="G936" s="81" t="s">
        <v>526</v>
      </c>
      <c r="H936" s="122">
        <v>0</v>
      </c>
      <c r="I936" s="122">
        <v>0</v>
      </c>
      <c r="J936" s="122">
        <v>0</v>
      </c>
      <c r="K936" s="122">
        <v>1</v>
      </c>
      <c r="L936" s="122" t="s">
        <v>418</v>
      </c>
    </row>
    <row r="937" spans="1:13" x14ac:dyDescent="0.25">
      <c r="A937" s="346">
        <v>41</v>
      </c>
      <c r="B937" s="339">
        <v>42003</v>
      </c>
      <c r="C937" s="349">
        <v>0.54166666666666663</v>
      </c>
      <c r="D937" s="122" t="s">
        <v>4157</v>
      </c>
      <c r="E937" s="122" t="s">
        <v>1025</v>
      </c>
      <c r="F937" s="81" t="s">
        <v>1178</v>
      </c>
      <c r="G937" s="122" t="s">
        <v>526</v>
      </c>
      <c r="H937" s="122">
        <v>0</v>
      </c>
      <c r="I937" s="122">
        <v>0</v>
      </c>
      <c r="J937" s="122">
        <v>0</v>
      </c>
      <c r="K937" s="122">
        <v>0</v>
      </c>
      <c r="L937" s="122" t="s">
        <v>411</v>
      </c>
    </row>
    <row r="938" spans="1:13" x14ac:dyDescent="0.25">
      <c r="A938" s="346">
        <v>42</v>
      </c>
      <c r="B938" s="339">
        <v>42003</v>
      </c>
      <c r="C938" s="349">
        <v>0.68055555555555547</v>
      </c>
      <c r="D938" s="122" t="s">
        <v>4158</v>
      </c>
      <c r="E938" s="122" t="s">
        <v>1025</v>
      </c>
      <c r="F938" s="81" t="s">
        <v>949</v>
      </c>
      <c r="G938" s="122" t="s">
        <v>1128</v>
      </c>
      <c r="H938" s="122">
        <v>0</v>
      </c>
      <c r="I938" s="122">
        <v>0</v>
      </c>
      <c r="J938" s="122">
        <v>1</v>
      </c>
      <c r="K938" s="122">
        <v>0</v>
      </c>
      <c r="L938" s="122" t="s">
        <v>411</v>
      </c>
    </row>
    <row r="939" spans="1:13" x14ac:dyDescent="0.25">
      <c r="A939" s="346">
        <v>43</v>
      </c>
      <c r="B939" s="339">
        <v>42003</v>
      </c>
      <c r="C939" s="349">
        <v>0.83333333333333337</v>
      </c>
      <c r="D939" s="122" t="s">
        <v>4159</v>
      </c>
      <c r="E939" s="122" t="s">
        <v>1025</v>
      </c>
      <c r="F939" s="81" t="s">
        <v>949</v>
      </c>
      <c r="G939" s="122" t="s">
        <v>526</v>
      </c>
      <c r="H939" s="122">
        <v>0</v>
      </c>
      <c r="I939" s="122">
        <v>0</v>
      </c>
      <c r="J939" s="122">
        <v>0</v>
      </c>
      <c r="K939" s="122">
        <v>1</v>
      </c>
      <c r="L939" s="122" t="s">
        <v>411</v>
      </c>
    </row>
    <row r="940" spans="1:13" x14ac:dyDescent="0.25">
      <c r="A940" s="74"/>
      <c r="B940" s="75"/>
      <c r="C940" s="75"/>
      <c r="D940" s="75"/>
      <c r="E940" s="75"/>
      <c r="F940" s="75" t="s">
        <v>4169</v>
      </c>
      <c r="G940" s="276" t="s">
        <v>957</v>
      </c>
      <c r="H940" s="38">
        <f>SUM(H897:H939)</f>
        <v>0</v>
      </c>
      <c r="I940" s="38">
        <f>SUM(I897:I939)</f>
        <v>0</v>
      </c>
      <c r="J940" s="38">
        <f>SUM(J897:J939)</f>
        <v>17</v>
      </c>
      <c r="K940" s="38">
        <f>SUM(K897:K939)</f>
        <v>13</v>
      </c>
      <c r="L940" s="119"/>
    </row>
    <row r="941" spans="1:13" ht="22.5" customHeight="1" x14ac:dyDescent="0.35">
      <c r="A941" s="415" t="s">
        <v>813</v>
      </c>
      <c r="B941" s="415"/>
      <c r="C941" s="415"/>
      <c r="D941" s="415"/>
      <c r="E941" s="415"/>
      <c r="F941" s="415"/>
      <c r="G941" s="415"/>
      <c r="H941" s="415"/>
      <c r="I941" s="415"/>
      <c r="J941" s="415"/>
      <c r="K941" s="415"/>
      <c r="L941" s="415"/>
    </row>
    <row r="942" spans="1:13" x14ac:dyDescent="0.25">
      <c r="A942" s="151">
        <v>1</v>
      </c>
      <c r="B942" s="113">
        <v>41920</v>
      </c>
      <c r="C942" s="114">
        <v>10</v>
      </c>
      <c r="D942" s="115" t="s">
        <v>818</v>
      </c>
      <c r="E942" s="115" t="s">
        <v>1139</v>
      </c>
      <c r="F942" s="115" t="s">
        <v>4160</v>
      </c>
      <c r="G942" s="115" t="s">
        <v>817</v>
      </c>
      <c r="H942" s="116"/>
      <c r="I942" s="116"/>
      <c r="J942" s="116"/>
      <c r="K942" s="116"/>
      <c r="L942" s="115"/>
      <c r="M942" s="115" t="s">
        <v>384</v>
      </c>
    </row>
    <row r="943" spans="1:13" x14ac:dyDescent="0.25">
      <c r="A943" s="151">
        <v>2</v>
      </c>
      <c r="B943" s="113">
        <v>41920</v>
      </c>
      <c r="C943" s="114">
        <v>11</v>
      </c>
      <c r="D943" s="115" t="s">
        <v>4161</v>
      </c>
      <c r="E943" s="115" t="s">
        <v>1150</v>
      </c>
      <c r="F943" s="115" t="s">
        <v>832</v>
      </c>
      <c r="G943" s="115" t="s">
        <v>526</v>
      </c>
      <c r="H943" s="116"/>
      <c r="I943" s="116"/>
      <c r="J943" s="116"/>
      <c r="K943" s="116"/>
      <c r="L943" s="115"/>
      <c r="M943" s="115" t="s">
        <v>384</v>
      </c>
    </row>
    <row r="944" spans="1:13" x14ac:dyDescent="0.25">
      <c r="A944" s="151">
        <v>3</v>
      </c>
      <c r="B944" s="113">
        <v>41924</v>
      </c>
      <c r="C944" s="114">
        <v>2</v>
      </c>
      <c r="D944" s="115" t="s">
        <v>4162</v>
      </c>
      <c r="E944" s="115" t="s">
        <v>1150</v>
      </c>
      <c r="F944" s="115" t="s">
        <v>832</v>
      </c>
      <c r="G944" s="115" t="s">
        <v>526</v>
      </c>
      <c r="H944" s="116"/>
      <c r="I944" s="116"/>
      <c r="J944" s="116">
        <v>3</v>
      </c>
      <c r="K944" s="116"/>
      <c r="L944" s="115"/>
      <c r="M944" s="115" t="s">
        <v>392</v>
      </c>
    </row>
    <row r="945" spans="1:13" x14ac:dyDescent="0.25">
      <c r="A945" s="151">
        <v>4</v>
      </c>
      <c r="B945" s="113">
        <v>41929</v>
      </c>
      <c r="C945" s="114">
        <v>4</v>
      </c>
      <c r="D945" s="115" t="s">
        <v>2737</v>
      </c>
      <c r="E945" s="115" t="s">
        <v>1150</v>
      </c>
      <c r="F945" s="115" t="s">
        <v>987</v>
      </c>
      <c r="G945" s="115" t="s">
        <v>953</v>
      </c>
      <c r="H945" s="116"/>
      <c r="I945" s="116"/>
      <c r="J945" s="116"/>
      <c r="K945" s="116"/>
      <c r="L945" s="115"/>
      <c r="M945" s="115" t="s">
        <v>388</v>
      </c>
    </row>
    <row r="946" spans="1:13" ht="30" x14ac:dyDescent="0.25">
      <c r="A946" s="151">
        <v>5</v>
      </c>
      <c r="B946" s="113">
        <v>41935</v>
      </c>
      <c r="C946" s="114">
        <v>6</v>
      </c>
      <c r="D946" s="245" t="s">
        <v>4163</v>
      </c>
      <c r="E946" s="115" t="s">
        <v>1139</v>
      </c>
      <c r="F946" s="115" t="s">
        <v>3932</v>
      </c>
      <c r="G946" s="115" t="s">
        <v>526</v>
      </c>
      <c r="H946" s="116"/>
      <c r="I946" s="116"/>
      <c r="J946" s="116">
        <v>1</v>
      </c>
      <c r="K946" s="116"/>
      <c r="L946" s="115"/>
      <c r="M946" s="115" t="s">
        <v>386</v>
      </c>
    </row>
    <row r="947" spans="1:13" ht="15" customHeight="1" x14ac:dyDescent="0.25">
      <c r="A947" s="74"/>
      <c r="B947" s="75"/>
      <c r="C947" s="75"/>
      <c r="D947" s="75"/>
      <c r="E947" s="75"/>
      <c r="F947" s="75" t="s">
        <v>4167</v>
      </c>
      <c r="G947" s="276" t="s">
        <v>813</v>
      </c>
      <c r="H947" s="38">
        <f>SUM(H942:H946)</f>
        <v>0</v>
      </c>
      <c r="I947" s="38">
        <f>SUM(I942:I946)</f>
        <v>0</v>
      </c>
      <c r="J947" s="38">
        <f>SUM(J942:J946)</f>
        <v>4</v>
      </c>
      <c r="K947" s="38">
        <f>SUM(K942:K946)</f>
        <v>0</v>
      </c>
      <c r="L947" s="119"/>
      <c r="M947" s="112"/>
    </row>
    <row r="948" spans="1:13" ht="18.75" customHeight="1" x14ac:dyDescent="0.25">
      <c r="A948" s="368" t="s">
        <v>4183</v>
      </c>
      <c r="B948" s="369"/>
      <c r="C948" s="369"/>
      <c r="D948" s="369"/>
      <c r="E948" s="369"/>
      <c r="F948" s="369"/>
      <c r="G948" s="370"/>
      <c r="H948" s="157">
        <f>H9+H13+H16+H31+H44+H65+H79+H88+H102+H112+H118+H122+H154+H191+H224+H228+H232+H237+H240+H289+H348+H423+H455+H489+H524+H532+H539+H548+H559+H578+H594+H648+H695+H723+H738+H748+H757+H763+H774+H782+H786+H789+H794+H801+H808+H815+H858+H896+H940+H947</f>
        <v>16</v>
      </c>
      <c r="I948" s="157">
        <f>I9+I13+I16+I31+I44+I65+I79+I88+I102+I112+I118+I122+I154+I191+I224+I228+I232+I237+I240+I289+I348+I423+I455+I489+I524+I532+I539+I548+I559+I578+I594+I648+I695+I723+I738+I748+I757+I763+I774+I782+I786+I789+I794+I801+I808+I815+I858+I896+I940+I947</f>
        <v>11</v>
      </c>
      <c r="J948" s="157">
        <f>J9+J13+J16+J31+J44+J65+J79+J88+J102+J112+J118+J122+J154+J191+J224+J228+J232+J237+J240+J289+J348+J423+J455+J489+J524+J532+J539+J548+J559+J578+J594+J648+J695+J723+J738+J748+J757+J763+J774+J782+J786+J789+J794+J801+J808+J815+J858+J896+J940+J947</f>
        <v>482</v>
      </c>
      <c r="K948" s="157">
        <f>K9+K13+K16+K31+K44+K65+K79+K88+K102+K112+K118+K122+K154+K191+K224+K228+K232+K237+K240+K289+K348+K423+K455+K489+K524+K532+K539+K548+K559+K578+K594+K648+K695+K723+K738+K748+K757+K763+K774+K782+K786+K789+K794+K801+K808+K815+K858+K896+K940+K947</f>
        <v>313</v>
      </c>
      <c r="L948" s="158"/>
      <c r="M948" s="112"/>
    </row>
    <row r="949" spans="1:13" ht="18.75" x14ac:dyDescent="0.25">
      <c r="A949" s="368" t="s">
        <v>4184</v>
      </c>
      <c r="B949" s="369"/>
      <c r="C949" s="369"/>
      <c r="D949" s="369"/>
      <c r="E949" s="369"/>
      <c r="F949" s="369"/>
      <c r="G949" s="370"/>
      <c r="H949" s="157">
        <f>H289+H348+H423+H648+H695+H723+H858+H896+H940</f>
        <v>1</v>
      </c>
      <c r="I949" s="157">
        <f>I289+I348+I423+I648+I695+I723+I858+I896+I940</f>
        <v>0</v>
      </c>
      <c r="J949" s="157">
        <f>J289+J348+J423+J648+J695+J723+J858+J896+J940</f>
        <v>220</v>
      </c>
      <c r="K949" s="157">
        <f>K289+K348+K423+K648+K695+K723+K858+K896+K940</f>
        <v>157</v>
      </c>
      <c r="L949" s="158"/>
      <c r="M949" s="112"/>
    </row>
    <row r="950" spans="1:13" x14ac:dyDescent="0.25">
      <c r="A950" s="350"/>
      <c r="B950" s="351"/>
      <c r="C950" s="352"/>
      <c r="D950" s="353"/>
      <c r="E950" s="112"/>
      <c r="F950" s="112"/>
      <c r="G950" s="112"/>
      <c r="H950" s="354"/>
      <c r="I950" s="354"/>
      <c r="J950" s="354"/>
      <c r="K950" s="354"/>
      <c r="L950" s="112"/>
      <c r="M950" s="112"/>
    </row>
    <row r="952" spans="1:13" x14ac:dyDescent="0.25">
      <c r="F952" s="401" t="s">
        <v>4164</v>
      </c>
      <c r="G952" s="401"/>
    </row>
    <row r="953" spans="1:13" x14ac:dyDescent="0.25">
      <c r="D953" s="401" t="s">
        <v>4165</v>
      </c>
      <c r="E953" s="401"/>
      <c r="G953" s="401" t="s">
        <v>4166</v>
      </c>
      <c r="H953" s="401"/>
      <c r="I953" s="401"/>
      <c r="J953" s="401"/>
      <c r="K953" s="401"/>
      <c r="L953" s="401"/>
    </row>
  </sheetData>
  <mergeCells count="35">
    <mergeCell ref="D953:E953"/>
    <mergeCell ref="G953:L953"/>
    <mergeCell ref="A549:L549"/>
    <mergeCell ref="A595:L595"/>
    <mergeCell ref="A724:L724"/>
    <mergeCell ref="A758:L758"/>
    <mergeCell ref="A783:L783"/>
    <mergeCell ref="A795:L795"/>
    <mergeCell ref="A816:L816"/>
    <mergeCell ref="A941:L941"/>
    <mergeCell ref="A948:G948"/>
    <mergeCell ref="A949:G949"/>
    <mergeCell ref="F952:G952"/>
    <mergeCell ref="A525:L525"/>
    <mergeCell ref="J5:K5"/>
    <mergeCell ref="L5:L6"/>
    <mergeCell ref="A7:L7"/>
    <mergeCell ref="A17:L17"/>
    <mergeCell ref="A66:L66"/>
    <mergeCell ref="A103:L103"/>
    <mergeCell ref="A123:L123"/>
    <mergeCell ref="A225:L225"/>
    <mergeCell ref="A238:L238"/>
    <mergeCell ref="A241:L241"/>
    <mergeCell ref="A424:L424"/>
    <mergeCell ref="A1:L1"/>
    <mergeCell ref="A3:L3"/>
    <mergeCell ref="A5:A6"/>
    <mergeCell ref="B5:B6"/>
    <mergeCell ref="C5:C6"/>
    <mergeCell ref="D5:D6"/>
    <mergeCell ref="E5:E6"/>
    <mergeCell ref="F5:F6"/>
    <mergeCell ref="G5:G6"/>
    <mergeCell ref="H5:I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4099" r:id="rId3">
          <objectPr defaultSize="0" autoPict="0" r:id="rId4">
            <anchor moveWithCells="1" sizeWithCells="1">
              <from>
                <xdr:col>6</xdr:col>
                <xdr:colOff>885825</xdr:colOff>
                <xdr:row>955</xdr:row>
                <xdr:rowOff>28575</xdr:rowOff>
              </from>
              <to>
                <xdr:col>11</xdr:col>
                <xdr:colOff>428625</xdr:colOff>
                <xdr:row>963</xdr:row>
                <xdr:rowOff>95250</xdr:rowOff>
              </to>
            </anchor>
          </objectPr>
        </oleObject>
      </mc:Choice>
      <mc:Fallback>
        <oleObject progId="PBrush" shapeId="409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TOTAL</vt:lpstr>
      <vt:lpstr>EXP</vt:lpstr>
      <vt:lpstr>I SEMESTRE</vt:lpstr>
      <vt:lpstr>II SEMESTRE</vt:lpstr>
      <vt:lpstr>III SEMESTRE</vt:lpstr>
      <vt:lpstr>IV SEMESTRE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2017-01-18T14:30:56Z</dcterms:modified>
</cp:coreProperties>
</file>