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OTAL" sheetId="5" r:id="rId1"/>
    <sheet name="EXP" sheetId="6" r:id="rId2"/>
    <sheet name="I SEMESTRE" sheetId="1" r:id="rId3"/>
    <sheet name="II SEMESTRE" sheetId="2" r:id="rId4"/>
    <sheet name="III SEMESTRE" sheetId="3" r:id="rId5"/>
    <sheet name="IV SEMESTRE" sheetId="4" r:id="rId6"/>
  </sheets>
  <calcPr calcId="152511"/>
</workbook>
</file>

<file path=xl/calcChain.xml><?xml version="1.0" encoding="utf-8"?>
<calcChain xmlns="http://schemas.openxmlformats.org/spreadsheetml/2006/main">
  <c r="K32" i="6" l="1"/>
  <c r="J33" i="6" s="1"/>
  <c r="J32" i="6"/>
  <c r="I32" i="6"/>
  <c r="H32" i="6"/>
  <c r="H33" i="6" s="1"/>
  <c r="K13" i="6"/>
  <c r="J14" i="6" s="1"/>
  <c r="J13" i="6"/>
  <c r="I13" i="6"/>
  <c r="H13" i="6"/>
  <c r="H14" i="6" s="1"/>
  <c r="K823" i="4" l="1"/>
  <c r="J823" i="4"/>
  <c r="I823" i="4"/>
  <c r="H823" i="4"/>
  <c r="K759" i="4"/>
  <c r="J759" i="4"/>
  <c r="I759" i="4"/>
  <c r="H759" i="4"/>
  <c r="K709" i="4"/>
  <c r="J709" i="4"/>
  <c r="I709" i="4"/>
  <c r="H709" i="4"/>
  <c r="K646" i="4"/>
  <c r="J646" i="4"/>
  <c r="I646" i="4"/>
  <c r="H646" i="4"/>
  <c r="K643" i="4"/>
  <c r="J643" i="4"/>
  <c r="I643" i="4"/>
  <c r="H643" i="4"/>
  <c r="K632" i="4"/>
  <c r="J632" i="4"/>
  <c r="I632" i="4"/>
  <c r="H632" i="4"/>
  <c r="K628" i="4"/>
  <c r="J628" i="4"/>
  <c r="I628" i="4"/>
  <c r="H628" i="4"/>
  <c r="K603" i="4"/>
  <c r="J603" i="4"/>
  <c r="I603" i="4"/>
  <c r="H603" i="4"/>
  <c r="K577" i="4"/>
  <c r="J577" i="4"/>
  <c r="I577" i="4"/>
  <c r="H577" i="4"/>
  <c r="K560" i="4"/>
  <c r="J560" i="4"/>
  <c r="I560" i="4"/>
  <c r="H560" i="4"/>
  <c r="K556" i="4"/>
  <c r="J556" i="4"/>
  <c r="I556" i="4"/>
  <c r="H556" i="4"/>
  <c r="K552" i="4"/>
  <c r="J552" i="4"/>
  <c r="I552" i="4"/>
  <c r="H552" i="4"/>
  <c r="K550" i="4"/>
  <c r="J550" i="4"/>
  <c r="I550" i="4"/>
  <c r="H550" i="4"/>
  <c r="K543" i="4"/>
  <c r="J543" i="4"/>
  <c r="I543" i="4"/>
  <c r="H543" i="4"/>
  <c r="K538" i="4"/>
  <c r="J538" i="4"/>
  <c r="I538" i="4"/>
  <c r="H538" i="4"/>
  <c r="K535" i="4"/>
  <c r="J535" i="4"/>
  <c r="I535" i="4"/>
  <c r="H535" i="4"/>
  <c r="K523" i="4"/>
  <c r="J523" i="4"/>
  <c r="I523" i="4"/>
  <c r="H523" i="4"/>
  <c r="K514" i="4"/>
  <c r="J514" i="4"/>
  <c r="I514" i="4"/>
  <c r="H514" i="4"/>
  <c r="K499" i="4"/>
  <c r="J499" i="4"/>
  <c r="I499" i="4"/>
  <c r="H499" i="4"/>
  <c r="K488" i="4"/>
  <c r="J488" i="4"/>
  <c r="I488" i="4"/>
  <c r="H488" i="4"/>
  <c r="K481" i="4"/>
  <c r="J481" i="4"/>
  <c r="I481" i="4"/>
  <c r="H481" i="4"/>
  <c r="K477" i="4"/>
  <c r="J477" i="4"/>
  <c r="I477" i="4"/>
  <c r="H477" i="4"/>
  <c r="K469" i="4"/>
  <c r="J469" i="4"/>
  <c r="I469" i="4"/>
  <c r="H469" i="4"/>
  <c r="K464" i="4"/>
  <c r="J464" i="4"/>
  <c r="I464" i="4"/>
  <c r="H464" i="4"/>
  <c r="K459" i="4"/>
  <c r="J459" i="4"/>
  <c r="I459" i="4"/>
  <c r="H459" i="4"/>
  <c r="K450" i="4"/>
  <c r="J450" i="4"/>
  <c r="I450" i="4"/>
  <c r="H450" i="4"/>
  <c r="K441" i="4"/>
  <c r="J441" i="4"/>
  <c r="I441" i="4"/>
  <c r="H441" i="4"/>
  <c r="K429" i="4"/>
  <c r="J429" i="4"/>
  <c r="I429" i="4"/>
  <c r="H429" i="4"/>
  <c r="K420" i="4"/>
  <c r="J420" i="4"/>
  <c r="I420" i="4"/>
  <c r="H420" i="4"/>
  <c r="K407" i="4"/>
  <c r="J407" i="4"/>
  <c r="I407" i="4"/>
  <c r="H407" i="4"/>
  <c r="K394" i="4"/>
  <c r="J394" i="4"/>
  <c r="I394" i="4"/>
  <c r="H394" i="4"/>
  <c r="K376" i="4"/>
  <c r="J376" i="4"/>
  <c r="I376" i="4"/>
  <c r="H376" i="4"/>
  <c r="K359" i="4"/>
  <c r="J359" i="4"/>
  <c r="I359" i="4"/>
  <c r="H359" i="4"/>
  <c r="K342" i="4"/>
  <c r="H342" i="4"/>
  <c r="K339" i="4"/>
  <c r="J339" i="4"/>
  <c r="J342" i="4" s="1"/>
  <c r="I339" i="4"/>
  <c r="I342" i="4" s="1"/>
  <c r="H339" i="4"/>
  <c r="K327" i="4"/>
  <c r="J327" i="4"/>
  <c r="I327" i="4"/>
  <c r="H327" i="4"/>
  <c r="K319" i="4"/>
  <c r="J319" i="4"/>
  <c r="I319" i="4"/>
  <c r="H319" i="4"/>
  <c r="K303" i="4"/>
  <c r="J303" i="4"/>
  <c r="I303" i="4"/>
  <c r="H303" i="4"/>
  <c r="K292" i="4"/>
  <c r="J292" i="4"/>
  <c r="I292" i="4"/>
  <c r="H292" i="4"/>
  <c r="K272" i="4"/>
  <c r="J272" i="4"/>
  <c r="I272" i="4"/>
  <c r="H272" i="4"/>
  <c r="K247" i="4"/>
  <c r="J247" i="4"/>
  <c r="I247" i="4"/>
  <c r="H247" i="4"/>
  <c r="K238" i="4"/>
  <c r="J238" i="4"/>
  <c r="I238" i="4"/>
  <c r="H238" i="4"/>
  <c r="K234" i="4"/>
  <c r="J234" i="4"/>
  <c r="I234" i="4"/>
  <c r="H234" i="4"/>
  <c r="K225" i="4"/>
  <c r="J225" i="4"/>
  <c r="I225" i="4"/>
  <c r="H225" i="4"/>
  <c r="K213" i="4"/>
  <c r="J213" i="4"/>
  <c r="I213" i="4"/>
  <c r="H213" i="4"/>
  <c r="K189" i="4"/>
  <c r="J189" i="4"/>
  <c r="I189" i="4"/>
  <c r="H189" i="4"/>
  <c r="K156" i="4"/>
  <c r="J156" i="4"/>
  <c r="I156" i="4"/>
  <c r="H156" i="4"/>
  <c r="K108" i="4"/>
  <c r="J108" i="4"/>
  <c r="I108" i="4"/>
  <c r="H108" i="4"/>
  <c r="K57" i="4"/>
  <c r="K825" i="4" s="1"/>
  <c r="J57" i="4"/>
  <c r="J825" i="4" s="1"/>
  <c r="I57" i="4"/>
  <c r="H57" i="4"/>
  <c r="H824" i="4" s="1"/>
  <c r="J824" i="4" l="1"/>
  <c r="I824" i="4"/>
  <c r="K824" i="4"/>
  <c r="H825" i="4"/>
  <c r="I825" i="4"/>
  <c r="K786" i="3"/>
  <c r="J786" i="3"/>
  <c r="I786" i="3"/>
  <c r="H786" i="3"/>
  <c r="K783" i="3"/>
  <c r="J783" i="3"/>
  <c r="I783" i="3"/>
  <c r="H783" i="3"/>
  <c r="K780" i="3"/>
  <c r="J780" i="3"/>
  <c r="I780" i="3"/>
  <c r="H780" i="3"/>
  <c r="K725" i="3"/>
  <c r="J725" i="3"/>
  <c r="I725" i="3"/>
  <c r="H725" i="3"/>
  <c r="K685" i="3"/>
  <c r="J685" i="3"/>
  <c r="I685" i="3"/>
  <c r="H685" i="3"/>
  <c r="K628" i="3"/>
  <c r="J628" i="3"/>
  <c r="I628" i="3"/>
  <c r="H628" i="3"/>
  <c r="K622" i="3"/>
  <c r="J622" i="3"/>
  <c r="I622" i="3"/>
  <c r="H622" i="3"/>
  <c r="K612" i="3"/>
  <c r="J612" i="3"/>
  <c r="I612" i="3"/>
  <c r="H612" i="3"/>
  <c r="K601" i="3"/>
  <c r="J601" i="3"/>
  <c r="I601" i="3"/>
  <c r="H601" i="3"/>
  <c r="K592" i="3"/>
  <c r="J592" i="3"/>
  <c r="I592" i="3"/>
  <c r="H592" i="3"/>
  <c r="K577" i="3"/>
  <c r="J577" i="3"/>
  <c r="I577" i="3"/>
  <c r="H577" i="3"/>
  <c r="K573" i="3"/>
  <c r="J573" i="3"/>
  <c r="I573" i="3"/>
  <c r="H573" i="3"/>
  <c r="K565" i="3"/>
  <c r="J565" i="3"/>
  <c r="I565" i="3"/>
  <c r="H565" i="3"/>
  <c r="K553" i="3"/>
  <c r="J553" i="3"/>
  <c r="I553" i="3"/>
  <c r="H553" i="3"/>
  <c r="K543" i="3"/>
  <c r="J543" i="3"/>
  <c r="I543" i="3"/>
  <c r="H543" i="3"/>
  <c r="K532" i="3"/>
  <c r="J532" i="3"/>
  <c r="I532" i="3"/>
  <c r="H532" i="3"/>
  <c r="K518" i="3"/>
  <c r="J518" i="3"/>
  <c r="I518" i="3"/>
  <c r="H518" i="3"/>
  <c r="K497" i="3"/>
  <c r="J497" i="3"/>
  <c r="I497" i="3"/>
  <c r="H497" i="3"/>
  <c r="K481" i="3"/>
  <c r="J481" i="3"/>
  <c r="I481" i="3"/>
  <c r="H481" i="3"/>
  <c r="K462" i="3"/>
  <c r="J462" i="3"/>
  <c r="I462" i="3"/>
  <c r="H462" i="3"/>
  <c r="K453" i="3"/>
  <c r="J453" i="3"/>
  <c r="I453" i="3"/>
  <c r="H453" i="3"/>
  <c r="K444" i="3"/>
  <c r="J444" i="3"/>
  <c r="I444" i="3"/>
  <c r="H444" i="3"/>
  <c r="K430" i="3"/>
  <c r="J430" i="3"/>
  <c r="I430" i="3"/>
  <c r="H430" i="3"/>
  <c r="K427" i="3"/>
  <c r="J427" i="3"/>
  <c r="I427" i="3"/>
  <c r="H427" i="3"/>
  <c r="K414" i="3"/>
  <c r="J414" i="3"/>
  <c r="I414" i="3"/>
  <c r="H414" i="3"/>
  <c r="K403" i="3"/>
  <c r="J403" i="3"/>
  <c r="I403" i="3"/>
  <c r="H403" i="3"/>
  <c r="K390" i="3"/>
  <c r="J390" i="3"/>
  <c r="I390" i="3"/>
  <c r="H390" i="3"/>
  <c r="K386" i="3"/>
  <c r="J386" i="3"/>
  <c r="I386" i="3"/>
  <c r="H386" i="3"/>
  <c r="K378" i="3"/>
  <c r="J378" i="3"/>
  <c r="I378" i="3"/>
  <c r="H378" i="3"/>
  <c r="K370" i="3"/>
  <c r="J370" i="3"/>
  <c r="I370" i="3"/>
  <c r="H370" i="3"/>
  <c r="K358" i="3"/>
  <c r="J358" i="3"/>
  <c r="I358" i="3"/>
  <c r="H358" i="3"/>
  <c r="K340" i="3"/>
  <c r="J340" i="3"/>
  <c r="I340" i="3"/>
  <c r="H340" i="3"/>
  <c r="K327" i="3"/>
  <c r="J327" i="3"/>
  <c r="I327" i="3"/>
  <c r="H327" i="3"/>
  <c r="K312" i="3"/>
  <c r="J312" i="3"/>
  <c r="I312" i="3"/>
  <c r="H312" i="3"/>
  <c r="K293" i="3"/>
  <c r="J293" i="3"/>
  <c r="I293" i="3"/>
  <c r="H293" i="3"/>
  <c r="K269" i="3"/>
  <c r="J269" i="3"/>
  <c r="I269" i="3"/>
  <c r="H269" i="3"/>
  <c r="K244" i="3"/>
  <c r="J244" i="3"/>
  <c r="I244" i="3"/>
  <c r="H244" i="3"/>
  <c r="K218" i="3"/>
  <c r="J218" i="3"/>
  <c r="I218" i="3"/>
  <c r="H218" i="3"/>
  <c r="K201" i="3"/>
  <c r="J201" i="3"/>
  <c r="I201" i="3"/>
  <c r="H201" i="3"/>
  <c r="K159" i="3"/>
  <c r="J159" i="3"/>
  <c r="I159" i="3"/>
  <c r="H159" i="3"/>
  <c r="K105" i="3"/>
  <c r="J105" i="3"/>
  <c r="I105" i="3"/>
  <c r="H105" i="3"/>
  <c r="K60" i="3"/>
  <c r="K787" i="3" s="1"/>
  <c r="J60" i="3"/>
  <c r="J787" i="3" s="1"/>
  <c r="I60" i="3"/>
  <c r="H60" i="3"/>
  <c r="K32" i="3"/>
  <c r="J32" i="3"/>
  <c r="I32" i="3"/>
  <c r="H32" i="3"/>
  <c r="K21" i="3"/>
  <c r="K788" i="3" s="1"/>
  <c r="J21" i="3"/>
  <c r="J788" i="3" s="1"/>
  <c r="I21" i="3"/>
  <c r="I787" i="3" s="1"/>
  <c r="H21" i="3"/>
  <c r="H787" i="3" s="1"/>
  <c r="K750" i="2"/>
  <c r="J750" i="2"/>
  <c r="I750" i="2"/>
  <c r="H750" i="2"/>
  <c r="K745" i="2"/>
  <c r="J745" i="2"/>
  <c r="I745" i="2"/>
  <c r="H745" i="2"/>
  <c r="K734" i="2"/>
  <c r="J734" i="2"/>
  <c r="I734" i="2"/>
  <c r="H734" i="2"/>
  <c r="K721" i="2"/>
  <c r="J721" i="2"/>
  <c r="I721" i="2"/>
  <c r="H721" i="2"/>
  <c r="K708" i="2"/>
  <c r="J708" i="2"/>
  <c r="I708" i="2"/>
  <c r="H708" i="2"/>
  <c r="K700" i="2"/>
  <c r="J700" i="2"/>
  <c r="I700" i="2"/>
  <c r="H700" i="2"/>
  <c r="K691" i="2"/>
  <c r="J691" i="2"/>
  <c r="I691" i="2"/>
  <c r="H691" i="2"/>
  <c r="K686" i="2"/>
  <c r="J686" i="2"/>
  <c r="I686" i="2"/>
  <c r="H686" i="2"/>
  <c r="K684" i="2"/>
  <c r="J684" i="2"/>
  <c r="I684" i="2"/>
  <c r="H684" i="2"/>
  <c r="K680" i="2"/>
  <c r="J680" i="2"/>
  <c r="I680" i="2"/>
  <c r="H680" i="2"/>
  <c r="K677" i="2"/>
  <c r="J677" i="2"/>
  <c r="I677" i="2"/>
  <c r="H677" i="2"/>
  <c r="K674" i="2"/>
  <c r="J674" i="2"/>
  <c r="I674" i="2"/>
  <c r="H674" i="2"/>
  <c r="K671" i="2"/>
  <c r="J671" i="2"/>
  <c r="I671" i="2"/>
  <c r="H671" i="2"/>
  <c r="K668" i="2"/>
  <c r="J668" i="2"/>
  <c r="I668" i="2"/>
  <c r="H668" i="2"/>
  <c r="K663" i="2"/>
  <c r="J663" i="2"/>
  <c r="J751" i="2" s="1"/>
  <c r="I663" i="2"/>
  <c r="H663" i="2"/>
  <c r="K652" i="2"/>
  <c r="J652" i="2"/>
  <c r="I652" i="2"/>
  <c r="H652" i="2"/>
  <c r="K648" i="2"/>
  <c r="J648" i="2"/>
  <c r="I648" i="2"/>
  <c r="H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K622" i="2"/>
  <c r="J622" i="2"/>
  <c r="I622" i="2"/>
  <c r="H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K606" i="2"/>
  <c r="J606" i="2"/>
  <c r="I606" i="2"/>
  <c r="H606" i="2"/>
  <c r="L605" i="2"/>
  <c r="L604" i="2"/>
  <c r="L603" i="2"/>
  <c r="L602" i="2"/>
  <c r="L601" i="2"/>
  <c r="L600" i="2"/>
  <c r="L599" i="2"/>
  <c r="L598" i="2"/>
  <c r="L597" i="2"/>
  <c r="L596" i="2"/>
  <c r="L595" i="2"/>
  <c r="K593" i="2"/>
  <c r="J593" i="2"/>
  <c r="I593" i="2"/>
  <c r="H593" i="2"/>
  <c r="K589" i="2"/>
  <c r="J589" i="2"/>
  <c r="I589" i="2"/>
  <c r="H589" i="2"/>
  <c r="K580" i="2"/>
  <c r="J580" i="2"/>
  <c r="I580" i="2"/>
  <c r="H580" i="2"/>
  <c r="K572" i="2"/>
  <c r="J572" i="2"/>
  <c r="I572" i="2"/>
  <c r="H572" i="2"/>
  <c r="K563" i="2"/>
  <c r="J563" i="2"/>
  <c r="I563" i="2"/>
  <c r="H563" i="2"/>
  <c r="K553" i="2"/>
  <c r="J553" i="2"/>
  <c r="I553" i="2"/>
  <c r="H553" i="2"/>
  <c r="K538" i="2"/>
  <c r="J538" i="2"/>
  <c r="I538" i="2"/>
  <c r="H538" i="2"/>
  <c r="K534" i="2"/>
  <c r="J534" i="2"/>
  <c r="I534" i="2"/>
  <c r="H534" i="2"/>
  <c r="K532" i="2"/>
  <c r="J532" i="2"/>
  <c r="I532" i="2"/>
  <c r="H532" i="2"/>
  <c r="K526" i="2"/>
  <c r="J526" i="2"/>
  <c r="I526" i="2"/>
  <c r="H526" i="2"/>
  <c r="K518" i="2"/>
  <c r="J518" i="2"/>
  <c r="I518" i="2"/>
  <c r="H518" i="2"/>
  <c r="K509" i="2"/>
  <c r="J509" i="2"/>
  <c r="I509" i="2"/>
  <c r="H509" i="2"/>
  <c r="K502" i="2"/>
  <c r="J502" i="2"/>
  <c r="I502" i="2"/>
  <c r="H502" i="2"/>
  <c r="K491" i="2"/>
  <c r="J491" i="2"/>
  <c r="I491" i="2"/>
  <c r="H491" i="2"/>
  <c r="K479" i="2"/>
  <c r="J479" i="2"/>
  <c r="I479" i="2"/>
  <c r="H479" i="2"/>
  <c r="K462" i="2"/>
  <c r="J462" i="2"/>
  <c r="I462" i="2"/>
  <c r="H462" i="2"/>
  <c r="K459" i="2"/>
  <c r="J459" i="2"/>
  <c r="I459" i="2"/>
  <c r="H459" i="2"/>
  <c r="K445" i="2"/>
  <c r="J445" i="2"/>
  <c r="I445" i="2"/>
  <c r="H445" i="2"/>
  <c r="K434" i="2"/>
  <c r="J434" i="2"/>
  <c r="I434" i="2"/>
  <c r="H434" i="2"/>
  <c r="K427" i="2"/>
  <c r="J427" i="2"/>
  <c r="I427" i="2"/>
  <c r="H427" i="2"/>
  <c r="K414" i="2"/>
  <c r="J414" i="2"/>
  <c r="I414" i="2"/>
  <c r="H414" i="2"/>
  <c r="K391" i="2"/>
  <c r="J391" i="2"/>
  <c r="I391" i="2"/>
  <c r="H391" i="2"/>
  <c r="K366" i="2"/>
  <c r="J366" i="2"/>
  <c r="I366" i="2"/>
  <c r="H366" i="2"/>
  <c r="K325" i="2"/>
  <c r="J325" i="2"/>
  <c r="I325" i="2"/>
  <c r="H325" i="2"/>
  <c r="K311" i="2"/>
  <c r="J311" i="2"/>
  <c r="I311" i="2"/>
  <c r="H311" i="2"/>
  <c r="K285" i="2"/>
  <c r="J285" i="2"/>
  <c r="I285" i="2"/>
  <c r="H285" i="2"/>
  <c r="K228" i="2"/>
  <c r="J228" i="2"/>
  <c r="I228" i="2"/>
  <c r="H228" i="2"/>
  <c r="K162" i="2"/>
  <c r="J162" i="2"/>
  <c r="I162" i="2"/>
  <c r="H162" i="2"/>
  <c r="K87" i="2"/>
  <c r="J87" i="2"/>
  <c r="I87" i="2"/>
  <c r="H87" i="2"/>
  <c r="H752" i="2" s="1"/>
  <c r="K64" i="2"/>
  <c r="K751" i="2" s="1"/>
  <c r="J64" i="2"/>
  <c r="I64" i="2"/>
  <c r="H64" i="2"/>
  <c r="H751" i="2" s="1"/>
  <c r="K29" i="2"/>
  <c r="K752" i="2" s="1"/>
  <c r="J29" i="2"/>
  <c r="J752" i="2" s="1"/>
  <c r="I29" i="2"/>
  <c r="I751" i="2" s="1"/>
  <c r="H29" i="2"/>
  <c r="H788" i="3" l="1"/>
  <c r="I788" i="3"/>
  <c r="I752" i="2"/>
  <c r="K13" i="5"/>
  <c r="J13" i="5"/>
  <c r="I13" i="5"/>
  <c r="H13" i="5"/>
  <c r="I32" i="5" l="1"/>
  <c r="J32" i="5" l="1"/>
  <c r="K32" i="5"/>
  <c r="H32" i="5"/>
  <c r="H33" i="5" s="1"/>
  <c r="J14" i="5"/>
  <c r="J33" i="5" l="1"/>
  <c r="H14" i="5"/>
</calcChain>
</file>

<file path=xl/sharedStrings.xml><?xml version="1.0" encoding="utf-8"?>
<sst xmlns="http://schemas.openxmlformats.org/spreadsheetml/2006/main" count="11412" uniqueCount="3325">
  <si>
    <t>POLICIA NACIONAL DEL PERU</t>
  </si>
  <si>
    <t>N°</t>
  </si>
  <si>
    <t xml:space="preserve">FECHA </t>
  </si>
  <si>
    <t>HORA</t>
  </si>
  <si>
    <t>LUGAR (Av. ,Jr., Calle)</t>
  </si>
  <si>
    <t>CAUSAS DEL ACCIDENTE</t>
  </si>
  <si>
    <t>CLASE DE VEHICULO</t>
  </si>
  <si>
    <t>TIPO DE SERVICIO (Público, Provincial o Interprovincial)</t>
  </si>
  <si>
    <t>FALLECIDOS</t>
  </si>
  <si>
    <t>HERIDOS</t>
  </si>
  <si>
    <t>DIA DE INCIDENCIA</t>
  </si>
  <si>
    <t>H</t>
  </si>
  <si>
    <t>M</t>
  </si>
  <si>
    <t>TOTAL</t>
  </si>
  <si>
    <t>DURANTE LOS MESES:  ENERO, FEBRERO Y MARZO</t>
  </si>
  <si>
    <t>DURANTE LOS MESES:  ABRIL, MAYO, JUNIO</t>
  </si>
  <si>
    <t>DURANTE LOS MESES:  JULIO, AGOSTO, SETIEMBRE</t>
  </si>
  <si>
    <t>DURANTE LOS MESES:  OCTUBRE, NOVIEMBRE, DICIEMBRE</t>
  </si>
  <si>
    <t>2014 - PROVINCIA - 18 COMISARIAS</t>
  </si>
  <si>
    <r>
      <t xml:space="preserve">CUADRO ESTADISTICO DE ACCIDENTES DE TRANSITO REGISTRADOS EN LAS </t>
    </r>
    <r>
      <rPr>
        <b/>
        <i/>
        <sz val="14"/>
        <color theme="1"/>
        <rFont val="Calibri"/>
        <family val="2"/>
        <scheme val="minor"/>
      </rPr>
      <t>18 COMISARIAS</t>
    </r>
    <r>
      <rPr>
        <b/>
        <sz val="14"/>
        <color theme="1"/>
        <rFont val="Calibri"/>
        <family val="2"/>
        <scheme val="minor"/>
      </rPr>
      <t xml:space="preserve"> PNP DE LA PROVINCIA DE TRUJILLO</t>
    </r>
  </si>
  <si>
    <r>
      <t xml:space="preserve">CUADRO ESTADISTICO DE ACCIDENTES DE TRANSITO REGISTRADOS EN LAS </t>
    </r>
    <r>
      <rPr>
        <b/>
        <i/>
        <sz val="14"/>
        <color theme="1"/>
        <rFont val="Calibri"/>
        <family val="2"/>
        <scheme val="minor"/>
      </rPr>
      <t xml:space="preserve">3 COMISARIAS </t>
    </r>
    <r>
      <rPr>
        <b/>
        <sz val="14"/>
        <color theme="1"/>
        <rFont val="Calibri"/>
        <family val="2"/>
        <scheme val="minor"/>
      </rPr>
      <t>PNP DE DISTRITO DE TRUJILLO</t>
    </r>
  </si>
  <si>
    <t>2014 - PROVINCIA - 3 COMISARIAS - NORIA - AYACUCHO - ALAMBRE</t>
  </si>
  <si>
    <t xml:space="preserve">CUADRO ESTADISTICO DE ACCIDENTE DE TRANSITO REGISTRADO DURANTE EL II TRIMESTRE 2015 (ABRIL-MAYO-JUNIO), EN LA JURISDICCION DE LAS DIECIOCHO COMISARIAS PNP DE TRUJILLO     </t>
  </si>
  <si>
    <t>CPNP AYACUCHO</t>
  </si>
  <si>
    <t>Av. America Cdra N°16</t>
  </si>
  <si>
    <t>Imprudencia del Peaton</t>
  </si>
  <si>
    <t>Automovil</t>
  </si>
  <si>
    <t>particular</t>
  </si>
  <si>
    <t>domingo</t>
  </si>
  <si>
    <t>Av. Juan Pablo II Cdra N°1</t>
  </si>
  <si>
    <t>Exceso de velocidad</t>
  </si>
  <si>
    <t>S.P/ Particular</t>
  </si>
  <si>
    <t>martes</t>
  </si>
  <si>
    <t>Av La Merced Cdra N° 05</t>
  </si>
  <si>
    <t>Camioneta Rural</t>
  </si>
  <si>
    <t>Ser. Publico</t>
  </si>
  <si>
    <t>jueves</t>
  </si>
  <si>
    <t>Av los Incas con Cdra N° 5</t>
  </si>
  <si>
    <t>Veh. Aut. Men.</t>
  </si>
  <si>
    <t>viernes</t>
  </si>
  <si>
    <t>Av Argentina Cdra N°8</t>
  </si>
  <si>
    <t>Particulares</t>
  </si>
  <si>
    <t>Av. America Cdra. N°15</t>
  </si>
  <si>
    <t>Av. Husares de Junin Cdra N° 13</t>
  </si>
  <si>
    <t>A. España con Cdra N° 14.</t>
  </si>
  <si>
    <t>miercoles</t>
  </si>
  <si>
    <t>AV. Sinchi Roca Cdra N°13</t>
  </si>
  <si>
    <t>Av Juan Pablo II Cdra N°3</t>
  </si>
  <si>
    <t>Urb San Andres Cdra N° 3</t>
  </si>
  <si>
    <t>sabado</t>
  </si>
  <si>
    <t>Av. Los Incas Cdra N° 7</t>
  </si>
  <si>
    <t>Av America Sur Cdra N° 31</t>
  </si>
  <si>
    <t>Cmta. Rural</t>
  </si>
  <si>
    <t>domingos</t>
  </si>
  <si>
    <t>Urb Los Jazmines Cdra N° 6</t>
  </si>
  <si>
    <t>lunes</t>
  </si>
  <si>
    <t>Jr. San Martin Cdra N° 7</t>
  </si>
  <si>
    <t>Av. Santa Teresa de J. Cdra N° 4</t>
  </si>
  <si>
    <t>Calle Teodoro Valcarcel Cdra N°8</t>
  </si>
  <si>
    <t>Av Larco Cdra N° 3</t>
  </si>
  <si>
    <t>Carga</t>
  </si>
  <si>
    <t>Av. España Cdra N° 8</t>
  </si>
  <si>
    <t>Station Wagon</t>
  </si>
  <si>
    <t>Urb N° Monserrate</t>
  </si>
  <si>
    <t>Cmta Pickup</t>
  </si>
  <si>
    <t>America Sur Cdra N° 25</t>
  </si>
  <si>
    <t>ABRIL</t>
  </si>
  <si>
    <t>01.may-15</t>
  </si>
  <si>
    <t>Calle Bobadilla Cdra N°1</t>
  </si>
  <si>
    <t>Camion</t>
  </si>
  <si>
    <t>Psje. Miller Cdra N° 03</t>
  </si>
  <si>
    <t>Veh.Aut.Men</t>
  </si>
  <si>
    <t>Av. España Cdra N° 9</t>
  </si>
  <si>
    <t>Costa Rica Cdra N° 1</t>
  </si>
  <si>
    <t>Av Francisco Solano N°4</t>
  </si>
  <si>
    <t>Particular</t>
  </si>
  <si>
    <t>Av España Cdra N° 1 con Jr. Junin</t>
  </si>
  <si>
    <t>Av. Juan Pablo II con Jesus de N.</t>
  </si>
  <si>
    <t>Av España con Cdra N° 9Av. 28 de Julio</t>
  </si>
  <si>
    <t>Camioneta Pickat</t>
  </si>
  <si>
    <t>Av. Martinez de Conpagñon N° 418</t>
  </si>
  <si>
    <t>Jr. Ayacucho Cdra N° 9 con Av España</t>
  </si>
  <si>
    <t>combi</t>
  </si>
  <si>
    <t>Av. España con Cdra 1Jr. Almagro</t>
  </si>
  <si>
    <t>Av. España Cdra N°7</t>
  </si>
  <si>
    <t>Av. Eguren Cdra N° 5</t>
  </si>
  <si>
    <t>Av. America (Ovalo Larco)</t>
  </si>
  <si>
    <t>Jr. Bolegnesi Cdra N° 9</t>
  </si>
  <si>
    <t>Av. España Cdra N° 6</t>
  </si>
  <si>
    <t>Av. España Cdra 1 - Jr. Pizarro</t>
  </si>
  <si>
    <t>Av. 29 Diciembre Cdra. N° 06</t>
  </si>
  <si>
    <t>Av. Huascar de Junin Cdra N° 2</t>
  </si>
  <si>
    <t>Av. España Cdra 9Jr. Orbegozo</t>
  </si>
  <si>
    <t>Jr. Bolivar Cdra N° 4</t>
  </si>
  <si>
    <t>Av. Husares de Junin Cdra Nº 09</t>
  </si>
  <si>
    <t xml:space="preserve">Ovalo Larco </t>
  </si>
  <si>
    <t>Av. España Cdra N° 9 Jr. Pizarro</t>
  </si>
  <si>
    <t>Carga/Particular</t>
  </si>
  <si>
    <t>Av Gonzales Prada Cdra N° 3</t>
  </si>
  <si>
    <t>Av. Santa Teresa de Jesus Cdra N° 7</t>
  </si>
  <si>
    <t>Av Los Incas con Atahualpa</t>
  </si>
  <si>
    <t>Av España Cdra N°9 con Jr. Gamarra</t>
  </si>
  <si>
    <t>Av España</t>
  </si>
  <si>
    <t xml:space="preserve">Av España cdra Nª 15 </t>
  </si>
  <si>
    <t>Av Juan Pablo II Cdra N° 1 y Jr. San Martin</t>
  </si>
  <si>
    <t>Av. España Cdra Nª 07</t>
  </si>
  <si>
    <t>mates</t>
  </si>
  <si>
    <t>Av. Jr. Ayacucho Cdra8</t>
  </si>
  <si>
    <t>MAYO</t>
  </si>
  <si>
    <t>Av Costa Rica Cdra. 5</t>
  </si>
  <si>
    <t>Publico</t>
  </si>
  <si>
    <t>Av. España Cdra N° 13 Con Mansiche</t>
  </si>
  <si>
    <t>Jr Independencia Cdra N° 9</t>
  </si>
  <si>
    <t>Jr. Orbegozo Cdra N°3 con Jr. Zepita</t>
  </si>
  <si>
    <t>Jr.Independencia Cdra 3  y Jr.Bolegnesi</t>
  </si>
  <si>
    <t>Inpredencia Peatonal</t>
  </si>
  <si>
    <t>Av Los Incas Cdra N° 2</t>
  </si>
  <si>
    <t>Jr. Grau Cdra N° 5</t>
  </si>
  <si>
    <t>Urb. Villa contadores- El Sol Cdra N° 8</t>
  </si>
  <si>
    <t>Av Martines de Conpañon Cdra 4</t>
  </si>
  <si>
    <t>Calle Miguel Iglesias Cdra N° 6</t>
  </si>
  <si>
    <t>Av. España Cdra N° 9 Orbegozo Cdra</t>
  </si>
  <si>
    <t>Jr. Independencia con Jr Colon</t>
  </si>
  <si>
    <t>Urb Villacontadores Cdra N° 8</t>
  </si>
  <si>
    <t>Av Larco Cdra 3</t>
  </si>
  <si>
    <t>Hospital Belen</t>
  </si>
  <si>
    <t>Costa Rica Cdra N° 7con Santa Teresa de Jesus.</t>
  </si>
  <si>
    <t>America Sur Cdra N° 5 y Gonzales Prada</t>
  </si>
  <si>
    <t>Psje Brasil Crdra N° 3 conCalle San Salvador</t>
  </si>
  <si>
    <t>Av Los Incas Cdra 4</t>
  </si>
  <si>
    <t>Av España Cdra N°2</t>
  </si>
  <si>
    <t>JUNIO</t>
  </si>
  <si>
    <t>CPNP LA NORIA</t>
  </si>
  <si>
    <t>AV. HONORIO D. - AV. GUZMAN B.</t>
  </si>
  <si>
    <t>IMPRUDENCIA DEL CONDUCTOR</t>
  </si>
  <si>
    <t>AUTOMOVIL</t>
  </si>
  <si>
    <t>URBANO</t>
  </si>
  <si>
    <t>JUEVES</t>
  </si>
  <si>
    <t>AV. 09 DE OCTUBRE CDRA.  09</t>
  </si>
  <si>
    <t>EXCESO DE VELOCIDAD</t>
  </si>
  <si>
    <t>COMPACTADORA</t>
  </si>
  <si>
    <t>PARTICULAR</t>
  </si>
  <si>
    <t>AV. CESAR VALLEJO-AV. AMERICA</t>
  </si>
  <si>
    <t>MOTOCICLETA</t>
  </si>
  <si>
    <t>SABADO</t>
  </si>
  <si>
    <t>AV. MIRAFLORES CDRA. 10</t>
  </si>
  <si>
    <t>AV. PERU CDRA. 02</t>
  </si>
  <si>
    <t>LUNES</t>
  </si>
  <si>
    <t>AV.SANTA-PSJE. PINILLOS</t>
  </si>
  <si>
    <t>JR. UNION CDRA. 05</t>
  </si>
  <si>
    <t>AV. VILLARREAL CDRA. 13</t>
  </si>
  <si>
    <t>AV. RICARDO PALMA - AV. AMERICA</t>
  </si>
  <si>
    <t>MARTES</t>
  </si>
  <si>
    <t>PROLG. CESAR VALLEJO CDRA. 11</t>
  </si>
  <si>
    <t>MIERCOLES</t>
  </si>
  <si>
    <t>AV. CESAR VALLEJO CDRA. 4</t>
  </si>
  <si>
    <t>AV. PERU-CL. HUALLAGA</t>
  </si>
  <si>
    <t>AV. AMERICA - AV. CESAR V.</t>
  </si>
  <si>
    <t>AV. EJERCITO - AV. AMERICA</t>
  </si>
  <si>
    <t>AV. AMERICA - CL. LEONARDO D</t>
  </si>
  <si>
    <t>AV. SANTA - AV. AMERICA</t>
  </si>
  <si>
    <t>VIERNES</t>
  </si>
  <si>
    <t>AV. CAMINO R. - CAL. LOS ZAFIROS</t>
  </si>
  <si>
    <t>CNTA. PICK UP</t>
  </si>
  <si>
    <t>CALLE TAMBO CDRA. 02</t>
  </si>
  <si>
    <t>AV. PERU CDRA. 11</t>
  </si>
  <si>
    <t>PROLG. SANTA CDRA. 12</t>
  </si>
  <si>
    <t>AV. 09 DE OCTUBRE CDRA. 12</t>
  </si>
  <si>
    <t>DOMINGO</t>
  </si>
  <si>
    <t>CALLE MARCABALITO MZ. G</t>
  </si>
  <si>
    <t>PARQUE LA AMISTAD</t>
  </si>
  <si>
    <t>AV. PERU - AV. UNION</t>
  </si>
  <si>
    <t>AV. MARIA E. - AV. AMERICA</t>
  </si>
  <si>
    <t>CAL. DIEGO DE MEDINA CDRA. 04</t>
  </si>
  <si>
    <t>AV. AMERICA - AV. SANTA</t>
  </si>
  <si>
    <t>CMTA. PICK UP</t>
  </si>
  <si>
    <t>A. UCEDA M. - AV. SALVADR L.</t>
  </si>
  <si>
    <t>CMTA. RURAL</t>
  </si>
  <si>
    <t>AV. AMERICA - AV. TEOD. VAL.</t>
  </si>
  <si>
    <t>AV. 09 DE OCTUBRE-AV. UCEDA MEZA</t>
  </si>
  <si>
    <t>AV. PERU CDRA.   07</t>
  </si>
  <si>
    <t>PROLG. UNION-AV. AMERICA</t>
  </si>
  <si>
    <t xml:space="preserve">AV. VERA ENR.JR. LUIS ALB. </t>
  </si>
  <si>
    <t xml:space="preserve">CMTA. RURAL </t>
  </si>
  <si>
    <t>AV. AMERICA N-AV. CALOS VALD.</t>
  </si>
  <si>
    <t>STATION WAGON</t>
  </si>
  <si>
    <t>AV.AMRICA-AV. TEODORO VAL.</t>
  </si>
  <si>
    <t>CALLE CARLOS MONJE CDRA. 3</t>
  </si>
  <si>
    <t>AV. VILLARREAL (ALT. CUARTEL)</t>
  </si>
  <si>
    <t>AV. SALVADOR L.-AV. TUPAC A</t>
  </si>
  <si>
    <t xml:space="preserve">A. MIRFLORES - AV. AMERICA </t>
  </si>
  <si>
    <t xml:space="preserve">JR. ANCASH CDRA. </t>
  </si>
  <si>
    <t>AV. TEODORO VALCARCEL</t>
  </si>
  <si>
    <t xml:space="preserve">CAL. CAVERO DE TOLED CDRA. 3 </t>
  </si>
  <si>
    <t>AV. AMERICA-AV. PERU</t>
  </si>
  <si>
    <t>AV. CESAR V. - CL. LAMBAYEQUE</t>
  </si>
  <si>
    <t>CALLE LOS ZAFIROS MZ- C</t>
  </si>
  <si>
    <t xml:space="preserve">PROLG. UNION - AV. AMERICA </t>
  </si>
  <si>
    <t>AV. AMERICA-CAL. MARIANO MELGAR</t>
  </si>
  <si>
    <t>AV. TUPAC A. -AV. MIRAFLORES</t>
  </si>
  <si>
    <t>AV. SANTA-CALLE CECILIO COX</t>
  </si>
  <si>
    <t>CALLE CARLOS MONGE CDRA. 03</t>
  </si>
  <si>
    <t>CARR. INDUSTRIAL-AV. VILLARREAL</t>
  </si>
  <si>
    <t xml:space="preserve">AV. UCEDA M. - AV. AMERICA </t>
  </si>
  <si>
    <t>AV. AMERICA SUR-AV. RICARDO P.</t>
  </si>
  <si>
    <t>AV. SALVADOR LARA CDRA.- 05</t>
  </si>
  <si>
    <t>CART. INDUSTRIAL-AV. VILLARREAL</t>
  </si>
  <si>
    <t>AV.SANTA CDRA. 14</t>
  </si>
  <si>
    <t>AV. VILLAREAL-AV. HONORIO D.</t>
  </si>
  <si>
    <t>AV.AMERICA-AV. MIRAFLORES</t>
  </si>
  <si>
    <t>CA. RAFAEL ZANCIO CDRA. 5</t>
  </si>
  <si>
    <t>AV. SANTA CDRA. 04</t>
  </si>
  <si>
    <t>AV. VALLEJO  CDRA. 06</t>
  </si>
  <si>
    <t>AUTOMOVIÑ</t>
  </si>
  <si>
    <t>AV. TEODORO VAL.-AV. TUPAC A.</t>
  </si>
  <si>
    <t xml:space="preserve">PROLG. UNION CDRA.. 14 </t>
  </si>
  <si>
    <t>CL. GOICOCHEA CDRA. 4</t>
  </si>
  <si>
    <t>CAL. CAVERO Y M.-AV. VALDERRAMA</t>
  </si>
  <si>
    <t>BICICLETA</t>
  </si>
  <si>
    <t>AV. RICARDO P. AV. BELAUNDE</t>
  </si>
  <si>
    <t>OMNIBUS</t>
  </si>
  <si>
    <t>AV.SANTA-CAL. AMAZONAS</t>
  </si>
  <si>
    <t>PROLG. SANCHEZ CARR. CDRA. 1</t>
  </si>
  <si>
    <t>MOTOTAXI</t>
  </si>
  <si>
    <t>AV. ESPAÑA - CAL. INDEPENDENCIA</t>
  </si>
  <si>
    <t>AV. MIRAFLORES-AV. TUPAC A.</t>
  </si>
  <si>
    <t>AV. BELANDE-AV. RICARDO PALMA</t>
  </si>
  <si>
    <t>AV. AMERICA - AV. PERU</t>
  </si>
  <si>
    <t>PJ. SAN LUIS CDRA. 3</t>
  </si>
  <si>
    <t>COND. ESTAD. EBRIEDAD</t>
  </si>
  <si>
    <t xml:space="preserve">AV. TEODORO VALCARCEL CDRA. </t>
  </si>
  <si>
    <t>AV. MIRAFLORES CDRA. 17</t>
  </si>
  <si>
    <t>AV. AMRICA N.-CAL. LORA LORA</t>
  </si>
  <si>
    <t>AV. VERA E. -CAL. GUZMAN DE LA T.</t>
  </si>
  <si>
    <t>AV. VERA ENRIQUE CDRA. 04</t>
  </si>
  <si>
    <t>AV. MERICA NORTE CDRA. 01</t>
  </si>
  <si>
    <t>AV. AMERICA-CL. M. MELGAR</t>
  </si>
  <si>
    <t>AV. AMERICA NORTE CDRA. 21</t>
  </si>
  <si>
    <t>AV. CARLOS W.-CAL. FRAC. LAZO</t>
  </si>
  <si>
    <t>AV. MIRAFLORES-CL. BORGOÑO</t>
  </si>
  <si>
    <t>AV. TUPAC AMARU-AV.MIRAFLORES</t>
  </si>
  <si>
    <t>CAMION</t>
  </si>
  <si>
    <t>AV. SALVADOR L.-AV-TUPAC A.</t>
  </si>
  <si>
    <t>AV. ESPAÑA CDRA.10</t>
  </si>
  <si>
    <t xml:space="preserve">PROLG. VALLEJO </t>
  </si>
  <si>
    <t>AV. PESQUEDA-PROLG. UNION</t>
  </si>
  <si>
    <t>PROLG. UNION CDRA.16</t>
  </si>
  <si>
    <t>AV. ESPAÑA CDRA. 10</t>
  </si>
  <si>
    <t>AV. VILLARREAL-PROLG. UNION</t>
  </si>
  <si>
    <t>CMTA. PIC UP</t>
  </si>
  <si>
    <t xml:space="preserve">CAL. BALTAZAR G.-CAL. LEONARDO D </t>
  </si>
  <si>
    <t>AV.AMERICA- CL. MARIANO M.</t>
  </si>
  <si>
    <t>CAL. JOSE FELIX CDRA. 2</t>
  </si>
  <si>
    <t>AV. MIRAFLORES CDRA. 04</t>
  </si>
  <si>
    <t>AV. AMERICA - AV. MARIANO M.</t>
  </si>
  <si>
    <t>AV. SANTA OTILIA  CDRA. 01</t>
  </si>
  <si>
    <t xml:space="preserve">IMPRUDENCIA DEL CONDUCTOR </t>
  </si>
  <si>
    <t>AV. AMERICA-AV. MIRAFLORES</t>
  </si>
  <si>
    <t>CALL. APURIMAC-CALL. HUANUCO</t>
  </si>
  <si>
    <t>AV. VILLARREAL CDRA. 16</t>
  </si>
  <si>
    <t>AV. AMERICA SUR-AV. CESAR V.</t>
  </si>
  <si>
    <t>AV. RICARDO P.-AV. AMERICA</t>
  </si>
  <si>
    <t>JR. CAYETANO H. - JR. EMILIANO</t>
  </si>
  <si>
    <t>AV. AMERICA-AV. RICARDO PAL</t>
  </si>
  <si>
    <t>AV. SALVADOR LARA CDRA. 01</t>
  </si>
  <si>
    <t>AV. CESRA VALLEJO CDRA. 09</t>
  </si>
  <si>
    <t>AV. MIRAFLORES CDR.12</t>
  </si>
  <si>
    <t>AV. MIRAFLORES CDRA. 02</t>
  </si>
  <si>
    <t xml:space="preserve"> PROLG. UNION CDR.18</t>
  </si>
  <si>
    <t>AV. AMERICA - AV. BLAS PASCAL</t>
  </si>
  <si>
    <t>AV. VERA ENR. CDRA. 5</t>
  </si>
  <si>
    <t>CALLE HUALLAGA CDRA. 03</t>
  </si>
  <si>
    <t>AV. AMERICA - AV. MIRAFLORES</t>
  </si>
  <si>
    <t>CALLE LOS CIPRESES CDRA. 03</t>
  </si>
  <si>
    <t xml:space="preserve">AV. 09 DE OCTUBRE-PJE. SANCHEZ T. </t>
  </si>
  <si>
    <t>IMRUDENCIA DEL CONDUCTOR</t>
  </si>
  <si>
    <t>AV. ESPAÑA-CALLE SINCHI ROCA</t>
  </si>
  <si>
    <t>AV. AMERICA SUR CDRA. 20</t>
  </si>
  <si>
    <t>AV. AMERICA SUR CDRA. 13</t>
  </si>
  <si>
    <t xml:space="preserve">AV. VILLARREAL-CAL. RUIZ GALLO </t>
  </si>
  <si>
    <t>AV. ESPAÑA-AV. EJERCITO</t>
  </si>
  <si>
    <t>AV. AMERICA SUR CDRA. 08</t>
  </si>
  <si>
    <t>AV. AMERICA-AV. EJERCITO</t>
  </si>
  <si>
    <t>CMTA PICK UP</t>
  </si>
  <si>
    <t>AV. CARLOS W.-AV. GUILLERMO</t>
  </si>
  <si>
    <t>AV. TUPAC AMARU</t>
  </si>
  <si>
    <t>AV. AMERICA-AV. TEOD. VAL.</t>
  </si>
  <si>
    <t>AV. EJERCITO CDRA. 08</t>
  </si>
  <si>
    <t>AV. AMERICA NORTE CDRA. 12</t>
  </si>
  <si>
    <t>AV. PERU-PJ. AGUAYTIA</t>
  </si>
  <si>
    <t>IMPRUDENCIA DE VELOCIDAD</t>
  </si>
  <si>
    <t>AV. AMRICA-CL. FELIPE PINGLO</t>
  </si>
  <si>
    <t>CNTA PICK UP</t>
  </si>
  <si>
    <t>JR. UNION CDRA. 06</t>
  </si>
  <si>
    <t>CAL. BACILIO P.-CAL. DAVID L.</t>
  </si>
  <si>
    <t>JR. UNION-CALLE HUALLAGA</t>
  </si>
  <si>
    <t>CL. RAFAEL S. -AV. LEONARDO D.</t>
  </si>
  <si>
    <t>AV. AMERICA NORTE CDRA. 09</t>
  </si>
  <si>
    <t>CAL. LOS ALMENDROS CDRA. 03</t>
  </si>
  <si>
    <t>AV. VILLARREAL-AV. 05 DE ABRIL</t>
  </si>
  <si>
    <t>AV. MIRAFLORES-CL. AMAZONAS</t>
  </si>
  <si>
    <t>PROLG. CESAR VALLEJO</t>
  </si>
  <si>
    <t>AV. VILLARREAL-PROLG. SANTA</t>
  </si>
  <si>
    <t>AV. AMERICA NORTE CDRA. 13</t>
  </si>
  <si>
    <t>AV. EJERCITO-CAL. MANTARO</t>
  </si>
  <si>
    <t>AV. VALLEJO-AV. RICARDO PALMA</t>
  </si>
  <si>
    <t>CALLE AMAZONAS CDRA. 03</t>
  </si>
  <si>
    <t>IMPRUDENCIA DE CONDUCTOR</t>
  </si>
  <si>
    <t>AV. AMERICA NORTE CDRA. 15</t>
  </si>
  <si>
    <t>AV. EJERCITO-AV. MANTARO</t>
  </si>
  <si>
    <t>CAL. LA CONSTANCIA NRO. 558</t>
  </si>
  <si>
    <t>EXCESO DEL CONDUCTOR</t>
  </si>
  <si>
    <t>CAMIONETA</t>
  </si>
  <si>
    <t>AV. AMERICA N.-CAL. MARIANO M.</t>
  </si>
  <si>
    <t>EXCESO DE VELOCIADAD</t>
  </si>
  <si>
    <t>AV. VILLARREAL-AV. HONORIO D.</t>
  </si>
  <si>
    <t>AV. ESPAÑA- AV. UNION</t>
  </si>
  <si>
    <t>CAL. SALAZAR BONDY CDRA. 5</t>
  </si>
  <si>
    <t>PROLG. VALLEJO CDR. 21</t>
  </si>
  <si>
    <t>AV. SANTA CDRA. 11</t>
  </si>
  <si>
    <t>CAL. OSWALDO ARCELLES CDRA. 4</t>
  </si>
  <si>
    <t>AV. AMERICA SUR CDRA. 15</t>
  </si>
  <si>
    <t>AV. RICARDO PALMA</t>
  </si>
  <si>
    <t>AV. 9 DE OCTUBRE-CL-MACIAL A.</t>
  </si>
  <si>
    <t>AV. AMERICA N. CDRA. 19</t>
  </si>
  <si>
    <t>AV. AMERICA CDRA. 06</t>
  </si>
  <si>
    <t>JR. PUNO-JR. ANCASH</t>
  </si>
  <si>
    <t>AV. HONORIO D.-CAL. BACILIO</t>
  </si>
  <si>
    <t>AV.TUPAC A-CL. LOPEZ ALBAJO</t>
  </si>
  <si>
    <t>AV. MIRAFLORES CDRA.05</t>
  </si>
  <si>
    <t>AV.ESPAÑA -AV.EJERCITO</t>
  </si>
  <si>
    <t>AV. AMERICA -AV. MIRAFLORES</t>
  </si>
  <si>
    <t>AV. PESQUEDA-PROL. UNION</t>
  </si>
  <si>
    <t>AV. CESAR V.-AV. VILLARREAL</t>
  </si>
  <si>
    <t>AV. HIPOLITO UNANUE CDRA. 02</t>
  </si>
  <si>
    <t>AV. AMERICA NORTE CDRA. 14</t>
  </si>
  <si>
    <t>CARRT. INDUSTRIAL - AV. VILLARREAL</t>
  </si>
  <si>
    <t>AV. AMERICA NORTE-AV. UCEDA M.</t>
  </si>
  <si>
    <t>AV. AMERICA NORTE CDRA. 18</t>
  </si>
  <si>
    <t>AV. CESAR VALLEJO CDRA. 09</t>
  </si>
  <si>
    <t>AV. RICARDO PALMA CDRA.2</t>
  </si>
  <si>
    <t>PROLG. SANTA-CL.HERCELLES</t>
  </si>
  <si>
    <t>JR. UNION CDRA. 8</t>
  </si>
  <si>
    <t>AV. VILLARREAL-AV.SANTA</t>
  </si>
  <si>
    <t>AV. AMERICA SUR CDRA. 05</t>
  </si>
  <si>
    <t>CPNP EL ALAMBRE</t>
  </si>
  <si>
    <t>Av. Nicolas de Pierola</t>
  </si>
  <si>
    <t>exceso de velocidad</t>
  </si>
  <si>
    <t>camioneta</t>
  </si>
  <si>
    <t>taxi/particular</t>
  </si>
  <si>
    <t>Mz. B y C Urb. Covicorti</t>
  </si>
  <si>
    <t>imprudencia</t>
  </si>
  <si>
    <t>auto</t>
  </si>
  <si>
    <t>taxi</t>
  </si>
  <si>
    <t>Calle Jaspe</t>
  </si>
  <si>
    <t xml:space="preserve">Av. Carrion </t>
  </si>
  <si>
    <t>particular/taxi</t>
  </si>
  <si>
    <t>Av. Pablo Casals</t>
  </si>
  <si>
    <t>omnibus</t>
  </si>
  <si>
    <t>publico</t>
  </si>
  <si>
    <t>Av. Pablo Casals - Calle La Cornalina</t>
  </si>
  <si>
    <t>Av. Jesus de Nazareth</t>
  </si>
  <si>
    <t>Jueves</t>
  </si>
  <si>
    <t>Av. Jesus de Nazareth Cdra. 12</t>
  </si>
  <si>
    <t>Av. Juan Pablo II - Av. Los Colibries</t>
  </si>
  <si>
    <t>Av. America Oeste - Calle 8</t>
  </si>
  <si>
    <t>moto</t>
  </si>
  <si>
    <t xml:space="preserve">Av. Jesus de Nazarth </t>
  </si>
  <si>
    <t xml:space="preserve">Av. Pablo Casals </t>
  </si>
  <si>
    <t>Mz. G Dean Savedra</t>
  </si>
  <si>
    <t>Av. Metropolitana</t>
  </si>
  <si>
    <t>Mz. G Lt. 22 Urb. Covicorti</t>
  </si>
  <si>
    <t>microbus</t>
  </si>
  <si>
    <t xml:space="preserve">Av. Prolong. Jesus de Nazareth </t>
  </si>
  <si>
    <t>Av. Mansiche</t>
  </si>
  <si>
    <t>Av. America Oeste Cdra. 6</t>
  </si>
  <si>
    <t>Av. Mansiche Cdra. 23</t>
  </si>
  <si>
    <t>Av. Masiche Cdra. 12</t>
  </si>
  <si>
    <t>Av. Manuel Vera Enriquez</t>
  </si>
  <si>
    <t>Av. Mansiche (iglesia masiche)</t>
  </si>
  <si>
    <t>imprudencia del conductor</t>
  </si>
  <si>
    <t>eceso de velocidad</t>
  </si>
  <si>
    <t>Av. Pablo Casals - Av. Agua Marina</t>
  </si>
  <si>
    <t>Av. Mozarth Cdra. 1</t>
  </si>
  <si>
    <t>Av. America Oeste - Av. Jesus de Nazareth.</t>
  </si>
  <si>
    <t>Av. Pablo CasalsMz. A Lt 05</t>
  </si>
  <si>
    <t>Av. America Oeste (Mall Aventura Plaza)</t>
  </si>
  <si>
    <t>exeso de velocidad</t>
  </si>
  <si>
    <t>Av. Nicolas de Pierola Cdra. 15</t>
  </si>
  <si>
    <t>publico/particular</t>
  </si>
  <si>
    <t>Av. Prolong. Juan Pablo II</t>
  </si>
  <si>
    <t xml:space="preserve">Av. Nicolas de pierola </t>
  </si>
  <si>
    <t>Av. Nicolas Pierola Cdra. 07</t>
  </si>
  <si>
    <t>Av. Mansiche y Av. Pablo Casals</t>
  </si>
  <si>
    <t>servicio publico</t>
  </si>
  <si>
    <t xml:space="preserve">psje. Bidipes </t>
  </si>
  <si>
    <t>psj. Gilgeros y av. larco</t>
  </si>
  <si>
    <t>particulares</t>
  </si>
  <si>
    <t>Pedro Muñiz y calle Roma</t>
  </si>
  <si>
    <t>Av. Teodoro Valcarcel (Hos. Primav)</t>
  </si>
  <si>
    <t>Av. Pedro Muñiz Cdra. 02</t>
  </si>
  <si>
    <t>Av. Colibries Cdra. 03</t>
  </si>
  <si>
    <t>av. Jesus de nazareth mz. U</t>
  </si>
  <si>
    <t>Av. Nicolas de Pierola Cdra.13</t>
  </si>
  <si>
    <t xml:space="preserve">particular </t>
  </si>
  <si>
    <t>calle uranio cdra. 5</t>
  </si>
  <si>
    <t>remolque</t>
  </si>
  <si>
    <t>carga</t>
  </si>
  <si>
    <t>av. Pablo casals (altura TRC)</t>
  </si>
  <si>
    <t>Av. America oeste (corte de justicia)</t>
  </si>
  <si>
    <t>av. America norte</t>
  </si>
  <si>
    <t>av. America oeste y av. Larco</t>
  </si>
  <si>
    <t>ser. Publico</t>
  </si>
  <si>
    <t>av. Nicolas de pierola y los brillantes</t>
  </si>
  <si>
    <t>av. Pablo casals mz. B5</t>
  </si>
  <si>
    <t>av. Antenor orrego/av. America oest</t>
  </si>
  <si>
    <t>Av.America Oeste Av. Jesus de Nazaret</t>
  </si>
  <si>
    <t>Av. Oro y Calle Bronce - San Isidro</t>
  </si>
  <si>
    <t>av. Mansiche cuadra 10</t>
  </si>
  <si>
    <t>Av. America Oeste</t>
  </si>
  <si>
    <t>station Wagon</t>
  </si>
  <si>
    <t>av. Jesus de nazareth/calle7</t>
  </si>
  <si>
    <t>mz. I urb. Natasha alta</t>
  </si>
  <si>
    <t>av. Nicolas de pierola/Geldres</t>
  </si>
  <si>
    <t>ser.urb/partic</t>
  </si>
  <si>
    <t>av. Mansiche</t>
  </si>
  <si>
    <t>calle 10/mz. Y urb. San isidro</t>
  </si>
  <si>
    <t>Av. Roma y Jesus de Nzareth</t>
  </si>
  <si>
    <t>av. Nicolas de pierola cdra. 10</t>
  </si>
  <si>
    <t xml:space="preserve">Av. Antonor Orrego y calle 2 </t>
  </si>
  <si>
    <t>av. Pablo casals (ovalo mochica)</t>
  </si>
  <si>
    <t>carga/taxi</t>
  </si>
  <si>
    <t>Av. America Oeste y calle 14</t>
  </si>
  <si>
    <t>calle los Brillantes y la Perla</t>
  </si>
  <si>
    <t>Av. Mansiche (frente a Casenelli)</t>
  </si>
  <si>
    <t>av. Nicolas de pierola (ovalo moch)</t>
  </si>
  <si>
    <t>ovalo mochica</t>
  </si>
  <si>
    <t>av. America oeste (TRC)</t>
  </si>
  <si>
    <t>particlar</t>
  </si>
  <si>
    <t>28-jun-15</t>
  </si>
  <si>
    <t>av. Metropolitana II</t>
  </si>
  <si>
    <t>mototaxi</t>
  </si>
  <si>
    <t>taxi/carga</t>
  </si>
  <si>
    <t>CPNP BELLAVISTA</t>
  </si>
  <si>
    <t>av. Condorcanqui cdra 12</t>
  </si>
  <si>
    <t xml:space="preserve">automovil </t>
  </si>
  <si>
    <t>av. Gran chimu cdra 16</t>
  </si>
  <si>
    <t>Imprudencia del peaton</t>
  </si>
  <si>
    <t>av. Blanco encalada - santa rosa</t>
  </si>
  <si>
    <t>moto lineal</t>
  </si>
  <si>
    <t>av. Tupac amaru cdra.13</t>
  </si>
  <si>
    <t>automovil</t>
  </si>
  <si>
    <t>av,.condorcanqui y alvear</t>
  </si>
  <si>
    <t xml:space="preserve">av tupac amaru cdra.12 </t>
  </si>
  <si>
    <t>automovil y bus emp. Icaro</t>
  </si>
  <si>
    <t>particular y publico</t>
  </si>
  <si>
    <t>av. Tahuantinsuto cdra.16</t>
  </si>
  <si>
    <t xml:space="preserve">camta pick up </t>
  </si>
  <si>
    <t>av. Condorcanqui cdra. 11</t>
  </si>
  <si>
    <t>automovil y moto lineal</t>
  </si>
  <si>
    <t>av. Blanco encalada - calle santa rosa</t>
  </si>
  <si>
    <t>imprudencia del ciclista</t>
  </si>
  <si>
    <t>moto taxi y bicicleta</t>
  </si>
  <si>
    <t>av. Nicolas de pierola Y METROPOLITANA</t>
  </si>
  <si>
    <t>camta rural y taxi.  Emp. sonrisas</t>
  </si>
  <si>
    <t>av. Condorcanqui y guadalupe victoria</t>
  </si>
  <si>
    <t>conductor en estado de ebriedad</t>
  </si>
  <si>
    <t>av. Metropolitana cdra.15</t>
  </si>
  <si>
    <t>los angeles cdra. 11</t>
  </si>
  <si>
    <t>Av. Marco de pont y maipu</t>
  </si>
  <si>
    <t>sw y moto lineal</t>
  </si>
  <si>
    <t>av. Condorcanqui frente a seguridad vial</t>
  </si>
  <si>
    <t>av. Nicolas de pierola cdra. 12</t>
  </si>
  <si>
    <t>automovil particular y colectivo emp. Horizonte ecologico.</t>
  </si>
  <si>
    <t>av. Tahuantinsuyp cdra. 14</t>
  </si>
  <si>
    <t>av. Condorcanqui con heredia</t>
  </si>
  <si>
    <t>moto lineal y hilux</t>
  </si>
  <si>
    <t>acv. Tahuantinsuyo cdra.12</t>
  </si>
  <si>
    <t>av. Condorcanqui cdra. 10</t>
  </si>
  <si>
    <t>moto lineal y automovil</t>
  </si>
  <si>
    <t>av. Guadalupe y victoria</t>
  </si>
  <si>
    <t>automovil particular Y moto lineal</t>
  </si>
  <si>
    <t>calle manuel cedeño cdra. 14</t>
  </si>
  <si>
    <t xml:space="preserve"> publico</t>
  </si>
  <si>
    <t>calle jose artigas con francisco miranda</t>
  </si>
  <si>
    <t>mototaxi y automovil particular</t>
  </si>
  <si>
    <t>publico y particular</t>
  </si>
  <si>
    <t>CPNP JERUSALEN</t>
  </si>
  <si>
    <t xml:space="preserve">Calle 22 de Febrero </t>
  </si>
  <si>
    <t xml:space="preserve">Atropello </t>
  </si>
  <si>
    <t xml:space="preserve">Automovil </t>
  </si>
  <si>
    <t xml:space="preserve">Particular </t>
  </si>
  <si>
    <t xml:space="preserve">Sabado </t>
  </si>
  <si>
    <t>Av. Condorcanqui</t>
  </si>
  <si>
    <t>Despiste</t>
  </si>
  <si>
    <t xml:space="preserve">Vehiculo Menor </t>
  </si>
  <si>
    <t xml:space="preserve">Domingo </t>
  </si>
  <si>
    <t>Av. Chancay Interior Manuel Heredia Cdra 06</t>
  </si>
  <si>
    <t xml:space="preserve">Choque con daños </t>
  </si>
  <si>
    <t>Vehiculo Menor</t>
  </si>
  <si>
    <t xml:space="preserve">Publico </t>
  </si>
  <si>
    <t>Av. Condorcanqui frente al Hospital de Alta Complejidad</t>
  </si>
  <si>
    <t xml:space="preserve">Choque </t>
  </si>
  <si>
    <t>Lunes</t>
  </si>
  <si>
    <t>Calle Beldramo y Benito Juarez</t>
  </si>
  <si>
    <t>Despiste con Lesiones</t>
  </si>
  <si>
    <t>Calle La Valleja Jose Marti</t>
  </si>
  <si>
    <t xml:space="preserve">Calle 06  de Enero y Calle Indico </t>
  </si>
  <si>
    <t>Choque</t>
  </si>
  <si>
    <t xml:space="preserve">Viernes </t>
  </si>
  <si>
    <t>Calle Los Cedros 253</t>
  </si>
  <si>
    <t>Caida de Pasajeros</t>
  </si>
  <si>
    <t xml:space="preserve">Miercoles </t>
  </si>
  <si>
    <t>Av. Condorcanqui  Mz. A 11.- II Etapa Manuel Arevalo</t>
  </si>
  <si>
    <t xml:space="preserve">Publico - Particular </t>
  </si>
  <si>
    <t xml:space="preserve">Av. Indoamerica y Calle Los Cedros </t>
  </si>
  <si>
    <t>Choque y Fuga</t>
  </si>
  <si>
    <t>Av. Condorcanqui Cdra. 22</t>
  </si>
  <si>
    <t xml:space="preserve">Atropello Fatal </t>
  </si>
  <si>
    <t xml:space="preserve">Particular - Publico </t>
  </si>
  <si>
    <t>Av. Condorcanqui Cdra. 23</t>
  </si>
  <si>
    <t>Domingo</t>
  </si>
  <si>
    <t xml:space="preserve">Plaza de Armas de Manuelo Arevalo </t>
  </si>
  <si>
    <t>Camioneta</t>
  </si>
  <si>
    <t>AV. Nuevo Trujillo MZ. C 23</t>
  </si>
  <si>
    <t xml:space="preserve">Choque y Frontal </t>
  </si>
  <si>
    <t>Omnibus</t>
  </si>
  <si>
    <t>Calle Canasl de Juez 25 de Diciembre</t>
  </si>
  <si>
    <t>MZ. C 35 Lte. 23 Manuel Arevalo</t>
  </si>
  <si>
    <t>Av. Peru Altura de la Iglesia Virgen de la Puerta</t>
  </si>
  <si>
    <t>Martes</t>
  </si>
  <si>
    <t>Av. Parque Industrial Cdra. 02</t>
  </si>
  <si>
    <t xml:space="preserve">Camion </t>
  </si>
  <si>
    <t>Av. Condorcanqui Frente a la Cevicheria El Anzuelo</t>
  </si>
  <si>
    <t>Av. Condorcanqui Frente al SENATI</t>
  </si>
  <si>
    <t>Av. Condorcanqui Mz. 34</t>
  </si>
  <si>
    <t xml:space="preserve">Av. Condorcanqui Altura de los Postes </t>
  </si>
  <si>
    <t>Choque por embiste</t>
  </si>
  <si>
    <t>Av. Condorcanqui Altura de la URBA</t>
  </si>
  <si>
    <t>Mz. H Lte. 34 AA.HH. Alan Garcia</t>
  </si>
  <si>
    <t xml:space="preserve">Despiste </t>
  </si>
  <si>
    <t xml:space="preserve">Pasaje San Jose Y Calle Los Cedros </t>
  </si>
  <si>
    <t>Av. Condorcanqui Cdra. 25</t>
  </si>
  <si>
    <t>Choque con daños y Lesiones</t>
  </si>
  <si>
    <t>Altura del Grifo REYSAN</t>
  </si>
  <si>
    <t>Atropello y fuga</t>
  </si>
  <si>
    <t>Mz. 56 Lte. 28 AA.HH. Wichanzao</t>
  </si>
  <si>
    <t>Av. Cahuide - Av. Indoamerica</t>
  </si>
  <si>
    <t>Av. Condorcanqui Cdra. 24</t>
  </si>
  <si>
    <t>Choque por alcance</t>
  </si>
  <si>
    <t>Av. Condorcanqui y Calle Los Alamos</t>
  </si>
  <si>
    <t xml:space="preserve">Exceso de velocidad (Choque) </t>
  </si>
  <si>
    <t xml:space="preserve">Automovil- Vehiculo Menor </t>
  </si>
  <si>
    <t>Calle 02 Parque Industrial</t>
  </si>
  <si>
    <t xml:space="preserve">Imprudencia del Conductor (Choque) </t>
  </si>
  <si>
    <t>Camioneta - Vehiculo menor</t>
  </si>
  <si>
    <t>Av. Condorcanqui Cdra. 27</t>
  </si>
  <si>
    <t xml:space="preserve">Imprudencia del Conductor (Atropello) </t>
  </si>
  <si>
    <t xml:space="preserve">Calle San Pedro </t>
  </si>
  <si>
    <t>2 Vehiculo menor</t>
  </si>
  <si>
    <t>Av. Alberto Fujimori y Av. Ecuador</t>
  </si>
  <si>
    <t>Av. Condorcanqui y Av. Indoamerica</t>
  </si>
  <si>
    <t>CPNP FLORENCIA DE MORA</t>
  </si>
  <si>
    <t>AV. Sanchez carrion  y 20 setiembre</t>
  </si>
  <si>
    <t>Auto y micro</t>
  </si>
  <si>
    <t>provincial</t>
  </si>
  <si>
    <t>av. Villareal con pucara</t>
  </si>
  <si>
    <t>Moto Linel</t>
  </si>
  <si>
    <t>Av. 26 de marzo</t>
  </si>
  <si>
    <t>av. 26 de marzo y 29 de junio</t>
  </si>
  <si>
    <t xml:space="preserve"> Camioneta y auto</t>
  </si>
  <si>
    <t>Urbano</t>
  </si>
  <si>
    <t>Av. Los laureles - a la altura del progreso</t>
  </si>
  <si>
    <t>Station Wagon y camioneta</t>
  </si>
  <si>
    <t>av. 08 de octubre y villareal</t>
  </si>
  <si>
    <t>Auto</t>
  </si>
  <si>
    <t>av. 09 de octubre y 17 diciembre</t>
  </si>
  <si>
    <t>Av. prolong. Miraflores y 26 marzo</t>
  </si>
  <si>
    <t xml:space="preserve">Camioneta y camion </t>
  </si>
  <si>
    <t>interior del mercado la hermelinda - sector papas</t>
  </si>
  <si>
    <t>inprudencia del peaton</t>
  </si>
  <si>
    <t>Av. 21 setiembre- Alfonso Ugarte</t>
  </si>
  <si>
    <t xml:space="preserve"> Moto lineal Y Auto</t>
  </si>
  <si>
    <t>calle de junio con - 24 abril</t>
  </si>
  <si>
    <t>Miercoles</t>
  </si>
  <si>
    <t>av. Villareal y 07 junio</t>
  </si>
  <si>
    <t>Camioneta y station wagon</t>
  </si>
  <si>
    <t>Viernes</t>
  </si>
  <si>
    <t>av. 26 marzo cdra. 12</t>
  </si>
  <si>
    <t xml:space="preserve"> Moto linela y Moto lineal</t>
  </si>
  <si>
    <t xml:space="preserve">av. Las americas </t>
  </si>
  <si>
    <t>Moto linela</t>
  </si>
  <si>
    <t>av.prol. Miraflores cdra 19</t>
  </si>
  <si>
    <t>calle 5 de noviembre cdra 5</t>
  </si>
  <si>
    <t>calle 24 abril - 21 setiembre</t>
  </si>
  <si>
    <t xml:space="preserve">Omnibus Y Trimoto </t>
  </si>
  <si>
    <t>Av. 26 marzo CDRA 1</t>
  </si>
  <si>
    <t>Moto lineal</t>
  </si>
  <si>
    <t>AV. Villareal y pucara</t>
  </si>
  <si>
    <t xml:space="preserve">Moto taxi Y Station Wagon </t>
  </si>
  <si>
    <t>Sabado</t>
  </si>
  <si>
    <t>calle 21  setiembre - 08 setiembre</t>
  </si>
  <si>
    <t xml:space="preserve"> Auto Y Moto Taxi </t>
  </si>
  <si>
    <t>Av Pucara - 08 de Octubre</t>
  </si>
  <si>
    <t>Camioneta  Y Station wagon</t>
  </si>
  <si>
    <t>Provincial</t>
  </si>
  <si>
    <t>AV. 09 octubre - 31 de enero</t>
  </si>
  <si>
    <t>Trimoto</t>
  </si>
  <si>
    <t>AV. La Unidad- Progreso la Hermelinda</t>
  </si>
  <si>
    <t>Imprudencia del pasajero</t>
  </si>
  <si>
    <t>AV. Los Laureles- Altura del arco del mdo. La Hermelinda</t>
  </si>
  <si>
    <t>Imprudencia del chofer</t>
  </si>
  <si>
    <t>CPNP NICOLAS ALCAZAR</t>
  </si>
  <si>
    <t>15:30</t>
  </si>
  <si>
    <t xml:space="preserve"> MAYTA CAPAC /C. YUPANQUI</t>
  </si>
  <si>
    <t>NEGLIGENCIA</t>
  </si>
  <si>
    <t>VEH.AUT.MEN.L5</t>
  </si>
  <si>
    <t>PUBLICO</t>
  </si>
  <si>
    <t>09:25</t>
  </si>
  <si>
    <t xml:space="preserve">MANUEL UBALDE </t>
  </si>
  <si>
    <t>IMPRUDENCIA</t>
  </si>
  <si>
    <t>VEH.AUT.MAY.M2</t>
  </si>
  <si>
    <t>17:05</t>
  </si>
  <si>
    <t>HUAYNA CAPAC / COLLA SUYO</t>
  </si>
  <si>
    <t>VEH.AUTMEN. L3</t>
  </si>
  <si>
    <t>09:30</t>
  </si>
  <si>
    <t>HUAYNA CAPAC RIO SECO</t>
  </si>
  <si>
    <t>23:12</t>
  </si>
  <si>
    <t>MARIA EGUREN CRDA. 05</t>
  </si>
  <si>
    <t>VEH.AUT.MEN. L3</t>
  </si>
  <si>
    <t>22:18</t>
  </si>
  <si>
    <t>MICAELA BASTIDAS  CDRA.05</t>
  </si>
  <si>
    <t>VEH.AUT.M2</t>
  </si>
  <si>
    <t>17:30</t>
  </si>
  <si>
    <t xml:space="preserve">FRANCISCO DE ZELA CDRA.13  </t>
  </si>
  <si>
    <t>MAQURIA PESADA</t>
  </si>
  <si>
    <t>00:10</t>
  </si>
  <si>
    <t>AV. PUMACAHUA CDRA.14</t>
  </si>
  <si>
    <t>VEH.AUT.MAY M1</t>
  </si>
  <si>
    <t>08:45</t>
  </si>
  <si>
    <t>YAHUAR HUACA / MAMA OCLLO</t>
  </si>
  <si>
    <t>VEH.AUT.MEN.L3</t>
  </si>
  <si>
    <t>10:30</t>
  </si>
  <si>
    <t>AV. MAMA OCLLO CDRA.05</t>
  </si>
  <si>
    <t>VEH.AUT. M1</t>
  </si>
  <si>
    <t>09:05</t>
  </si>
  <si>
    <t>PUMACAHUA CDRA.17</t>
  </si>
  <si>
    <t>VEH.AUT.MAY.M1</t>
  </si>
  <si>
    <t>14:20</t>
  </si>
  <si>
    <t>CAPAC YUPANQUI/MAYTA CAPAC</t>
  </si>
  <si>
    <t>20:30</t>
  </si>
  <si>
    <t>TUPAC AMARU/ F. ZELA</t>
  </si>
  <si>
    <t xml:space="preserve">VEH.AUT.MEN . L3 </t>
  </si>
  <si>
    <t>PUMACAHUA/ VALLEJO</t>
  </si>
  <si>
    <t>13;40</t>
  </si>
  <si>
    <t xml:space="preserve">AV. HUICHANZAO </t>
  </si>
  <si>
    <t>CPNP NIC. ALCAZAR</t>
  </si>
  <si>
    <t>19:00</t>
  </si>
  <si>
    <t xml:space="preserve">AV. PUMACAHUA </t>
  </si>
  <si>
    <t>VEH.AUT.M1 Y L5</t>
  </si>
  <si>
    <t>PUMACAHUA Y M. BELLIDO</t>
  </si>
  <si>
    <t>18:20</t>
  </si>
  <si>
    <t>MATEO REMIGIO CDRA. 07</t>
  </si>
  <si>
    <t>20:15</t>
  </si>
  <si>
    <t>SANCHEZ CARRION CDRA. 07</t>
  </si>
  <si>
    <t>19:05</t>
  </si>
  <si>
    <t>AV.ASENCIO VERGARA /OLLANTAY</t>
  </si>
  <si>
    <t>VEH.AUT.MAY-M3</t>
  </si>
  <si>
    <t>17:10</t>
  </si>
  <si>
    <t xml:space="preserve">CHINCHAY SUYO/WIRACOCHA </t>
  </si>
  <si>
    <t>16:00</t>
  </si>
  <si>
    <t>AV. SANTA MARIA RIO SECO</t>
  </si>
  <si>
    <t>PUMACAHUA CDRA.08</t>
  </si>
  <si>
    <t>VEH.AUT.M1</t>
  </si>
  <si>
    <t xml:space="preserve">AV. ATAHUALPA  / SAN LUIS </t>
  </si>
  <si>
    <t>VEH.AUTO.MEN.L3</t>
  </si>
  <si>
    <t>PUMACAHUA CDRA. 15</t>
  </si>
  <si>
    <t>HUAYNA CAPAC/INCA ROCA</t>
  </si>
  <si>
    <t>CPNP N. ALCAZAR</t>
  </si>
  <si>
    <t>HNOS. ANGULO CDRA.06</t>
  </si>
  <si>
    <t>VEH.AUT.MAY.M3</t>
  </si>
  <si>
    <t>LAS ANIMAS CDRA. 07</t>
  </si>
  <si>
    <t>VEH.AUT. M3</t>
  </si>
  <si>
    <t>LAS ANIMAS</t>
  </si>
  <si>
    <t xml:space="preserve">AV. HUAYNA CAPAC/ COLLASUYO </t>
  </si>
  <si>
    <t>VEH.AUTO. L3</t>
  </si>
  <si>
    <t xml:space="preserve">FRANCISCO DE ZELA/HNS.ANGULO  </t>
  </si>
  <si>
    <t>VEH.AUT.MAY.N1</t>
  </si>
  <si>
    <t xml:space="preserve">M. BASTIDAS /MANCO INCA </t>
  </si>
  <si>
    <t>JOSE MARIA EGUREN CDRA 1</t>
  </si>
  <si>
    <t>VEH.AUT.MAY.N3</t>
  </si>
  <si>
    <t xml:space="preserve">HUAYNA CAPAC </t>
  </si>
  <si>
    <t>COLLASUYO CDRA.09</t>
  </si>
  <si>
    <t>WIRACOCHA CDRA. 10</t>
  </si>
  <si>
    <t>VEH.AUT,M1</t>
  </si>
  <si>
    <t>CPNP S. CARRION</t>
  </si>
  <si>
    <t>AA.HH. Victor Raul I Etapa</t>
  </si>
  <si>
    <t>Imprudencia del conductor</t>
  </si>
  <si>
    <t>camion</t>
  </si>
  <si>
    <t>Calle Riva Agüero - Portugal</t>
  </si>
  <si>
    <t>veh. Menor (mototaxi) - bicicleta</t>
  </si>
  <si>
    <t>Av. Sánchez Carrión cdra. 10</t>
  </si>
  <si>
    <t>veh. Menor - automovil</t>
  </si>
  <si>
    <t>particular - urbano</t>
  </si>
  <si>
    <t>Calle Independencia - San Lucas</t>
  </si>
  <si>
    <t>O9:00</t>
  </si>
  <si>
    <t>Av. Mateo Remigio - Portugal</t>
  </si>
  <si>
    <t>veh. Menor - camioneta</t>
  </si>
  <si>
    <t xml:space="preserve"> particular </t>
  </si>
  <si>
    <t>08:00</t>
  </si>
  <si>
    <t>Av. Revolucion cdra. 17</t>
  </si>
  <si>
    <t>veh. Menor</t>
  </si>
  <si>
    <t>Av. Revolucion cdra. 21</t>
  </si>
  <si>
    <t>veh. Menor - veh. Menor (mototaxi)</t>
  </si>
  <si>
    <t xml:space="preserve"> particular -publico</t>
  </si>
  <si>
    <t>07:20</t>
  </si>
  <si>
    <t>Calle Santa Clara - Ramon Castilla</t>
  </si>
  <si>
    <t xml:space="preserve"> automovil - veh. Menor (mototaxi)</t>
  </si>
  <si>
    <t xml:space="preserve"> publico </t>
  </si>
  <si>
    <t>Av. Revolucion cdra. 20</t>
  </si>
  <si>
    <t xml:space="preserve"> automovil</t>
  </si>
  <si>
    <t>11:10</t>
  </si>
  <si>
    <t>Av. Jaime Blanco cdra. 06</t>
  </si>
  <si>
    <t>Av. Revolucion cdra. 15</t>
  </si>
  <si>
    <t>07:10</t>
  </si>
  <si>
    <t>veh. Menor  (mototaxi)</t>
  </si>
  <si>
    <t>publico - publico</t>
  </si>
  <si>
    <t>12:45</t>
  </si>
  <si>
    <t>13:30</t>
  </si>
  <si>
    <t>Calle Jose Crespo cdra. 14</t>
  </si>
  <si>
    <t>22:30</t>
  </si>
  <si>
    <t xml:space="preserve"> Av. Sanchez Carrión cdra. 20</t>
  </si>
  <si>
    <t>station wagon</t>
  </si>
  <si>
    <t>12:30</t>
  </si>
  <si>
    <t xml:space="preserve"> Av. Sanchez Carrioncdra. 10</t>
  </si>
  <si>
    <t xml:space="preserve"> particular</t>
  </si>
  <si>
    <t>07:45</t>
  </si>
  <si>
    <t>Av. Mateo Pumacahua cdra. 22</t>
  </si>
  <si>
    <t>camion - veh. Menor</t>
  </si>
  <si>
    <t>Calle Hipolito Unanue - San Luis</t>
  </si>
  <si>
    <t xml:space="preserve">veh. Menor - veh. Menor </t>
  </si>
  <si>
    <t>CPNP MIRAMAR</t>
  </si>
  <si>
    <t>AV.CALLE HABITA PARADERO 5 MIRAMAR</t>
  </si>
  <si>
    <t>imprudencia de conductor</t>
  </si>
  <si>
    <t>AV.CALLE SAN MARTIN PARADERO 7</t>
  </si>
  <si>
    <t>Sábado</t>
  </si>
  <si>
    <t>PANAMERICANA NORTE KM552</t>
  </si>
  <si>
    <t>camioneta pick up</t>
  </si>
  <si>
    <t>AV.CALLE SUCRE MZ.BLT.10</t>
  </si>
  <si>
    <t>CARRETERA PANAMERICANA PARADERO 4TO</t>
  </si>
  <si>
    <t>Carr. Pan. Norte KM 551.5</t>
  </si>
  <si>
    <t>Imprudencia del Conductor</t>
  </si>
  <si>
    <t>automovil y Camion</t>
  </si>
  <si>
    <t>Av. Juan Pablo II y San Andres</t>
  </si>
  <si>
    <t>Conductor en Estado de Ebriedad</t>
  </si>
  <si>
    <t>automovil y Moto</t>
  </si>
  <si>
    <t>Carr. Pan. Norte KM 556.8</t>
  </si>
  <si>
    <t>INTERPROVINCIAL</t>
  </si>
  <si>
    <t>CPNP MOCHE</t>
  </si>
  <si>
    <t>CPN (Sector Huabalito)</t>
  </si>
  <si>
    <t>remolcador/automovil/remolque</t>
  </si>
  <si>
    <t>CPN (Portada)</t>
  </si>
  <si>
    <t>Camineta Rural</t>
  </si>
  <si>
    <t>Curva de Sun</t>
  </si>
  <si>
    <t>motocicleta/automovil</t>
  </si>
  <si>
    <t>CPN Km 558</t>
  </si>
  <si>
    <t>automivil</t>
  </si>
  <si>
    <t>cmta rural/camion</t>
  </si>
  <si>
    <t>CPN Km 556</t>
  </si>
  <si>
    <t>omnibus/camioneta</t>
  </si>
  <si>
    <t>Campiña de Moche</t>
  </si>
  <si>
    <t>mototaxi/mototaxi</t>
  </si>
  <si>
    <t>sector heroica</t>
  </si>
  <si>
    <t>mototaxi/automovil</t>
  </si>
  <si>
    <t>camineta rural</t>
  </si>
  <si>
    <t>Av. La Marina/Calle Victor Raul</t>
  </si>
  <si>
    <t>CPN Km 562</t>
  </si>
  <si>
    <t>automivil/volquete</t>
  </si>
  <si>
    <t>Calle Elias Aguirre</t>
  </si>
  <si>
    <t>maniobra peligrosa</t>
  </si>
  <si>
    <t>camioneta/cmta rural</t>
  </si>
  <si>
    <t>servicio publico/particular</t>
  </si>
  <si>
    <t>campiña de moche</t>
  </si>
  <si>
    <t>automovil/omnibus</t>
  </si>
  <si>
    <t>semi trailer/omnibus</t>
  </si>
  <si>
    <t>Via de evitamineto kM. 560</t>
  </si>
  <si>
    <t>Cruce Salaverry/CPN</t>
  </si>
  <si>
    <t>imprudencia del peaton</t>
  </si>
  <si>
    <t>CPN Km. 556</t>
  </si>
  <si>
    <t>motocicleta</t>
  </si>
  <si>
    <t>CPN Km. 555</t>
  </si>
  <si>
    <t>cmta. pick up/cmta. pick up</t>
  </si>
  <si>
    <t>CPN (Universidad Catolica)</t>
  </si>
  <si>
    <t>automovil/camioneta</t>
  </si>
  <si>
    <t>servicio publico/servicio publico</t>
  </si>
  <si>
    <t>Sector Huabalito</t>
  </si>
  <si>
    <t>CPN (Grifo Che)</t>
  </si>
  <si>
    <t>camioneta/camion</t>
  </si>
  <si>
    <t>CPN KM 555 (Curva de Sun)</t>
  </si>
  <si>
    <t>particular/servicio publico</t>
  </si>
  <si>
    <t>CPN KM 557 (Grifo Miramar)</t>
  </si>
  <si>
    <t>automovil/automovil</t>
  </si>
  <si>
    <t>trailer/microbus/automovil</t>
  </si>
  <si>
    <t>KM. 01 - Autopista Salaverry</t>
  </si>
  <si>
    <t>remolcador</t>
  </si>
  <si>
    <t>CPN KM 555 (Grifo Delfin)</t>
  </si>
  <si>
    <t>camion/cmta rural</t>
  </si>
  <si>
    <t>particular/serviciuo publico</t>
  </si>
  <si>
    <t>CPNP ALTO TRUJILLO</t>
  </si>
  <si>
    <t>barrio 05, Alto Trujillo</t>
  </si>
  <si>
    <t>Imprudencia  del Conductor</t>
  </si>
  <si>
    <t>vehiculo menor</t>
  </si>
  <si>
    <t>AV. Wichanzao, AV. 12 de Noviembre</t>
  </si>
  <si>
    <t>av. Wichanzao, AV. Jose Cabrera</t>
  </si>
  <si>
    <t>Imprudencia  del Peaton</t>
  </si>
  <si>
    <t>av.los laureles</t>
  </si>
  <si>
    <t>Exceso de  Velocidad</t>
  </si>
  <si>
    <t>Microbus</t>
  </si>
  <si>
    <t>Prolongacion 12 de  Noviembre</t>
  </si>
  <si>
    <t>AV. las magnolias</t>
  </si>
  <si>
    <t>Impprudencia  del Conduuctor</t>
  </si>
  <si>
    <t>CPNP A.TRUJILLO</t>
  </si>
  <si>
    <t>AV. Wichanzao, AV. 12 deNoviembre</t>
  </si>
  <si>
    <t>Imprundencia del Conductor</t>
  </si>
  <si>
    <t>Av. Wichanzao</t>
  </si>
  <si>
    <t>AV.Wichannzao</t>
  </si>
  <si>
    <t>Imprudennciia  del Conductor</t>
  </si>
  <si>
    <t>Prolongacion Inca Yupanqui</t>
  </si>
  <si>
    <t>Imprundecia del Peaton</t>
  </si>
  <si>
    <t>AV. Los laureles Mz. E, Lt 26</t>
  </si>
  <si>
    <t>AV. Wichanzao on 7 de Julio</t>
  </si>
  <si>
    <t>Exceso de Velocidad</t>
  </si>
  <si>
    <t>AV. 12 de Noviembre</t>
  </si>
  <si>
    <t>Nuevo Porvenir MZ. M</t>
  </si>
  <si>
    <t>Vehiculo menor</t>
  </si>
  <si>
    <t>Calle Ascencio Vergara</t>
  </si>
  <si>
    <t>Parricular</t>
  </si>
  <si>
    <t xml:space="preserve">AV. Los laureles </t>
  </si>
  <si>
    <t>Imprudenncia  del Conductor</t>
  </si>
  <si>
    <t>Av. Las margaritas</t>
  </si>
  <si>
    <t>Exceso de  velocidad</t>
  </si>
  <si>
    <t>CPNP BUENOS AIRES</t>
  </si>
  <si>
    <t>Av. Larco herera cdra 07</t>
  </si>
  <si>
    <t>camioneta/camioneta</t>
  </si>
  <si>
    <t>Av. Los Angeles cdra.07</t>
  </si>
  <si>
    <t>imrpudencia del conductor</t>
  </si>
  <si>
    <t>Av. Larco Herera</t>
  </si>
  <si>
    <t>automovil/moto lineal</t>
  </si>
  <si>
    <t>Av Larco Herrera (Frente Univ UCV)</t>
  </si>
  <si>
    <t>Interseccion Av Fatima / Vallejo</t>
  </si>
  <si>
    <t>Av Dos de mayo (frente terminal pesquero)</t>
  </si>
  <si>
    <t>Interseccion calle Manuel seoane / Razuri</t>
  </si>
  <si>
    <t>Interseccion Av el Golf / Av Vallejo</t>
  </si>
  <si>
    <t xml:space="preserve">desperfecto mecanico </t>
  </si>
  <si>
    <t>Panamericana norte Km 567</t>
  </si>
  <si>
    <t>automovil/automovil/camioneta</t>
  </si>
  <si>
    <t>Calle 29 de diciembre-Vista alegre</t>
  </si>
  <si>
    <t>camioneta/moto lineal</t>
  </si>
  <si>
    <t>Interseccion calle Magnolias / JJ.Ganoza</t>
  </si>
  <si>
    <t>particular/publico</t>
  </si>
  <si>
    <t>CPNP BNS. AIRES</t>
  </si>
  <si>
    <t>Via de evitamiento - Sector encalada</t>
  </si>
  <si>
    <t>poblico</t>
  </si>
  <si>
    <t xml:space="preserve">Interseccion Av Larco / Calle Simon Bolivar </t>
  </si>
  <si>
    <t>Panamericana Norte Km.566</t>
  </si>
  <si>
    <t>camion/Veh.no motorizado</t>
  </si>
  <si>
    <t xml:space="preserve">Parque de la amistad / urb la merced </t>
  </si>
  <si>
    <t>Interseccion calle Laureles / Granados</t>
  </si>
  <si>
    <t>camioneta/automovil</t>
  </si>
  <si>
    <t>Calle Cucardas Cdra 11 - El Golf</t>
  </si>
  <si>
    <t>Panamericana norte Km 559</t>
  </si>
  <si>
    <t xml:space="preserve">Av Larco herrera cdra 08 </t>
  </si>
  <si>
    <t>panamericana norte Km.571</t>
  </si>
  <si>
    <t xml:space="preserve">exceso de velocidad. </t>
  </si>
  <si>
    <t>Av. La Marina cdra 01</t>
  </si>
  <si>
    <t>panamericana norte Km. 564</t>
  </si>
  <si>
    <t>vehiculo desconocido</t>
  </si>
  <si>
    <t>interseccion calle las Malvas/ Begonias</t>
  </si>
  <si>
    <t>interseccion Av. Manuel seonae cdra 07</t>
  </si>
  <si>
    <t>Av. Larco herrera cdra 17</t>
  </si>
  <si>
    <t>Av. Dos de Mayo</t>
  </si>
  <si>
    <t>interseccion Av. Huamn - Av.Juan pablo II</t>
  </si>
  <si>
    <t>panamerciana norte Km. 573</t>
  </si>
  <si>
    <t>imprudencia conductor</t>
  </si>
  <si>
    <t>centro Comercia Real Plaza</t>
  </si>
  <si>
    <t>automovil/automovil/automovil</t>
  </si>
  <si>
    <t>particular/particular/publico</t>
  </si>
  <si>
    <t>prolongacion Cesar Vallejo cdra 13</t>
  </si>
  <si>
    <t>Av. Libertad Cdra 01</t>
  </si>
  <si>
    <t>Microbus/moto lineal</t>
  </si>
  <si>
    <t>Interseccion Av el Golf / Av los angeles</t>
  </si>
  <si>
    <t>panamericana norte Km. 570</t>
  </si>
  <si>
    <t>Omnibus / camioneta</t>
  </si>
  <si>
    <t>panamerinaca norte Km.560</t>
  </si>
  <si>
    <t>Av America / Av husares de Junin</t>
  </si>
  <si>
    <t>Omnibus / Omnibus</t>
  </si>
  <si>
    <t>Interseccion Av. M seonae - av. Huaman</t>
  </si>
  <si>
    <t>automovil/automovi</t>
  </si>
  <si>
    <t>Interseccion Av dos de mayo / Av Fatima</t>
  </si>
  <si>
    <t>Av. Larco herrera - Av. Huaman</t>
  </si>
  <si>
    <t>camioneta/microbus</t>
  </si>
  <si>
    <t>Jr. España Nº736 bs. As. Sur</t>
  </si>
  <si>
    <t>Interseccion Av Larco / Calle tilos</t>
  </si>
  <si>
    <t>Mz G lote 24 / Urb san Eloy</t>
  </si>
  <si>
    <t>Av America Sur frente a Upao</t>
  </si>
  <si>
    <t>interseccion Av. Larco herrera-Av. Huaman</t>
  </si>
  <si>
    <t>Av. Huaman Cdra 04</t>
  </si>
  <si>
    <t>Av. Larco herrera cdra 12</t>
  </si>
  <si>
    <t>Calle Las Palmas Mz. A Lote 20</t>
  </si>
  <si>
    <t>Av. America Sur (frente a Upao)</t>
  </si>
  <si>
    <t>panamericana norte Km.559</t>
  </si>
  <si>
    <t>Av. Husares de Junin cdra 12</t>
  </si>
  <si>
    <t>Calle Ayacucho Nº570 Vista Alegre</t>
  </si>
  <si>
    <t>CPNP LAREDO</t>
  </si>
  <si>
    <t>18.30</t>
  </si>
  <si>
    <t>km.24 cpsll</t>
  </si>
  <si>
    <t>motocicleta/cmta.rural</t>
  </si>
  <si>
    <t>particula/interprovincial</t>
  </si>
  <si>
    <t>20.00</t>
  </si>
  <si>
    <t>carretera trujillo-laredo</t>
  </si>
  <si>
    <t>combi-auto</t>
  </si>
  <si>
    <t>urbano e interurbano</t>
  </si>
  <si>
    <t>16.15</t>
  </si>
  <si>
    <t>km.08 cpsll</t>
  </si>
  <si>
    <t>moto/auto</t>
  </si>
  <si>
    <t>07.10</t>
  </si>
  <si>
    <t>km.18 cpsll</t>
  </si>
  <si>
    <t>s.w</t>
  </si>
  <si>
    <t>18.00</t>
  </si>
  <si>
    <t>km.12 cpsll</t>
  </si>
  <si>
    <t>camta.rural</t>
  </si>
  <si>
    <t>19.30</t>
  </si>
  <si>
    <t>km.8 cpsll</t>
  </si>
  <si>
    <t>14.00</t>
  </si>
  <si>
    <t>auto/moto</t>
  </si>
  <si>
    <t>23.20</t>
  </si>
  <si>
    <t>Ovalo Laredo</t>
  </si>
  <si>
    <t>imprudencia delconductor</t>
  </si>
  <si>
    <t>13.20</t>
  </si>
  <si>
    <t>Av.Trujillo</t>
  </si>
  <si>
    <t>Exceso velocidad</t>
  </si>
  <si>
    <t>cmta.rural</t>
  </si>
  <si>
    <t>17.35</t>
  </si>
  <si>
    <t>Car.Porvenir-Laredo</t>
  </si>
  <si>
    <t>moto-combi</t>
  </si>
  <si>
    <t>particular/serv.publico</t>
  </si>
  <si>
    <t>km.9 cpsll(cruce Conache)</t>
  </si>
  <si>
    <t>SW-retroexcavadora</t>
  </si>
  <si>
    <t>15.15</t>
  </si>
  <si>
    <t>km.10 cpsll(curva)</t>
  </si>
  <si>
    <t>calle Razuri-San Martin</t>
  </si>
  <si>
    <t>09.24</t>
  </si>
  <si>
    <t>Av.A.Orrego-Pedro Garcia</t>
  </si>
  <si>
    <t>combi-moto</t>
  </si>
  <si>
    <t>15.20</t>
  </si>
  <si>
    <t>Km.11 cpsll</t>
  </si>
  <si>
    <t>19.15</t>
  </si>
  <si>
    <t>Km.05 cpsll</t>
  </si>
  <si>
    <t>triciclo-auto</t>
  </si>
  <si>
    <t>CPNP SIMBAL</t>
  </si>
  <si>
    <t>Sector de pedregal - Simbal</t>
  </si>
  <si>
    <t>Privado</t>
  </si>
  <si>
    <t>Km.27-5 de C. Pedregal- Simbal</t>
  </si>
  <si>
    <t>Bus</t>
  </si>
  <si>
    <t>Nuestara Señora de la Fortuita- Pedregal</t>
  </si>
  <si>
    <t>Imprudencia del Peatón</t>
  </si>
  <si>
    <t>CPNP POROTO</t>
  </si>
  <si>
    <t>Km. 35 CPSLL. Sector El Arquito-Shiran</t>
  </si>
  <si>
    <t>urbano</t>
  </si>
  <si>
    <t>Km. 43 CPSLL</t>
  </si>
  <si>
    <t>negligencia del conductor</t>
  </si>
  <si>
    <t>Km. 42 CPSLL</t>
  </si>
  <si>
    <t>CPNP SALAVERRY</t>
  </si>
  <si>
    <t xml:space="preserve">La Autopista KM 4.5 </t>
  </si>
  <si>
    <t>camioneta rural</t>
  </si>
  <si>
    <t>Calle Orbegozo Y Pacasmayo</t>
  </si>
  <si>
    <t>Imprudencia de los conductores</t>
  </si>
  <si>
    <t>vehículo automotor camion / vehículo  menor (mototaxi)</t>
  </si>
  <si>
    <t>transportes de mercancias /publico</t>
  </si>
  <si>
    <t>Av. Alberto fujimori fujimori del  AA.HH Alberto fujimori fujimori</t>
  </si>
  <si>
    <t xml:space="preserve"> Estado de Ebriedad</t>
  </si>
  <si>
    <t>vehículo menor(mototaxi) /camion- N3</t>
  </si>
  <si>
    <t xml:space="preserve">publico/ transportes de mercancias </t>
  </si>
  <si>
    <t>Av. La Marina cuadra 8</t>
  </si>
  <si>
    <t>Autopista Km4</t>
  </si>
  <si>
    <t>Imprudencia de los  conductores</t>
  </si>
  <si>
    <t>publico / transporte de mercancias</t>
  </si>
  <si>
    <t>Av. Lambayeque y  Av. Gamarra</t>
  </si>
  <si>
    <t>omnibus/ vehículo automotor menor</t>
  </si>
  <si>
    <t>publico / partuicular</t>
  </si>
  <si>
    <t>Autopista de Salaverry-altura de la Empresa Talsa</t>
  </si>
  <si>
    <t xml:space="preserve">publico </t>
  </si>
  <si>
    <t>CPNP EL MILAGRO</t>
  </si>
  <si>
    <t>Av. Miguel Grau alt. Grifo Gasocentro</t>
  </si>
  <si>
    <t>Mototaxi/camioneta</t>
  </si>
  <si>
    <t>Av. Miguel Grau paradero ALMAPO</t>
  </si>
  <si>
    <t>motocicleta/station W.</t>
  </si>
  <si>
    <t>Panam. Norte KM.569- El Milagro</t>
  </si>
  <si>
    <t>station W./triciclo</t>
  </si>
  <si>
    <t>Av. Miguel Grau frentea llama gas</t>
  </si>
  <si>
    <t>Mototaxi</t>
  </si>
  <si>
    <t>KM 569 Panam. Norte El Milagro</t>
  </si>
  <si>
    <t>Calle Ciro Alegria poza de Oxidac. El Milagro</t>
  </si>
  <si>
    <t xml:space="preserve">Calle Bs. As costado Iglesia Mormones </t>
  </si>
  <si>
    <t>Av. Miguel Grau altura Iglesia Mormons</t>
  </si>
  <si>
    <t>servivio publico</t>
  </si>
  <si>
    <t>AV. Miguel Grau/calle Ciro Alegria</t>
  </si>
  <si>
    <t>KM 587 Panam. Norte - El Milagro</t>
  </si>
  <si>
    <t>KM 586 Panam.Norte Cruce El Milagro</t>
  </si>
  <si>
    <t>KM 585 Panam.Norte El Milagro</t>
  </si>
  <si>
    <t>Paradero 45 y Psje. Snta. Rosa -El Milagro</t>
  </si>
  <si>
    <t>trimoto</t>
  </si>
  <si>
    <t>Av. Miguel Grau/Panam. Norte -El Milagro</t>
  </si>
  <si>
    <t>KM. 582.5 Vía de Evitamiento El Milagro</t>
  </si>
  <si>
    <t>Av.sector la molina El Milagro</t>
  </si>
  <si>
    <t>sector la florida El Milagro</t>
  </si>
  <si>
    <t>Av. Miguel Grau altura grifo snta. Julia</t>
  </si>
  <si>
    <t>KM. 573 altura de la Y  El Mialgro</t>
  </si>
  <si>
    <t>Av. Panam.Norte altura de la Y El Milagro</t>
  </si>
  <si>
    <t>Av. Miguel Grau y Cesar Vallejo Eel Milagro</t>
  </si>
  <si>
    <t>Av. Miguel grau sector 7</t>
  </si>
  <si>
    <t>KM. 569 Panam.Norte</t>
  </si>
  <si>
    <t>Av. Miguel Grau altura del grifo PECSA</t>
  </si>
  <si>
    <t>Av. Miguel Grau/Tupac Amaru</t>
  </si>
  <si>
    <t>CPNP HUANCHACO</t>
  </si>
  <si>
    <t>08.00</t>
  </si>
  <si>
    <t>huanchaco Sur a Norte sector Villa del Mar</t>
  </si>
  <si>
    <t xml:space="preserve">Particular             </t>
  </si>
  <si>
    <t>16.30</t>
  </si>
  <si>
    <t>av. la marina cdra.02</t>
  </si>
  <si>
    <t>13.37</t>
  </si>
  <si>
    <t>carretera huanchaco</t>
  </si>
  <si>
    <t>bus</t>
  </si>
  <si>
    <t xml:space="preserve">urbano                 </t>
  </si>
  <si>
    <t>13.00</t>
  </si>
  <si>
    <t>sector valdivia baja</t>
  </si>
  <si>
    <t xml:space="preserve">particular             </t>
  </si>
  <si>
    <t>04.50</t>
  </si>
  <si>
    <t>Ramon Castilla</t>
  </si>
  <si>
    <t xml:space="preserve">particular           </t>
  </si>
  <si>
    <t>14-abr-15</t>
  </si>
  <si>
    <t>09.30</t>
  </si>
  <si>
    <t>km 582-Evitamiento</t>
  </si>
  <si>
    <t xml:space="preserve">urbano </t>
  </si>
  <si>
    <t>20.05</t>
  </si>
  <si>
    <t>km 577 cpn</t>
  </si>
  <si>
    <t>exceso Velocidad</t>
  </si>
  <si>
    <t>carr.hco.frontis cem.P.E</t>
  </si>
  <si>
    <t>exceso  velocidad</t>
  </si>
  <si>
    <t>17.30</t>
  </si>
  <si>
    <t>Sector Villa del Mar</t>
  </si>
  <si>
    <t>daños Materiales</t>
  </si>
  <si>
    <t>Km.10 carr.Huanchaco</t>
  </si>
  <si>
    <t>20.40</t>
  </si>
  <si>
    <t>Sector el Tropico</t>
  </si>
  <si>
    <t>choque y fuga</t>
  </si>
  <si>
    <t>12.50</t>
  </si>
  <si>
    <t>carr. Hco. villa del mar</t>
  </si>
  <si>
    <t>negligencia del cond</t>
  </si>
  <si>
    <t>10.00</t>
  </si>
  <si>
    <t>Km.576 pan.norte</t>
  </si>
  <si>
    <t>13.10</t>
  </si>
  <si>
    <t>complejo chan chan</t>
  </si>
  <si>
    <t>09.00</t>
  </si>
  <si>
    <t>carr.hco.iglesia tropico</t>
  </si>
  <si>
    <t>falla mecanica</t>
  </si>
  <si>
    <t>vehiculo policial</t>
  </si>
  <si>
    <t>03.49</t>
  </si>
  <si>
    <t>km.534 via evitamiento</t>
  </si>
  <si>
    <t>via evitamiento pan. Nor</t>
  </si>
  <si>
    <t>daños materiales</t>
  </si>
  <si>
    <t>via evit. Huanchaquito baj</t>
  </si>
  <si>
    <t>08.10</t>
  </si>
  <si>
    <t>av. La rivera huanchaco</t>
  </si>
  <si>
    <t>20.25</t>
  </si>
  <si>
    <t>huanchaquito alto</t>
  </si>
  <si>
    <t>17.00</t>
  </si>
  <si>
    <t>carr.hco. Museo chan chan</t>
  </si>
  <si>
    <t>11.20</t>
  </si>
  <si>
    <t>km.577 pan. Norte</t>
  </si>
  <si>
    <t>07.00</t>
  </si>
  <si>
    <t>km.578 pan. Norte</t>
  </si>
  <si>
    <t>11.00</t>
  </si>
  <si>
    <t>curva de huanchaquito</t>
  </si>
  <si>
    <r>
      <t xml:space="preserve">TOTAL </t>
    </r>
    <r>
      <rPr>
        <b/>
        <sz val="14"/>
        <color indexed="10"/>
        <rFont val="Calibri"/>
        <family val="2"/>
      </rPr>
      <t>18</t>
    </r>
    <r>
      <rPr>
        <b/>
        <sz val="14"/>
        <color indexed="8"/>
        <rFont val="Calibri"/>
        <family val="2"/>
      </rPr>
      <t xml:space="preserve"> COMISARIAS </t>
    </r>
    <r>
      <rPr>
        <b/>
        <sz val="14"/>
        <color indexed="10"/>
        <rFont val="Calibri"/>
        <family val="2"/>
      </rPr>
      <t>PROVINCIA</t>
    </r>
    <r>
      <rPr>
        <b/>
        <sz val="14"/>
        <color indexed="8"/>
        <rFont val="Calibri"/>
        <family val="2"/>
      </rPr>
      <t xml:space="preserve"> DE TRUJILLO</t>
    </r>
  </si>
  <si>
    <r>
      <t xml:space="preserve">TOTAL </t>
    </r>
    <r>
      <rPr>
        <b/>
        <sz val="14"/>
        <color indexed="10"/>
        <rFont val="Calibri"/>
        <family val="2"/>
      </rPr>
      <t>3</t>
    </r>
    <r>
      <rPr>
        <b/>
        <sz val="14"/>
        <color indexed="8"/>
        <rFont val="Calibri"/>
        <family val="2"/>
      </rPr>
      <t xml:space="preserve"> COMISARIAS </t>
    </r>
    <r>
      <rPr>
        <b/>
        <sz val="14"/>
        <color indexed="10"/>
        <rFont val="Calibri"/>
        <family val="2"/>
      </rPr>
      <t>DISTRITO</t>
    </r>
    <r>
      <rPr>
        <b/>
        <sz val="14"/>
        <color indexed="8"/>
        <rFont val="Calibri"/>
        <family val="2"/>
      </rPr>
      <t xml:space="preserve"> DE TRUJILLO</t>
    </r>
  </si>
  <si>
    <t xml:space="preserve">Vo     Bo </t>
  </si>
  <si>
    <t>ENCARG. DE ELABORACION DEL CUADRO</t>
  </si>
  <si>
    <t>CUADRO DE ACCIDENTE DE TRANSITO REGISTRADO EN LAS DIECIOCHO CPNP DE LA PROVINCIA DE TRUJILLO, DURANTE EL III TRIMESTRE 2015 (JULIO, AGOSTO Y SETIEMBRE)</t>
  </si>
  <si>
    <t>Av. Húsares de Junín Cdra 2</t>
  </si>
  <si>
    <t>Automóvil</t>
  </si>
  <si>
    <t>Miércoles</t>
  </si>
  <si>
    <t>Av. España cdra. 7</t>
  </si>
  <si>
    <t>Av. Húsares de Junín Cdra 5</t>
  </si>
  <si>
    <t>Público</t>
  </si>
  <si>
    <t>Av. España con San Martín Cdra.9</t>
  </si>
  <si>
    <t>Av Los Incas con Gonzlaes Prada</t>
  </si>
  <si>
    <t>Jr. Grau con Diego de Almagro</t>
  </si>
  <si>
    <t>Av Los Incas Cdra 3</t>
  </si>
  <si>
    <t>Jr, Bolognesi con San Martín</t>
  </si>
  <si>
    <t>Jr. San Martín con Junín</t>
  </si>
  <si>
    <t>Av. Húsares con América Sur</t>
  </si>
  <si>
    <t>Calle EE.UU con Paraguay</t>
  </si>
  <si>
    <t>Av Grau Cdra. 2</t>
  </si>
  <si>
    <t>Imprudenccia del conductor</t>
  </si>
  <si>
    <t>JULIO</t>
  </si>
  <si>
    <t>Jr. Panamá con Costa Rica</t>
  </si>
  <si>
    <t>Atropello</t>
  </si>
  <si>
    <t xml:space="preserve">Jr. Bolívar cdra.1 </t>
  </si>
  <si>
    <t>Jr. Gamarra con Independencia</t>
  </si>
  <si>
    <t>Av España con Orbegoso</t>
  </si>
  <si>
    <t>Av Gonzales Prada con América sur</t>
  </si>
  <si>
    <t>Av. Húsares de junín Cdra 5</t>
  </si>
  <si>
    <t>Psje. Aalbaracin</t>
  </si>
  <si>
    <t>Av España Cdra. 26</t>
  </si>
  <si>
    <t>Av España Cdra. 22</t>
  </si>
  <si>
    <t>Av. España con Francisco de Zela</t>
  </si>
  <si>
    <t>AGOSTO</t>
  </si>
  <si>
    <t>Av.España con Bolívar</t>
  </si>
  <si>
    <t>Av Húsares de Junín Cdra.9</t>
  </si>
  <si>
    <t>Av. Costa Rica con Sta. Teresita de Jesús</t>
  </si>
  <si>
    <t>Av. Los Incas con José galvez</t>
  </si>
  <si>
    <t>Omnibús</t>
  </si>
  <si>
    <t>Av.Los Incas con Atahualpa</t>
  </si>
  <si>
    <t>Jrr.Bolivar con Colón</t>
  </si>
  <si>
    <t>Jr. Grau con Colón</t>
  </si>
  <si>
    <t xml:space="preserve">AV. LARCO CDRA 09 - URB. SAN ANDRES </t>
  </si>
  <si>
    <t>Imprudencia de ambos conductores</t>
  </si>
  <si>
    <t>Ovalo Grau</t>
  </si>
  <si>
    <t>Sinchi Roca  con Galvez</t>
  </si>
  <si>
    <t>Av.Húsares de Junín con América sur</t>
  </si>
  <si>
    <t>Av. 28 de Julio con 29 de Diciembre</t>
  </si>
  <si>
    <t>Av.España Cdra 20</t>
  </si>
  <si>
    <t>Av. Los Incas con José Galvez</t>
  </si>
  <si>
    <t>Av. América sur Cdra. 15</t>
  </si>
  <si>
    <t>Av. América sur frente al jardín botánico</t>
  </si>
  <si>
    <t>Av.España con San Martín</t>
  </si>
  <si>
    <t>Av. 28 de Julio con Bolivar</t>
  </si>
  <si>
    <t>Camioneta Pick Up</t>
  </si>
  <si>
    <t>Av. España con Pizarro</t>
  </si>
  <si>
    <t>Av.América sur con Gonzales prada</t>
  </si>
  <si>
    <t>Av.Los Incas con Av. Moche</t>
  </si>
  <si>
    <t>Av.Los Incas con Av. La Mar</t>
  </si>
  <si>
    <t>Av. Costa  Rica con Santa Teresita de Jesús</t>
  </si>
  <si>
    <t>Av. Costa Rica con 28 de Julio</t>
  </si>
  <si>
    <t>Av. América sur Mz. L Lte. 10a</t>
  </si>
  <si>
    <t>Jr. Junín con Cepita</t>
  </si>
  <si>
    <t>Camioneta/Moto lineal</t>
  </si>
  <si>
    <t>veh, policial</t>
  </si>
  <si>
    <t>Jr. San Martín con Martínez de Compagnon</t>
  </si>
  <si>
    <t>SETIEMBRE</t>
  </si>
  <si>
    <t>Jr. Unión Cdra 9</t>
  </si>
  <si>
    <t>Prolong. Santa cdra- 21</t>
  </si>
  <si>
    <t>Prolong Unión con Av. Pesqueda</t>
  </si>
  <si>
    <t>Av. Villarreal cdra. 13</t>
  </si>
  <si>
    <t>Prolong. Vallejo con calle los zafiros</t>
  </si>
  <si>
    <t>Av. Belaunde con Av. R. Palma</t>
  </si>
  <si>
    <t>Calle Tumbes con calle Piura</t>
  </si>
  <si>
    <t>Av. América con Av. Vallejo</t>
  </si>
  <si>
    <t>Av. Perú cdra. 5</t>
  </si>
  <si>
    <t>Av. Túpac Amaru con  Av. Amazónas</t>
  </si>
  <si>
    <t>Av. América con Av. Villarreal</t>
  </si>
  <si>
    <t>Calle Urubamba cdra. 1</t>
  </si>
  <si>
    <t>Camioneta rural</t>
  </si>
  <si>
    <t>Psje. Los diamantes cdra 4</t>
  </si>
  <si>
    <t>Av. América con Jr. Unión</t>
  </si>
  <si>
    <t>Tracto</t>
  </si>
  <si>
    <t>Av. América norte cdra 12</t>
  </si>
  <si>
    <t>Calle Lavide Rázuri</t>
  </si>
  <si>
    <t>Av. Miraflores con Av. América</t>
  </si>
  <si>
    <t>Av. Industrial con Av. R. Palma</t>
  </si>
  <si>
    <t>Camión</t>
  </si>
  <si>
    <t>Av. Villarreal con Av. Industrial</t>
  </si>
  <si>
    <t>Av. Perú cdra 2</t>
  </si>
  <si>
    <t>Av. Miraflores cdra 18</t>
  </si>
  <si>
    <t>Av. T. Valcarcel con Av. Federico V.</t>
  </si>
  <si>
    <t>Av. América norte con Av. T. Valcarcel</t>
  </si>
  <si>
    <t>Av. Santa con Av. Villarreal</t>
  </si>
  <si>
    <t>Prolong. Unión cdra 17</t>
  </si>
  <si>
    <t>Av. Uceda Meza con Av. S. Lara</t>
  </si>
  <si>
    <t>Av. Perú cdra 5</t>
  </si>
  <si>
    <t>Av. Villarreal con Prolong. Unión</t>
  </si>
  <si>
    <t>Av. Industrila con Av. Villarreal</t>
  </si>
  <si>
    <t>Calle Aristóteles con calle Platon</t>
  </si>
  <si>
    <t>Av. Belaunde con Av. C. Wisse</t>
  </si>
  <si>
    <t>Calle F. Lazo cdra 5</t>
  </si>
  <si>
    <t>Av. Pesqueda Mz. 36</t>
  </si>
  <si>
    <t>Av. América sur con calle M.Melgar</t>
  </si>
  <si>
    <t>Av. América norte con Túpac Amaru</t>
  </si>
  <si>
    <t>Av. América sur cdra 8</t>
  </si>
  <si>
    <t>Av. Perú cdra 6</t>
  </si>
  <si>
    <t>Av. R. Palma con Av. H. Delgado</t>
  </si>
  <si>
    <t>Jr. Amazonas con Av. El Ejercito</t>
  </si>
  <si>
    <t>Av. América Norte con Prolong. Unión</t>
  </si>
  <si>
    <t>Av. Honorio Delgado Cdra. 2</t>
  </si>
  <si>
    <t>Av. Miraflores con pasje. España</t>
  </si>
  <si>
    <t>Prolong. Unión Cdra. 17</t>
  </si>
  <si>
    <t>CPNP  LA NORIA</t>
  </si>
  <si>
    <t>Av. Villarreal (grifo Petro Perú)</t>
  </si>
  <si>
    <t>Av. América con Av. Perú</t>
  </si>
  <si>
    <t>Av. América Sur Cdra. 2</t>
  </si>
  <si>
    <t>Av. América Norte Cdra. 2</t>
  </si>
  <si>
    <t>Av. Ricardo Palma Cdra. 08</t>
  </si>
  <si>
    <t>Av. América Sur con  Av. C. Vallejo</t>
  </si>
  <si>
    <t>Av. Villarreal con calle Ortega y Gazett</t>
  </si>
  <si>
    <t>Av. Villarreal con Av. Túpac Amaru</t>
  </si>
  <si>
    <t xml:space="preserve">Prolong. Unión con Av. España </t>
  </si>
  <si>
    <t>Av. Villarreal con Av. Unión</t>
  </si>
  <si>
    <t>Av. 9  de Octubre con Av. América</t>
  </si>
  <si>
    <t>Av. América Norte con Av. Perú</t>
  </si>
  <si>
    <t>Prolong. Vallejo Cdra. 20</t>
  </si>
  <si>
    <t>Av. Puno - Av. César Vallejo</t>
  </si>
  <si>
    <t>Prolong. Unión Cdra. 15</t>
  </si>
  <si>
    <t>Av. América</t>
  </si>
  <si>
    <t xml:space="preserve">Av. Carlos Valderrama </t>
  </si>
  <si>
    <t>Av. América Norte con Av. T. Valcarcel</t>
  </si>
  <si>
    <t>Av. Vallejo con Av.Pesqueda</t>
  </si>
  <si>
    <t>Av. América con Av. 9 de Octubre</t>
  </si>
  <si>
    <t>Calle Asencio Segura Cdra. 2</t>
  </si>
  <si>
    <t>Trailer</t>
  </si>
  <si>
    <t>Jr. Puno Cdra.5</t>
  </si>
  <si>
    <t>Av. Del ejercito con calle Huallaga</t>
  </si>
  <si>
    <t>Av. América Norte con Jr. Unión</t>
  </si>
  <si>
    <t>Calle Diego Quispe con calle Santiago R.</t>
  </si>
  <si>
    <t>Av. Perú con calle Chira</t>
  </si>
  <si>
    <t>Av. Vallejo Cdra. 5</t>
  </si>
  <si>
    <t>Av. Miraflores con calle Cecilio Cox</t>
  </si>
  <si>
    <t>Av. César Vallejo Cdra. 20</t>
  </si>
  <si>
    <t>Av. América con calle Parra del Riego</t>
  </si>
  <si>
    <t>Av. Santa Cdra. 17</t>
  </si>
  <si>
    <t>Av. América con calle Aristóteles</t>
  </si>
  <si>
    <t>Calle Cerro de Pasco Cdra. 3</t>
  </si>
  <si>
    <t>Av. Túpac Amaru con Av. Miraflores</t>
  </si>
  <si>
    <t>Av. Pesqueda con Prolong. Vallejo</t>
  </si>
  <si>
    <t>Av. Teodoro Valcarcel con calle Snta. Lucía</t>
  </si>
  <si>
    <t>Av. Perú Cdra. 5</t>
  </si>
  <si>
    <t>Cuatrimoto</t>
  </si>
  <si>
    <t>Av. América Norte (La Hermelinda)</t>
  </si>
  <si>
    <t>Calle Aristóteles Cdra. 4</t>
  </si>
  <si>
    <t>Av. 9 de octubre - calle Sánchez T.</t>
  </si>
  <si>
    <t>Av. Perú (mercado Unión)</t>
  </si>
  <si>
    <t>Volquete</t>
  </si>
  <si>
    <t>Prolong. Unión - Calle Carlos Monge</t>
  </si>
  <si>
    <t>Av. Perú Cdra. 9</t>
  </si>
  <si>
    <t>Av. Villarreal Carretera Industrial</t>
  </si>
  <si>
    <t>Av. Los Incas con calle Atahualpa</t>
  </si>
  <si>
    <t>Av. Salvador Lara - Psje Sarmiento</t>
  </si>
  <si>
    <t>Calle Cayetano Heredia con calle Julio C. Tello</t>
  </si>
  <si>
    <t>Av. Miraflores (C. Eventos la minka)</t>
  </si>
  <si>
    <t>Psje. Canal Mochica con AV. Santa</t>
  </si>
  <si>
    <t>Calle Ascencio de Blas  con calle El Bosuqe</t>
  </si>
  <si>
    <t>Av. España con calle Rímac</t>
  </si>
  <si>
    <t>Av. Ricardo Palma</t>
  </si>
  <si>
    <t>Av. Perú Cdra. 11</t>
  </si>
  <si>
    <t>Motocarguero</t>
  </si>
  <si>
    <t>Av. América Sur con Av. César Vallejo</t>
  </si>
  <si>
    <t>Calle Mauricio Cdra. 6 Urb. Los Jardines</t>
  </si>
  <si>
    <t>Av. América Sur con Av. Unión</t>
  </si>
  <si>
    <t>Av. América Sur con Av. Euguren</t>
  </si>
  <si>
    <t>Av. América con Av. César Vallejo</t>
  </si>
  <si>
    <t>Calle Valdelomar  Cdra.1</t>
  </si>
  <si>
    <t>Av. César Vallejo Cdra. 1</t>
  </si>
  <si>
    <t>Av. Ricardo palma Cdra. 11</t>
  </si>
  <si>
    <t>Av. América sur con Av. César vallejo</t>
  </si>
  <si>
    <t>Av. Miraflores con calle Mantaro</t>
  </si>
  <si>
    <t>Av. Villarreal con prolog. Santa</t>
  </si>
  <si>
    <t>Prolog. Unión con Psje. Baquíjano y Carrillo</t>
  </si>
  <si>
    <t>Av. Vallejo Cdra. 3 con Av. Ricardo Palma</t>
  </si>
  <si>
    <t>Av. América sur Cdra. 13</t>
  </si>
  <si>
    <t>Av. César Vallejo Cdra. 8</t>
  </si>
  <si>
    <t>Av. Federico Villarreal con Pasje. Los Aguajes</t>
  </si>
  <si>
    <t>Av. América con Av. Miraflores</t>
  </si>
  <si>
    <t>Prolog. Unión con Psje. Los Zafiros</t>
  </si>
  <si>
    <t>Av. Miraflores con calle Uceda Meza</t>
  </si>
  <si>
    <t>Av. Unión con calle Mereselles</t>
  </si>
  <si>
    <t>Av. América Sur Cdra. 4</t>
  </si>
  <si>
    <t>Av. América Norte Cdra. 15</t>
  </si>
  <si>
    <t>Sector 1 Mz. 25 - Lte. 06 - Av. Pesqueda</t>
  </si>
  <si>
    <t>Av. Villarreal-Av- Santa</t>
  </si>
  <si>
    <t>Av. Túpac Amaru on Av. Miraflores</t>
  </si>
  <si>
    <t>Calle Puno (altura del estadio Puno)</t>
  </si>
  <si>
    <t>Av. Perú con Jr. Huallaga</t>
  </si>
  <si>
    <t>Av. América Norte Cdra. 5</t>
  </si>
  <si>
    <t>Av. 9 de octubre con calle Uceda Meza</t>
  </si>
  <si>
    <t>21-set-15</t>
  </si>
  <si>
    <t>Av. Villarreal con Prolog. Unión</t>
  </si>
  <si>
    <t>Av. Villarreal (altura de SEDALIB)</t>
  </si>
  <si>
    <t>Av. América Norte Cdra. 8</t>
  </si>
  <si>
    <t>Av. Vera Enriquez con Av. 9 de Octubre</t>
  </si>
  <si>
    <t>Av. América Sur con Av. Ricardo Palma</t>
  </si>
  <si>
    <t>Av. Santa con calle Huashignton</t>
  </si>
  <si>
    <t>Av. Ricardo Palma con Av. Honorio Delgado</t>
  </si>
  <si>
    <t>Camioneta panel</t>
  </si>
  <si>
    <t>Av. César vallejo Cdra. 2</t>
  </si>
  <si>
    <t>CPNP BUENOS. AIRES</t>
  </si>
  <si>
    <t>1-jul-15</t>
  </si>
  <si>
    <t>Calle las palmas Mz. lote 20 Urb. El Golf</t>
  </si>
  <si>
    <t>choque con daños materiales</t>
  </si>
  <si>
    <t>miércoles</t>
  </si>
  <si>
    <t>calle la mar-calle santa rosa bs.as</t>
  </si>
  <si>
    <t>02-jul-15</t>
  </si>
  <si>
    <t>Calle Los Granados urb. California</t>
  </si>
  <si>
    <t>atropello y fuga</t>
  </si>
  <si>
    <t>automóvil</t>
  </si>
  <si>
    <t>Urb California- Urb. Los Granados</t>
  </si>
  <si>
    <t>atropello</t>
  </si>
  <si>
    <t>06-jul-15</t>
  </si>
  <si>
    <t>Av. Los Capulies 789 – VLH.</t>
  </si>
  <si>
    <t>choque y fuga con daños materiales</t>
  </si>
  <si>
    <t>07-jul-15</t>
  </si>
  <si>
    <t>Av Huaman- Av Juan Pablo II</t>
  </si>
  <si>
    <t>despiste con daños materiales</t>
  </si>
  <si>
    <t>10-jul-15</t>
  </si>
  <si>
    <t>Panamericana Vía de Evitamiento</t>
  </si>
  <si>
    <t>coque con daños materiales y lesiones</t>
  </si>
  <si>
    <t>micro bus</t>
  </si>
  <si>
    <t>11-jul-15</t>
  </si>
  <si>
    <t>Vía de Evitamiento km. 559.</t>
  </si>
  <si>
    <t>sábado</t>
  </si>
  <si>
    <t>17-jul-15</t>
  </si>
  <si>
    <t>Prolong. Fatiam - Prolog La Encalada</t>
  </si>
  <si>
    <t>22-jul-15</t>
  </si>
  <si>
    <t>Av. Cecilio Cox - Calle Manco Capac</t>
  </si>
  <si>
    <t>choque con daños materiales y lesiones</t>
  </si>
  <si>
    <t>24-jul-15</t>
  </si>
  <si>
    <t>Av Fátima  Av. Husares de Junin</t>
  </si>
  <si>
    <t>26-jul-15</t>
  </si>
  <si>
    <t>Av. Prolong. Vallejo Av. Fátima</t>
  </si>
  <si>
    <t>27-jul-15</t>
  </si>
  <si>
    <t>Av. Prolong Vallejo - Av. Fátima</t>
  </si>
  <si>
    <t>29-jul-15</t>
  </si>
  <si>
    <t>Av. Human - Av. Larco</t>
  </si>
  <si>
    <t>30-jul-15</t>
  </si>
  <si>
    <t>Av Juan Pablo II - Av. Huaman</t>
  </si>
  <si>
    <t>01-ago-15</t>
  </si>
  <si>
    <t>Av. América Sur Cdra.25</t>
  </si>
  <si>
    <t>05-ago-15</t>
  </si>
  <si>
    <t>Av. Fátima cuadra 02-VLH</t>
  </si>
  <si>
    <t>11-ago-15</t>
  </si>
  <si>
    <t>AV. Huaman Av. Manuel S.</t>
  </si>
  <si>
    <t>12-ago-15</t>
  </si>
  <si>
    <t>Carretera Industrial  Km. 569</t>
  </si>
  <si>
    <t>Calle Trujillano-Av Libertad</t>
  </si>
  <si>
    <t>Imprudencia</t>
  </si>
  <si>
    <t>13-ago-15</t>
  </si>
  <si>
    <t>Av. Fátima-Av Floral</t>
  </si>
  <si>
    <t>Av.VLH-Calle Sta Clara</t>
  </si>
  <si>
    <t>excesiva velocidad</t>
  </si>
  <si>
    <t>14-ago-15</t>
  </si>
  <si>
    <t>Via de Evitaminento Fte al Grifo Pecsa</t>
  </si>
  <si>
    <t xml:space="preserve">camión </t>
  </si>
  <si>
    <t>19-ago-15</t>
  </si>
  <si>
    <t>Av. VLH. Trujillo</t>
  </si>
  <si>
    <t>prolong. Vallejo cuadra N°13 Plaza Vea</t>
  </si>
  <si>
    <t>20-ago-15</t>
  </si>
  <si>
    <t>Vía  Evitamiento Frente  Caballos de Paso</t>
  </si>
  <si>
    <t>22-ago-15</t>
  </si>
  <si>
    <t>Av. Víctor larco herrera</t>
  </si>
  <si>
    <t>ómnibus</t>
  </si>
  <si>
    <t>Av. América Sur Fte Ins. Indoamerica</t>
  </si>
  <si>
    <t>Mz. W lote 15 v etapa urb. San andres</t>
  </si>
  <si>
    <t xml:space="preserve">imprudencia del peaton </t>
  </si>
  <si>
    <t>23-ago-15</t>
  </si>
  <si>
    <t>Av. VLH. Mz. A Liberación Social</t>
  </si>
  <si>
    <t>24-ago-15</t>
  </si>
  <si>
    <t>Av. Fátima - Av. Vallejo</t>
  </si>
  <si>
    <t>25-ago-15</t>
  </si>
  <si>
    <t>Av Huaman Cuadra N°08</t>
  </si>
  <si>
    <t>Av Larco- Av. Los Tilos</t>
  </si>
  <si>
    <t>fallas mecánicas</t>
  </si>
  <si>
    <t>26-ago-15</t>
  </si>
  <si>
    <t>Av. Huaman Cuadra 04.</t>
  </si>
  <si>
    <t>27-ago-15</t>
  </si>
  <si>
    <t>Av. el Golf-cuadra 08</t>
  </si>
  <si>
    <t>28-ago-15</t>
  </si>
  <si>
    <t>Mz.B Lote 07- V Etapa de San Andres</t>
  </si>
  <si>
    <t>Vía de Evitamiento Km.570</t>
  </si>
  <si>
    <t xml:space="preserve">Av. Víctor Raúl altura jardín del buen pastor </t>
  </si>
  <si>
    <t xml:space="preserve">Vía  de Evitamiento </t>
  </si>
  <si>
    <t>29-ago-15</t>
  </si>
  <si>
    <t>Av Larco- Av Fátima</t>
  </si>
  <si>
    <t>01-set-15</t>
  </si>
  <si>
    <t>MZ. N lote J URB. Vista Hermosa</t>
  </si>
  <si>
    <t xml:space="preserve"> Paujiles  MZ. Q lote 03 frente a la UCV.</t>
  </si>
  <si>
    <t xml:space="preserve">imprudencia del conductor </t>
  </si>
  <si>
    <t xml:space="preserve">automóvil </t>
  </si>
  <si>
    <t>03-set-15</t>
  </si>
  <si>
    <t>AV. Husares  De Junin cuadra 12</t>
  </si>
  <si>
    <t>AV. Fátima  AV. Larco</t>
  </si>
  <si>
    <t>07-set-15</t>
  </si>
  <si>
    <t xml:space="preserve">AV. Larco calle Bolívar </t>
  </si>
  <si>
    <t>falla mecánica</t>
  </si>
  <si>
    <t>09-set-15</t>
  </si>
  <si>
    <t>AV. Bolívar Y AV. Junin</t>
  </si>
  <si>
    <t>AV. Prolongación  Huaman  frente al Mercado la Libertad</t>
  </si>
  <si>
    <t xml:space="preserve">Ovalo Grau altura del grifo del fin   </t>
  </si>
  <si>
    <t>Cuadra 11 AV. Larco URB. la Merced</t>
  </si>
  <si>
    <t>11-set-15</t>
  </si>
  <si>
    <t>Ovalo la Marina cuadra 02</t>
  </si>
  <si>
    <t xml:space="preserve"> Flor de la Canela el Golf. VLH.</t>
  </si>
  <si>
    <t>17-set-15</t>
  </si>
  <si>
    <t xml:space="preserve">AV. larco con huaman </t>
  </si>
  <si>
    <t>AV. dos de mayo  116</t>
  </si>
  <si>
    <t>18-set-15</t>
  </si>
  <si>
    <t>AV. América  sur frente  a Transportes  Lima</t>
  </si>
  <si>
    <t>AV. Larco NRO. 645</t>
  </si>
  <si>
    <t>22-set-15</t>
  </si>
  <si>
    <t>AV. Cesar Vallejo altura de la Upao</t>
  </si>
  <si>
    <t>MZ. Y lote 19 Prolongación  Vallejo</t>
  </si>
  <si>
    <t>25-set-15</t>
  </si>
  <si>
    <t xml:space="preserve">AV- San Martín  de Porras NRO 260 URB. San Andrés </t>
  </si>
  <si>
    <t>26-set-15</t>
  </si>
  <si>
    <t xml:space="preserve">AV. Vía de evitamiento </t>
  </si>
  <si>
    <t>AV. Fátima con calle  Magnolias</t>
  </si>
  <si>
    <t>28-set-15</t>
  </si>
  <si>
    <t>AV. Huaman Y AV. Los sauces</t>
  </si>
  <si>
    <t>29-set-15</t>
  </si>
  <si>
    <t>prolongación con intersección  el   Golf MZ. 12</t>
  </si>
  <si>
    <t>Villa de Evitamiento  la Encalada</t>
  </si>
  <si>
    <t>30-set-15</t>
  </si>
  <si>
    <t xml:space="preserve">Calle los girasoles  con las  poncianas </t>
  </si>
  <si>
    <t>1+271:271:285</t>
  </si>
  <si>
    <t>02/09/15</t>
  </si>
  <si>
    <t xml:space="preserve">Avenida Nicolás De Piérola/Metropolitana </t>
  </si>
  <si>
    <t>Velocidad</t>
  </si>
  <si>
    <t xml:space="preserve">camioneta </t>
  </si>
  <si>
    <t>03/09/15</t>
  </si>
  <si>
    <t>Avenida Condorcanqui Cuadra : 14</t>
  </si>
  <si>
    <t>choque</t>
  </si>
  <si>
    <t>ebriedad</t>
  </si>
  <si>
    <t>Automóvil y  moto lineal</t>
  </si>
  <si>
    <t>04/09/15</t>
  </si>
  <si>
    <t>Pasaje San Martin/Alto Mochica</t>
  </si>
  <si>
    <t>despiste</t>
  </si>
  <si>
    <t>05/09/15</t>
  </si>
  <si>
    <t>Avenida Condorcanqui Cuadra : 17</t>
  </si>
  <si>
    <t>velocidad</t>
  </si>
  <si>
    <t>Automóvil y moto lineal</t>
  </si>
  <si>
    <t>06/09/15</t>
  </si>
  <si>
    <t>Avenida Manuel Albear/Tadeo Monagas</t>
  </si>
  <si>
    <t xml:space="preserve">Automóvil </t>
  </si>
  <si>
    <t>Calle José Artigas Cuadra : 13</t>
  </si>
  <si>
    <t>Automóvil y Moto Lineal</t>
  </si>
  <si>
    <t>08/09/15</t>
  </si>
  <si>
    <t>Avenida Gran Chimú y en la Calle Antonio Mariños</t>
  </si>
  <si>
    <t>Automóviles</t>
  </si>
  <si>
    <t>10/09/15</t>
  </si>
  <si>
    <t>Calle Micaela Bastidas Cuadra : 13</t>
  </si>
  <si>
    <t>Calle Intersecciones José Ortigas Y Francisco De Paulo Cuadra : 13</t>
  </si>
  <si>
    <t>Avenida Condorcanqui</t>
  </si>
  <si>
    <t>Imprudencia del peatón</t>
  </si>
  <si>
    <t>Calle José Páez Cuadra : 14</t>
  </si>
  <si>
    <t>S.W. y  Moto Lineal</t>
  </si>
  <si>
    <t>Intersección de la Castelli Y María Alvear Cuadra : 9</t>
  </si>
  <si>
    <t xml:space="preserve">Velocidad </t>
  </si>
  <si>
    <t>Camioneta y moto lineal</t>
  </si>
  <si>
    <t>Avenida Condorcanqui Cuadra : 16</t>
  </si>
  <si>
    <t>Choque y fuga</t>
  </si>
  <si>
    <t>moto taxi</t>
  </si>
  <si>
    <t>Calle José Tadeo Monagas - Carlos M De Alvear</t>
  </si>
  <si>
    <t>Automóvil y moto taxi</t>
  </si>
  <si>
    <t>Intersección de la Calle José Artigas Y La Calle María Morelos</t>
  </si>
  <si>
    <t>Avenida Gran Chimú Cuadra : 19</t>
  </si>
  <si>
    <t>Intersección De La Calle María Mórelo Y La Calle José Martí</t>
  </si>
  <si>
    <t xml:space="preserve">moto taxis </t>
  </si>
  <si>
    <t>Calle Marco Del Pont Y Guadalupe Victoria</t>
  </si>
  <si>
    <t>Ebriedad</t>
  </si>
  <si>
    <t xml:space="preserve">Station wagon </t>
  </si>
  <si>
    <t>Avenida Tahuantinsuyo Cuadra : 13</t>
  </si>
  <si>
    <t>Calle Baquijano Y Carrillo Cuadra : 8</t>
  </si>
  <si>
    <t>S.W. y  Moto taxi</t>
  </si>
  <si>
    <t>Intersección De La Calle María De Alvear Y La Calle Pettion</t>
  </si>
  <si>
    <t>Avenida Condorcanqui Cuadra : 13</t>
  </si>
  <si>
    <t>Imprudencia de  peatón</t>
  </si>
  <si>
    <t>Moto taxi y  Moto Lineal</t>
  </si>
  <si>
    <t>Av, Cahuide cuadra 5</t>
  </si>
  <si>
    <t xml:space="preserve"> Vehiculo Menor</t>
  </si>
  <si>
    <t>Av. Condorcanqui paradero Miranda</t>
  </si>
  <si>
    <t>Acc. De Transito</t>
  </si>
  <si>
    <t>emp. Transp. California</t>
  </si>
  <si>
    <t>Avenida cahuide cuadra 9</t>
  </si>
  <si>
    <t xml:space="preserve">Choque seguidocon daños materiales </t>
  </si>
  <si>
    <t>Av codorcanqui cuadra 21</t>
  </si>
  <si>
    <t>choque(daños materiales)</t>
  </si>
  <si>
    <t>camioneta-camion</t>
  </si>
  <si>
    <t>Av. S/N altura eurotubo</t>
  </si>
  <si>
    <t>despiste/daños materiales</t>
  </si>
  <si>
    <t>Av codorcanqui altra. Del senati</t>
  </si>
  <si>
    <t>caida de pasjero.</t>
  </si>
  <si>
    <t>Automovil-camion</t>
  </si>
  <si>
    <t>Av. Condorcanqui alt. Anzuelo</t>
  </si>
  <si>
    <t>Calle benito juarez cuadra 18</t>
  </si>
  <si>
    <t>Av. Tahuantisuyo cuadra:</t>
  </si>
  <si>
    <t>Av. Condorcanqui Av. Salaverry</t>
  </si>
  <si>
    <t>Vehiculo menor-camioneta</t>
  </si>
  <si>
    <t xml:space="preserve">Av. 02 y Av. 05-El Parque Industrial </t>
  </si>
  <si>
    <t>choque por embiste</t>
  </si>
  <si>
    <t>Automovil-Automovil</t>
  </si>
  <si>
    <t>Av. El Tropico altura IE. M. AREVALO</t>
  </si>
  <si>
    <t>Altura Mz. A 20 M. Arevalo</t>
  </si>
  <si>
    <t>choque/daños materiales</t>
  </si>
  <si>
    <t xml:space="preserve"> Vehiculo menor-Automovil</t>
  </si>
  <si>
    <t>Av. Los alamos</t>
  </si>
  <si>
    <t>Automovil -Camioneta</t>
  </si>
  <si>
    <t>Avenida cahuide cuadra 3</t>
  </si>
  <si>
    <t>Camion-Vehiculo menor</t>
  </si>
  <si>
    <t>Avenida condorcanqui/frente al anzuelo</t>
  </si>
  <si>
    <t>Staqtion Wagon</t>
  </si>
  <si>
    <t>Calle calle 03 el parque industrial</t>
  </si>
  <si>
    <t xml:space="preserve">Av. Condorcanqui y Av. Aviacion </t>
  </si>
  <si>
    <t>Automovil-Vehiculo menor</t>
  </si>
  <si>
    <t>Av. Cahuide y Av. Indoamerica</t>
  </si>
  <si>
    <t>Vehiculo menor-bicicleta</t>
  </si>
  <si>
    <t xml:space="preserve">Av. 02 del Parque Industrial </t>
  </si>
  <si>
    <t>Atropello Choque con daños materiales y Lesiones</t>
  </si>
  <si>
    <t xml:space="preserve">servicio publico </t>
  </si>
  <si>
    <t>Av. Condorcanqui Altura de la Mz. 57</t>
  </si>
  <si>
    <t xml:space="preserve">Av. Libertad y Calle Las Palmeras </t>
  </si>
  <si>
    <t xml:space="preserve">Choque por embiste </t>
  </si>
  <si>
    <t>Omnibus-Station Wagon</t>
  </si>
  <si>
    <t>Av. Condorcanqui S/n</t>
  </si>
  <si>
    <t>Despiste con daños materiales</t>
  </si>
  <si>
    <t>Choque con daños materiales</t>
  </si>
  <si>
    <t>Automovil-Camioneta</t>
  </si>
  <si>
    <t xml:space="preserve">Altura del AA.HH Ramiro Priale a una Cdra. Del Cmal </t>
  </si>
  <si>
    <t>Av. Indoamerica Cdra. 6</t>
  </si>
  <si>
    <t>Av. Condorcanqui Cdra.24</t>
  </si>
  <si>
    <t xml:space="preserve">Av. Cahuide y Av. Egipto </t>
  </si>
  <si>
    <t>Vehiculo menor-Automovil</t>
  </si>
  <si>
    <t>Av. Condorcanqui Cdra.22</t>
  </si>
  <si>
    <t>Despieste con Lesiones</t>
  </si>
  <si>
    <t xml:space="preserve">Altura del Hospital de Alta Complejidad </t>
  </si>
  <si>
    <t xml:space="preserve">Caida de pasajero </t>
  </si>
  <si>
    <t>Automovil -Station Wagon</t>
  </si>
  <si>
    <t>Av. Cahuide Cdra. 10</t>
  </si>
  <si>
    <t>Choque con daños materiales y Lesiones</t>
  </si>
  <si>
    <t>Vehiculo menor -Automovil</t>
  </si>
  <si>
    <t>Av. S/N frente a la empresa Eurotubo</t>
  </si>
  <si>
    <t>Av. 05 Parque Industrial</t>
  </si>
  <si>
    <t>01set-15</t>
  </si>
  <si>
    <t xml:space="preserve">Av. Condorcanqui </t>
  </si>
  <si>
    <t>Av. indoamerica</t>
  </si>
  <si>
    <t>Av. Cahuide Av industrial</t>
  </si>
  <si>
    <t>moto -moto</t>
  </si>
  <si>
    <t xml:space="preserve">Calle Manuel Dorrego </t>
  </si>
  <si>
    <t>13-set-15</t>
  </si>
  <si>
    <t>Av. Cahuide</t>
  </si>
  <si>
    <t>20-set-15</t>
  </si>
  <si>
    <t>Av. Indoamerica</t>
  </si>
  <si>
    <t>automovil-automovil</t>
  </si>
  <si>
    <t>Av. Condorcanqui S/N</t>
  </si>
  <si>
    <t>Caida de pasajero</t>
  </si>
  <si>
    <t>Colectivo</t>
  </si>
  <si>
    <t>Av. Cahuide y Magdalena</t>
  </si>
  <si>
    <t>moto-moto</t>
  </si>
  <si>
    <t>27-set-15</t>
  </si>
  <si>
    <t>Av. Panamericana Norte</t>
  </si>
  <si>
    <t>Calle Los olivos con Pacifico</t>
  </si>
  <si>
    <t>av.federico villareal cdra:22</t>
  </si>
  <si>
    <t>imprudencia del chofer</t>
  </si>
  <si>
    <t>calle 17 de agosto cdar:11</t>
  </si>
  <si>
    <t>av.31 de enero y 20 de junio</t>
  </si>
  <si>
    <t>husares de junin- tupac yupanqui</t>
  </si>
  <si>
    <t>camioneta y omnibus</t>
  </si>
  <si>
    <t>publicos</t>
  </si>
  <si>
    <t>jiron miraflores cdra1</t>
  </si>
  <si>
    <t>imprudencia de pasajero</t>
  </si>
  <si>
    <t>calle sinchi roca-psje matriz</t>
  </si>
  <si>
    <t>automovil y veh. Menor</t>
  </si>
  <si>
    <t>26 de julio - 27 de mayo</t>
  </si>
  <si>
    <t>camioneta y automovil</t>
  </si>
  <si>
    <t>085 de octubre y mdo la hermelinda</t>
  </si>
  <si>
    <t>26 de marzo cdra:15</t>
  </si>
  <si>
    <t>av.villareal-08 de octubre</t>
  </si>
  <si>
    <t>12 de noviembre-08 de octubre</t>
  </si>
  <si>
    <t>alfonso ugarte y 24 de abril</t>
  </si>
  <si>
    <t>veh. Menor y camioneta rural</t>
  </si>
  <si>
    <t>particular- publico</t>
  </si>
  <si>
    <t>alfonso ugarte</t>
  </si>
  <si>
    <t>08 de octubre</t>
  </si>
  <si>
    <t xml:space="preserve">los laureles cdra:3 </t>
  </si>
  <si>
    <t>av. Los amautas mz.b lte-10</t>
  </si>
  <si>
    <t>imprudencia de chofer</t>
  </si>
  <si>
    <t>av. Villareal -pucara</t>
  </si>
  <si>
    <t>calle 26 de julio y 29 de juno</t>
  </si>
  <si>
    <t>mz.e lte.2 semi rustica - mampuesto</t>
  </si>
  <si>
    <t>veh. Menor y automovil</t>
  </si>
  <si>
    <t>Av. Prolongacion miraflores</t>
  </si>
  <si>
    <t>Av. 26 de marzo cdra.1</t>
  </si>
  <si>
    <t>calle 18 de mayo cdra.17</t>
  </si>
  <si>
    <t>calle los geranios- semi rustica mampuesto</t>
  </si>
  <si>
    <t>automovil y camioneta</t>
  </si>
  <si>
    <t>calle 12 de noviembre cdra.15</t>
  </si>
  <si>
    <t>calle 12 de noviembre y alfonso ugarte</t>
  </si>
  <si>
    <t>calle 20 de setiembre- 3 de enero</t>
  </si>
  <si>
    <t>calle 08 de octube- 5 de noviembre</t>
  </si>
  <si>
    <t>imprudencia del pasajero</t>
  </si>
  <si>
    <t>los laureles-altura del arco del mdo.la hermelinda</t>
  </si>
  <si>
    <t>uu.mm policial</t>
  </si>
  <si>
    <t>especial</t>
  </si>
  <si>
    <t>av.progreso -frente al mdo.la libertad</t>
  </si>
  <si>
    <t>2 de junio- torre ugarte</t>
  </si>
  <si>
    <t>Veh. Menor</t>
  </si>
  <si>
    <t>07 de julio altura del mdo progreso</t>
  </si>
  <si>
    <t>av.pucara mz.e lte.32 seccion abarrotes</t>
  </si>
  <si>
    <t>se desconoce</t>
  </si>
  <si>
    <t>28 de julio cdra.01</t>
  </si>
  <si>
    <t>av.villareal cdra.03</t>
  </si>
  <si>
    <t>08.15</t>
  </si>
  <si>
    <t>Av. Ramon Castilla</t>
  </si>
  <si>
    <t>Moto Lineal</t>
  </si>
  <si>
    <t>21.00</t>
  </si>
  <si>
    <t>Av. Aeropuerto Ovalo de Huanchaco</t>
  </si>
  <si>
    <t>Panamericana Norte KM 577.5</t>
  </si>
  <si>
    <t xml:space="preserve"> Empresa</t>
  </si>
  <si>
    <t>09.08</t>
  </si>
  <si>
    <t>Carretera Huanchaco</t>
  </si>
  <si>
    <t>Cmta Rural</t>
  </si>
  <si>
    <t>15.00</t>
  </si>
  <si>
    <t>Carretera Curva Huanchaquito Bajo</t>
  </si>
  <si>
    <t>Carretera de Chan Chan</t>
  </si>
  <si>
    <t>Carretera Huanchaco KM 7,5</t>
  </si>
  <si>
    <t>17.10</t>
  </si>
  <si>
    <t>Calle Abetos Cdra.01</t>
  </si>
  <si>
    <t>16.50</t>
  </si>
  <si>
    <t>Carretera a Hco. Km.11</t>
  </si>
  <si>
    <t>Taxi</t>
  </si>
  <si>
    <t>Km.576-Via Evitamiento</t>
  </si>
  <si>
    <t>Mala Maniobra</t>
  </si>
  <si>
    <t>Km.578-Via Evitamiento</t>
  </si>
  <si>
    <t>04-SET-15</t>
  </si>
  <si>
    <t>06-SET-15</t>
  </si>
  <si>
    <t>Ovalo Huanchaco</t>
  </si>
  <si>
    <t>10-set-15</t>
  </si>
  <si>
    <t>Av. Victor Larco Mz.J</t>
  </si>
  <si>
    <t>Carretera a Hco. Km.10</t>
  </si>
  <si>
    <t>12-set-15</t>
  </si>
  <si>
    <t>Ovalo  Huanchaco/con direccion a Buenos Aires</t>
  </si>
  <si>
    <t>Carretera a Hco. Km.19</t>
  </si>
  <si>
    <t>Carretera a Hco./Huanchaquito</t>
  </si>
  <si>
    <t>23-set-15</t>
  </si>
  <si>
    <t>Km. 570.6-Via Evitamiento</t>
  </si>
  <si>
    <t>Semiremolque</t>
  </si>
  <si>
    <t>24-set-15</t>
  </si>
  <si>
    <t>22.30</t>
  </si>
  <si>
    <t>KM.08 CPSLL</t>
  </si>
  <si>
    <t>auto-combi</t>
  </si>
  <si>
    <t>16.00</t>
  </si>
  <si>
    <t>av.j.arce larreta(plaza de armas)</t>
  </si>
  <si>
    <t>combi-bicicleta</t>
  </si>
  <si>
    <t>09.55</t>
  </si>
  <si>
    <t>carretera porvenir-laredo</t>
  </si>
  <si>
    <t>camioneta S.W</t>
  </si>
  <si>
    <t>18.40</t>
  </si>
  <si>
    <t>calle san jose cuadra 05-laredo</t>
  </si>
  <si>
    <t>Imprudencia conductor</t>
  </si>
  <si>
    <t>motos</t>
  </si>
  <si>
    <t>06.30</t>
  </si>
  <si>
    <t>imprudencia cisterna</t>
  </si>
  <si>
    <t>camon-cisterna</t>
  </si>
  <si>
    <t>calle antonio roeder</t>
  </si>
  <si>
    <t>estacionado</t>
  </si>
  <si>
    <t>autos</t>
  </si>
  <si>
    <t>01.40</t>
  </si>
  <si>
    <t>AV. EL ANGEL</t>
  </si>
  <si>
    <t>particular/estado</t>
  </si>
  <si>
    <t>A,Villareal(altura.villasan)</t>
  </si>
  <si>
    <t>calle La Reforma-Laredo</t>
  </si>
  <si>
    <t>imprudencia peaton</t>
  </si>
  <si>
    <t>empresa</t>
  </si>
  <si>
    <t>02.30</t>
  </si>
  <si>
    <t>San Ignacio y Cordova -Laredo</t>
  </si>
  <si>
    <t>09.15</t>
  </si>
  <si>
    <t>Cruce Laredo-CPSLL</t>
  </si>
  <si>
    <t>21.30</t>
  </si>
  <si>
    <t>Frontis agroindustrial Laredo SAA</t>
  </si>
  <si>
    <t>06.10</t>
  </si>
  <si>
    <t>Peaje Km.25 CPSLL</t>
  </si>
  <si>
    <t>Empresa Huaso</t>
  </si>
  <si>
    <t>00.10</t>
  </si>
  <si>
    <t>Km.09 CPSLL</t>
  </si>
  <si>
    <t>06.35</t>
  </si>
  <si>
    <t>Carretera Porvenir Laredo</t>
  </si>
  <si>
    <t>Carretera Nuevo Barraza</t>
  </si>
  <si>
    <t>camioneta SW</t>
  </si>
  <si>
    <t>Calle Piura y San Ignacio -Laredo</t>
  </si>
  <si>
    <t>00.40</t>
  </si>
  <si>
    <t>Km.05 CPSLL</t>
  </si>
  <si>
    <t>desconocido</t>
  </si>
  <si>
    <t>Km.07.50 CPSLL</t>
  </si>
  <si>
    <t>17.45</t>
  </si>
  <si>
    <t>Km.11 CPSLL</t>
  </si>
  <si>
    <t>Royal Travel</t>
  </si>
  <si>
    <t>08-set-15</t>
  </si>
  <si>
    <t>calle San Ignacio cuadra 03</t>
  </si>
  <si>
    <t>imprudencia conductores</t>
  </si>
  <si>
    <t>omnibus y moto</t>
  </si>
  <si>
    <t>carretera porvenir laredo</t>
  </si>
  <si>
    <t>Carr. Pan. Norte Km 547</t>
  </si>
  <si>
    <t>Carr. Pan. Norte Km 556</t>
  </si>
  <si>
    <t>Omnibús y camión</t>
  </si>
  <si>
    <t>Interprovincial</t>
  </si>
  <si>
    <t>antes de Rio Hondo</t>
  </si>
  <si>
    <t>Provincail</t>
  </si>
  <si>
    <t>Carr. Pan. Norte Km 552</t>
  </si>
  <si>
    <t>Carr. Pan. Norte  Km 545</t>
  </si>
  <si>
    <t>público</t>
  </si>
  <si>
    <t>Carr. Pan. Norte Km 556.5</t>
  </si>
  <si>
    <t>Carr. Pan. Norte  Km 544</t>
  </si>
  <si>
    <t>Carr. Pan. Norte Km 534</t>
  </si>
  <si>
    <t>Carr. Pan. Norte Km 551</t>
  </si>
  <si>
    <t>volquete</t>
  </si>
  <si>
    <t>Carr. Pan. Norte Km 548</t>
  </si>
  <si>
    <t>Omnibús y Cmta Pick up</t>
  </si>
  <si>
    <t>Av. Juan Pablo II y San Martin</t>
  </si>
  <si>
    <t>Remolque y semiremolque</t>
  </si>
  <si>
    <t>Automóvil y camión</t>
  </si>
  <si>
    <t>Carr. Pan. Norte Km 554</t>
  </si>
  <si>
    <t>santa rosa y santa maria</t>
  </si>
  <si>
    <t>Camión y motolineal</t>
  </si>
  <si>
    <t>Via en mal estado</t>
  </si>
  <si>
    <t>Carr. Pan. Norte Km 546</t>
  </si>
  <si>
    <t>Omnibús y 2 remolques</t>
  </si>
  <si>
    <t>03SET15</t>
  </si>
  <si>
    <t>Factor ambiental</t>
  </si>
  <si>
    <t>Remolque y camión</t>
  </si>
  <si>
    <t>06SET15</t>
  </si>
  <si>
    <t>Carr. Pan. Norte Km 545</t>
  </si>
  <si>
    <t>Remolcador y camión</t>
  </si>
  <si>
    <t>10SET15</t>
  </si>
  <si>
    <t>Carr. Pan. Norte Km 554 +300</t>
  </si>
  <si>
    <t>Cmta. Pick up y minivan</t>
  </si>
  <si>
    <t>14SET15</t>
  </si>
  <si>
    <t>Av. San José y Jesús Maestro</t>
  </si>
  <si>
    <t>17SET15</t>
  </si>
  <si>
    <t>Av. Santa María y San Andrés</t>
  </si>
  <si>
    <t>19SET15</t>
  </si>
  <si>
    <t>Carr. Pan. Norte Km 555</t>
  </si>
  <si>
    <t>Omnibús y automóvil</t>
  </si>
  <si>
    <t>21SET15</t>
  </si>
  <si>
    <t>Av. Santa Catalina y La Mar</t>
  </si>
  <si>
    <t>Cmta rural y camión</t>
  </si>
  <si>
    <t>22.00</t>
  </si>
  <si>
    <t>curva de sun</t>
  </si>
  <si>
    <t>Station Wagon/camion</t>
  </si>
  <si>
    <t>panamericana norte KM 558</t>
  </si>
  <si>
    <t>camioneta pick up/camioneta panel</t>
  </si>
  <si>
    <t>camion/automovil</t>
  </si>
  <si>
    <t>panamericana norte KM 555</t>
  </si>
  <si>
    <t>carretera industrial y prolong. g. prada</t>
  </si>
  <si>
    <t>av. La marina</t>
  </si>
  <si>
    <t>centro poblado- curva del sun- Moche</t>
  </si>
  <si>
    <t>motocicleta/camioneta</t>
  </si>
  <si>
    <t>panamericana norte KM 557</t>
  </si>
  <si>
    <t>chque</t>
  </si>
  <si>
    <t>camion/moto lineal</t>
  </si>
  <si>
    <t>Paticular</t>
  </si>
  <si>
    <t>panamericana (fundo larrea)</t>
  </si>
  <si>
    <t>camioneta pick up/camion</t>
  </si>
  <si>
    <t>panamericana norte KM 559</t>
  </si>
  <si>
    <t>camioneta rural/bicicleta</t>
  </si>
  <si>
    <t>cruce el gallo</t>
  </si>
  <si>
    <t>omnibus/camion</t>
  </si>
  <si>
    <t>caida de pasajero</t>
  </si>
  <si>
    <t>camioneta rural/motocicleta</t>
  </si>
  <si>
    <t>av. La marina y diego ferre</t>
  </si>
  <si>
    <t>camioneta/motocicleta lineal</t>
  </si>
  <si>
    <t>santa rosa</t>
  </si>
  <si>
    <t>motocicleta lineal</t>
  </si>
  <si>
    <t>campiña de moche- moche</t>
  </si>
  <si>
    <t>pasaje larrea nro. 248</t>
  </si>
  <si>
    <t>camion/trailer</t>
  </si>
  <si>
    <t>ovalo la marina</t>
  </si>
  <si>
    <t>particulatr</t>
  </si>
  <si>
    <t>trailer/camion</t>
  </si>
  <si>
    <t>panamericana norte KM 556</t>
  </si>
  <si>
    <t>mototaxi/motocicleta lineal</t>
  </si>
  <si>
    <t>automovil/semiremolque</t>
  </si>
  <si>
    <t>omnibus/bicicleta</t>
  </si>
  <si>
    <t>sector santa rosa</t>
  </si>
  <si>
    <t>automovil/motocicleta lineal</t>
  </si>
  <si>
    <t>panamericana norte 558</t>
  </si>
  <si>
    <t>camioneta panel/automovil</t>
  </si>
  <si>
    <t>02-set-15</t>
  </si>
  <si>
    <t>panamericana norte km 553</t>
  </si>
  <si>
    <t>camioneta pick up/omnibus</t>
  </si>
  <si>
    <t>04-set--15</t>
  </si>
  <si>
    <t>Sector Heroica - Moche</t>
  </si>
  <si>
    <t>Automovil/Automovil</t>
  </si>
  <si>
    <t>particular/particular</t>
  </si>
  <si>
    <t>05-set--15</t>
  </si>
  <si>
    <t>panamericana norte KM 554</t>
  </si>
  <si>
    <t>06-set-15</t>
  </si>
  <si>
    <t>cruce alto moche - moche</t>
  </si>
  <si>
    <t>Ex Fundo Larrea -Moche</t>
  </si>
  <si>
    <t>remolcador/remolcador</t>
  </si>
  <si>
    <t>panamericana norte km 555</t>
  </si>
  <si>
    <t>camion/cmta Rural</t>
  </si>
  <si>
    <t>Carretra Industrial KM 5</t>
  </si>
  <si>
    <t>camioneta/motociceta</t>
  </si>
  <si>
    <t>14-set-15</t>
  </si>
  <si>
    <t>Station Wagon/automovil</t>
  </si>
  <si>
    <t>16-set-15</t>
  </si>
  <si>
    <t>Carretra Industrial KM 2</t>
  </si>
  <si>
    <t>panamericana  km 556</t>
  </si>
  <si>
    <t>furgon/furgon</t>
  </si>
  <si>
    <t>panamericana norte</t>
  </si>
  <si>
    <t>camion/remolcador</t>
  </si>
  <si>
    <t>Victor Raul - La Marina - Moche</t>
  </si>
  <si>
    <t>Omnibus/Automovil</t>
  </si>
  <si>
    <t xml:space="preserve">Av. La Marina - Moche </t>
  </si>
  <si>
    <t>calle comandante more</t>
  </si>
  <si>
    <t>automovil/mototaxi</t>
  </si>
  <si>
    <t>Automovil/moticicleta lineal</t>
  </si>
  <si>
    <t xml:space="preserve">Autopista Salaverry Km 3 </t>
  </si>
  <si>
    <t>publico/publico</t>
  </si>
  <si>
    <t>autopista Salaverry -primera entrada</t>
  </si>
  <si>
    <t>Imprudencia del  conductor</t>
  </si>
  <si>
    <t>Avenida la Marina km 05-altura de la primera entrada</t>
  </si>
  <si>
    <t>Autoppista Salaverry altura de la entrada a ransa frente a cogorno</t>
  </si>
  <si>
    <t>Autopista Salaverry Km 2.2 (Altura de la entrada a la puerta principal de yugofrio)</t>
  </si>
  <si>
    <t>partuicular</t>
  </si>
  <si>
    <t>Autopista Salaverry - Empresa Inti (REF KM 3.5)</t>
  </si>
  <si>
    <t>Camion/Automovil</t>
  </si>
  <si>
    <t>provincial/particular</t>
  </si>
  <si>
    <t>Autopista Salaverry con la Av. Petro Peru</t>
  </si>
  <si>
    <t>Moto Linial</t>
  </si>
  <si>
    <t>Autopista Salaverry con Antenor Orrego</t>
  </si>
  <si>
    <t>Autopista Salaverry KM 2.5- Hospedaje las Pardelas</t>
  </si>
  <si>
    <t>Calle Jose Olaya y Calle Manco Inca</t>
  </si>
  <si>
    <t>Av. Sanchez Carrión y Calle José Olaya</t>
  </si>
  <si>
    <t>Calle Fco. De Paula Quiroz y Av. 26 de Marzo</t>
  </si>
  <si>
    <t>Negligencia del Conductor</t>
  </si>
  <si>
    <t>Av. Pumacahua Cdra. 13</t>
  </si>
  <si>
    <t>Av. Pumacahua Cdra. 16</t>
  </si>
  <si>
    <t>Av. Pumacahua y Av. Cahuide</t>
  </si>
  <si>
    <t>automovil/ moto lineal</t>
  </si>
  <si>
    <t>Prolongación Union</t>
  </si>
  <si>
    <t>volquete/automovil</t>
  </si>
  <si>
    <t>Av. Las Anilas y Av. Pumacahua</t>
  </si>
  <si>
    <t>automoviles</t>
  </si>
  <si>
    <t>Calle Ascencio vergara y Calle Inca Roca</t>
  </si>
  <si>
    <t>Calle Manco Inca y Calle Gabriel Aguilar</t>
  </si>
  <si>
    <t>trimotos</t>
  </si>
  <si>
    <t>Aautomovil/camioneta rural</t>
  </si>
  <si>
    <t>Calle Gabriel Aguilar y Calle Manco Inca</t>
  </si>
  <si>
    <t>Mototaxi/automovil</t>
  </si>
  <si>
    <t>Av. Pumacahua y Av. Sanchez Carrión</t>
  </si>
  <si>
    <t>Calle Wiracocha y Calle Chinchaysuyo</t>
  </si>
  <si>
    <t>automovil/camioneta pick up</t>
  </si>
  <si>
    <t>Calle Ascencio vergara y Pasaje San Luis</t>
  </si>
  <si>
    <t xml:space="preserve">automoviles </t>
  </si>
  <si>
    <t>Calle Francisco de Zela Cdra. 06</t>
  </si>
  <si>
    <t>Calle Francisco de Paula Quiroz Cdra. 05</t>
  </si>
  <si>
    <t>ovnibus</t>
  </si>
  <si>
    <t>Av. Sanchez Carrión y Calle Micaela Bastidas</t>
  </si>
  <si>
    <t>Av. Wichanzao (LA Curva)</t>
  </si>
  <si>
    <t>Calle Atahualpa con Av. Ascencio Vergara</t>
  </si>
  <si>
    <t>Calle José Crespo y Calle Atahualpa</t>
  </si>
  <si>
    <t>Calle Ollantay y Av. Huayna Capac</t>
  </si>
  <si>
    <t>Calle micaela Bastidas y Calle Manco Inca</t>
  </si>
  <si>
    <t xml:space="preserve">Camioneta </t>
  </si>
  <si>
    <t>Canal Mochica, Mercado Los Portales</t>
  </si>
  <si>
    <t>Av. Francisco de Paula Quiroz Cdra. 08</t>
  </si>
  <si>
    <t>Av. Francisco de Paula Quiroz Cdra. 06</t>
  </si>
  <si>
    <t>CPNP SANCHEZ CARRION</t>
  </si>
  <si>
    <t>Calle Los Angeles / Calle San Luis</t>
  </si>
  <si>
    <t>veh. Menor No motorizado - automovil</t>
  </si>
  <si>
    <t>Calle Jose Crespo / Hermanos Angulo</t>
  </si>
  <si>
    <t>veh. Menor - veh. Menor</t>
  </si>
  <si>
    <t>Centro Poblado III Sector AA.HH. Tupac Amaru</t>
  </si>
  <si>
    <t>Av. Pumacahua cdra. 22</t>
  </si>
  <si>
    <t>Calle Barcelona cdra. 16</t>
  </si>
  <si>
    <t>Av. Revolucion cdra. 19</t>
  </si>
  <si>
    <t>Av. Sánchez Carrión / Calle Ascencio Vergara cdr. 15</t>
  </si>
  <si>
    <t>veh. Menor -Station wagon</t>
  </si>
  <si>
    <t>11:30</t>
  </si>
  <si>
    <t>Calle Hipolito Unanue / Ascencio Vergara</t>
  </si>
  <si>
    <t>Omnibus - Veh. Menor</t>
  </si>
  <si>
    <t>Centro Poblado Victor Raul</t>
  </si>
  <si>
    <t>Calle Razuri / Liberacion</t>
  </si>
  <si>
    <t>Veh. Menor / veh. Menor</t>
  </si>
  <si>
    <t xml:space="preserve"> particular - particular </t>
  </si>
  <si>
    <t>Av. Jaime Blanco cdra. 17</t>
  </si>
  <si>
    <t>12:00</t>
  </si>
  <si>
    <t>Calle Simon Bolivar cdr. 01</t>
  </si>
  <si>
    <t>Calle Santa Ana / Calle San Martin</t>
  </si>
  <si>
    <t>Omnibus / Automovil</t>
  </si>
  <si>
    <t>18:40</t>
  </si>
  <si>
    <t>Av. Sánchez Carrión cdra. 09</t>
  </si>
  <si>
    <t>17:00</t>
  </si>
  <si>
    <t>15:00</t>
  </si>
  <si>
    <t>Calle Santa Ana / Calle San Agustin</t>
  </si>
  <si>
    <t xml:space="preserve"> publico - publico</t>
  </si>
  <si>
    <t>15:40</t>
  </si>
  <si>
    <t xml:space="preserve"> Calle Castello / Jose de la Rivaguero</t>
  </si>
  <si>
    <t>station wagon / Automovil</t>
  </si>
  <si>
    <t>09:00</t>
  </si>
  <si>
    <t xml:space="preserve"> Av. Baltazar Villalonga cdra. 10</t>
  </si>
  <si>
    <t>23:00</t>
  </si>
  <si>
    <t>Calle Ascencio Vergara cdr. 02</t>
  </si>
  <si>
    <t>22:00</t>
  </si>
  <si>
    <t>Av. Pumacahua cdra. 19</t>
  </si>
  <si>
    <t>21:30</t>
  </si>
  <si>
    <t>Av. Jaime Blanco cdra. 20</t>
  </si>
  <si>
    <t>Calle San Carlos cdr. 05</t>
  </si>
  <si>
    <t>Veh. Menor  (Trimoto)</t>
  </si>
  <si>
    <t>18:45</t>
  </si>
  <si>
    <t>Av. Sánchez Carrión cdra. 14</t>
  </si>
  <si>
    <t xml:space="preserve">Veh. Menor </t>
  </si>
  <si>
    <t xml:space="preserve">Km-585 Av. panamericana norte </t>
  </si>
  <si>
    <t>exceso  de velocidad</t>
  </si>
  <si>
    <t>omnibus / camion</t>
  </si>
  <si>
    <t>Km-560 Av.miguel grau</t>
  </si>
  <si>
    <t>camioneta pik up</t>
  </si>
  <si>
    <t>Av.miguel grau/gar cilazo de la vega</t>
  </si>
  <si>
    <t xml:space="preserve">Km-582 via de evitamiento </t>
  </si>
  <si>
    <t>Km-586 via de evitamiento</t>
  </si>
  <si>
    <t xml:space="preserve"> Av.miguel grau/paradero almapo</t>
  </si>
  <si>
    <t>Av.miguel grau-altura iglesia mormon</t>
  </si>
  <si>
    <t xml:space="preserve">omnibus </t>
  </si>
  <si>
    <t xml:space="preserve">Km-589 Av. panamericana norte </t>
  </si>
  <si>
    <t xml:space="preserve"> Av.via de evitamiento sector 4 altura de cable de alta tension</t>
  </si>
  <si>
    <t>mototaxi/moto lineal</t>
  </si>
  <si>
    <t>Av.miguel grau/pasaje jose galvez</t>
  </si>
  <si>
    <t>camioneta rural/moto lineal</t>
  </si>
  <si>
    <t>panamericana norte Km. 583</t>
  </si>
  <si>
    <t>camion caudales</t>
  </si>
  <si>
    <t>Km-576 via de evitamiento</t>
  </si>
  <si>
    <t xml:space="preserve"> Av. juan velasco alvarado /ciro alegria</t>
  </si>
  <si>
    <t>automovil/bicicleta</t>
  </si>
  <si>
    <t>Av.miguel grau cuadra 12</t>
  </si>
  <si>
    <t xml:space="preserve"> Av.via de evitamiento km 583</t>
  </si>
  <si>
    <t>camion/SW</t>
  </si>
  <si>
    <t>calle simon bolivar s/n</t>
  </si>
  <si>
    <t>panamericana norte Km. 593</t>
  </si>
  <si>
    <t>05set15</t>
  </si>
  <si>
    <t xml:space="preserve"> Av. carlos mariategui mza. A-N lote 19 sector 6D  </t>
  </si>
  <si>
    <t>09set15</t>
  </si>
  <si>
    <t xml:space="preserve"> Av.mza. 1 lote 10 sector via industrial</t>
  </si>
  <si>
    <t>10set15</t>
  </si>
  <si>
    <t>carretera al relleno sanitario</t>
  </si>
  <si>
    <t>12set15</t>
  </si>
  <si>
    <t>panamericana norte Km. 588 - altura control SUNAT</t>
  </si>
  <si>
    <t>17set15</t>
  </si>
  <si>
    <t>panamericana norte Km. 591</t>
  </si>
  <si>
    <t>18set15</t>
  </si>
  <si>
    <t xml:space="preserve"> Av.miguel grau cuadra 8</t>
  </si>
  <si>
    <t>19set15</t>
  </si>
  <si>
    <t>Av.miguel grau  altura llama gas</t>
  </si>
  <si>
    <t>27set15</t>
  </si>
  <si>
    <t>Av.miguel grau  altura grifo el milagro</t>
  </si>
  <si>
    <t>Av.miguel grau  altura almapo</t>
  </si>
  <si>
    <t>Calle San Martin Mz X</t>
  </si>
  <si>
    <t>Combi</t>
  </si>
  <si>
    <t>AV. Vallejo  Cdra. 05</t>
  </si>
  <si>
    <t>Av. America Norte Cdra. 13</t>
  </si>
  <si>
    <t>Estado de ebriedad conductor</t>
  </si>
  <si>
    <t>OCTUBRE</t>
  </si>
  <si>
    <t>espaldas de la RENIEC</t>
  </si>
  <si>
    <t>T1H-524/Cmta</t>
  </si>
  <si>
    <t>Av. Napoles y salaverry</t>
  </si>
  <si>
    <t>T1R-785/omni</t>
  </si>
  <si>
    <t>urbano/particular</t>
  </si>
  <si>
    <t>Av. Mansiche (frente a Tottus)</t>
  </si>
  <si>
    <t>0519-3T/moto</t>
  </si>
  <si>
    <t>Mz. B Lt. 3 Urb. San Judas Tadeo</t>
  </si>
  <si>
    <t>T3S-821/cmta</t>
  </si>
  <si>
    <t>Av. America Oeste Cdra. 6 (Mall Aventu)</t>
  </si>
  <si>
    <t>ABI-344/auto</t>
  </si>
  <si>
    <t>Av. Los Paujiles y las Begonias</t>
  </si>
  <si>
    <t>T7C-919/cmta.</t>
  </si>
  <si>
    <t>Av. Teodoro Valcarcel Cdra. 04</t>
  </si>
  <si>
    <t>DOZ-780/cmta</t>
  </si>
  <si>
    <t>calles Napoles y  Salaverry</t>
  </si>
  <si>
    <t>T1S-183/auto</t>
  </si>
  <si>
    <t>ser.pasajero/taxi</t>
  </si>
  <si>
    <t>Av. Mansiche y Filadelfia</t>
  </si>
  <si>
    <t>3916-T3/moto</t>
  </si>
  <si>
    <t>Av. Mansiche Cdra. 03</t>
  </si>
  <si>
    <t>1218-2T/moto</t>
  </si>
  <si>
    <t>Av. America Oeste Cdra. 2</t>
  </si>
  <si>
    <t>3943-2C/moto</t>
  </si>
  <si>
    <t>Av. Antenor Orrego Mz. C</t>
  </si>
  <si>
    <t>T3E-002/cmta</t>
  </si>
  <si>
    <t>Av. Jesus de Nazareth y Antenor Orrego</t>
  </si>
  <si>
    <t>A5C-593/auto</t>
  </si>
  <si>
    <t>Calle Teodoro Valcarcel/Calle Haydee</t>
  </si>
  <si>
    <t>T1S-357/auto</t>
  </si>
  <si>
    <t>Av. Mansiche Cdra. 25</t>
  </si>
  <si>
    <t>T3Q-688/S.W.</t>
  </si>
  <si>
    <t>Calle La Esmeralda y Los Brillantes</t>
  </si>
  <si>
    <t>5194-1T/moto</t>
  </si>
  <si>
    <t>Av. Mansiche cdra. 27</t>
  </si>
  <si>
    <t>M2N-668/S.W</t>
  </si>
  <si>
    <t>salida a Otuzco</t>
  </si>
  <si>
    <t>T3W-951/Omn</t>
  </si>
  <si>
    <t>trans. Pasajeros</t>
  </si>
  <si>
    <t>Av. America Oeste y puerta Nro. 04</t>
  </si>
  <si>
    <t>9455-9B/moto</t>
  </si>
  <si>
    <t>Local Uba Tuba Urb. San Isidro</t>
  </si>
  <si>
    <t>4717-2T/moto</t>
  </si>
  <si>
    <t>Av. Agua Marina y Mansiche</t>
  </si>
  <si>
    <t>A3F-184/auto</t>
  </si>
  <si>
    <t>Av. Nicolas de Pierola Cdra. 12</t>
  </si>
  <si>
    <t>D2P-697/auto</t>
  </si>
  <si>
    <t>T4T-667/auto</t>
  </si>
  <si>
    <t>Av. Jesus de Nazareth y Roma</t>
  </si>
  <si>
    <t>T2X-067/auto</t>
  </si>
  <si>
    <t>Av. Jesus de Nazareth y America Oeste</t>
  </si>
  <si>
    <t>T3R-639/auto</t>
  </si>
  <si>
    <t>interior del Mall Aventura Plaza</t>
  </si>
  <si>
    <t>T2A-453/auto</t>
  </si>
  <si>
    <t>Ovalo Papal</t>
  </si>
  <si>
    <t>M3X-764/cami</t>
  </si>
  <si>
    <t>particular/carga</t>
  </si>
  <si>
    <t>Av. Tupac Amaru Cdra. 11</t>
  </si>
  <si>
    <t>T3-2655/moto</t>
  </si>
  <si>
    <t>Av. America Norte y Mansiche</t>
  </si>
  <si>
    <t>3828-4T/moto</t>
  </si>
  <si>
    <t>Av. Nicolas de Pierola Cdra. 11</t>
  </si>
  <si>
    <t>T4U-687/auto</t>
  </si>
  <si>
    <t>Av. Mansiche Cdra. 17</t>
  </si>
  <si>
    <t>T4T-697/auto</t>
  </si>
  <si>
    <t>A8V-529/SW</t>
  </si>
  <si>
    <t>3593-2B/moto</t>
  </si>
  <si>
    <t>Av. Mansiche Cdra. 18</t>
  </si>
  <si>
    <t>T4R-679/auto</t>
  </si>
  <si>
    <t>Av. Juan Pablo II y Pedro Muñiz</t>
  </si>
  <si>
    <t>T3F-553/auto</t>
  </si>
  <si>
    <t>taxi/taxi</t>
  </si>
  <si>
    <t>Av. Nicolas De Pierola Cdra. 06</t>
  </si>
  <si>
    <t>S/P-/moto</t>
  </si>
  <si>
    <t>policial</t>
  </si>
  <si>
    <t>Av. Metropolitana Urb. San Isidro</t>
  </si>
  <si>
    <t>1034-4T/moto</t>
  </si>
  <si>
    <t>Av. Pedro Muñiz Cdra. 07</t>
  </si>
  <si>
    <t>8737-1A/moto</t>
  </si>
  <si>
    <t>Av. Nicolas de Pierola y Metropolitana</t>
  </si>
  <si>
    <t>T2W-136/auto</t>
  </si>
  <si>
    <t>particula/taxi</t>
  </si>
  <si>
    <t>Av. Jesus de Nazareth (canal 21)</t>
  </si>
  <si>
    <t>FOV-657/Cmta</t>
  </si>
  <si>
    <t>Av. Nicolas de Pierola y Las Gemas</t>
  </si>
  <si>
    <t>D0U-681/auto</t>
  </si>
  <si>
    <t>Calle oro y cristal Urb. San Isidro</t>
  </si>
  <si>
    <t>C1V-197/auto</t>
  </si>
  <si>
    <t>partic/policial</t>
  </si>
  <si>
    <t>Psje. Liverpool con Varsobia</t>
  </si>
  <si>
    <t>T3-5810/moto</t>
  </si>
  <si>
    <t>calles Shubert y Cibelios</t>
  </si>
  <si>
    <t>C6O-578/auto</t>
  </si>
  <si>
    <t>Av. Tupac Amaru y Pablo Casals</t>
  </si>
  <si>
    <t>3816-3T/moto</t>
  </si>
  <si>
    <t>T3Z-626/auto</t>
  </si>
  <si>
    <t>Av. America Oeste y calle 21 Covicorti</t>
  </si>
  <si>
    <t>T1I-224/auto</t>
  </si>
  <si>
    <t>espaldas de Mall Aventura Plaza</t>
  </si>
  <si>
    <t>T2-2655/moto</t>
  </si>
  <si>
    <t>Av. Mansiche Cdra. 19</t>
  </si>
  <si>
    <t>D0Q-104/auto</t>
  </si>
  <si>
    <t>Av. Jesus de Nazareth Cdra. 4 Mall Avent</t>
  </si>
  <si>
    <t>2736-2T/moto</t>
  </si>
  <si>
    <t>moto/taxi</t>
  </si>
  <si>
    <t>Av. Mansiche con calle Las Gemas</t>
  </si>
  <si>
    <t>T3F-441/auto</t>
  </si>
  <si>
    <t>Av. Nicolas de Pierola Cdra. 13</t>
  </si>
  <si>
    <t>T3T-910/Cmta</t>
  </si>
  <si>
    <t>MZ. Y LT.11 URB. COVICORTI</t>
  </si>
  <si>
    <t>A1N-924/cmta</t>
  </si>
  <si>
    <t>carga/particular</t>
  </si>
  <si>
    <t>Av. Antenor Orrego Mz. B3 Lt. 6</t>
  </si>
  <si>
    <t>3980-2T/moto</t>
  </si>
  <si>
    <t xml:space="preserve">Av. Mansiche Cdra. 21 </t>
  </si>
  <si>
    <t>ADC-682/auto</t>
  </si>
  <si>
    <t>Av. Mansiche y Buenos Aires</t>
  </si>
  <si>
    <t>5386-8M/moto</t>
  </si>
  <si>
    <t>part/taxi</t>
  </si>
  <si>
    <t>Calles Rio de Janeiro y Santiago de Chile</t>
  </si>
  <si>
    <t>T3-5328/moto</t>
  </si>
  <si>
    <t>Av. Metropolitana y calle cobre</t>
  </si>
  <si>
    <t>T2P-237/</t>
  </si>
  <si>
    <t>Av. Juan Pablo II y calle jaime Gondra</t>
  </si>
  <si>
    <t>T2P-282/auto</t>
  </si>
  <si>
    <t>Av. Nicolas de Pierola Cdra. 14</t>
  </si>
  <si>
    <t>T1J-008/auto</t>
  </si>
  <si>
    <t xml:space="preserve">Av. Pablo Casals Cdra. 5 </t>
  </si>
  <si>
    <t>T3L-021/auto</t>
  </si>
  <si>
    <t>Av. Colibris (peloteros)</t>
  </si>
  <si>
    <t>T2H-353/auto</t>
  </si>
  <si>
    <t>Av. Filadelfia</t>
  </si>
  <si>
    <t>T5C-849/cmta.</t>
  </si>
  <si>
    <t>Av. Los Colibris</t>
  </si>
  <si>
    <t>4750-3T/moto</t>
  </si>
  <si>
    <t>calle Los Rubies N°373 Urb. Santa Ines</t>
  </si>
  <si>
    <t>Av. America Oeste Psje Garzas</t>
  </si>
  <si>
    <t>T1Y-242/auto</t>
  </si>
  <si>
    <t>calle Cristal N°464 Urb. San Isidro</t>
  </si>
  <si>
    <t>T3A-194/Cmta</t>
  </si>
  <si>
    <t>5134-3T/moto</t>
  </si>
  <si>
    <t>ovalo Papal</t>
  </si>
  <si>
    <t>T1H-765/omn</t>
  </si>
  <si>
    <t>trans. Publico</t>
  </si>
  <si>
    <t>Jr. Los Rubies N°519 Urb.Santa Ines</t>
  </si>
  <si>
    <t>T7B-833/Cmta</t>
  </si>
  <si>
    <t>Urb. El Valle Mz. K</t>
  </si>
  <si>
    <t>T7F-909/Cmta</t>
  </si>
  <si>
    <t>carga/carga</t>
  </si>
  <si>
    <t>Avs. Pedro Muñiz y España</t>
  </si>
  <si>
    <t>3825-3T/moto</t>
  </si>
  <si>
    <t>Av. Paisajista(puerta 4 del mall aventu)</t>
  </si>
  <si>
    <t>T1Q-424/auto</t>
  </si>
  <si>
    <t>Ovalo Mochica</t>
  </si>
  <si>
    <t>5457-3T/moto</t>
  </si>
  <si>
    <t>Avs. America Norte y Mansiche</t>
  </si>
  <si>
    <t>T1I-712/Cmta</t>
  </si>
  <si>
    <t>Psje. La Merced El Cortijo</t>
  </si>
  <si>
    <t>T1D-151/auto</t>
  </si>
  <si>
    <t>Av. Antenor Orrego MZ. C LT. 10</t>
  </si>
  <si>
    <t>T2Q-853/Cmta</t>
  </si>
  <si>
    <t xml:space="preserve">calle Melbourne N°389 </t>
  </si>
  <si>
    <t>KG-9911/auto</t>
  </si>
  <si>
    <t>19-ago.15</t>
  </si>
  <si>
    <t>EU-0972/moto</t>
  </si>
  <si>
    <t>Serenazgo</t>
  </si>
  <si>
    <t>filadelfia</t>
  </si>
  <si>
    <t>T3E-347/auto</t>
  </si>
  <si>
    <t>calles Ginebra con Caracas -Sanchez C.</t>
  </si>
  <si>
    <t>OD-2518/Cmta</t>
  </si>
  <si>
    <t>Av. Juan Pablo Cdra. 6</t>
  </si>
  <si>
    <t>T3L-547/auto</t>
  </si>
  <si>
    <t>Av. Nicolas de Pierola (gobierno Reg.)</t>
  </si>
  <si>
    <t>T2O-478/auto</t>
  </si>
  <si>
    <t>calle Oro  San Isidro</t>
  </si>
  <si>
    <t>F6M-058/auto</t>
  </si>
  <si>
    <t xml:space="preserve">Av. Tupac Amaru </t>
  </si>
  <si>
    <t>S3-1650/moto</t>
  </si>
  <si>
    <t xml:space="preserve">Av. Juan Pablo II  </t>
  </si>
  <si>
    <t>T2-0307/moto</t>
  </si>
  <si>
    <t>Av. Jesus de Nazareth y Juan Pablo II</t>
  </si>
  <si>
    <t>T3F-427/auto</t>
  </si>
  <si>
    <t xml:space="preserve">Av. Mansiche y Agua Marina </t>
  </si>
  <si>
    <t>T1X-376/auto</t>
  </si>
  <si>
    <t>Av. Nicolas de Pierola (Toyota)</t>
  </si>
  <si>
    <t>MPY-7428/mot</t>
  </si>
  <si>
    <t>Mz. I Lt. 21 Urb. Trupal</t>
  </si>
  <si>
    <t>T3O-121/auto</t>
  </si>
  <si>
    <t>Av. America Oeste (Maria Auxiliadora)</t>
  </si>
  <si>
    <t>T1C-252/S.W.</t>
  </si>
  <si>
    <t xml:space="preserve">taxi </t>
  </si>
  <si>
    <t>Av. Nicolas de Pierola (Hosp. Primavera)</t>
  </si>
  <si>
    <t>C3A-824/Cmta.</t>
  </si>
  <si>
    <t>Avs. Mansiche y Pablo Casals</t>
  </si>
  <si>
    <t>T2C-210/auto</t>
  </si>
  <si>
    <t>Av. Jesus de Nazareth (Mall Avent)</t>
  </si>
  <si>
    <t>T2M-356/auto</t>
  </si>
  <si>
    <t>Av. Jesus de Nazareth Cdra.12</t>
  </si>
  <si>
    <t>F5C-200/auto</t>
  </si>
  <si>
    <t>Av. America Oeste con Antenor Orrego</t>
  </si>
  <si>
    <t>C4D-045/auto</t>
  </si>
  <si>
    <t>T3F-071/cmta.</t>
  </si>
  <si>
    <t>Av. Mansiche (Sodimac)</t>
  </si>
  <si>
    <t>T2D-601/auto</t>
  </si>
  <si>
    <t>Av. Mansiche y Agua Marina</t>
  </si>
  <si>
    <t>T3H-538/auto</t>
  </si>
  <si>
    <t>TAxi/particular</t>
  </si>
  <si>
    <t>Mz. L Lt. 1 Urb. Covicorti</t>
  </si>
  <si>
    <t>T1X-312/cmta.</t>
  </si>
  <si>
    <t>T3C-481/auto</t>
  </si>
  <si>
    <t>04-set-15</t>
  </si>
  <si>
    <t>Av. America Oeste y Jesus de Nazareth</t>
  </si>
  <si>
    <t>T3F-116/auto</t>
  </si>
  <si>
    <t xml:space="preserve">Av. Jesus de Nazareth </t>
  </si>
  <si>
    <t>T1G-687/auto</t>
  </si>
  <si>
    <t>Av. America y calle 08</t>
  </si>
  <si>
    <t>D4M-161/auto</t>
  </si>
  <si>
    <t>05-set-15</t>
  </si>
  <si>
    <t>Av. Los Colibris frente a la Mz. N Lt. 5</t>
  </si>
  <si>
    <t>T2D-105/auto</t>
  </si>
  <si>
    <t>T3I-301/cmta</t>
  </si>
  <si>
    <t>Av. Tupac Amaru y calle Schuber</t>
  </si>
  <si>
    <t>2460-4T/moto</t>
  </si>
  <si>
    <t>T2J-470/auto</t>
  </si>
  <si>
    <t>B7I-053/auto</t>
  </si>
  <si>
    <t>Av. Antenor Orrego Mz. L Cdra. 5</t>
  </si>
  <si>
    <t>T4Z-823/cmta.</t>
  </si>
  <si>
    <t>Av. Manuel Vera Enriquez Cdra.7</t>
  </si>
  <si>
    <t>T2B-084/auto</t>
  </si>
  <si>
    <t>Av. Juan Pablo II Block B</t>
  </si>
  <si>
    <t>SI-2897/S.W.</t>
  </si>
  <si>
    <t>Mz. K Urb. Covicorti</t>
  </si>
  <si>
    <t>A5W-602/auto</t>
  </si>
  <si>
    <t>Av. Metropolitana I y II</t>
  </si>
  <si>
    <t>0708-3T/moto</t>
  </si>
  <si>
    <t>Calle Alomias Robles (esquina de eliceo)</t>
  </si>
  <si>
    <t>T3C-289/auto</t>
  </si>
  <si>
    <t>Calle Liverpool Cdra. 04</t>
  </si>
  <si>
    <t>T3I-090/auto</t>
  </si>
  <si>
    <t>AV. Daniel Alcides Carrion y Salaverry</t>
  </si>
  <si>
    <t>T2H-330/auto</t>
  </si>
  <si>
    <t>AVENIDA MANSICHE Y DIAMANTES</t>
  </si>
  <si>
    <t>T3C-532/auto</t>
  </si>
  <si>
    <t>Av. America Oeste mz. B1 Lt. 13</t>
  </si>
  <si>
    <t>A7F-673/auto</t>
  </si>
  <si>
    <t>Av. Mansiche Cdra. 28</t>
  </si>
  <si>
    <t>T1U-587/cmta</t>
  </si>
  <si>
    <t>Av. America Oeste y calle 08</t>
  </si>
  <si>
    <t>bicicleta</t>
  </si>
  <si>
    <t>T3B-288/auto</t>
  </si>
  <si>
    <t>Av. Metropolitana II</t>
  </si>
  <si>
    <t>AAA-478/auto</t>
  </si>
  <si>
    <t>15-set-15</t>
  </si>
  <si>
    <t>T3N-374/auto</t>
  </si>
  <si>
    <t>Av. Tupac Amaru y Teodoro Valcarcel</t>
  </si>
  <si>
    <t>T3L-876/camion</t>
  </si>
  <si>
    <t xml:space="preserve">Av. Jesus de Nazareth y Carrion </t>
  </si>
  <si>
    <t>T3A-264/cmta</t>
  </si>
  <si>
    <t>calle Los Diamantes y los Rubies</t>
  </si>
  <si>
    <t>T3H-059/S.W.</t>
  </si>
  <si>
    <t>19-set-15</t>
  </si>
  <si>
    <t>Av. Juan Pablo II (ovalo papal)</t>
  </si>
  <si>
    <t>BP-6977/auto</t>
  </si>
  <si>
    <t>Av. Mansiche Cdra. 02</t>
  </si>
  <si>
    <t>B5V-078/S.W.</t>
  </si>
  <si>
    <t>Av. Mansiche con calle Los Diamantes</t>
  </si>
  <si>
    <t>T3M-377/auto</t>
  </si>
  <si>
    <t>Av. Nicolas de Pierola y calle La Valle</t>
  </si>
  <si>
    <t>T1B-488/cmta</t>
  </si>
  <si>
    <t>parti/taxi</t>
  </si>
  <si>
    <t>T1L-177/cmta</t>
  </si>
  <si>
    <t>0856-1T/moto</t>
  </si>
  <si>
    <t>mercado Urb. San Isidro</t>
  </si>
  <si>
    <t>Z2W-726/omni</t>
  </si>
  <si>
    <t>Av. Colibries Mz. Mz. H3</t>
  </si>
  <si>
    <t>C1-0851/moto</t>
  </si>
  <si>
    <t>Av. Colibries Cdra. 02</t>
  </si>
  <si>
    <t>T3A-490/cmta</t>
  </si>
  <si>
    <t>Av. Nicolas de Pierola y Metropolitana II</t>
  </si>
  <si>
    <t>5728-3T/moto</t>
  </si>
  <si>
    <t>Av. Mansiche con Psje. Mochica</t>
  </si>
  <si>
    <t>T1N-511/auto</t>
  </si>
  <si>
    <t>F0W-570/auto</t>
  </si>
  <si>
    <t>Av. Mansiche Cdra. 10</t>
  </si>
  <si>
    <t>A5A-576/auto</t>
  </si>
  <si>
    <t>Av. Prolongacion Juan Pablo II</t>
  </si>
  <si>
    <t>T3-3017/moto</t>
  </si>
  <si>
    <t>Av. Prolongacion Juan Pablo II (IITZA)</t>
  </si>
  <si>
    <t>5114-6A/moto</t>
  </si>
  <si>
    <t>Av. America Oeste (sagafalabella)</t>
  </si>
  <si>
    <t>T3J-146/auto</t>
  </si>
  <si>
    <t>Av. Mansiche Nro. 1057</t>
  </si>
  <si>
    <t>T2J-166/cmta</t>
  </si>
  <si>
    <t>Av. Mansiche (frente sodimac)</t>
  </si>
  <si>
    <t>T3D-083/auto</t>
  </si>
  <si>
    <t>ovalo papal</t>
  </si>
  <si>
    <t>AHF-481/auto</t>
  </si>
  <si>
    <t>ovalo Larco</t>
  </si>
  <si>
    <t>A1-5200/moto</t>
  </si>
  <si>
    <t>Av. Larco y Los Paujiles</t>
  </si>
  <si>
    <t>3272-3T/moto</t>
  </si>
  <si>
    <r>
      <t xml:space="preserve">TOTAL </t>
    </r>
    <r>
      <rPr>
        <b/>
        <sz val="14"/>
        <rFont val="Calibri"/>
        <family val="2"/>
      </rPr>
      <t>18 COMISARIAS PROVINCIA DE TRUJILLO</t>
    </r>
  </si>
  <si>
    <r>
      <t xml:space="preserve">TOTAL </t>
    </r>
    <r>
      <rPr>
        <b/>
        <sz val="14"/>
        <rFont val="Calibri"/>
        <family val="2"/>
      </rPr>
      <t>3 COMISARIAS DISTRITO DE TRUJILLO</t>
    </r>
  </si>
  <si>
    <t>Trujillo, 09 de Diciembre del 2015</t>
  </si>
  <si>
    <t>Vo.   Bo.</t>
  </si>
  <si>
    <t>ENCARG. DE ELABORAC. DEL CUADRO</t>
  </si>
  <si>
    <t>REGPOL LL.</t>
  </si>
  <si>
    <t>EM/UNIEST.</t>
  </si>
  <si>
    <t>CUADRO DE ACCIDENTES DE TRANSITO REGISTRADOS EN LAS DIECIOCHO (18) COMISARIAS PNP REGION POLICIAL LA LIBERTAD, DURANTE EL IV TRIMESTRE 2015 (OCTUBRE, NOVIEMBRE Y DICIEMBRE)</t>
  </si>
  <si>
    <t>av. Mansiche Cdra. 25</t>
  </si>
  <si>
    <t xml:space="preserve">choque con lesiones </t>
  </si>
  <si>
    <t>A6N-889/cmta</t>
  </si>
  <si>
    <t>Av. Mansiche y Av. Roma</t>
  </si>
  <si>
    <t>choque daños mater.</t>
  </si>
  <si>
    <t>T1Z-239/auto</t>
  </si>
  <si>
    <t>taxi/parti</t>
  </si>
  <si>
    <t>B2H-130/auto</t>
  </si>
  <si>
    <t>AV. Tupac Amaru y America Norte</t>
  </si>
  <si>
    <t>T7H-884/cmta</t>
  </si>
  <si>
    <t>Av. Pedro Muñiz y Av. España</t>
  </si>
  <si>
    <t>despiste con lesiones</t>
  </si>
  <si>
    <t>8145-4P/moto</t>
  </si>
  <si>
    <t>Av. America Oeste (Ripley)</t>
  </si>
  <si>
    <t>C4S-018/cmta.</t>
  </si>
  <si>
    <t>Av. Nicolas De Pierola (hosp. Primavera</t>
  </si>
  <si>
    <t>T3E-604/auto</t>
  </si>
  <si>
    <t>Mz. M1 N1 Urb. Covicorti</t>
  </si>
  <si>
    <t>T2G-378/auto</t>
  </si>
  <si>
    <t>Prolongacion Jesus Nazareth (Ripley)</t>
  </si>
  <si>
    <t>choque con lesiones</t>
  </si>
  <si>
    <t>T4W-945/cmta</t>
  </si>
  <si>
    <t>Pedro Muñiz y calle Filadelfia</t>
  </si>
  <si>
    <t>5668-3T/moto</t>
  </si>
  <si>
    <t>paijan</t>
  </si>
  <si>
    <t>T3-4650/moto</t>
  </si>
  <si>
    <t>1673-5p/moto</t>
  </si>
  <si>
    <t>C1Y-766/cmta</t>
  </si>
  <si>
    <t>Av. America Oeste (torre UPAO)</t>
  </si>
  <si>
    <t>0081-5T/moto</t>
  </si>
  <si>
    <t>Av. Mansiche con Pedro Muñiz</t>
  </si>
  <si>
    <t>F5I-736/omnib</t>
  </si>
  <si>
    <t>ser.pasajero</t>
  </si>
  <si>
    <t>T2C-556/auto</t>
  </si>
  <si>
    <t xml:space="preserve">Av. America Oeste con Mansiche </t>
  </si>
  <si>
    <t>D1Z-483/auto</t>
  </si>
  <si>
    <t>Av. Juan Pablo II y los Brillantes</t>
  </si>
  <si>
    <t>despiste con daños mat</t>
  </si>
  <si>
    <t>AEU-268/auto</t>
  </si>
  <si>
    <t>Av. America Norte y Vera Enrriquez</t>
  </si>
  <si>
    <t>F3Q-797/cmta</t>
  </si>
  <si>
    <t>part/serv.pub.</t>
  </si>
  <si>
    <t>calle Hierro Urb. San Isidro</t>
  </si>
  <si>
    <t>T1L-325/auto</t>
  </si>
  <si>
    <t>Av. Mansiche Cdra. 24</t>
  </si>
  <si>
    <t>T2V-239/auto</t>
  </si>
  <si>
    <t>Av. Pablo Casals Nro. 466</t>
  </si>
  <si>
    <t>P2M-428/auto</t>
  </si>
  <si>
    <t>Av. Mansiche y Pablo Casals</t>
  </si>
  <si>
    <t>T3F-282/auto</t>
  </si>
  <si>
    <t>Av. America Oeste (ovalo papal)</t>
  </si>
  <si>
    <t>acc. Transito</t>
  </si>
  <si>
    <t>T4E-967/omni</t>
  </si>
  <si>
    <t>serv. Public</t>
  </si>
  <si>
    <t xml:space="preserve">lunes </t>
  </si>
  <si>
    <t>T2I-245/auto</t>
  </si>
  <si>
    <t>Av. Jesus de Nazareth y Mz. l1 Covicorti</t>
  </si>
  <si>
    <t>T3J-433/auo</t>
  </si>
  <si>
    <t xml:space="preserve">Prolongacion Jesus Nazareth </t>
  </si>
  <si>
    <t>T1Q-553/combi</t>
  </si>
  <si>
    <t>Av. America Oeste mz. B lt.33</t>
  </si>
  <si>
    <t>T5N-929/Cmta</t>
  </si>
  <si>
    <t>sayapullo</t>
  </si>
  <si>
    <t>W1N-838/cmta</t>
  </si>
  <si>
    <t>usquil</t>
  </si>
  <si>
    <t>S/P</t>
  </si>
  <si>
    <t>Av. Vera Enriquez y T. Valcarcel</t>
  </si>
  <si>
    <t>H1V-796/cmta</t>
  </si>
  <si>
    <t>Av. Mansiche con Republica</t>
  </si>
  <si>
    <t>T3N-255/auto</t>
  </si>
  <si>
    <t>Av. Mansiche (SODIMAC)</t>
  </si>
  <si>
    <t>A3L-433/auo</t>
  </si>
  <si>
    <t>Av. Teodoro Valcarcel</t>
  </si>
  <si>
    <t>choque y fuga, lesiones</t>
  </si>
  <si>
    <t>T2E-084/auto</t>
  </si>
  <si>
    <t>0320-4T/moto</t>
  </si>
  <si>
    <t xml:space="preserve">av. Prolongacion Jesus de Nazareth </t>
  </si>
  <si>
    <t>1033-4C/moto</t>
  </si>
  <si>
    <t>Av. Jesus de Nazareth (CIDUNT)</t>
  </si>
  <si>
    <t>T3K-584/auto</t>
  </si>
  <si>
    <t>calle Republica Urb. Cortijo</t>
  </si>
  <si>
    <t>T2B-706/micro</t>
  </si>
  <si>
    <t>Av. America Norte / Federico Chopin</t>
  </si>
  <si>
    <t>3159-3T/moto</t>
  </si>
  <si>
    <t>Nz, G1 Urb. Covicorti</t>
  </si>
  <si>
    <t>T3O-666/auto</t>
  </si>
  <si>
    <t>T3C-415/auto</t>
  </si>
  <si>
    <t>Av. America Sur Cdra. 43</t>
  </si>
  <si>
    <t>T2-5787/moto</t>
  </si>
  <si>
    <t xml:space="preserve">Av. Metropolitana </t>
  </si>
  <si>
    <t>T3R-664/auto</t>
  </si>
  <si>
    <t>Av. Pablo Casals (Reniec)</t>
  </si>
  <si>
    <t>1326-4T/moto</t>
  </si>
  <si>
    <t>calle Pluton (espaldas Uba Tuba)</t>
  </si>
  <si>
    <t>8328-8A/moto</t>
  </si>
  <si>
    <t>Av. Mansiche y Roma</t>
  </si>
  <si>
    <t>1472-3T/moto</t>
  </si>
  <si>
    <t>T3D-130/auto</t>
  </si>
  <si>
    <t>Av. Juan Pablo II Cdra. 1</t>
  </si>
  <si>
    <t>4939-4T/moto</t>
  </si>
  <si>
    <t>Av. Mansiche (Ripley)</t>
  </si>
  <si>
    <t>T2X-649/auto</t>
  </si>
  <si>
    <t>Av. Mansiche Cdra. 12</t>
  </si>
  <si>
    <t>T3G-213/Cmta</t>
  </si>
  <si>
    <t>Av. Prolongacion Jesus de Nazareth (Saga)</t>
  </si>
  <si>
    <t>despiste lesiones</t>
  </si>
  <si>
    <t>9709-6B/moto</t>
  </si>
  <si>
    <t>Av. America Oeste (ovalo Papal)</t>
  </si>
  <si>
    <t>choque y fuga con lesi</t>
  </si>
  <si>
    <t>A9-5295/moto</t>
  </si>
  <si>
    <t>Av. Metropolitana Cdra. 1 y 2</t>
  </si>
  <si>
    <t>T1T-760/omni</t>
  </si>
  <si>
    <t>ser.pubi/partic</t>
  </si>
  <si>
    <t xml:space="preserve">Av. Mansiche Cdra. 24 </t>
  </si>
  <si>
    <t>B2-2818/moto</t>
  </si>
  <si>
    <t>Mz. P Lt. 04 Urb. Covicorti</t>
  </si>
  <si>
    <t>D1W-639/auto</t>
  </si>
  <si>
    <t>serv. Publico</t>
  </si>
  <si>
    <t>Av. Roma y Jesus de Nazareth</t>
  </si>
  <si>
    <t>T1H-750/cmta</t>
  </si>
  <si>
    <t>Av. Nicolas de Pierola Cdra. 8</t>
  </si>
  <si>
    <t>T1-1113/moto</t>
  </si>
  <si>
    <t>part/ser.publ</t>
  </si>
  <si>
    <t>6660-6A/moto</t>
  </si>
  <si>
    <t>AL-1797/auto</t>
  </si>
  <si>
    <t>Calle Salaverry y Raymondi</t>
  </si>
  <si>
    <t>T1X-262/auto</t>
  </si>
  <si>
    <t>Av. America Oeste Cdra. 8 Urb. Covicorti</t>
  </si>
  <si>
    <t>1102-1H/moto</t>
  </si>
  <si>
    <t>T3D-196/auto</t>
  </si>
  <si>
    <t>T3K-322/auto</t>
  </si>
  <si>
    <t xml:space="preserve">Av. Metropolitana   </t>
  </si>
  <si>
    <t>A2-1047/moto</t>
  </si>
  <si>
    <t>choque lesiones</t>
  </si>
  <si>
    <t>A8A-873/Cmta</t>
  </si>
  <si>
    <t>Av. Juan Pablo (ovalo Papal)</t>
  </si>
  <si>
    <t>F4K-214/auto</t>
  </si>
  <si>
    <t>Av. Metropolitana  y calle Espinola</t>
  </si>
  <si>
    <t>H1X-706/omn</t>
  </si>
  <si>
    <t>Av. Jesus de Nazareth Cdra. 9</t>
  </si>
  <si>
    <t>M1W-773/omn</t>
  </si>
  <si>
    <t>Av. America Oeste (corte Superior de J.)</t>
  </si>
  <si>
    <t>T1X-580/cmta</t>
  </si>
  <si>
    <t>Av. Nicolas de Pierola Cdra. 17</t>
  </si>
  <si>
    <t>0008-5T/moto</t>
  </si>
  <si>
    <t>C2K-065/auto</t>
  </si>
  <si>
    <t>Av. Metropoliatana II Mz. E Urb. San Isidro</t>
  </si>
  <si>
    <t>T3D-071/auto</t>
  </si>
  <si>
    <t>T1L-642/auto</t>
  </si>
  <si>
    <t>Ovalo Papal (Metro)</t>
  </si>
  <si>
    <t>T4A-693/auto</t>
  </si>
  <si>
    <t>Av. Pablo casals (RENIEC)</t>
  </si>
  <si>
    <t>Z3R-150/auto</t>
  </si>
  <si>
    <t>Av. Nicolas de Pierola y teodoro valcarcel</t>
  </si>
  <si>
    <t>T3G-591/auto</t>
  </si>
  <si>
    <t>Av. Mansiche (Peruano Japones)</t>
  </si>
  <si>
    <t>T1J-782/Cmta</t>
  </si>
  <si>
    <t>Av. Mansiche (Hospital Regional)</t>
  </si>
  <si>
    <t>M1E-759/omn</t>
  </si>
  <si>
    <t>Av. America Oeste (Grifo Estrella de David)</t>
  </si>
  <si>
    <t>T2M-541/auto</t>
  </si>
  <si>
    <t>Av. Los Colibries (Registros Publicos)</t>
  </si>
  <si>
    <t>T2X-552/auto</t>
  </si>
  <si>
    <t>Av. Juan Pablo II (puerta 2 UNT)</t>
  </si>
  <si>
    <t>5889-4T/moto</t>
  </si>
  <si>
    <t>Avs. Nicolas de Pierola y Pablo Casals</t>
  </si>
  <si>
    <t>W1E-316/auto</t>
  </si>
  <si>
    <t>serv.P/particula</t>
  </si>
  <si>
    <t>Av. America Oeste Mz. B Urb. Covicorti</t>
  </si>
  <si>
    <t>B5C-071/auto</t>
  </si>
  <si>
    <t>Av. España con calle Salaverry</t>
  </si>
  <si>
    <t>T3Q-020/cmta</t>
  </si>
  <si>
    <t>T3K-582/auto</t>
  </si>
  <si>
    <t>Av. Mansiche (HRDT)</t>
  </si>
  <si>
    <t>T1R-570/auto</t>
  </si>
  <si>
    <t>Av. Valcarcel y Vera Enriquez</t>
  </si>
  <si>
    <t>0090-2T/moto</t>
  </si>
  <si>
    <t>calle Cristal Urb. San Isidro</t>
  </si>
  <si>
    <t>T1T-422/auto</t>
  </si>
  <si>
    <t>parti/carga</t>
  </si>
  <si>
    <t xml:space="preserve">Ovalo Papal </t>
  </si>
  <si>
    <t>T2T-456/auto</t>
  </si>
  <si>
    <t>Colegio de Abogados Urb. Covicorti</t>
  </si>
  <si>
    <t>F3M-945/cmta</t>
  </si>
  <si>
    <t>Av. Metropolitana II (UPN)</t>
  </si>
  <si>
    <t>8606-4P/moto</t>
  </si>
  <si>
    <t>M3O-581/auto</t>
  </si>
  <si>
    <t>Av. Teodoro Valcarcel Cdra. 4</t>
  </si>
  <si>
    <t>M2O-825/Cmta</t>
  </si>
  <si>
    <t>Av. Juan Pablo II y calle Diaz de las HerAS</t>
  </si>
  <si>
    <t>T3P-455/auto</t>
  </si>
  <si>
    <t>Mall Aventura Plaza estacionamiento 3A</t>
  </si>
  <si>
    <t>F0L-687/Cmta</t>
  </si>
  <si>
    <t>3605-2T/moto</t>
  </si>
  <si>
    <t>Av. Jesus de Nazareth (espaldas del mall)</t>
  </si>
  <si>
    <t>C6P-673/auto</t>
  </si>
  <si>
    <t>NOVIEMBRE</t>
  </si>
  <si>
    <t>Av. Roma (Frontis del hospital Regional)</t>
  </si>
  <si>
    <t>A5N-014/auto</t>
  </si>
  <si>
    <t>Av. Jesus de Nazareth (Mall Plaza)</t>
  </si>
  <si>
    <t>T2A-565/cmta</t>
  </si>
  <si>
    <t>Av. Jesus de Nzareth y America Oeste</t>
  </si>
  <si>
    <t>T2T-397/auto</t>
  </si>
  <si>
    <t>D4M-603/auto</t>
  </si>
  <si>
    <t>7515-6M/moto</t>
  </si>
  <si>
    <t>A9H-395/cmta</t>
  </si>
  <si>
    <t>T4S-625/auto</t>
  </si>
  <si>
    <t>0020-4T/moto</t>
  </si>
  <si>
    <t>Av. America Oeste y Antenor Orrego</t>
  </si>
  <si>
    <t>T3U-969/omni</t>
  </si>
  <si>
    <t>ser.publ/partic</t>
  </si>
  <si>
    <t>Av. Mansiche y Metropolitana</t>
  </si>
  <si>
    <t>T3P-593/auto</t>
  </si>
  <si>
    <t>Av. Prolg. Jesus de Nazareth (Mall Plaza)</t>
  </si>
  <si>
    <t>0752-4T/moto</t>
  </si>
  <si>
    <t>Av. Metropolitana y Espinola</t>
  </si>
  <si>
    <t>F3O-197/auto</t>
  </si>
  <si>
    <t>C7P-511/auto</t>
  </si>
  <si>
    <t>Salaverry con Napoles</t>
  </si>
  <si>
    <t>M7-9776/moto</t>
  </si>
  <si>
    <t>serv. Publi.</t>
  </si>
  <si>
    <t>Calle Colibries</t>
  </si>
  <si>
    <t xml:space="preserve">choque </t>
  </si>
  <si>
    <t>C8I-703/camion</t>
  </si>
  <si>
    <t>Londres y NewYork</t>
  </si>
  <si>
    <t>B1-4260/moto</t>
  </si>
  <si>
    <t>D0F-835/omni</t>
  </si>
  <si>
    <t>Av. Juan Pablo II (UNT)</t>
  </si>
  <si>
    <t>T4B-691/auto</t>
  </si>
  <si>
    <t>Av. Nicolas de Pierola (ovalo Mochica)</t>
  </si>
  <si>
    <t>B8H-696/auto</t>
  </si>
  <si>
    <t>Av. Mansiche Cdra.4</t>
  </si>
  <si>
    <t>T1D-739/omni</t>
  </si>
  <si>
    <t>T1J-727/omni</t>
  </si>
  <si>
    <t>Av. Metropolitana Mz. I</t>
  </si>
  <si>
    <t>T4Q-678/auto</t>
  </si>
  <si>
    <t>Av. America Oeste (colegio Narvaez)</t>
  </si>
  <si>
    <t>8032-8C/moto</t>
  </si>
  <si>
    <t>Av. Buenos Aires con Psje. Manschesters</t>
  </si>
  <si>
    <t>M3L-225/auto</t>
  </si>
  <si>
    <t>serv.publi/parti</t>
  </si>
  <si>
    <t>Calle Los Diamaste y los Rubies</t>
  </si>
  <si>
    <t>T1K-084/auto</t>
  </si>
  <si>
    <t xml:space="preserve">AV. America Norte y Federico Chopin </t>
  </si>
  <si>
    <t>T3Q-589/auto</t>
  </si>
  <si>
    <t>Mz. E1 y P1</t>
  </si>
  <si>
    <t>T7T-808/Cmta</t>
  </si>
  <si>
    <t>Av. Mansiche con calle Lisboa</t>
  </si>
  <si>
    <t>T3M-343/auto</t>
  </si>
  <si>
    <t>Av. Nicolas de Pierola (agencias)</t>
  </si>
  <si>
    <t>MD-3766/moto</t>
  </si>
  <si>
    <t>part/serv. Publi</t>
  </si>
  <si>
    <t>Av. America Oeste y calle Washinton</t>
  </si>
  <si>
    <t>D9R-898/cmta.</t>
  </si>
  <si>
    <t>Viernaes</t>
  </si>
  <si>
    <t>atropello y choque</t>
  </si>
  <si>
    <t>3280-3T/moto</t>
  </si>
  <si>
    <t xml:space="preserve">Av. America Norte   </t>
  </si>
  <si>
    <t>T3C-426/auto</t>
  </si>
  <si>
    <t>Av. America oete Mz. I Lt. 10</t>
  </si>
  <si>
    <t>2795-7C/moto</t>
  </si>
  <si>
    <t xml:space="preserve">Av. Roma   </t>
  </si>
  <si>
    <t>H1U-726/cmta.</t>
  </si>
  <si>
    <t>Av. Teodoro Valcarcel y Valderrama</t>
  </si>
  <si>
    <t>8209-2B/moto</t>
  </si>
  <si>
    <t>Av. Mansiche con Agua Marina</t>
  </si>
  <si>
    <t>1700-4T/moto</t>
  </si>
  <si>
    <t>calle Los Diamantes Cdra. 7</t>
  </si>
  <si>
    <t>T1N-411/S.W.</t>
  </si>
  <si>
    <t>Av. Mansiche Cdra. 21</t>
  </si>
  <si>
    <t>T2A-964/cmta</t>
  </si>
  <si>
    <t>Av. Mansiche con Roma</t>
  </si>
  <si>
    <t>T1Y-715/Cmta</t>
  </si>
  <si>
    <t>2276-1T/moto</t>
  </si>
  <si>
    <t>Colibries y los Girasoles</t>
  </si>
  <si>
    <t>T1M-741/omni</t>
  </si>
  <si>
    <t>calle diamantes y los rubies</t>
  </si>
  <si>
    <t>BD-7681/auto</t>
  </si>
  <si>
    <t>Av. Jesus de Nazareth  y Antenor Orrego</t>
  </si>
  <si>
    <t>T3E-458/auto</t>
  </si>
  <si>
    <t>Av. Mansiche (frente a Sodimac)</t>
  </si>
  <si>
    <t>T2J-668/auto</t>
  </si>
  <si>
    <t>Av. Larco (Sunarp)</t>
  </si>
  <si>
    <t>AFP-633/auto</t>
  </si>
  <si>
    <t>T3L-096/auto</t>
  </si>
  <si>
    <t>DICIEMBRE</t>
  </si>
  <si>
    <t>av.larco cdra. 05</t>
  </si>
  <si>
    <t>Imprudencia de la UT2</t>
  </si>
  <si>
    <t>moto l.</t>
  </si>
  <si>
    <t>av.san martin -martinez de compañon</t>
  </si>
  <si>
    <t>Imprude conductor  UT1</t>
  </si>
  <si>
    <t xml:space="preserve">av. costa rica </t>
  </si>
  <si>
    <t>Imprucencia del peaton</t>
  </si>
  <si>
    <t>no identificado</t>
  </si>
  <si>
    <t>jiron colon - ayacucho</t>
  </si>
  <si>
    <t xml:space="preserve">jiron san martin </t>
  </si>
  <si>
    <t>Imprudencia de la UT1</t>
  </si>
  <si>
    <t xml:space="preserve">av. los incas - zela </t>
  </si>
  <si>
    <t>Servicio al publico</t>
  </si>
  <si>
    <t xml:space="preserve">jiron gamarra - san martin </t>
  </si>
  <si>
    <t xml:space="preserve">av.santa cruz - america sur </t>
  </si>
  <si>
    <t>Imprudencia de la  UT2</t>
  </si>
  <si>
    <t>av.juan pablo ii - san martin</t>
  </si>
  <si>
    <t>imprudencia de la  ut1</t>
  </si>
  <si>
    <t xml:space="preserve"> av.los incas - tupac yupanqui </t>
  </si>
  <si>
    <t>Imprucencia de la UT2</t>
  </si>
  <si>
    <t xml:space="preserve">av.eguren - leonidas yerovi </t>
  </si>
  <si>
    <t>Imprucencia de la UT1</t>
  </si>
  <si>
    <t xml:space="preserve">jiron atahualpa - sinchi roca </t>
  </si>
  <si>
    <t>Imprucencia de la ut1</t>
  </si>
  <si>
    <t xml:space="preserve">av.america sur-gonzales prada </t>
  </si>
  <si>
    <t>av.america sur-gonzales prada</t>
  </si>
  <si>
    <t>Imprudencia de la ut1</t>
  </si>
  <si>
    <t xml:space="preserve">Servicio publico </t>
  </si>
  <si>
    <t xml:space="preserve"> 13:10</t>
  </si>
  <si>
    <t xml:space="preserve">av.M vera erqz -av. españa  </t>
  </si>
  <si>
    <t>cmta.pickup</t>
  </si>
  <si>
    <t xml:space="preserve">Serv. Al publ. </t>
  </si>
  <si>
    <t xml:space="preserve">av. moche - yahuar huaca </t>
  </si>
  <si>
    <t>imprudencia de la ut1</t>
  </si>
  <si>
    <t xml:space="preserve"> 09:00</t>
  </si>
  <si>
    <t>marcelo corne</t>
  </si>
  <si>
    <t xml:space="preserve"> 23/10/2015 </t>
  </si>
  <si>
    <t xml:space="preserve">jiron pachacutec </t>
  </si>
  <si>
    <t xml:space="preserve"> 23/10/2015</t>
  </si>
  <si>
    <t xml:space="preserve"> 22:30</t>
  </si>
  <si>
    <t>av.los incas - atahualpa</t>
  </si>
  <si>
    <t>imprudencia de la ut2</t>
  </si>
  <si>
    <t>av.america sur - suarez</t>
  </si>
  <si>
    <t xml:space="preserve">huayna capac- toparpa </t>
  </si>
  <si>
    <t>cmta. pickup</t>
  </si>
  <si>
    <t xml:space="preserve">av.los incas - moche </t>
  </si>
  <si>
    <t xml:space="preserve"> 27/10/2015</t>
  </si>
  <si>
    <t xml:space="preserve"> 15:45 </t>
  </si>
  <si>
    <t xml:space="preserve">av. 28 de julio - costa rica </t>
  </si>
  <si>
    <t xml:space="preserve"> 29/10/2015  </t>
  </si>
  <si>
    <t>av. costa rica -sta tsa de jesus</t>
  </si>
  <si>
    <t>imprudencia del la ut-1</t>
  </si>
  <si>
    <t xml:space="preserve"> 10:30</t>
  </si>
  <si>
    <t xml:space="preserve">calle suarez - balboa </t>
  </si>
  <si>
    <t>imprudencia de la ut-1</t>
  </si>
  <si>
    <t xml:space="preserve">jiron cienfuegos  </t>
  </si>
  <si>
    <t>station wag</t>
  </si>
  <si>
    <t>Servicio particular</t>
  </si>
  <si>
    <t xml:space="preserve"> 29/10/2015 </t>
  </si>
  <si>
    <t xml:space="preserve">jiron sinchi roca </t>
  </si>
  <si>
    <t xml:space="preserve">Servic.publico </t>
  </si>
  <si>
    <t xml:space="preserve">imprudencia de ambos </t>
  </si>
  <si>
    <t xml:space="preserve"> avenida costa rica</t>
  </si>
  <si>
    <t>calle tupaq yupanqui</t>
  </si>
  <si>
    <t xml:space="preserve"> 20:40</t>
  </si>
  <si>
    <t xml:space="preserve">av. america sur -jose galvez </t>
  </si>
  <si>
    <t xml:space="preserve">calle montesinos </t>
  </si>
  <si>
    <t xml:space="preserve">av. españa </t>
  </si>
  <si>
    <t>jr. independencia</t>
  </si>
  <si>
    <t>servicio al publico</t>
  </si>
  <si>
    <t>av. costa rica</t>
  </si>
  <si>
    <t>martínez de compañón</t>
  </si>
  <si>
    <t>husares de junin</t>
  </si>
  <si>
    <t>av. america</t>
  </si>
  <si>
    <t xml:space="preserve"> calle josé inclán</t>
  </si>
  <si>
    <t xml:space="preserve">av. gonzales prada </t>
  </si>
  <si>
    <t xml:space="preserve">carretera industrial </t>
  </si>
  <si>
    <t xml:space="preserve">villa ingenieros </t>
  </si>
  <si>
    <t>jr. bolívar al promediar</t>
  </si>
  <si>
    <t xml:space="preserve">jr.san martin </t>
  </si>
  <si>
    <t>29 de diciembre</t>
  </si>
  <si>
    <t>calle guatemala</t>
  </si>
  <si>
    <t>23-nov15</t>
  </si>
  <si>
    <t>av. costarica</t>
  </si>
  <si>
    <t>av. america sur</t>
  </si>
  <si>
    <t>jr. alfonso ugarte</t>
  </si>
  <si>
    <t xml:space="preserve"> jr.jose galvez</t>
  </si>
  <si>
    <t>av. españa</t>
  </si>
  <si>
    <t>av. larco</t>
  </si>
  <si>
    <t>moto. Lineal</t>
  </si>
  <si>
    <t>av. marina</t>
  </si>
  <si>
    <t xml:space="preserve">av. gonsalez prada </t>
  </si>
  <si>
    <t xml:space="preserve">imprudencia de la ut1 </t>
  </si>
  <si>
    <t>ovalo grau</t>
  </si>
  <si>
    <t>imprudencia del cobrador</t>
  </si>
  <si>
    <t>jr. san martin</t>
  </si>
  <si>
    <t xml:space="preserve">av. america sur </t>
  </si>
  <si>
    <t>av. josé maría eguren</t>
  </si>
  <si>
    <t>´15.40</t>
  </si>
  <si>
    <t>Barrio 3B CPM Alto Trujillo</t>
  </si>
  <si>
    <t>camioneta sw</t>
  </si>
  <si>
    <t>´22.00</t>
  </si>
  <si>
    <t xml:space="preserve">velocidad excesiva </t>
  </si>
  <si>
    <t>´15.00</t>
  </si>
  <si>
    <t>Porvenir</t>
  </si>
  <si>
    <t>servicio privado</t>
  </si>
  <si>
    <t>08-oct-15</t>
  </si>
  <si>
    <t>´16.00</t>
  </si>
  <si>
    <t>Alto Trujillo</t>
  </si>
  <si>
    <t>velocidad excesiva (despiste)</t>
  </si>
  <si>
    <t>Barrio 3 CPM Alto Trujillo</t>
  </si>
  <si>
    <t>velocidad excesiva</t>
  </si>
  <si>
    <t xml:space="preserve">domingo </t>
  </si>
  <si>
    <t>Barrio 5 CPM Alto Trujillo</t>
  </si>
  <si>
    <t>´13.20</t>
  </si>
  <si>
    <t>´20.00</t>
  </si>
  <si>
    <t>Barrio 5B CPM Alto Trujillo</t>
  </si>
  <si>
    <t xml:space="preserve">colectivo </t>
  </si>
  <si>
    <t>´21.00</t>
  </si>
  <si>
    <t xml:space="preserve">camion </t>
  </si>
  <si>
    <t>´18.00</t>
  </si>
  <si>
    <t>´07.45</t>
  </si>
  <si>
    <t>Av. Los Laureles</t>
  </si>
  <si>
    <t>´15.35</t>
  </si>
  <si>
    <t>´02.30</t>
  </si>
  <si>
    <t>Barrio 5A CPM Alto Trujillo</t>
  </si>
  <si>
    <t>Barrio 2A CPM Alto Trujillo</t>
  </si>
  <si>
    <t xml:space="preserve">exceso de velocidad </t>
  </si>
  <si>
    <t>´19.00</t>
  </si>
  <si>
    <t>Barrio 6A CPM Alto Trujillo</t>
  </si>
  <si>
    <t>´18.45</t>
  </si>
  <si>
    <t>vehiculo</t>
  </si>
  <si>
    <t>av.  Calle 22 de febrero cdra.8</t>
  </si>
  <si>
    <t>servicio publico emp. Señor de los milagros</t>
  </si>
  <si>
    <t xml:space="preserve">Av. Metropolitana Cdra.1 </t>
  </si>
  <si>
    <t>motolineal</t>
  </si>
  <si>
    <t>servicio particular</t>
  </si>
  <si>
    <t>av. Condorcanqui cdra. 15</t>
  </si>
  <si>
    <t>av. Condorcanqui</t>
  </si>
  <si>
    <t>automovil particular y automovil de servicio publico</t>
  </si>
  <si>
    <t>calle benito juarez cdra. 1</t>
  </si>
  <si>
    <t>automovil y motolineal</t>
  </si>
  <si>
    <t xml:space="preserve">servicio  particular </t>
  </si>
  <si>
    <t>jr. Blanco encalada - pettion</t>
  </si>
  <si>
    <t>cmta y moto lienal</t>
  </si>
  <si>
    <t>av. Condorcanqui - complejo arco iris</t>
  </si>
  <si>
    <t>av. Nicolas de pierola - makro</t>
  </si>
  <si>
    <t>calle micaela bastidas cdra. 13</t>
  </si>
  <si>
    <t>avenida blanco encalada y tupac amaru</t>
  </si>
  <si>
    <t xml:space="preserve">automovil y moto lineal </t>
  </si>
  <si>
    <t>av. Gran chimu cdra.12</t>
  </si>
  <si>
    <t>fallas mecacinas</t>
  </si>
  <si>
    <t>calle maria alvear - benito juarez</t>
  </si>
  <si>
    <t>maria morelos y calle tadeo monagas</t>
  </si>
  <si>
    <t>av. Tahuantinsuyo cdra. 13</t>
  </si>
  <si>
    <t>av. Blanco encalada - aa- manuel seoane</t>
  </si>
  <si>
    <t>av. Nicolas de pierola - carrocerias bruce</t>
  </si>
  <si>
    <t>jose artigas y calle maria morelos</t>
  </si>
  <si>
    <t>av. Jose condorcanqui</t>
  </si>
  <si>
    <t xml:space="preserve">av. Blanco encalada </t>
  </si>
  <si>
    <t>centro poblado nueva jerusalen</t>
  </si>
  <si>
    <t>estado de ebriedad</t>
  </si>
  <si>
    <t>felix aldao - canal mochica</t>
  </si>
  <si>
    <t>cmta. Rural</t>
  </si>
  <si>
    <t>av. Tahuantinsuyo cdra. 15</t>
  </si>
  <si>
    <t>calle macgregor N°399</t>
  </si>
  <si>
    <t>Mz. B Lte. 27 M. Arevalo II etapa</t>
  </si>
  <si>
    <t xml:space="preserve">Imprudencia de Conductor </t>
  </si>
  <si>
    <t xml:space="preserve">Calle El Cairo y calle Jerusalen </t>
  </si>
  <si>
    <t xml:space="preserve">Vehiculo Menor /Automovil </t>
  </si>
  <si>
    <t>Av Condorcanqui alt. Grifo los postes</t>
  </si>
  <si>
    <t>Mcdo. Acomimar M. Arévalo</t>
  </si>
  <si>
    <t xml:space="preserve">Camioneta /Automovil </t>
  </si>
  <si>
    <t>I.E. San José M.Arévalo II etapa</t>
  </si>
  <si>
    <t>factor climatico</t>
  </si>
  <si>
    <t>Av. Cahuide alt. Pollería Gilbert</t>
  </si>
  <si>
    <t>Av. Condorcanqui alt. Grifo ultracon</t>
  </si>
  <si>
    <t>Estado de Ebriedad</t>
  </si>
  <si>
    <t>Camioneta /Camion</t>
  </si>
  <si>
    <t>interprovincial</t>
  </si>
  <si>
    <t>Av. Condorcanqui alt. 4 Suyos</t>
  </si>
  <si>
    <t xml:space="preserve">Camioneta /Vehiculo Menor </t>
  </si>
  <si>
    <t>Av. Condorcanqui cruce la muerte</t>
  </si>
  <si>
    <t>Av Condorcanqui con Av. América</t>
  </si>
  <si>
    <t>Av. Condorcanqui y Av. Wichanzao</t>
  </si>
  <si>
    <t xml:space="preserve">Invasion de carril </t>
  </si>
  <si>
    <t xml:space="preserve">Omnibus/Automovil </t>
  </si>
  <si>
    <t xml:space="preserve">Calle N° 08 y calle 03 zona 03 </t>
  </si>
  <si>
    <t>Av. Condorcanqui alt. Pollería la leña</t>
  </si>
  <si>
    <t xml:space="preserve">Estado de ebriedad </t>
  </si>
  <si>
    <t xml:space="preserve">Automovil/Automovil </t>
  </si>
  <si>
    <t>Av. Indoamérica</t>
  </si>
  <si>
    <t>Calle El Cairo y calle San Luis</t>
  </si>
  <si>
    <t>vehiculo menor/automovil</t>
  </si>
  <si>
    <t>Av. Aviación y Av. Jerusalen</t>
  </si>
  <si>
    <t>automovil/vehiculo menor</t>
  </si>
  <si>
    <t>camion/camioneta</t>
  </si>
  <si>
    <t>Av. Condorcanqui frente a PRONA</t>
  </si>
  <si>
    <t>Av. Condorcanqui altura de HIDRANDINA</t>
  </si>
  <si>
    <t>automovil/camion</t>
  </si>
  <si>
    <t>Av. Manuel Orrego MZ 14</t>
  </si>
  <si>
    <t xml:space="preserve">station wagon/vehiculo menor </t>
  </si>
  <si>
    <t>AA.HH Villa Hermosa Víctor Raúl</t>
  </si>
  <si>
    <t>Av. Condorcanqui CDRA. 17</t>
  </si>
  <si>
    <t>station wagon/automovil</t>
  </si>
  <si>
    <t>Av. Indoamérica y Jerusalen</t>
  </si>
  <si>
    <t xml:space="preserve"> impudencia del conductor</t>
  </si>
  <si>
    <t>Calle 6 de Enero CDRA 9</t>
  </si>
  <si>
    <t xml:space="preserve">vehiculo menor </t>
  </si>
  <si>
    <t xml:space="preserve">Av Condorcanqui CDRA 22 </t>
  </si>
  <si>
    <t>Av. Pacifico y los cedros</t>
  </si>
  <si>
    <t>Calle 6 de Enero con calle atlantida</t>
  </si>
  <si>
    <t>Av. Condorcanqui CDRA 25</t>
  </si>
  <si>
    <t>Av. Condorcanqui MZ.2D Urb. P. Industrial</t>
  </si>
  <si>
    <t>Av. Cahuide y calle Joaquin Olmedo</t>
  </si>
  <si>
    <t>vehiculo menor/vehiculo menor</t>
  </si>
  <si>
    <t>Av. Cahuide y Av. Indoamérica</t>
  </si>
  <si>
    <t>Av. Libertad M. Arévalo III etapa</t>
  </si>
  <si>
    <t>Av. Condorcanqui CDRA. 23</t>
  </si>
  <si>
    <t>camioneta/camion/remolque</t>
  </si>
  <si>
    <t>Av. Condorcanqui CDRA . 22</t>
  </si>
  <si>
    <t>camioneta/omnibus</t>
  </si>
  <si>
    <t>Calle los alamos</t>
  </si>
  <si>
    <t>Av. Condorcanqui  e Indoamérica</t>
  </si>
  <si>
    <t xml:space="preserve">automovil/vehiculo menor </t>
  </si>
  <si>
    <t>Av. Condorcanqui altura SENATI</t>
  </si>
  <si>
    <t>MZ A-4 M. Arévalo III etapa</t>
  </si>
  <si>
    <t>Av. Egipto y calle los cedros</t>
  </si>
  <si>
    <t xml:space="preserve">vehiculo menor/ vehiculo menor </t>
  </si>
  <si>
    <t>Calle Cesar vallejo Mz.5 Sector 12</t>
  </si>
  <si>
    <t>servico publico</t>
  </si>
  <si>
    <t>Mz. lote 3 - Sector 5</t>
  </si>
  <si>
    <t>Cmta. Rural/Mototaxi</t>
  </si>
  <si>
    <t>panamericana norte/via de evitamiento "Ye"</t>
  </si>
  <si>
    <t>carretra panamericana altura SUNAT</t>
  </si>
  <si>
    <t>Mz.2 lote 10 - Sector 6</t>
  </si>
  <si>
    <t>S.W</t>
  </si>
  <si>
    <t>Via evitamiento Km.586 altura "Ye"</t>
  </si>
  <si>
    <t>Remolcador/semiremolque</t>
  </si>
  <si>
    <t xml:space="preserve">frente al grifo milagritos </t>
  </si>
  <si>
    <t>camioneta/motocicleta</t>
  </si>
  <si>
    <t>calle  industrial y libertadores  sector VII</t>
  </si>
  <si>
    <t xml:space="preserve">mototaxi /bicicleta </t>
  </si>
  <si>
    <t xml:space="preserve">martes </t>
  </si>
  <si>
    <t>km 586 carretera panamericana</t>
  </si>
  <si>
    <t xml:space="preserve">cisterna /camion volvo  </t>
  </si>
  <si>
    <t>km 593 carretera panamericana</t>
  </si>
  <si>
    <t>Av Miguel Grau /altura grifo milagrito)</t>
  </si>
  <si>
    <t>Av Miguel Grau /altura almapo</t>
  </si>
  <si>
    <t>calle Juan Velasco Alvarado/Ramon Castilla</t>
  </si>
  <si>
    <t>camioneta pic Up/mototaxi</t>
  </si>
  <si>
    <t xml:space="preserve">Av Miguel Grau /altura paradero cartavio </t>
  </si>
  <si>
    <t>particular/mototaxi</t>
  </si>
  <si>
    <t>panamericana norte (altura grifo PECSA)</t>
  </si>
  <si>
    <t xml:space="preserve">omnibus/mototaxi </t>
  </si>
  <si>
    <t xml:space="preserve">Av Miguel Grau altur EL PARADERO "PECSA" </t>
  </si>
  <si>
    <t>moto taxi/Omnibus</t>
  </si>
  <si>
    <t>AVENIDA PARADERO 45 EL MILAGRO</t>
  </si>
  <si>
    <t>AVENIDA PANAMERICANA NORTE PARADERO 45 EL MILAGRO</t>
  </si>
  <si>
    <t xml:space="preserve">AVENIDA PANAMERICANA NORTE KM. 582 </t>
  </si>
  <si>
    <t>Automovil taxi</t>
  </si>
  <si>
    <t>02 de febreo cdra.03</t>
  </si>
  <si>
    <t>av.26 de marzo y 05 de noviembre</t>
  </si>
  <si>
    <t>av. 07 de julio -mdo la hermelinda</t>
  </si>
  <si>
    <t>08 de octubre cdra.05</t>
  </si>
  <si>
    <t>no especifica</t>
  </si>
  <si>
    <t>09 de octubre y 21 de octubre</t>
  </si>
  <si>
    <t>26 de marzo y 05 de noviembre</t>
  </si>
  <si>
    <t>av. Federico villareal</t>
  </si>
  <si>
    <t>av. La unidad</t>
  </si>
  <si>
    <t xml:space="preserve">av. 08 de octubre - av. Laureles </t>
  </si>
  <si>
    <t>mdo. La hermelinda</t>
  </si>
  <si>
    <t>veh.menor</t>
  </si>
  <si>
    <t>9 de octubre frente a essalud</t>
  </si>
  <si>
    <t>30 de mayo y pje husares de junin</t>
  </si>
  <si>
    <t xml:space="preserve"> 21 de octubre y 17 de agosto</t>
  </si>
  <si>
    <t>veh.menor y automovil</t>
  </si>
  <si>
    <t>26 de julio y 26 de setiembre</t>
  </si>
  <si>
    <t>26 de marzo cdra26</t>
  </si>
  <si>
    <t>avenida: 09 deoctubre cdra.03</t>
  </si>
  <si>
    <t>calle: 21 de octubre y los amautJJJKKIKIIas</t>
  </si>
  <si>
    <t>avenida: los laureles y 21 de octubre</t>
  </si>
  <si>
    <t>omnibus, automovil y automovil</t>
  </si>
  <si>
    <t>calle: 20 de setiembre y 12 de noviembre</t>
  </si>
  <si>
    <t>automovil y mototaxi</t>
  </si>
  <si>
    <t>calle: jose de la torre ugarte y 2 de junio</t>
  </si>
  <si>
    <t>avenida: federico villarreal (altura del mercado la Hermelinda)</t>
  </si>
  <si>
    <t>calle: alfonso ugarte y 07 de julio</t>
  </si>
  <si>
    <t>omnibus y omnibus</t>
  </si>
  <si>
    <t>avenida: villarreal cdra.11</t>
  </si>
  <si>
    <t>camion y veh. Menor</t>
  </si>
  <si>
    <t>avenida: miraflores cdra. 20- pasaje: parcoy</t>
  </si>
  <si>
    <t>automovil y veh.menor</t>
  </si>
  <si>
    <t>calle: husares de junin y pasaje: 25 de diciembre</t>
  </si>
  <si>
    <t>avenida: prolongacion, miraflores cdra. 17, pasaje: pay pay</t>
  </si>
  <si>
    <t>automovil y automovil</t>
  </si>
  <si>
    <t>avenida: villarreal y prolongacion miraflores</t>
  </si>
  <si>
    <t>avenida: miraflores cdra.20 (local la minka)</t>
  </si>
  <si>
    <t>calle: 26 de julio cdra. 8</t>
  </si>
  <si>
    <t>avenida: 05 de noviembre y 20 de junio</t>
  </si>
  <si>
    <t>avenida: 05 de noviembre y 20 de setiembre</t>
  </si>
  <si>
    <t xml:space="preserve">automovil y no especifica </t>
  </si>
  <si>
    <t>particular y no especifica</t>
  </si>
  <si>
    <t>avenida: 12 de noviembre y calle: 08 de setiembre</t>
  </si>
  <si>
    <t>avenida: villarreal cdra.2</t>
  </si>
  <si>
    <t>avenida: 12 de noviembre y calle: 09 de octubre</t>
  </si>
  <si>
    <t>avenida: pucara cdra.3</t>
  </si>
  <si>
    <t>calle: 17 de agosto y calle: 21 de setiembre</t>
  </si>
  <si>
    <t>camioneta y veh. Menor</t>
  </si>
  <si>
    <t>avenida: prolongacion miraflores y avenida: federico villarreal</t>
  </si>
  <si>
    <t>calle: 08 de setiembre y calle: 09 de setiembre</t>
  </si>
  <si>
    <t>calle: 21 de octubre (ref. mz.c- lot.12)</t>
  </si>
  <si>
    <t>av: prolongacion miraflores cdra.22</t>
  </si>
  <si>
    <t>calle: 05 de noviembre y 08 de octubre</t>
  </si>
  <si>
    <t>av: prolongacion miraflores  (cementerio jardines de la paz)</t>
  </si>
  <si>
    <t>avenida: villarreal y pucara</t>
  </si>
  <si>
    <t>avenida: 08 de octubre y avenida: pucara</t>
  </si>
  <si>
    <t>avenida: 26 de marzo y calle: 21 de setiembre</t>
  </si>
  <si>
    <t>avenida: 26 de marzo cdra.13</t>
  </si>
  <si>
    <t>omnibus y no especifica</t>
  </si>
  <si>
    <t>publico y no especifica</t>
  </si>
  <si>
    <t>calle: 26 de julio y calle: 09 de mayo</t>
  </si>
  <si>
    <t>calle: 18 de mayo ( altura del esfuerzo)</t>
  </si>
  <si>
    <t>Av. Astopilco Cdra.8</t>
  </si>
  <si>
    <t>Imprudenciadel Peatón</t>
  </si>
  <si>
    <t>Cmta. Station Wagon</t>
  </si>
  <si>
    <t>Servicio Público</t>
  </si>
  <si>
    <t>Falla Mecánica</t>
  </si>
  <si>
    <t>Ovnibus/Cmta. Rural</t>
  </si>
  <si>
    <t>Viiernes</t>
  </si>
  <si>
    <t>Av. Sanchez Carrión y Av. Gabriel Aguilar</t>
  </si>
  <si>
    <t>Pasaje Nicolás Alcázar Cdra. 09</t>
  </si>
  <si>
    <t>Calle Yahuar Huaca Cdra. 10</t>
  </si>
  <si>
    <t>Av. Sanchez Carrión Cdra. 6</t>
  </si>
  <si>
    <t>Av. A. Vergara y Calle Hipólito Unanue</t>
  </si>
  <si>
    <t>Av. Collasuyo y Av. Capac Yupanqui</t>
  </si>
  <si>
    <t>automovil/ automovil</t>
  </si>
  <si>
    <t>Calle Yerovi con Calle Hipólito Unanue</t>
  </si>
  <si>
    <t>Moto lineal/ moto carga</t>
  </si>
  <si>
    <t>particular/ carga</t>
  </si>
  <si>
    <t>Av. Pumacahua y Av.Cahuide</t>
  </si>
  <si>
    <t xml:space="preserve">Sector Nuevo Porvenir Mz.36 </t>
  </si>
  <si>
    <t>Servicio Público (taxi)</t>
  </si>
  <si>
    <t>Calle Tupac Amaru Cdra.04</t>
  </si>
  <si>
    <t>Calle Micaela Bastidas Cdra. 16</t>
  </si>
  <si>
    <t>Ovnibus</t>
  </si>
  <si>
    <t>AA.HH. Antenor Orrego</t>
  </si>
  <si>
    <t>Servicio Particular</t>
  </si>
  <si>
    <t>Calle Fco. De Zela Cdra. 06</t>
  </si>
  <si>
    <t>Calle Mayta Capac Cdra. 8 y 9</t>
  </si>
  <si>
    <t>Av. Sanchez Carrión Cdra. 08</t>
  </si>
  <si>
    <t>Av. H. Capac con Calle Mayta Capac</t>
  </si>
  <si>
    <t>Cmta.pick up/ Mototaxi</t>
  </si>
  <si>
    <t>Servicio público</t>
  </si>
  <si>
    <t>Av. Leonidas Yerovi Cdra. 10</t>
  </si>
  <si>
    <t>moto lineal/camta. Rural</t>
  </si>
  <si>
    <t>CALLE tomas Moscoso y Av. Hipólito Unanue</t>
  </si>
  <si>
    <t>Station Wagon/ automovil</t>
  </si>
  <si>
    <t>Servicio público/ particular</t>
  </si>
  <si>
    <t>Calle Fco.de Paula Quiroz Cdra. 8</t>
  </si>
  <si>
    <t>Calle Ollantay Cdra. 07</t>
  </si>
  <si>
    <t>Mototaxi/ovnibus</t>
  </si>
  <si>
    <t>Av. Capac Yupanqui con CalleInca Roca</t>
  </si>
  <si>
    <t>Calle G. Aguilar y  Hermanos Angulo</t>
  </si>
  <si>
    <t>Calle José Crespo y Calle Rivaguero</t>
  </si>
  <si>
    <t>motolineal/ automovil</t>
  </si>
  <si>
    <t>Av. Ascencio Vergara Cdra. 03</t>
  </si>
  <si>
    <t>Sericio Público</t>
  </si>
  <si>
    <t>CalleMicaela Bastidas Cdra.13</t>
  </si>
  <si>
    <t>Calle Hipólito Unanue Cdra. 11</t>
  </si>
  <si>
    <t>Imprudencia del Peartón</t>
  </si>
  <si>
    <t>Av.Pumacahua y Calle Hermanos Angulo</t>
  </si>
  <si>
    <t>Calle Fco. De Zela y Calle Hermanos Angulo</t>
  </si>
  <si>
    <t>ServicioPúblico</t>
  </si>
  <si>
    <t>calle Santa Clara/Av. Jaime Blanco</t>
  </si>
  <si>
    <t xml:space="preserve">negligencia de conductor </t>
  </si>
  <si>
    <t>T1W-745/Omnibus</t>
  </si>
  <si>
    <t>Cortijo</t>
  </si>
  <si>
    <t>Av. Salazar Bondy/Jr. Tupac Amaru</t>
  </si>
  <si>
    <t>A3Q-120/S. W.</t>
  </si>
  <si>
    <t>Publico/Particular</t>
  </si>
  <si>
    <t>Av. Jaime Blanco Cdra. 20 - E.P.</t>
  </si>
  <si>
    <t>0369-1T/Moto</t>
  </si>
  <si>
    <t>Calle Portugal/Calle Jose de la Riva Agüero</t>
  </si>
  <si>
    <t>T2X-089/S. W.</t>
  </si>
  <si>
    <t>Av. Sanchez Carrion Cdra. 11 - E. P.</t>
  </si>
  <si>
    <t>T2Z-624/Auto</t>
  </si>
  <si>
    <t>Trasporte Publico</t>
  </si>
  <si>
    <t>Calle Ramirez de Arellana.</t>
  </si>
  <si>
    <t>T1O-578/Auto</t>
  </si>
  <si>
    <t>Av. Sanchez Carrion Cdra. 14 - E. P.</t>
  </si>
  <si>
    <t>T1V-731/Cmta R.</t>
  </si>
  <si>
    <t>Publico - Urbano</t>
  </si>
  <si>
    <t>Av. Jorge Basadre - E, P,</t>
  </si>
  <si>
    <t>V4D-140/Auto</t>
  </si>
  <si>
    <t>Av. Pumacahua Cdra. 24 - E, P,</t>
  </si>
  <si>
    <t>negligencia de conductores</t>
  </si>
  <si>
    <t>T1H-752/Cmta R.</t>
  </si>
  <si>
    <t>Av. Jaime Blanco/Calle San Luis.</t>
  </si>
  <si>
    <t>S/P/Auto</t>
  </si>
  <si>
    <t>calle San Agustin Cdra. 14 - E.P.</t>
  </si>
  <si>
    <t xml:space="preserve">T5O-847/Cmta. </t>
  </si>
  <si>
    <t>Particular/Publico</t>
  </si>
  <si>
    <t>Av. Sanchez carrion/ calle Portugal</t>
  </si>
  <si>
    <t>T2U-531/Auto</t>
  </si>
  <si>
    <t>Av. Revolucion Cdra. 13 - E.P.</t>
  </si>
  <si>
    <t>T1-2682/Moto</t>
  </si>
  <si>
    <t>Av. Jaime Blanco/Asencio Vergara</t>
  </si>
  <si>
    <t xml:space="preserve">P1W-861/Cmta. </t>
  </si>
  <si>
    <t>Calle San Luis/ Calle San agustin</t>
  </si>
  <si>
    <t>B4X-777/Cmta.</t>
  </si>
  <si>
    <t xml:space="preserve">Av. Pumacahua Cdra. 19 - E.P. </t>
  </si>
  <si>
    <t>T2A-788/Cmta</t>
  </si>
  <si>
    <t xml:space="preserve">Calle Abancay/ Av. Asencio vergara </t>
  </si>
  <si>
    <t>T2B-786/Omnibus</t>
  </si>
  <si>
    <t>Calle Hermanos Angulo Cdra. 10 - E.P.</t>
  </si>
  <si>
    <t>T2-2095/Moto</t>
  </si>
  <si>
    <t xml:space="preserve">Sector El Presidio - El Porvenir </t>
  </si>
  <si>
    <t>Calle Domingo Navarrete - E. P.</t>
  </si>
  <si>
    <t>C2M-064/Auto</t>
  </si>
  <si>
    <t>Av. Pumacahua - Ref. C.E. San Martin</t>
  </si>
  <si>
    <t>COZ-029/Auto</t>
  </si>
  <si>
    <t xml:space="preserve">Av. Pumacahua  - E.P. </t>
  </si>
  <si>
    <t>T1Q-029/Cmta. R.</t>
  </si>
  <si>
    <t xml:space="preserve">Av. Jaime Blanco Cdra. 22 - E.P. </t>
  </si>
  <si>
    <t>T1F-125/Auto.</t>
  </si>
  <si>
    <t>T3T-671/Auto</t>
  </si>
  <si>
    <t xml:space="preserve">Av. Liberacion/ Calle Tacna </t>
  </si>
  <si>
    <t>F9N-460/Auto</t>
  </si>
  <si>
    <t>Calle Hermanos Angulo Cdra. 13 - E.P.</t>
  </si>
  <si>
    <t>6816-2T/Mototaxi</t>
  </si>
  <si>
    <t>03oct15</t>
  </si>
  <si>
    <t>km 21 cpsll</t>
  </si>
  <si>
    <t>av. Opedro garcia dra 03</t>
  </si>
  <si>
    <t>07:;45</t>
  </si>
  <si>
    <t>KM 20.5 CPSLL</t>
  </si>
  <si>
    <t>Motolineal</t>
  </si>
  <si>
    <t>Centro Poblado Bello Horizonte</t>
  </si>
  <si>
    <t>Av. Antenor Orrgo cdra. 1</t>
  </si>
  <si>
    <t>KM 16 CPSLL</t>
  </si>
  <si>
    <t>Auto/Omnibús</t>
  </si>
  <si>
    <t>km 11.8 CPSLL</t>
  </si>
  <si>
    <t>11DIC15</t>
  </si>
  <si>
    <t>Av. Condemarin-Antenor Orrego</t>
  </si>
  <si>
    <t>Carretera a Conache</t>
  </si>
  <si>
    <t>2da  etapa Villasol</t>
  </si>
  <si>
    <t>KM 4 CPSLL</t>
  </si>
  <si>
    <t>Calle laureles y dalias</t>
  </si>
  <si>
    <t>KM 22.5  CSPLL</t>
  </si>
  <si>
    <t>Motocicleta/Auto</t>
  </si>
  <si>
    <t xml:space="preserve"> Vía Laredo El Porvenir</t>
  </si>
  <si>
    <t>CONDUCTOR DE ESTADO DE EBRIEDAD</t>
  </si>
  <si>
    <t>omnibus y camioneta</t>
  </si>
  <si>
    <t>Autopista de salaverry N° 937</t>
  </si>
  <si>
    <t>microbus y omnibus</t>
  </si>
  <si>
    <t>Cruce de Salaverry</t>
  </si>
  <si>
    <t>no se identifica la causa</t>
  </si>
  <si>
    <t>maquinaria pesada</t>
  </si>
  <si>
    <t>KM. 556- carr.panamercana Norte</t>
  </si>
  <si>
    <t>omnivus y auto</t>
  </si>
  <si>
    <t>KM. 543- carr.panamercana Norte</t>
  </si>
  <si>
    <t>calle Santa Maria y san Jose</t>
  </si>
  <si>
    <t>moto y camioneta rural</t>
  </si>
  <si>
    <t>calle Jesus Maestro Cdra 10</t>
  </si>
  <si>
    <t>triciclo de helados y auto</t>
  </si>
  <si>
    <t>KM. 548- carr.panamercana Norte</t>
  </si>
  <si>
    <t>camion, auto y remolcador</t>
  </si>
  <si>
    <t>Santa Maria cdra 3</t>
  </si>
  <si>
    <t>km.547-carr.panamercana Norte</t>
  </si>
  <si>
    <t>automovil y camion</t>
  </si>
  <si>
    <t>km.556-carr.panamercana</t>
  </si>
  <si>
    <t>obnibus y automovil</t>
  </si>
  <si>
    <t>camioneta y vehiculo combinado</t>
  </si>
  <si>
    <t>km.553-carr.panamercana Norte</t>
  </si>
  <si>
    <t>fortuito</t>
  </si>
  <si>
    <t>automovil choca con una piedra</t>
  </si>
  <si>
    <t>km.556-carr.panamercana Norte</t>
  </si>
  <si>
    <t>automovil, camion y camioneta</t>
  </si>
  <si>
    <t>km.543-carre.panemercana Norte</t>
  </si>
  <si>
    <t>camioneta, camion,camion y automivil</t>
  </si>
  <si>
    <t>km.552-carr.panamercana Norte</t>
  </si>
  <si>
    <t>km.549-carr.panamercana Norte</t>
  </si>
  <si>
    <t>Grifo Miramar panamericana Norte km557</t>
  </si>
  <si>
    <t>accidente especial</t>
  </si>
  <si>
    <t>sector huabalito</t>
  </si>
  <si>
    <t>cmta.  panel/automovil</t>
  </si>
  <si>
    <t>carretera industrial km. 1.5</t>
  </si>
  <si>
    <t>16::00</t>
  </si>
  <si>
    <t>av. peru/av. moche</t>
  </si>
  <si>
    <t>panamericana norte km 561</t>
  </si>
  <si>
    <t>motocicleteta lineal</t>
  </si>
  <si>
    <t>panamericana km. 572</t>
  </si>
  <si>
    <t>remolcador/cmta. Rural</t>
  </si>
  <si>
    <t>panamericana km. 556</t>
  </si>
  <si>
    <t>panamericana norte km 557</t>
  </si>
  <si>
    <t>camioneta rural/omnibus</t>
  </si>
  <si>
    <t>camion/mototaxi</t>
  </si>
  <si>
    <t>12.00</t>
  </si>
  <si>
    <t>camioneta/motocicleta l.</t>
  </si>
  <si>
    <t>motocicleta/mototaxi</t>
  </si>
  <si>
    <t xml:space="preserve">servivio pub./servicio pub. </t>
  </si>
  <si>
    <t>puente moche</t>
  </si>
  <si>
    <t>motocicleta lineal/cmta. rural</t>
  </si>
  <si>
    <t>choque por  alcance</t>
  </si>
  <si>
    <t>04-dic--15</t>
  </si>
  <si>
    <t>cmta rural/omnibus</t>
  </si>
  <si>
    <t>panamericana km 562</t>
  </si>
  <si>
    <t>calle real</t>
  </si>
  <si>
    <t>tracto/remolcador</t>
  </si>
  <si>
    <t>camioneta/cmta. Rural</t>
  </si>
  <si>
    <t>triple choque</t>
  </si>
  <si>
    <t>automovil/camioneta/camion</t>
  </si>
  <si>
    <t xml:space="preserve">semitrailer/motocicleta </t>
  </si>
  <si>
    <t>Autopista Salaverry km 2.5</t>
  </si>
  <si>
    <t>imprudencia de los conductor</t>
  </si>
  <si>
    <t>Autopista Salaverry km 5</t>
  </si>
  <si>
    <t>Autopista Salaverry -  alt. empresa Talsa</t>
  </si>
  <si>
    <t>Curva Guayaquil ingreso a Poroto</t>
  </si>
  <si>
    <t xml:space="preserve">Km. 42 CPSLL </t>
  </si>
  <si>
    <t>Km. 37 CPSLL. Shiran</t>
  </si>
  <si>
    <t>Exeso de velocidad</t>
  </si>
  <si>
    <t>Km. 42.5 CPSLL. Sector Miñate</t>
  </si>
  <si>
    <t xml:space="preserve">Camioneta / Combi </t>
  </si>
  <si>
    <t>particular / Provincial</t>
  </si>
  <si>
    <t xml:space="preserve">Km. 43.5 CPSLL. </t>
  </si>
  <si>
    <t>Km. 37 CPSLL. Sector La Tranca</t>
  </si>
  <si>
    <t xml:space="preserve">Km. 40 CPSLL </t>
  </si>
  <si>
    <t>Omnibus/ Automovil</t>
  </si>
  <si>
    <t>Interprov./Particular</t>
  </si>
  <si>
    <t>Km. 41 CPSLL.</t>
  </si>
  <si>
    <t>Omnibus/ Cmta. y Auto</t>
  </si>
  <si>
    <t>Km. 40 CPSLL. Puente Con Con</t>
  </si>
  <si>
    <t>Cacerio de Pedregal Mz.Alt.B El Cholocal</t>
  </si>
  <si>
    <t>descuido de ganado</t>
  </si>
  <si>
    <t>couster</t>
  </si>
  <si>
    <t>Caserío de CHACCHIC S/N</t>
  </si>
  <si>
    <t>imprudecia del conductor</t>
  </si>
  <si>
    <t>camion -volquete</t>
  </si>
  <si>
    <t>Calle Trujillo-Av. Mz Libertad</t>
  </si>
  <si>
    <t>fallas mecanicas</t>
  </si>
  <si>
    <t>Av. America N° 765.</t>
  </si>
  <si>
    <t>Av. Los Capulies 789 - VLH.</t>
  </si>
  <si>
    <t>Panamerica Via de Evitamiento</t>
  </si>
  <si>
    <t>Via de Evitamiento km. 559.</t>
  </si>
  <si>
    <t xml:space="preserve">estado de ebriedad el conductor </t>
  </si>
  <si>
    <t>Av Fatima  Av. Husares de Junin</t>
  </si>
  <si>
    <t>Av. Prolong. Vallejo Av. Fatima</t>
  </si>
  <si>
    <t>Av. Prolong Vallejo - Av. Fatima</t>
  </si>
  <si>
    <t>Av.America Sur Cdra.25</t>
  </si>
  <si>
    <t>Av. Fatima cuadra 02-VLH</t>
  </si>
  <si>
    <t>Calle Trujillo-Av.Libertad</t>
  </si>
  <si>
    <t>Av.Fatima-Av Floral</t>
  </si>
  <si>
    <t>Av. VLH.TRUJILLO</t>
  </si>
  <si>
    <t>prolong.Vallejo cuadra N°13 Plaza Vea</t>
  </si>
  <si>
    <t>Via  Evitamiento Frente  Caballos de Paso</t>
  </si>
  <si>
    <t>Av. Victor larco herrera</t>
  </si>
  <si>
    <t>Av. America Sur Fte Ins. Indoamerica</t>
  </si>
  <si>
    <t>Av. VLH. Mz. A Liberacion Social</t>
  </si>
  <si>
    <t>Av. Fatima - Av. Vallejo</t>
  </si>
  <si>
    <t>automvoil</t>
  </si>
  <si>
    <t>Via de Evitamiento Km.570</t>
  </si>
  <si>
    <t xml:space="preserve">Av. Victor Raul alt. jardin buen pastor </t>
  </si>
  <si>
    <t xml:space="preserve">Via  de Evitamiento </t>
  </si>
  <si>
    <t>autonovil</t>
  </si>
  <si>
    <t>Av Larco- Av Fatima</t>
  </si>
  <si>
    <t>MZ. N LOTE J URB. VISTA HERMOSA</t>
  </si>
  <si>
    <t>PAUJILES MZ. Q LOTE 03 FRENTE A LA UCV.</t>
  </si>
  <si>
    <r>
      <t>a</t>
    </r>
    <r>
      <rPr>
        <sz val="11"/>
        <color indexed="8"/>
        <rFont val="Calibri"/>
        <family val="2"/>
      </rPr>
      <t>utomovil</t>
    </r>
  </si>
  <si>
    <t>AV. HUSARES DE JUNIN CUADRA12</t>
  </si>
  <si>
    <t>AV. FATIMA AV. LARCO</t>
  </si>
  <si>
    <t>AV.LARCO CALLE BOLIVAR</t>
  </si>
  <si>
    <t>AV. BOLIVAR Y AV. JUNIN</t>
  </si>
  <si>
    <t>Prolong. Huaman frente Mcdo. Libertad</t>
  </si>
  <si>
    <t>OVALO GRAU ALTURA DEL GRIFO DELFIN</t>
  </si>
  <si>
    <t>CUADRA 11 AV. LARCO URB. LA MERCED</t>
  </si>
  <si>
    <t>VIA DE EVITAMIENTO</t>
  </si>
  <si>
    <t xml:space="preserve"> FLOR DE LA CANELA EL GOLF. VLH.</t>
  </si>
  <si>
    <t>AV. LARCO AV HUAMAN</t>
  </si>
  <si>
    <t>AV. DOS DE MAYO 116</t>
  </si>
  <si>
    <t>Av. América sur frente a Transp. Lima</t>
  </si>
  <si>
    <t>AV. LARCO NRO. 645</t>
  </si>
  <si>
    <t xml:space="preserve">AV. LARCO </t>
  </si>
  <si>
    <t>MZ. Y LOTE 19 PROLONGACION VALLEJO</t>
  </si>
  <si>
    <t>Av- San Martín de porras 2 cuadra</t>
  </si>
  <si>
    <t>AV. VIA DE EVITAMIENTO</t>
  </si>
  <si>
    <t>AV. FATIMA CON CALLE MAGNOLIAS</t>
  </si>
  <si>
    <t>AV. HUAMAN Y AV. LOS SAUCES</t>
  </si>
  <si>
    <t>Pronlong. interesec. Hardidne  Golf MZ. 12</t>
  </si>
  <si>
    <t>VILLA DE EVITAMIENTO LA ENCALADA</t>
  </si>
  <si>
    <t xml:space="preserve">AV. FATIMA </t>
  </si>
  <si>
    <t>Via evitamiento</t>
  </si>
  <si>
    <t xml:space="preserve"> Ramon Castilla</t>
  </si>
  <si>
    <t>Via Evitamiento</t>
  </si>
  <si>
    <t>Av. Villarreal - Via evitamiento</t>
  </si>
  <si>
    <t>Av. Ricardo Palma Cdra. 8</t>
  </si>
  <si>
    <t>Av. America sur - Av. Cesar vallejo</t>
  </si>
  <si>
    <t>Av. Ricardo Palma - Via evitamiento</t>
  </si>
  <si>
    <t>Av. Tupac Amaru Cdra. 8</t>
  </si>
  <si>
    <t>Av. America Sur - Av. Carlos Wiesse</t>
  </si>
  <si>
    <t>Av. Ejercito - Calle Amazonas</t>
  </si>
  <si>
    <t>INTERPROV.</t>
  </si>
  <si>
    <t>Av. Union - Calle manuel Ubalde</t>
  </si>
  <si>
    <t>Av. Villarreal (Acilo de Ancianos)</t>
  </si>
  <si>
    <t>Av. Villarreal - Carrt. Industrial</t>
  </si>
  <si>
    <t>Av. Villarreal - Av. Miraflores</t>
  </si>
  <si>
    <t>Av. Uceda Meza Cdra. 02</t>
  </si>
  <si>
    <t>Av. America Sur - Av. Cesar Vallejo</t>
  </si>
  <si>
    <t>Av. Santa - Calle Napo</t>
  </si>
  <si>
    <t>Calle Sebastian Barranca Cdra. 03</t>
  </si>
  <si>
    <t>Av. America Norte - Calle Arquimedes</t>
  </si>
  <si>
    <t>Av. America Norte Cdra.. 12</t>
  </si>
  <si>
    <t>Av. Ricardo Palma Cdra. 05</t>
  </si>
  <si>
    <t>Av. Carlos Wisse</t>
  </si>
  <si>
    <t>Av. America Sur Cdra. 05</t>
  </si>
  <si>
    <t>Av. Villarreal (GRIFO LA BALANZA)</t>
  </si>
  <si>
    <t>Calle Arequipa</t>
  </si>
  <si>
    <t>Av. Cesar Vallejo Cdra. 20</t>
  </si>
  <si>
    <t>Av. Santa - calle Mariano Melgar</t>
  </si>
  <si>
    <t>Av. Tupac Amaru - Av. Miraflores</t>
  </si>
  <si>
    <t>Av. Miraflores Cdra. 01</t>
  </si>
  <si>
    <t>Av. Peru - Calle Huallaga</t>
  </si>
  <si>
    <t>Av. America Sur - Av. Santa</t>
  </si>
  <si>
    <t>Av. Miraflores  - Av. America</t>
  </si>
  <si>
    <t>Av. Miraflores - Jr. Mantao</t>
  </si>
  <si>
    <t>Calle Ventura Garcia - Calle Yerovi</t>
  </si>
  <si>
    <t>Calle El Progreso (Altr. La Hermelinda)</t>
  </si>
  <si>
    <t>Av. Villarreal Cdra. 13</t>
  </si>
  <si>
    <t>Av. Villarreal -Av. Miraflores</t>
  </si>
  <si>
    <t>Av. America Norte - Av. 08 de Octubre</t>
  </si>
  <si>
    <t>Jr. Union Cdra. 10</t>
  </si>
  <si>
    <t>Av. España Cdra. 13</t>
  </si>
  <si>
    <t>Av. Peru - Av. America Norte</t>
  </si>
  <si>
    <t>Prolg. Vallejo- Av. Villarreal</t>
  </si>
  <si>
    <t>Av. Peru Cdra. 21</t>
  </si>
  <si>
    <t>Av. Belaunde Cdra. 06</t>
  </si>
  <si>
    <t>Av. Miraflores - Prolg. Union</t>
  </si>
  <si>
    <t>Calle Bolivar (Semirustica)</t>
  </si>
  <si>
    <t>Prolg. Union Cdra. 18</t>
  </si>
  <si>
    <t>Jr. Union Cdra. 4</t>
  </si>
  <si>
    <t>Av. Peru Cdra. 12</t>
  </si>
  <si>
    <t>Av. America Sur - Av. Ricardo Palma</t>
  </si>
  <si>
    <t>Calle Descartes Cdra. 3</t>
  </si>
  <si>
    <t>Av. America Sur Cdra. 08</t>
  </si>
  <si>
    <t>Av. Villarreal (1er. Puente de la Hermelinda)</t>
  </si>
  <si>
    <t>Av. America - Av. Tupac amaru</t>
  </si>
  <si>
    <t>Av. Villarreal - Av. Honorio Delgado</t>
  </si>
  <si>
    <t>Av. Peru - Calle Pastaza</t>
  </si>
  <si>
    <t>Calle Las Almendras Urb. Huerta Bella</t>
  </si>
  <si>
    <t>Av. Villarreal - PJ. Ortega y Gaset</t>
  </si>
  <si>
    <t>Av. America - Av. Ejercito</t>
  </si>
  <si>
    <t>Av. Villarreal Cdra. 20</t>
  </si>
  <si>
    <t>Av. Manuel vera E. - Av. 09 de Octubre</t>
  </si>
  <si>
    <t>Av. Villarreal - Prolg. Union</t>
  </si>
  <si>
    <t>Av. Miraflores - Av. Villarreal</t>
  </si>
  <si>
    <t>Calle Rafel S. - Calle Maestro</t>
  </si>
  <si>
    <t>Av. Vera Enriq. - Calle Cavero M.</t>
  </si>
  <si>
    <t>EL COLONIAL SAC.</t>
  </si>
  <si>
    <t>Av. 9 de Octubre Cdra. 05</t>
  </si>
  <si>
    <t>Av. Peru Cdra. 5</t>
  </si>
  <si>
    <t>Av. Federico V.(ocalo La Hermelinda)</t>
  </si>
  <si>
    <t>Prolg. Vallejo (Compl. Recr. La Rinconada)</t>
  </si>
  <si>
    <t>Av. El Ejercito- Calle Borgoña</t>
  </si>
  <si>
    <t>Av. Vallejo Cdra. 01</t>
  </si>
  <si>
    <t>TRICICLO</t>
  </si>
  <si>
    <t>Cal. Leonardo Davinci - Cal. Batazar Gavilan</t>
  </si>
  <si>
    <t xml:space="preserve">Prolg. Santa - Calle Enrique Leon </t>
  </si>
  <si>
    <t>Av. America Sur Cdra. 03</t>
  </si>
  <si>
    <t>ET. TURISMO IBAÑEZ SAC.</t>
  </si>
  <si>
    <t>Av. Salvador Lara-Av. Valderrama</t>
  </si>
  <si>
    <t>Av. Villarreal-Av. Miraflores</t>
  </si>
  <si>
    <t>TRANS. JOSAMY EIRL.</t>
  </si>
  <si>
    <t>AV. Ricardo P.-Calle Victor Andres B.</t>
  </si>
  <si>
    <t>Calle Huallaga - Calle Rimac</t>
  </si>
  <si>
    <t>Av. America Norte- Av. Tupac Amaru</t>
  </si>
  <si>
    <t>PNP</t>
  </si>
  <si>
    <t>Prolg. Vallejo Mz. 44 Lte. 10</t>
  </si>
  <si>
    <t>Prolg. Miraflores - Psje. España</t>
  </si>
  <si>
    <t>A. america Norte-Av. Tupac Amaru</t>
  </si>
  <si>
    <t>Av. Vallejo - Jr. Puno</t>
  </si>
  <si>
    <t>Prol. Union Cdra. 10</t>
  </si>
  <si>
    <t>Av. Ricardo Palma Cdra. 7</t>
  </si>
  <si>
    <t>Calle. Blas Pascal - Calle Rodriguez de M.</t>
  </si>
  <si>
    <t xml:space="preserve">Prolg. Vallejo-Av. Pesqueda </t>
  </si>
  <si>
    <t>Av. 05 de Abril AA. HH. Pesqueda</t>
  </si>
  <si>
    <t>Av. Camino Real - Calle Los Diamantes</t>
  </si>
  <si>
    <t>Calle Puno Cdra. 05</t>
  </si>
  <si>
    <t>Av. Miraflores-Calle Huallaga</t>
  </si>
  <si>
    <t>Av. America N. - Calel Vera Enriquez</t>
  </si>
  <si>
    <t>Av. Tupac Amaru - Jr. Salvador Lara</t>
  </si>
  <si>
    <t xml:space="preserve">Av. Ricardo Palma-Calle Luis Montero  </t>
  </si>
  <si>
    <t>Av. Manuel Velasquez Cdra. 01</t>
  </si>
  <si>
    <t>Av. Honorio Delagado - Calle Rafael sancio</t>
  </si>
  <si>
    <t>Prolg. Vallejo - Calle Los Diamantes</t>
  </si>
  <si>
    <t>Prolg. Valejo Cdra. 17</t>
  </si>
  <si>
    <t>Av. Tupac Amaru- Av. Salvador Lara</t>
  </si>
  <si>
    <t>Calle Cecilio Cox-Calle Daniel Hoyle</t>
  </si>
  <si>
    <t>Calle Mauricio Simons Mz. E -Lte. 02</t>
  </si>
  <si>
    <t>Av. Vilñlarreal - Prolg Vallejo</t>
  </si>
  <si>
    <t>Av. Villarreal - Av. Santa</t>
  </si>
  <si>
    <t>Av. America Norte Cdra. 2</t>
  </si>
  <si>
    <t>Av. Jose Maria Eguren Cdra. 01</t>
  </si>
  <si>
    <t>Av. Villarreal - Av. Vallejo</t>
  </si>
  <si>
    <t>Calle Puno-Calle Mariano Melgar</t>
  </si>
  <si>
    <t>Av. America Norte Cdra. 6</t>
  </si>
  <si>
    <t>Calle Flor de Retama y Uceda Meza</t>
  </si>
  <si>
    <t>Av. Industrial - Av. Villarreal</t>
  </si>
  <si>
    <t>Av. Belaunde - Calle Leonardo Davinci</t>
  </si>
  <si>
    <t>Mz. F-Lte.6 - Urb. Huerta</t>
  </si>
  <si>
    <t>Av. Uceda Meza Av. Salvador Lara</t>
  </si>
  <si>
    <t>Av. America Sur - Prolg. Union</t>
  </si>
  <si>
    <t>Prolg. Union Cdra. 16</t>
  </si>
  <si>
    <t>Av. America Norte - Av. Tupac Amaru</t>
  </si>
  <si>
    <t>Av. Miraflores  - Calle Pucara</t>
  </si>
  <si>
    <t>Av. Vallejo - Calle Los Diamantes</t>
  </si>
  <si>
    <t>Calle Mauricio Simons</t>
  </si>
  <si>
    <t>Calle Turquezas (Parque La Amistad)</t>
  </si>
  <si>
    <t xml:space="preserve">Av. Villarreal-Calle Julio Cetello </t>
  </si>
  <si>
    <t>Prolg. Cesar Vallejo - Pje. Los Rubies</t>
  </si>
  <si>
    <t>Av. America Sur - Calle Mariano Melgar</t>
  </si>
  <si>
    <t>Av. Cesar Vallejo Mz. G - Tle. 06</t>
  </si>
  <si>
    <t>Av. Salvador Lara Av. Uceda Meza</t>
  </si>
  <si>
    <t>Av. Tupac Amaru- Av. 09 de Octubre</t>
  </si>
  <si>
    <t>Calle lLos Zafiros</t>
  </si>
  <si>
    <t>Av. America Sur - Av. Cesar vallejo</t>
  </si>
  <si>
    <t>AV. España - Calle Sinchi Roca</t>
  </si>
  <si>
    <t>Prolg. Vallejo Cdra. 18</t>
  </si>
  <si>
    <t>Interior del CC. Open Plaza</t>
  </si>
  <si>
    <t>Av. Guzman Barron - Calle Riva Güero</t>
  </si>
  <si>
    <t>Av. America Norte - Av. Miraflores</t>
  </si>
  <si>
    <t>Calle Huandoy Mz. D62 Urb. Libertad</t>
  </si>
  <si>
    <t>Av. Cesar V. (altura de IE. Cesar Vallejo)</t>
  </si>
  <si>
    <t>Carretera Industrial- Av. Ricardo Palma</t>
  </si>
  <si>
    <t xml:space="preserve">Calle Joaquin Olmedo </t>
  </si>
  <si>
    <t>Av. Cesar Vallejo Cdra. 05</t>
  </si>
  <si>
    <t>Av. Ricardo palma Cdra. 07</t>
  </si>
  <si>
    <t>Av. Villarreal- Av. Miraflores</t>
  </si>
  <si>
    <t>AV. Ejercito - Huallaga</t>
  </si>
  <si>
    <t>Av. America Sur  Cdra. 03</t>
  </si>
  <si>
    <t>Imprudencia del Paeton</t>
  </si>
  <si>
    <t>Av. Villarreal Cdra. 10</t>
  </si>
  <si>
    <t>Av. Vallejo - Av. Eguren</t>
  </si>
  <si>
    <t>Av. Tupac C. - Pje. Pesqueria</t>
  </si>
  <si>
    <t>Av. Villarreal Cdra. 08</t>
  </si>
  <si>
    <t>Prolg. Union - Calle Cayetano Heredia</t>
  </si>
  <si>
    <t>Av. Vallejo (altura de ex cine sagitario)</t>
  </si>
  <si>
    <t>Av. America Sur Cdra. 8</t>
  </si>
  <si>
    <t xml:space="preserve">Jr. Borgoño Cdra. 3 </t>
  </si>
  <si>
    <t>Av. Pesqueda Mz. B - Lte. 23</t>
  </si>
  <si>
    <t>Parque Grande Urb. El Bosque</t>
  </si>
  <si>
    <t>Prolg. Miraflores (Parroquia San Esteban)</t>
  </si>
  <si>
    <t xml:space="preserve">Prolg. Peru  Cdra. </t>
  </si>
  <si>
    <t>Calle Amazonas Cdra. 03</t>
  </si>
  <si>
    <t>Av. America Norte- Av. Uceda Meza</t>
  </si>
  <si>
    <t>Av. Miraflores Cdra. 22</t>
  </si>
  <si>
    <t>Av. Vallejo Cdra.01</t>
  </si>
  <si>
    <t>Av. 9 de Octubre - Calle Uceda Meza</t>
  </si>
  <si>
    <t>Calle Huallaga Cdra. 06</t>
  </si>
  <si>
    <t>Parque F.de Mora - Urb. Razuri</t>
  </si>
  <si>
    <t>Av. Ameica (alt. mercado La Hermelinda)</t>
  </si>
  <si>
    <t>Av. Cesar vallejo Cdra. 08</t>
  </si>
  <si>
    <t>Cl. Los Ceibos Mz. 43 Lte. 29 La Rinconada</t>
  </si>
  <si>
    <t>Av. Santa Cdra. 05</t>
  </si>
  <si>
    <t>Av. America Norte - Av. Peru</t>
  </si>
  <si>
    <r>
      <t xml:space="preserve">TOTAL </t>
    </r>
    <r>
      <rPr>
        <b/>
        <sz val="14"/>
        <color indexed="8"/>
        <rFont val="Calibri"/>
        <family val="2"/>
      </rPr>
      <t>18 COMISARIAS PROVINCIA DE TRUJILLO</t>
    </r>
  </si>
  <si>
    <r>
      <t xml:space="preserve">TOTAL </t>
    </r>
    <r>
      <rPr>
        <b/>
        <sz val="14"/>
        <color indexed="8"/>
        <rFont val="Calibri"/>
        <family val="2"/>
      </rPr>
      <t>3 COMISARIAS DISTRITO DE TRUJILLO</t>
    </r>
  </si>
  <si>
    <t>Trujillo, 27 de Enero del 2016</t>
  </si>
  <si>
    <t>Vo.  Bo.</t>
  </si>
  <si>
    <t>ENCARG. DE ELABORAR EL CUADRO</t>
  </si>
  <si>
    <t>AÑO 2015</t>
  </si>
  <si>
    <t>CUADRO ESTADISTICO DE ACCIDENTES DE TRANSITO REGISTRADOS EN LAS 18 COMISARIAS PNP DE LA PROVINCIA DE TRUJILLO</t>
  </si>
  <si>
    <t>CUADRO ESTADISTICO DE ACCIDENTES DE TRANSITO REGISTRADOS EN LAS 3 COMISARIAS PNP DE DISTRITO DE TRUJILLO: NORIA - AYACUCHO - ALAMBRE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</si>
</sst>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ddd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indexed="10"/>
      <name val="Calibri"/>
      <family val="2"/>
    </font>
    <font>
      <b/>
      <sz val="14"/>
      <color indexed="8"/>
      <name val="Calibri"/>
      <family val="2"/>
    </font>
    <font>
      <b/>
      <u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Arial"/>
      <family val="2"/>
    </font>
    <font>
      <b/>
      <sz val="14"/>
      <name val="Calibri"/>
      <family val="2"/>
      <scheme val="minor"/>
    </font>
    <font>
      <b/>
      <sz val="14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59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15" fontId="8" fillId="0" borderId="5" xfId="0" applyNumberFormat="1" applyFont="1" applyBorder="1" applyAlignment="1">
      <alignment horizontal="left" vertical="center" wrapText="1"/>
    </xf>
    <xf numFmtId="20" fontId="0" fillId="0" borderId="5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0" borderId="0" xfId="0" applyFont="1"/>
    <xf numFmtId="0" fontId="8" fillId="4" borderId="7" xfId="0" applyFont="1" applyFill="1" applyBorder="1" applyAlignment="1">
      <alignment horizontal="left" vertical="center" wrapText="1"/>
    </xf>
    <xf numFmtId="15" fontId="8" fillId="4" borderId="7" xfId="0" applyNumberFormat="1" applyFont="1" applyFill="1" applyBorder="1" applyAlignment="1">
      <alignment horizontal="left" vertical="center" wrapText="1"/>
    </xf>
    <xf numFmtId="20" fontId="8" fillId="4" borderId="7" xfId="0" applyNumberFormat="1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15" fontId="8" fillId="4" borderId="5" xfId="0" applyNumberFormat="1" applyFont="1" applyFill="1" applyBorder="1" applyAlignment="1">
      <alignment horizontal="left" vertical="center" wrapText="1"/>
    </xf>
    <xf numFmtId="20" fontId="8" fillId="4" borderId="5" xfId="0" applyNumberFormat="1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/>
    </xf>
    <xf numFmtId="20" fontId="8" fillId="4" borderId="5" xfId="0" applyNumberFormat="1" applyFont="1" applyFill="1" applyBorder="1" applyAlignment="1">
      <alignment horizontal="left" vertical="center"/>
    </xf>
    <xf numFmtId="15" fontId="8" fillId="4" borderId="5" xfId="0" applyNumberFormat="1" applyFont="1" applyFill="1" applyBorder="1" applyAlignment="1">
      <alignment horizontal="left" vertical="center"/>
    </xf>
    <xf numFmtId="15" fontId="8" fillId="0" borderId="5" xfId="0" applyNumberFormat="1" applyFont="1" applyBorder="1" applyAlignment="1">
      <alignment horizontal="left" vertical="center"/>
    </xf>
    <xf numFmtId="20" fontId="8" fillId="0" borderId="5" xfId="0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15" fontId="8" fillId="0" borderId="6" xfId="0" applyNumberFormat="1" applyFont="1" applyBorder="1" applyAlignment="1">
      <alignment horizontal="left" vertical="center"/>
    </xf>
    <xf numFmtId="20" fontId="8" fillId="0" borderId="6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15" fontId="8" fillId="4" borderId="7" xfId="0" applyNumberFormat="1" applyFont="1" applyFill="1" applyBorder="1" applyAlignment="1">
      <alignment horizontal="left" vertical="center"/>
    </xf>
    <xf numFmtId="20" fontId="8" fillId="4" borderId="7" xfId="0" applyNumberFormat="1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15" fontId="8" fillId="0" borderId="7" xfId="0" applyNumberFormat="1" applyFont="1" applyBorder="1" applyAlignment="1">
      <alignment horizontal="left" vertical="center"/>
    </xf>
    <xf numFmtId="20" fontId="8" fillId="0" borderId="7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9" fillId="4" borderId="6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20" fontId="9" fillId="4" borderId="5" xfId="0" applyNumberFormat="1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5" xfId="0" applyFill="1" applyBorder="1" applyAlignment="1">
      <alignment horizontal="left" vertical="center" wrapText="1"/>
    </xf>
    <xf numFmtId="0" fontId="10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15" fontId="8" fillId="0" borderId="5" xfId="0" applyNumberFormat="1" applyFont="1" applyFill="1" applyBorder="1" applyAlignment="1">
      <alignment horizontal="left" vertical="center" wrapText="1"/>
    </xf>
    <xf numFmtId="15" fontId="0" fillId="0" borderId="5" xfId="0" applyNumberFormat="1" applyFont="1" applyBorder="1" applyAlignment="1">
      <alignment horizontal="center" vertical="center" wrapText="1"/>
    </xf>
    <xf numFmtId="20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left" vertical="center" wrapText="1"/>
    </xf>
    <xf numFmtId="20" fontId="0" fillId="0" borderId="5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5" fontId="0" fillId="0" borderId="5" xfId="0" applyNumberFormat="1" applyBorder="1" applyAlignment="1">
      <alignment horizontal="left"/>
    </xf>
    <xf numFmtId="20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Font="1" applyBorder="1" applyAlignment="1">
      <alignment horizontal="left" wrapText="1"/>
    </xf>
    <xf numFmtId="0" fontId="11" fillId="0" borderId="5" xfId="0" applyFont="1" applyBorder="1" applyAlignment="1">
      <alignment horizontal="left" vertical="center" wrapText="1"/>
    </xf>
    <xf numFmtId="15" fontId="0" fillId="0" borderId="5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15" fontId="11" fillId="0" borderId="5" xfId="0" applyNumberFormat="1" applyFont="1" applyBorder="1" applyAlignment="1">
      <alignment horizontal="left" vertical="center"/>
    </xf>
    <xf numFmtId="20" fontId="11" fillId="0" borderId="5" xfId="0" applyNumberFormat="1" applyFont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 wrapText="1"/>
    </xf>
    <xf numFmtId="15" fontId="11" fillId="0" borderId="5" xfId="0" applyNumberFormat="1" applyFont="1" applyBorder="1" applyAlignment="1">
      <alignment horizontal="left" vertical="center" wrapText="1"/>
    </xf>
    <xf numFmtId="20" fontId="11" fillId="0" borderId="5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/>
    <xf numFmtId="0" fontId="0" fillId="0" borderId="5" xfId="0" applyFont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6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20" fontId="0" fillId="4" borderId="5" xfId="0" applyNumberFormat="1" applyFont="1" applyFill="1" applyBorder="1" applyAlignment="1">
      <alignment horizontal="left" vertical="center" wrapText="1"/>
    </xf>
    <xf numFmtId="14" fontId="0" fillId="0" borderId="5" xfId="0" applyNumberFormat="1" applyFont="1" applyBorder="1" applyAlignment="1">
      <alignment horizontal="left" vertical="center"/>
    </xf>
    <xf numFmtId="14" fontId="0" fillId="0" borderId="5" xfId="0" applyNumberFormat="1" applyFont="1" applyBorder="1" applyAlignment="1">
      <alignment horizontal="left"/>
    </xf>
    <xf numFmtId="20" fontId="0" fillId="0" borderId="5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 wrapText="1"/>
    </xf>
    <xf numFmtId="15" fontId="0" fillId="4" borderId="5" xfId="0" applyNumberFormat="1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5" fontId="0" fillId="0" borderId="6" xfId="0" applyNumberFormat="1" applyFont="1" applyBorder="1" applyAlignment="1">
      <alignment horizontal="left" vertical="center" wrapText="1"/>
    </xf>
    <xf numFmtId="20" fontId="0" fillId="0" borderId="6" xfId="0" applyNumberFormat="1" applyFont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8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top"/>
    </xf>
    <xf numFmtId="20" fontId="13" fillId="0" borderId="13" xfId="0" applyNumberFormat="1" applyFont="1" applyBorder="1" applyAlignment="1">
      <alignment horizontal="left" vertical="top"/>
    </xf>
    <xf numFmtId="0" fontId="13" fillId="0" borderId="13" xfId="0" applyFont="1" applyFill="1" applyBorder="1" applyAlignment="1">
      <alignment horizontal="left" vertical="top"/>
    </xf>
    <xf numFmtId="0" fontId="13" fillId="0" borderId="13" xfId="0" applyFont="1" applyBorder="1" applyAlignment="1">
      <alignment horizontal="left" vertical="center"/>
    </xf>
    <xf numFmtId="164" fontId="13" fillId="0" borderId="13" xfId="0" applyNumberFormat="1" applyFont="1" applyBorder="1" applyAlignment="1">
      <alignment horizontal="left" vertical="center"/>
    </xf>
    <xf numFmtId="15" fontId="0" fillId="0" borderId="5" xfId="0" applyNumberFormat="1" applyFont="1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20" fontId="8" fillId="0" borderId="5" xfId="0" applyNumberFormat="1" applyFont="1" applyBorder="1" applyAlignment="1">
      <alignment horizontal="left" vertical="center" wrapText="1"/>
    </xf>
    <xf numFmtId="15" fontId="0" fillId="0" borderId="5" xfId="0" applyNumberFormat="1" applyFont="1" applyFill="1" applyBorder="1" applyAlignment="1">
      <alignment horizontal="left" vertical="center" wrapText="1"/>
    </xf>
    <xf numFmtId="20" fontId="0" fillId="0" borderId="5" xfId="0" applyNumberFormat="1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0" xfId="0" applyFont="1"/>
    <xf numFmtId="0" fontId="20" fillId="0" borderId="5" xfId="0" applyFont="1" applyBorder="1" applyAlignment="1">
      <alignment horizontal="center" vertical="center" wrapText="1"/>
    </xf>
    <xf numFmtId="15" fontId="11" fillId="0" borderId="5" xfId="0" applyNumberFormat="1" applyFont="1" applyBorder="1" applyAlignment="1">
      <alignment horizontal="center" vertical="center" wrapText="1"/>
    </xf>
    <xf numFmtId="20" fontId="11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20" fillId="3" borderId="5" xfId="0" applyFont="1" applyFill="1" applyBorder="1" applyAlignment="1">
      <alignment horizontal="left"/>
    </xf>
    <xf numFmtId="15" fontId="20" fillId="3" borderId="5" xfId="0" applyNumberFormat="1" applyFont="1" applyFill="1" applyBorder="1" applyAlignment="1">
      <alignment horizontal="center" vertical="center" wrapText="1"/>
    </xf>
    <xf numFmtId="20" fontId="20" fillId="3" borderId="5" xfId="0" applyNumberFormat="1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/>
    </xf>
    <xf numFmtId="0" fontId="20" fillId="0" borderId="0" xfId="0" applyFont="1"/>
    <xf numFmtId="14" fontId="11" fillId="0" borderId="5" xfId="0" applyNumberFormat="1" applyFont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/>
    </xf>
    <xf numFmtId="20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20" fillId="3" borderId="3" xfId="0" applyFont="1" applyFill="1" applyBorder="1" applyAlignment="1">
      <alignment horizontal="left"/>
    </xf>
    <xf numFmtId="14" fontId="20" fillId="3" borderId="3" xfId="0" applyNumberFormat="1" applyFont="1" applyFill="1" applyBorder="1" applyAlignment="1">
      <alignment horizontal="center" vertical="center"/>
    </xf>
    <xf numFmtId="20" fontId="20" fillId="3" borderId="3" xfId="0" applyNumberFormat="1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15" fontId="11" fillId="4" borderId="5" xfId="0" applyNumberFormat="1" applyFont="1" applyFill="1" applyBorder="1" applyAlignment="1">
      <alignment horizontal="center" vertical="center" wrapText="1"/>
    </xf>
    <xf numFmtId="20" fontId="11" fillId="4" borderId="5" xfId="0" applyNumberFormat="1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/>
    </xf>
    <xf numFmtId="20" fontId="11" fillId="4" borderId="5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15" fontId="11" fillId="4" borderId="5" xfId="0" applyNumberFormat="1" applyFont="1" applyFill="1" applyBorder="1" applyAlignment="1">
      <alignment horizontal="center"/>
    </xf>
    <xf numFmtId="20" fontId="11" fillId="4" borderId="5" xfId="0" applyNumberFormat="1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5" fontId="20" fillId="3" borderId="4" xfId="0" applyNumberFormat="1" applyFont="1" applyFill="1" applyBorder="1" applyAlignment="1">
      <alignment horizontal="center"/>
    </xf>
    <xf numFmtId="20" fontId="20" fillId="3" borderId="5" xfId="0" applyNumberFormat="1" applyFont="1" applyFill="1" applyBorder="1" applyAlignment="1">
      <alignment horizontal="center"/>
    </xf>
    <xf numFmtId="15" fontId="11" fillId="0" borderId="4" xfId="0" applyNumberFormat="1" applyFont="1" applyBorder="1" applyAlignment="1">
      <alignment horizontal="center"/>
    </xf>
    <xf numFmtId="20" fontId="11" fillId="0" borderId="5" xfId="0" applyNumberFormat="1" applyFont="1" applyBorder="1" applyAlignment="1">
      <alignment horizontal="center"/>
    </xf>
    <xf numFmtId="15" fontId="11" fillId="0" borderId="5" xfId="0" applyNumberFormat="1" applyFont="1" applyBorder="1" applyAlignment="1">
      <alignment horizontal="center"/>
    </xf>
    <xf numFmtId="15" fontId="11" fillId="0" borderId="5" xfId="0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15" fontId="20" fillId="3" borderId="7" xfId="0" applyNumberFormat="1" applyFont="1" applyFill="1" applyBorder="1" applyAlignment="1">
      <alignment horizontal="center"/>
    </xf>
    <xf numFmtId="20" fontId="20" fillId="3" borderId="7" xfId="0" applyNumberFormat="1" applyFont="1" applyFill="1" applyBorder="1" applyAlignment="1">
      <alignment horizontal="center"/>
    </xf>
    <xf numFmtId="0" fontId="20" fillId="3" borderId="7" xfId="0" applyFont="1" applyFill="1" applyBorder="1" applyAlignment="1">
      <alignment horizontal="left"/>
    </xf>
    <xf numFmtId="0" fontId="20" fillId="3" borderId="6" xfId="0" applyFont="1" applyFill="1" applyBorder="1" applyAlignment="1">
      <alignment horizontal="left"/>
    </xf>
    <xf numFmtId="15" fontId="11" fillId="0" borderId="7" xfId="0" applyNumberFormat="1" applyFont="1" applyBorder="1" applyAlignment="1">
      <alignment horizontal="center"/>
    </xf>
    <xf numFmtId="20" fontId="11" fillId="0" borderId="7" xfId="0" applyNumberFormat="1" applyFont="1" applyBorder="1" applyAlignment="1">
      <alignment horizontal="center"/>
    </xf>
    <xf numFmtId="0" fontId="11" fillId="4" borderId="7" xfId="0" applyFont="1" applyFill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0" fillId="3" borderId="10" xfId="0" applyFont="1" applyFill="1" applyBorder="1" applyAlignment="1">
      <alignment horizontal="center" vertical="center" wrapText="1"/>
    </xf>
    <xf numFmtId="15" fontId="20" fillId="3" borderId="10" xfId="0" applyNumberFormat="1" applyFont="1" applyFill="1" applyBorder="1" applyAlignment="1">
      <alignment horizontal="center"/>
    </xf>
    <xf numFmtId="20" fontId="20" fillId="3" borderId="10" xfId="0" applyNumberFormat="1" applyFont="1" applyFill="1" applyBorder="1" applyAlignment="1">
      <alignment horizontal="center"/>
    </xf>
    <xf numFmtId="0" fontId="20" fillId="3" borderId="10" xfId="0" applyFont="1" applyFill="1" applyBorder="1" applyAlignment="1">
      <alignment horizontal="left"/>
    </xf>
    <xf numFmtId="0" fontId="20" fillId="3" borderId="10" xfId="0" applyFont="1" applyFill="1" applyBorder="1" applyAlignment="1">
      <alignment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11" fillId="0" borderId="15" xfId="0" applyFont="1" applyBorder="1" applyAlignment="1">
      <alignment horizontal="center" vertical="top"/>
    </xf>
    <xf numFmtId="49" fontId="11" fillId="0" borderId="5" xfId="0" applyNumberFormat="1" applyFont="1" applyBorder="1" applyAlignment="1">
      <alignment horizontal="center"/>
    </xf>
    <xf numFmtId="20" fontId="11" fillId="0" borderId="16" xfId="0" applyNumberFormat="1" applyFont="1" applyBorder="1" applyAlignment="1">
      <alignment horizontal="center" vertical="top"/>
    </xf>
    <xf numFmtId="0" fontId="11" fillId="0" borderId="13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top"/>
    </xf>
    <xf numFmtId="49" fontId="11" fillId="0" borderId="17" xfId="0" applyNumberFormat="1" applyFont="1" applyBorder="1" applyAlignment="1">
      <alignment horizontal="center" vertical="center"/>
    </xf>
    <xf numFmtId="20" fontId="11" fillId="0" borderId="13" xfId="0" applyNumberFormat="1" applyFont="1" applyBorder="1" applyAlignment="1">
      <alignment horizontal="center" vertical="top"/>
    </xf>
    <xf numFmtId="49" fontId="11" fillId="0" borderId="0" xfId="0" applyNumberFormat="1" applyFont="1" applyAlignment="1">
      <alignment horizontal="center"/>
    </xf>
    <xf numFmtId="49" fontId="11" fillId="0" borderId="13" xfId="0" applyNumberFormat="1" applyFont="1" applyBorder="1" applyAlignment="1">
      <alignment horizontal="center" vertical="top"/>
    </xf>
    <xf numFmtId="0" fontId="11" fillId="0" borderId="13" xfId="0" applyFont="1" applyFill="1" applyBorder="1" applyAlignment="1">
      <alignment horizontal="left" vertical="top"/>
    </xf>
    <xf numFmtId="0" fontId="20" fillId="3" borderId="13" xfId="0" applyFont="1" applyFill="1" applyBorder="1" applyAlignment="1">
      <alignment horizontal="center" vertical="top"/>
    </xf>
    <xf numFmtId="49" fontId="20" fillId="3" borderId="13" xfId="0" applyNumberFormat="1" applyFont="1" applyFill="1" applyBorder="1" applyAlignment="1">
      <alignment horizontal="center" vertical="top"/>
    </xf>
    <xf numFmtId="20" fontId="20" fillId="3" borderId="13" xfId="0" applyNumberFormat="1" applyFont="1" applyFill="1" applyBorder="1" applyAlignment="1">
      <alignment horizontal="center" vertical="top"/>
    </xf>
    <xf numFmtId="0" fontId="20" fillId="3" borderId="13" xfId="0" applyFont="1" applyFill="1" applyBorder="1" applyAlignment="1">
      <alignment horizontal="left" vertical="top"/>
    </xf>
    <xf numFmtId="0" fontId="20" fillId="3" borderId="13" xfId="0" applyFont="1" applyFill="1" applyBorder="1" applyAlignment="1">
      <alignment horizontal="left" vertical="center"/>
    </xf>
    <xf numFmtId="14" fontId="20" fillId="3" borderId="13" xfId="0" applyNumberFormat="1" applyFont="1" applyFill="1" applyBorder="1" applyAlignment="1">
      <alignment horizontal="center" vertical="center"/>
    </xf>
    <xf numFmtId="49" fontId="11" fillId="0" borderId="13" xfId="0" applyNumberFormat="1" applyFont="1" applyBorder="1" applyAlignment="1">
      <alignment horizontal="center" vertical="center"/>
    </xf>
    <xf numFmtId="20" fontId="11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top" wrapText="1"/>
    </xf>
    <xf numFmtId="0" fontId="11" fillId="0" borderId="13" xfId="0" applyFont="1" applyBorder="1" applyAlignment="1">
      <alignment vertical="center" wrapText="1"/>
    </xf>
    <xf numFmtId="0" fontId="11" fillId="0" borderId="13" xfId="0" applyFont="1" applyBorder="1" applyAlignment="1">
      <alignment vertical="center"/>
    </xf>
    <xf numFmtId="49" fontId="20" fillId="3" borderId="13" xfId="0" applyNumberFormat="1" applyFont="1" applyFill="1" applyBorder="1" applyAlignment="1">
      <alignment horizontal="center" vertical="center"/>
    </xf>
    <xf numFmtId="20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0" fontId="20" fillId="3" borderId="13" xfId="0" applyFont="1" applyFill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top"/>
    </xf>
    <xf numFmtId="0" fontId="11" fillId="0" borderId="13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left" vertical="top"/>
    </xf>
    <xf numFmtId="0" fontId="11" fillId="0" borderId="18" xfId="0" applyFont="1" applyBorder="1" applyAlignment="1">
      <alignment horizontal="left" vertical="top"/>
    </xf>
    <xf numFmtId="0" fontId="20" fillId="3" borderId="19" xfId="0" applyFont="1" applyFill="1" applyBorder="1" applyAlignment="1">
      <alignment horizontal="center" vertical="top"/>
    </xf>
    <xf numFmtId="0" fontId="20" fillId="3" borderId="19" xfId="0" applyFont="1" applyFill="1" applyBorder="1" applyAlignment="1">
      <alignment horizontal="center" vertical="center"/>
    </xf>
    <xf numFmtId="20" fontId="20" fillId="3" borderId="19" xfId="0" applyNumberFormat="1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vertical="center" wrapText="1"/>
    </xf>
    <xf numFmtId="0" fontId="20" fillId="3" borderId="19" xfId="0" applyFont="1" applyFill="1" applyBorder="1" applyAlignment="1">
      <alignment horizontal="left" vertical="top"/>
    </xf>
    <xf numFmtId="0" fontId="20" fillId="3" borderId="19" xfId="0" applyFont="1" applyFill="1" applyBorder="1" applyAlignment="1">
      <alignment horizontal="left" vertical="center"/>
    </xf>
    <xf numFmtId="0" fontId="23" fillId="3" borderId="5" xfId="0" applyFont="1" applyFill="1" applyBorder="1" applyAlignment="1">
      <alignment horizontal="left" vertical="top"/>
    </xf>
    <xf numFmtId="14" fontId="20" fillId="3" borderId="19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 wrapText="1"/>
    </xf>
    <xf numFmtId="14" fontId="11" fillId="0" borderId="5" xfId="0" applyNumberFormat="1" applyFont="1" applyBorder="1"/>
    <xf numFmtId="0" fontId="11" fillId="0" borderId="5" xfId="0" applyFont="1" applyBorder="1" applyAlignment="1"/>
    <xf numFmtId="0" fontId="11" fillId="0" borderId="5" xfId="0" applyFont="1" applyFill="1" applyBorder="1" applyAlignment="1">
      <alignment vertical="center" wrapText="1"/>
    </xf>
    <xf numFmtId="0" fontId="11" fillId="0" borderId="5" xfId="0" applyFont="1" applyBorder="1" applyAlignment="1">
      <alignment horizontal="left" wrapText="1"/>
    </xf>
    <xf numFmtId="14" fontId="20" fillId="3" borderId="3" xfId="0" applyNumberFormat="1" applyFont="1" applyFill="1" applyBorder="1"/>
    <xf numFmtId="20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/>
    <xf numFmtId="0" fontId="20" fillId="3" borderId="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5" xfId="0" applyFont="1" applyFill="1" applyBorder="1"/>
    <xf numFmtId="15" fontId="20" fillId="3" borderId="5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left" vertical="center"/>
    </xf>
    <xf numFmtId="0" fontId="20" fillId="3" borderId="5" xfId="0" applyFont="1" applyFill="1" applyBorder="1"/>
    <xf numFmtId="20" fontId="11" fillId="4" borderId="5" xfId="0" applyNumberFormat="1" applyFont="1" applyFill="1" applyBorder="1" applyAlignment="1">
      <alignment horizontal="left" vertical="center" wrapText="1"/>
    </xf>
    <xf numFmtId="20" fontId="11" fillId="4" borderId="6" xfId="0" applyNumberFormat="1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/>
    </xf>
    <xf numFmtId="15" fontId="20" fillId="3" borderId="3" xfId="0" applyNumberFormat="1" applyFont="1" applyFill="1" applyBorder="1" applyAlignment="1">
      <alignment horizontal="center" vertical="center" wrapText="1"/>
    </xf>
    <xf numFmtId="20" fontId="20" fillId="3" borderId="3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20" fontId="20" fillId="3" borderId="5" xfId="0" applyNumberFormat="1" applyFont="1" applyFill="1" applyBorder="1" applyAlignment="1">
      <alignment horizontal="left" vertical="center" wrapText="1"/>
    </xf>
    <xf numFmtId="0" fontId="20" fillId="3" borderId="3" xfId="0" applyFont="1" applyFill="1" applyBorder="1" applyAlignment="1">
      <alignment horizontal="left" vertical="center"/>
    </xf>
    <xf numFmtId="0" fontId="11" fillId="0" borderId="5" xfId="0" applyFont="1" applyBorder="1" applyAlignment="1">
      <alignment wrapText="1"/>
    </xf>
    <xf numFmtId="0" fontId="11" fillId="0" borderId="5" xfId="0" applyFont="1" applyBorder="1"/>
    <xf numFmtId="0" fontId="20" fillId="3" borderId="5" xfId="0" applyFont="1" applyFill="1" applyBorder="1" applyAlignment="1">
      <alignment wrapText="1"/>
    </xf>
    <xf numFmtId="0" fontId="20" fillId="3" borderId="5" xfId="0" applyFont="1" applyFill="1" applyBorder="1" applyAlignment="1">
      <alignment horizontal="left" wrapText="1"/>
    </xf>
    <xf numFmtId="0" fontId="20" fillId="3" borderId="3" xfId="0" applyFont="1" applyFill="1" applyBorder="1" applyAlignment="1">
      <alignment horizontal="center"/>
    </xf>
    <xf numFmtId="0" fontId="20" fillId="3" borderId="3" xfId="0" applyFont="1" applyFill="1" applyBorder="1" applyAlignment="1">
      <alignment wrapText="1"/>
    </xf>
    <xf numFmtId="0" fontId="20" fillId="3" borderId="3" xfId="0" applyFont="1" applyFill="1" applyBorder="1" applyAlignment="1">
      <alignment horizontal="left" wrapText="1"/>
    </xf>
    <xf numFmtId="0" fontId="20" fillId="3" borderId="3" xfId="0" applyFont="1" applyFill="1" applyBorder="1"/>
    <xf numFmtId="20" fontId="11" fillId="0" borderId="5" xfId="0" applyNumberFormat="1" applyFont="1" applyBorder="1" applyAlignment="1">
      <alignment horizontal="center" vertical="top" wrapText="1"/>
    </xf>
    <xf numFmtId="20" fontId="20" fillId="3" borderId="3" xfId="0" applyNumberFormat="1" applyFont="1" applyFill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/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15" fontId="11" fillId="0" borderId="7" xfId="0" applyNumberFormat="1" applyFont="1" applyBorder="1" applyAlignment="1">
      <alignment horizontal="center" vertical="center" wrapText="1"/>
    </xf>
    <xf numFmtId="20" fontId="11" fillId="0" borderId="7" xfId="0" applyNumberFormat="1" applyFont="1" applyBorder="1" applyAlignment="1">
      <alignment horizontal="center" vertical="center" wrapText="1"/>
    </xf>
    <xf numFmtId="15" fontId="20" fillId="3" borderId="7" xfId="0" applyNumberFormat="1" applyFont="1" applyFill="1" applyBorder="1" applyAlignment="1">
      <alignment horizontal="center" vertical="center" wrapText="1"/>
    </xf>
    <xf numFmtId="20" fontId="20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5" fillId="3" borderId="3" xfId="0" applyFont="1" applyFill="1" applyBorder="1" applyAlignment="1">
      <alignment horizontal="center" vertical="center" wrapText="1"/>
    </xf>
    <xf numFmtId="15" fontId="20" fillId="3" borderId="3" xfId="0" applyNumberFormat="1" applyFont="1" applyFill="1" applyBorder="1" applyAlignment="1">
      <alignment horizontal="center" vertical="center"/>
    </xf>
    <xf numFmtId="14" fontId="20" fillId="3" borderId="5" xfId="0" applyNumberFormat="1" applyFont="1" applyFill="1" applyBorder="1" applyAlignment="1">
      <alignment horizontal="center" vertical="center"/>
    </xf>
    <xf numFmtId="20" fontId="20" fillId="3" borderId="5" xfId="0" applyNumberFormat="1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11" fillId="2" borderId="0" xfId="0" applyFont="1" applyFill="1"/>
    <xf numFmtId="49" fontId="20" fillId="3" borderId="5" xfId="0" applyNumberFormat="1" applyFont="1" applyFill="1" applyBorder="1" applyAlignment="1">
      <alignment horizontal="center" vertical="center" wrapText="1"/>
    </xf>
    <xf numFmtId="49" fontId="11" fillId="4" borderId="5" xfId="0" applyNumberFormat="1" applyFont="1" applyFill="1" applyBorder="1" applyAlignment="1">
      <alignment horizontal="center" vertical="center" wrapText="1"/>
    </xf>
    <xf numFmtId="49" fontId="20" fillId="3" borderId="3" xfId="0" applyNumberFormat="1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/>
    </xf>
    <xf numFmtId="15" fontId="20" fillId="3" borderId="10" xfId="0" applyNumberFormat="1" applyFont="1" applyFill="1" applyBorder="1" applyAlignment="1">
      <alignment horizontal="center" vertical="center"/>
    </xf>
    <xf numFmtId="20" fontId="20" fillId="3" borderId="10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/>
    <xf numFmtId="15" fontId="11" fillId="0" borderId="5" xfId="0" applyNumberFormat="1" applyFont="1" applyFill="1" applyBorder="1" applyAlignment="1">
      <alignment horizontal="center"/>
    </xf>
    <xf numFmtId="0" fontId="26" fillId="0" borderId="0" xfId="0" applyFont="1"/>
    <xf numFmtId="14" fontId="11" fillId="0" borderId="20" xfId="0" applyNumberFormat="1" applyFont="1" applyBorder="1" applyAlignment="1">
      <alignment horizontal="center" vertical="center"/>
    </xf>
    <xf numFmtId="15" fontId="20" fillId="3" borderId="3" xfId="0" applyNumberFormat="1" applyFont="1" applyFill="1" applyBorder="1" applyAlignment="1">
      <alignment horizontal="center"/>
    </xf>
    <xf numFmtId="14" fontId="20" fillId="3" borderId="1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left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vertical="center" wrapText="1"/>
    </xf>
    <xf numFmtId="0" fontId="11" fillId="0" borderId="0" xfId="0" applyFont="1" applyFill="1" applyBorder="1"/>
    <xf numFmtId="14" fontId="11" fillId="0" borderId="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20" fontId="0" fillId="0" borderId="5" xfId="0" applyNumberFormat="1" applyFont="1" applyBorder="1"/>
    <xf numFmtId="0" fontId="0" fillId="0" borderId="5" xfId="0" applyFont="1" applyBorder="1"/>
    <xf numFmtId="15" fontId="0" fillId="0" borderId="5" xfId="0" applyNumberFormat="1" applyFont="1" applyBorder="1" applyAlignment="1">
      <alignment horizontal="center"/>
    </xf>
    <xf numFmtId="0" fontId="0" fillId="0" borderId="2" xfId="0" applyFont="1" applyBorder="1"/>
    <xf numFmtId="0" fontId="30" fillId="0" borderId="0" xfId="0" applyFont="1"/>
    <xf numFmtId="15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/>
    <xf numFmtId="0" fontId="0" fillId="0" borderId="2" xfId="0" applyFont="1" applyFill="1" applyBorder="1"/>
    <xf numFmtId="0" fontId="0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15" fontId="1" fillId="3" borderId="5" xfId="0" applyNumberFormat="1" applyFont="1" applyFill="1" applyBorder="1" applyAlignment="1">
      <alignment horizontal="center"/>
    </xf>
    <xf numFmtId="20" fontId="1" fillId="3" borderId="5" xfId="0" applyNumberFormat="1" applyFont="1" applyFill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0" fillId="0" borderId="8" xfId="0" applyFont="1" applyFill="1" applyBorder="1"/>
    <xf numFmtId="0" fontId="0" fillId="0" borderId="5" xfId="0" applyFont="1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15" fontId="1" fillId="3" borderId="3" xfId="0" applyNumberFormat="1" applyFont="1" applyFill="1" applyBorder="1" applyAlignment="1">
      <alignment horizontal="center"/>
    </xf>
    <xf numFmtId="20" fontId="1" fillId="3" borderId="3" xfId="0" applyNumberFormat="1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/>
    </xf>
    <xf numFmtId="14" fontId="0" fillId="0" borderId="5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20" fontId="0" fillId="0" borderId="5" xfId="0" applyNumberFormat="1" applyFont="1" applyBorder="1" applyAlignment="1">
      <alignment horizontal="center" vertical="center"/>
    </xf>
    <xf numFmtId="20" fontId="0" fillId="0" borderId="2" xfId="0" applyNumberFormat="1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2" xfId="0" applyFont="1" applyBorder="1" applyAlignment="1"/>
    <xf numFmtId="0" fontId="0" fillId="0" borderId="2" xfId="0" applyFont="1" applyBorder="1" applyAlignment="1">
      <alignment vertical="center"/>
    </xf>
    <xf numFmtId="14" fontId="0" fillId="0" borderId="5" xfId="0" applyNumberFormat="1" applyFont="1" applyBorder="1"/>
    <xf numFmtId="0" fontId="31" fillId="0" borderId="5" xfId="0" applyFont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/>
    </xf>
    <xf numFmtId="20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32" fillId="3" borderId="5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30" fillId="0" borderId="5" xfId="0" applyFont="1" applyBorder="1" applyAlignment="1">
      <alignment vertical="center"/>
    </xf>
    <xf numFmtId="20" fontId="0" fillId="0" borderId="5" xfId="0" applyNumberFormat="1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5" fontId="1" fillId="3" borderId="5" xfId="0" applyNumberFormat="1" applyFont="1" applyFill="1" applyBorder="1" applyAlignment="1">
      <alignment horizontal="left"/>
    </xf>
    <xf numFmtId="20" fontId="1" fillId="3" borderId="5" xfId="0" applyNumberFormat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15" fontId="1" fillId="3" borderId="3" xfId="0" applyNumberFormat="1" applyFont="1" applyFill="1" applyBorder="1" applyAlignment="1">
      <alignment horizontal="left"/>
    </xf>
    <xf numFmtId="20" fontId="1" fillId="3" borderId="3" xfId="0" applyNumberFormat="1" applyFont="1" applyFill="1" applyBorder="1" applyAlignment="1">
      <alignment horizontal="left" vertical="center"/>
    </xf>
    <xf numFmtId="0" fontId="33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22" fontId="0" fillId="0" borderId="5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quotePrefix="1" applyFont="1" applyBorder="1" applyAlignment="1">
      <alignment horizontal="center"/>
    </xf>
    <xf numFmtId="0" fontId="1" fillId="3" borderId="5" xfId="0" quotePrefix="1" applyFont="1" applyFill="1" applyBorder="1" applyAlignment="1">
      <alignment horizont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center" vertical="center"/>
    </xf>
    <xf numFmtId="15" fontId="34" fillId="3" borderId="3" xfId="0" applyNumberFormat="1" applyFont="1" applyFill="1" applyBorder="1" applyAlignment="1">
      <alignment horizontal="center" vertical="center" wrapText="1"/>
    </xf>
    <xf numFmtId="20" fontId="1" fillId="3" borderId="3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vertical="center"/>
    </xf>
    <xf numFmtId="15" fontId="0" fillId="0" borderId="5" xfId="0" applyNumberFormat="1" applyFont="1" applyFill="1" applyBorder="1" applyAlignment="1">
      <alignment horizontal="center" vertical="center"/>
    </xf>
    <xf numFmtId="15" fontId="0" fillId="4" borderId="5" xfId="0" applyNumberFormat="1" applyFont="1" applyFill="1" applyBorder="1" applyAlignment="1">
      <alignment horizontal="center" vertical="center"/>
    </xf>
    <xf numFmtId="20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15" fontId="1" fillId="3" borderId="5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left" vertical="center" wrapText="1"/>
    </xf>
    <xf numFmtId="0" fontId="0" fillId="4" borderId="22" xfId="0" applyFont="1" applyFill="1" applyBorder="1" applyAlignment="1">
      <alignment horizontal="left" vertical="center" wrapText="1"/>
    </xf>
    <xf numFmtId="20" fontId="0" fillId="0" borderId="5" xfId="0" applyNumberFormat="1" applyFont="1" applyBorder="1" applyAlignment="1">
      <alignment horizontal="center"/>
    </xf>
    <xf numFmtId="15" fontId="12" fillId="0" borderId="5" xfId="0" applyNumberFormat="1" applyFont="1" applyBorder="1" applyAlignment="1">
      <alignment horizontal="center" vertical="center" wrapText="1"/>
    </xf>
    <xf numFmtId="20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left" vertical="center" wrapText="1"/>
    </xf>
    <xf numFmtId="20" fontId="12" fillId="0" borderId="5" xfId="0" applyNumberFormat="1" applyFont="1" applyFill="1" applyBorder="1" applyAlignment="1">
      <alignment horizontal="center" vertical="center" wrapText="1"/>
    </xf>
    <xf numFmtId="20" fontId="12" fillId="0" borderId="5" xfId="0" applyNumberFormat="1" applyFont="1" applyFill="1" applyBorder="1" applyAlignment="1">
      <alignment horizontal="left" vertical="center" wrapText="1"/>
    </xf>
    <xf numFmtId="15" fontId="4" fillId="3" borderId="3" xfId="0" applyNumberFormat="1" applyFont="1" applyFill="1" applyBorder="1" applyAlignment="1">
      <alignment horizontal="center" vertical="center" wrapText="1"/>
    </xf>
    <xf numFmtId="20" fontId="4" fillId="3" borderId="3" xfId="0" applyNumberFormat="1" applyFont="1" applyFill="1" applyBorder="1" applyAlignment="1">
      <alignment horizontal="center" vertical="center" wrapText="1"/>
    </xf>
    <xf numFmtId="20" fontId="4" fillId="3" borderId="3" xfId="0" applyNumberFormat="1" applyFont="1" applyFill="1" applyBorder="1" applyAlignment="1">
      <alignment horizontal="left" vertical="center" wrapText="1"/>
    </xf>
    <xf numFmtId="15" fontId="8" fillId="0" borderId="5" xfId="0" applyNumberFormat="1" applyFont="1" applyFill="1" applyBorder="1" applyAlignment="1">
      <alignment horizontal="center" vertical="center" wrapText="1"/>
    </xf>
    <xf numFmtId="20" fontId="0" fillId="0" borderId="5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20" fontId="0" fillId="0" borderId="5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5" fontId="34" fillId="3" borderId="5" xfId="0" applyNumberFormat="1" applyFont="1" applyFill="1" applyBorder="1" applyAlignment="1">
      <alignment horizontal="center" vertical="center" wrapText="1"/>
    </xf>
    <xf numFmtId="20" fontId="1" fillId="3" borderId="5" xfId="0" applyNumberFormat="1" applyFont="1" applyFill="1" applyBorder="1" applyAlignment="1">
      <alignment horizontal="center" vertical="center" wrapText="1"/>
    </xf>
    <xf numFmtId="20" fontId="1" fillId="3" borderId="5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5" fontId="1" fillId="3" borderId="5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15" fontId="1" fillId="3" borderId="3" xfId="0" applyNumberFormat="1" applyFont="1" applyFill="1" applyBorder="1" applyAlignment="1">
      <alignment horizontal="center" vertical="center"/>
    </xf>
    <xf numFmtId="20" fontId="1" fillId="3" borderId="3" xfId="0" applyNumberFormat="1" applyFont="1" applyFill="1" applyBorder="1" applyAlignment="1">
      <alignment horizontal="center" vertical="center"/>
    </xf>
    <xf numFmtId="15" fontId="8" fillId="4" borderId="5" xfId="0" applyNumberFormat="1" applyFont="1" applyFill="1" applyBorder="1" applyAlignment="1">
      <alignment horizontal="center" vertical="center" wrapText="1"/>
    </xf>
    <xf numFmtId="20" fontId="0" fillId="4" borderId="5" xfId="0" applyNumberFormat="1" applyFont="1" applyFill="1" applyBorder="1" applyAlignment="1">
      <alignment horizontal="center" vertical="center" wrapText="1"/>
    </xf>
    <xf numFmtId="20" fontId="1" fillId="3" borderId="3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wrapText="1"/>
    </xf>
    <xf numFmtId="0" fontId="15" fillId="0" borderId="5" xfId="0" applyFont="1" applyBorder="1" applyAlignment="1">
      <alignment horizontal="left" vertical="center" wrapText="1"/>
    </xf>
    <xf numFmtId="0" fontId="34" fillId="3" borderId="5" xfId="0" applyFont="1" applyFill="1" applyBorder="1" applyAlignment="1">
      <alignment horizontal="center" vertical="center" wrapText="1"/>
    </xf>
    <xf numFmtId="0" fontId="34" fillId="3" borderId="3" xfId="0" applyFont="1" applyFill="1" applyBorder="1" applyAlignment="1">
      <alignment horizontal="center" vertical="center" wrapText="1"/>
    </xf>
    <xf numFmtId="20" fontId="1" fillId="3" borderId="5" xfId="0" applyNumberFormat="1" applyFont="1" applyFill="1" applyBorder="1" applyAlignment="1">
      <alignment horizontal="center"/>
    </xf>
    <xf numFmtId="15" fontId="1" fillId="3" borderId="3" xfId="0" applyNumberFormat="1" applyFont="1" applyFill="1" applyBorder="1" applyAlignment="1">
      <alignment horizontal="center" vertical="center" wrapText="1"/>
    </xf>
    <xf numFmtId="15" fontId="1" fillId="3" borderId="5" xfId="0" applyNumberFormat="1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 wrapText="1"/>
    </xf>
    <xf numFmtId="15" fontId="34" fillId="3" borderId="5" xfId="0" applyNumberFormat="1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15" fontId="1" fillId="3" borderId="3" xfId="0" applyNumberFormat="1" applyFont="1" applyFill="1" applyBorder="1" applyAlignment="1">
      <alignment horizontal="left" vertical="center"/>
    </xf>
    <xf numFmtId="2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left" wrapText="1"/>
    </xf>
    <xf numFmtId="0" fontId="35" fillId="0" borderId="5" xfId="0" applyFont="1" applyBorder="1" applyAlignment="1">
      <alignment horizontal="center" vertical="center" wrapText="1"/>
    </xf>
    <xf numFmtId="0" fontId="35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35" fillId="3" borderId="3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14" fontId="1" fillId="3" borderId="3" xfId="0" applyNumberFormat="1" applyFont="1" applyFill="1" applyBorder="1" applyAlignment="1">
      <alignment horizontal="left" vertical="center"/>
    </xf>
    <xf numFmtId="15" fontId="0" fillId="0" borderId="5" xfId="0" applyNumberFormat="1" applyFont="1" applyBorder="1" applyAlignment="1">
      <alignment horizontal="left" vertical="top"/>
    </xf>
    <xf numFmtId="20" fontId="0" fillId="0" borderId="5" xfId="0" applyNumberFormat="1" applyFont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 vertical="top"/>
    </xf>
    <xf numFmtId="15" fontId="1" fillId="3" borderId="5" xfId="0" applyNumberFormat="1" applyFont="1" applyFill="1" applyBorder="1" applyAlignment="1">
      <alignment horizontal="left" vertical="top"/>
    </xf>
    <xf numFmtId="20" fontId="1" fillId="3" borderId="5" xfId="0" applyNumberFormat="1" applyFont="1" applyFill="1" applyBorder="1" applyAlignment="1">
      <alignment horizontal="left" vertical="top"/>
    </xf>
    <xf numFmtId="14" fontId="1" fillId="3" borderId="5" xfId="0" applyNumberFormat="1" applyFont="1" applyFill="1" applyBorder="1" applyAlignment="1">
      <alignment horizontal="left" vertical="center"/>
    </xf>
    <xf numFmtId="0" fontId="0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/>
    </xf>
    <xf numFmtId="0" fontId="1" fillId="3" borderId="0" xfId="0" applyFont="1" applyFill="1" applyBorder="1" applyAlignment="1">
      <alignment horizontal="center" vertical="top"/>
    </xf>
    <xf numFmtId="0" fontId="1" fillId="3" borderId="5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37" fillId="4" borderId="5" xfId="0" applyFont="1" applyFill="1" applyBorder="1" applyAlignment="1">
      <alignment horizontal="center" vertical="center" wrapText="1"/>
    </xf>
    <xf numFmtId="15" fontId="37" fillId="4" borderId="5" xfId="0" applyNumberFormat="1" applyFont="1" applyFill="1" applyBorder="1" applyAlignment="1">
      <alignment horizontal="center" vertical="center" wrapText="1"/>
    </xf>
    <xf numFmtId="20" fontId="37" fillId="4" borderId="5" xfId="0" applyNumberFormat="1" applyFont="1" applyFill="1" applyBorder="1" applyAlignment="1">
      <alignment horizontal="center" vertical="center" wrapText="1"/>
    </xf>
    <xf numFmtId="0" fontId="37" fillId="4" borderId="5" xfId="0" applyFont="1" applyFill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center" vertical="center"/>
    </xf>
    <xf numFmtId="0" fontId="37" fillId="4" borderId="5" xfId="0" applyFont="1" applyFill="1" applyBorder="1" applyAlignment="1">
      <alignment horizontal="center" vertical="center"/>
    </xf>
    <xf numFmtId="15" fontId="37" fillId="0" borderId="5" xfId="0" applyNumberFormat="1" applyFont="1" applyBorder="1" applyAlignment="1">
      <alignment horizontal="center" vertical="center"/>
    </xf>
    <xf numFmtId="20" fontId="37" fillId="0" borderId="5" xfId="0" applyNumberFormat="1" applyFont="1" applyBorder="1" applyAlignment="1">
      <alignment horizontal="center" vertical="center"/>
    </xf>
    <xf numFmtId="0" fontId="37" fillId="0" borderId="7" xfId="0" applyFont="1" applyBorder="1" applyAlignment="1">
      <alignment horizontal="left" vertical="center" wrapText="1"/>
    </xf>
    <xf numFmtId="0" fontId="37" fillId="4" borderId="5" xfId="0" applyFont="1" applyFill="1" applyBorder="1" applyAlignment="1">
      <alignment horizontal="left" vertical="center"/>
    </xf>
    <xf numFmtId="0" fontId="37" fillId="0" borderId="7" xfId="0" applyFont="1" applyBorder="1" applyAlignment="1">
      <alignment horizontal="left" vertical="center"/>
    </xf>
    <xf numFmtId="0" fontId="37" fillId="4" borderId="8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 vertical="center" wrapText="1"/>
    </xf>
    <xf numFmtId="20" fontId="37" fillId="0" borderId="5" xfId="1" applyNumberFormat="1" applyFont="1" applyBorder="1" applyAlignment="1">
      <alignment horizontal="center" vertical="center"/>
    </xf>
    <xf numFmtId="43" fontId="37" fillId="4" borderId="5" xfId="1" applyFont="1" applyFill="1" applyBorder="1" applyAlignment="1">
      <alignment horizontal="left" vertical="center"/>
    </xf>
    <xf numFmtId="43" fontId="37" fillId="0" borderId="5" xfId="1" applyFont="1" applyBorder="1" applyAlignment="1">
      <alignment horizontal="left" vertical="center" wrapText="1"/>
    </xf>
    <xf numFmtId="0" fontId="37" fillId="0" borderId="6" xfId="0" applyFont="1" applyFill="1" applyBorder="1" applyAlignment="1">
      <alignment horizontal="center" vertical="center" wrapText="1"/>
    </xf>
    <xf numFmtId="15" fontId="37" fillId="0" borderId="6" xfId="0" applyNumberFormat="1" applyFont="1" applyBorder="1" applyAlignment="1">
      <alignment horizontal="center" vertical="center"/>
    </xf>
    <xf numFmtId="20" fontId="37" fillId="0" borderId="6" xfId="0" applyNumberFormat="1" applyFont="1" applyBorder="1" applyAlignment="1">
      <alignment horizontal="center" vertical="center"/>
    </xf>
    <xf numFmtId="0" fontId="37" fillId="4" borderId="6" xfId="0" applyFont="1" applyFill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 wrapText="1"/>
    </xf>
    <xf numFmtId="15" fontId="38" fillId="3" borderId="6" xfId="0" applyNumberFormat="1" applyFont="1" applyFill="1" applyBorder="1" applyAlignment="1">
      <alignment horizontal="center" vertical="center"/>
    </xf>
    <xf numFmtId="20" fontId="38" fillId="3" borderId="6" xfId="0" applyNumberFormat="1" applyFont="1" applyFill="1" applyBorder="1" applyAlignment="1">
      <alignment horizontal="center" vertical="center"/>
    </xf>
    <xf numFmtId="0" fontId="38" fillId="3" borderId="6" xfId="0" applyFont="1" applyFill="1" applyBorder="1" applyAlignment="1">
      <alignment horizontal="left" vertical="center"/>
    </xf>
    <xf numFmtId="0" fontId="38" fillId="3" borderId="5" xfId="0" applyFont="1" applyFill="1" applyBorder="1" applyAlignment="1">
      <alignment horizontal="left" vertical="center"/>
    </xf>
    <xf numFmtId="0" fontId="38" fillId="3" borderId="5" xfId="0" applyFont="1" applyFill="1" applyBorder="1" applyAlignment="1">
      <alignment horizontal="left" vertical="center" wrapText="1"/>
    </xf>
    <xf numFmtId="0" fontId="38" fillId="3" borderId="5" xfId="0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 wrapText="1"/>
    </xf>
    <xf numFmtId="15" fontId="38" fillId="3" borderId="5" xfId="0" applyNumberFormat="1" applyFont="1" applyFill="1" applyBorder="1" applyAlignment="1">
      <alignment horizontal="center" vertical="center"/>
    </xf>
    <xf numFmtId="20" fontId="38" fillId="3" borderId="5" xfId="0" applyNumberFormat="1" applyFont="1" applyFill="1" applyBorder="1" applyAlignment="1">
      <alignment horizontal="center" vertical="center"/>
    </xf>
    <xf numFmtId="15" fontId="37" fillId="0" borderId="7" xfId="0" applyNumberFormat="1" applyFont="1" applyBorder="1" applyAlignment="1">
      <alignment horizontal="center" vertical="center"/>
    </xf>
    <xf numFmtId="20" fontId="37" fillId="0" borderId="7" xfId="0" applyNumberFormat="1" applyFont="1" applyBorder="1" applyAlignment="1">
      <alignment horizontal="center" vertical="center"/>
    </xf>
    <xf numFmtId="0" fontId="37" fillId="0" borderId="5" xfId="0" applyFont="1" applyFill="1" applyBorder="1" applyAlignment="1">
      <alignment horizontal="left" vertical="center"/>
    </xf>
    <xf numFmtId="0" fontId="37" fillId="0" borderId="5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15" fontId="38" fillId="3" borderId="3" xfId="0" applyNumberFormat="1" applyFont="1" applyFill="1" applyBorder="1" applyAlignment="1">
      <alignment horizontal="center" vertical="center"/>
    </xf>
    <xf numFmtId="20" fontId="38" fillId="3" borderId="3" xfId="0" applyNumberFormat="1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left" vertical="center"/>
    </xf>
    <xf numFmtId="0" fontId="38" fillId="3" borderId="4" xfId="0" applyFont="1" applyFill="1" applyBorder="1" applyAlignment="1">
      <alignment horizontal="left" vertical="center" wrapText="1"/>
    </xf>
    <xf numFmtId="0" fontId="38" fillId="2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0" fillId="0" borderId="5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19" fillId="2" borderId="14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right" vertical="center" wrapText="1"/>
    </xf>
    <xf numFmtId="0" fontId="27" fillId="2" borderId="3" xfId="0" applyFont="1" applyFill="1" applyBorder="1" applyAlignment="1">
      <alignment horizontal="right" vertical="center" wrapText="1"/>
    </xf>
    <xf numFmtId="0" fontId="27" fillId="2" borderId="4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15" fontId="4" fillId="2" borderId="3" xfId="0" applyNumberFormat="1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justify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754</xdr:row>
      <xdr:rowOff>66675</xdr:rowOff>
    </xdr:from>
    <xdr:to>
      <xdr:col>3</xdr:col>
      <xdr:colOff>1362075</xdr:colOff>
      <xdr:row>764</xdr:row>
      <xdr:rowOff>171450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7192625"/>
          <a:ext cx="2590800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838200</xdr:colOff>
          <xdr:row>312</xdr:row>
          <xdr:rowOff>0</xdr:rowOff>
        </xdr:from>
        <xdr:to>
          <xdr:col>8</xdr:col>
          <xdr:colOff>142875</xdr:colOff>
          <xdr:row>312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1019175</xdr:colOff>
          <xdr:row>755</xdr:row>
          <xdr:rowOff>66675</xdr:rowOff>
        </xdr:from>
        <xdr:to>
          <xdr:col>7</xdr:col>
          <xdr:colOff>266700</xdr:colOff>
          <xdr:row>763</xdr:row>
          <xdr:rowOff>133350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791</xdr:row>
      <xdr:rowOff>47625</xdr:rowOff>
    </xdr:from>
    <xdr:to>
      <xdr:col>3</xdr:col>
      <xdr:colOff>2847975</xdr:colOff>
      <xdr:row>801</xdr:row>
      <xdr:rowOff>152400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4611350"/>
          <a:ext cx="2733675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791</xdr:row>
          <xdr:rowOff>171450</xdr:rowOff>
        </xdr:from>
        <xdr:to>
          <xdr:col>6</xdr:col>
          <xdr:colOff>1743075</xdr:colOff>
          <xdr:row>801</xdr:row>
          <xdr:rowOff>19050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827</xdr:row>
      <xdr:rowOff>161925</xdr:rowOff>
    </xdr:from>
    <xdr:to>
      <xdr:col>4</xdr:col>
      <xdr:colOff>295275</xdr:colOff>
      <xdr:row>836</xdr:row>
      <xdr:rowOff>123825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5801975"/>
          <a:ext cx="287655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1076325</xdr:colOff>
          <xdr:row>829</xdr:row>
          <xdr:rowOff>47625</xdr:rowOff>
        </xdr:from>
        <xdr:to>
          <xdr:col>10</xdr:col>
          <xdr:colOff>104775</xdr:colOff>
          <xdr:row>837</xdr:row>
          <xdr:rowOff>142875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sqref="A1:XFD1048576"/>
    </sheetView>
  </sheetViews>
  <sheetFormatPr baseColWidth="10" defaultRowHeight="15" x14ac:dyDescent="0.25"/>
  <cols>
    <col min="7" max="7" width="16.85546875" customWidth="1"/>
  </cols>
  <sheetData>
    <row r="1" spans="1:13" ht="18.75" x14ac:dyDescent="0.3">
      <c r="A1" s="534" t="s">
        <v>0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</row>
    <row r="2" spans="1:13" x14ac:dyDescent="0.25">
      <c r="H2" s="1"/>
      <c r="I2" s="1"/>
      <c r="J2" s="1"/>
      <c r="K2" s="1"/>
    </row>
    <row r="3" spans="1:13" ht="15" customHeight="1" x14ac:dyDescent="0.25">
      <c r="A3" s="2"/>
      <c r="B3" s="2"/>
      <c r="C3" s="2"/>
      <c r="D3" s="527" t="s">
        <v>19</v>
      </c>
      <c r="E3" s="527"/>
      <c r="F3" s="527"/>
      <c r="G3" s="527"/>
      <c r="H3" s="527"/>
      <c r="I3" s="527"/>
      <c r="J3" s="527"/>
      <c r="K3" s="527"/>
      <c r="L3" s="527"/>
    </row>
    <row r="4" spans="1:13" ht="20.25" customHeight="1" x14ac:dyDescent="0.25">
      <c r="A4" s="2"/>
      <c r="B4" s="2"/>
      <c r="C4" s="2"/>
      <c r="D4" s="527"/>
      <c r="E4" s="527"/>
      <c r="F4" s="527"/>
      <c r="G4" s="527"/>
      <c r="H4" s="527"/>
      <c r="I4" s="527"/>
      <c r="J4" s="527"/>
      <c r="K4" s="527"/>
      <c r="L4" s="527"/>
    </row>
    <row r="5" spans="1:13" x14ac:dyDescent="0.25">
      <c r="D5" s="528"/>
      <c r="E5" s="528"/>
      <c r="F5" s="528"/>
      <c r="G5" s="528"/>
      <c r="H5" s="528"/>
      <c r="I5" s="528"/>
      <c r="J5" s="528"/>
      <c r="K5" s="528"/>
      <c r="L5" s="528"/>
    </row>
    <row r="6" spans="1:13" ht="21" customHeight="1" x14ac:dyDescent="0.25">
      <c r="A6" s="529" t="s">
        <v>18</v>
      </c>
      <c r="B6" s="530"/>
      <c r="C6" s="530"/>
      <c r="D6" s="530"/>
      <c r="E6" s="530"/>
      <c r="F6" s="530"/>
      <c r="G6" s="530"/>
      <c r="H6" s="530"/>
      <c r="I6" s="530"/>
      <c r="J6" s="530"/>
      <c r="K6" s="530"/>
      <c r="L6" s="584"/>
    </row>
    <row r="7" spans="1:13" ht="48.75" customHeight="1" x14ac:dyDescent="0.25">
      <c r="A7" s="531" t="s">
        <v>1</v>
      </c>
      <c r="B7" s="531" t="s">
        <v>2</v>
      </c>
      <c r="C7" s="531" t="s">
        <v>3</v>
      </c>
      <c r="D7" s="531" t="s">
        <v>4</v>
      </c>
      <c r="E7" s="531" t="s">
        <v>5</v>
      </c>
      <c r="F7" s="531" t="s">
        <v>6</v>
      </c>
      <c r="G7" s="532" t="s">
        <v>7</v>
      </c>
      <c r="H7" s="531" t="s">
        <v>8</v>
      </c>
      <c r="I7" s="531"/>
      <c r="J7" s="531" t="s">
        <v>9</v>
      </c>
      <c r="K7" s="531"/>
      <c r="L7" s="532" t="s">
        <v>10</v>
      </c>
    </row>
    <row r="8" spans="1:13" ht="51.75" customHeight="1" x14ac:dyDescent="0.25">
      <c r="A8" s="531"/>
      <c r="B8" s="531"/>
      <c r="C8" s="531"/>
      <c r="D8" s="531"/>
      <c r="E8" s="531"/>
      <c r="F8" s="531"/>
      <c r="G8" s="533"/>
      <c r="H8" s="3" t="s">
        <v>11</v>
      </c>
      <c r="I8" s="3" t="s">
        <v>12</v>
      </c>
      <c r="J8" s="3" t="s">
        <v>11</v>
      </c>
      <c r="K8" s="3" t="s">
        <v>12</v>
      </c>
      <c r="L8" s="533"/>
    </row>
    <row r="9" spans="1:13" s="5" customFormat="1" ht="20.100000000000001" customHeight="1" x14ac:dyDescent="0.25">
      <c r="A9" s="521" t="s">
        <v>14</v>
      </c>
      <c r="B9" s="522"/>
      <c r="C9" s="522"/>
      <c r="D9" s="522"/>
      <c r="E9" s="522"/>
      <c r="F9" s="522"/>
      <c r="G9" s="523"/>
      <c r="H9" s="4">
        <v>0</v>
      </c>
      <c r="I9" s="4">
        <v>0</v>
      </c>
      <c r="J9" s="4">
        <v>0</v>
      </c>
      <c r="K9" s="4">
        <v>0</v>
      </c>
      <c r="L9" s="4"/>
    </row>
    <row r="10" spans="1:13" s="5" customFormat="1" ht="20.100000000000001" customHeight="1" x14ac:dyDescent="0.25">
      <c r="A10" s="521" t="s">
        <v>15</v>
      </c>
      <c r="B10" s="522"/>
      <c r="C10" s="522"/>
      <c r="D10" s="522"/>
      <c r="E10" s="522"/>
      <c r="F10" s="522"/>
      <c r="G10" s="523"/>
      <c r="H10" s="421">
        <v>15</v>
      </c>
      <c r="I10" s="421">
        <v>8</v>
      </c>
      <c r="J10" s="421">
        <v>436</v>
      </c>
      <c r="K10" s="421">
        <v>139</v>
      </c>
      <c r="L10" s="4"/>
    </row>
    <row r="11" spans="1:13" s="5" customFormat="1" ht="20.100000000000001" customHeight="1" x14ac:dyDescent="0.25">
      <c r="A11" s="521" t="s">
        <v>16</v>
      </c>
      <c r="B11" s="522"/>
      <c r="C11" s="522"/>
      <c r="D11" s="522"/>
      <c r="E11" s="522"/>
      <c r="F11" s="522"/>
      <c r="G11" s="523"/>
      <c r="H11" s="7">
        <v>30</v>
      </c>
      <c r="I11" s="7">
        <v>3</v>
      </c>
      <c r="J11" s="7">
        <v>535</v>
      </c>
      <c r="K11" s="7">
        <v>154</v>
      </c>
      <c r="L11" s="4"/>
    </row>
    <row r="12" spans="1:13" s="5" customFormat="1" ht="20.100000000000001" customHeight="1" x14ac:dyDescent="0.25">
      <c r="A12" s="521" t="s">
        <v>17</v>
      </c>
      <c r="B12" s="522"/>
      <c r="C12" s="522"/>
      <c r="D12" s="522"/>
      <c r="E12" s="522"/>
      <c r="F12" s="522"/>
      <c r="G12" s="523"/>
      <c r="H12" s="7">
        <v>8</v>
      </c>
      <c r="I12" s="7">
        <v>4</v>
      </c>
      <c r="J12" s="7">
        <v>562</v>
      </c>
      <c r="K12" s="7">
        <v>157</v>
      </c>
      <c r="L12" s="4"/>
    </row>
    <row r="13" spans="1:13" ht="18.75" x14ac:dyDescent="0.25">
      <c r="A13" s="524" t="s">
        <v>13</v>
      </c>
      <c r="B13" s="525"/>
      <c r="C13" s="525"/>
      <c r="D13" s="525"/>
      <c r="E13" s="525"/>
      <c r="F13" s="525"/>
      <c r="G13" s="526"/>
      <c r="H13" s="8">
        <f>SUM(H9:H12)</f>
        <v>53</v>
      </c>
      <c r="I13" s="8">
        <f>SUM(I9:I12)</f>
        <v>15</v>
      </c>
      <c r="J13" s="8">
        <f>SUM(J9:J12)</f>
        <v>1533</v>
      </c>
      <c r="K13" s="8">
        <f>SUM(K9:K12)</f>
        <v>450</v>
      </c>
      <c r="L13" s="9"/>
      <c r="M13" s="6"/>
    </row>
    <row r="14" spans="1:13" x14ac:dyDescent="0.25">
      <c r="H14" s="519">
        <f>SUM(H13:I13)</f>
        <v>68</v>
      </c>
      <c r="I14" s="520"/>
      <c r="J14" s="519">
        <f>SUM(J13:K13)</f>
        <v>1983</v>
      </c>
      <c r="K14" s="520"/>
    </row>
    <row r="20" spans="1:13" ht="18.75" x14ac:dyDescent="0.3">
      <c r="A20" s="534" t="s">
        <v>0</v>
      </c>
      <c r="B20" s="534"/>
      <c r="C20" s="534"/>
      <c r="D20" s="534"/>
      <c r="E20" s="534"/>
      <c r="F20" s="534"/>
      <c r="G20" s="534"/>
      <c r="H20" s="534"/>
      <c r="I20" s="534"/>
      <c r="J20" s="534"/>
      <c r="K20" s="534"/>
      <c r="L20" s="534"/>
    </row>
    <row r="21" spans="1:13" x14ac:dyDescent="0.25">
      <c r="H21" s="10"/>
      <c r="I21" s="10"/>
      <c r="J21" s="10"/>
      <c r="K21" s="10"/>
    </row>
    <row r="22" spans="1:13" ht="15" customHeight="1" x14ac:dyDescent="0.25">
      <c r="A22" s="2"/>
      <c r="B22" s="2"/>
      <c r="C22" s="2"/>
      <c r="D22" s="527" t="s">
        <v>20</v>
      </c>
      <c r="E22" s="527"/>
      <c r="F22" s="527"/>
      <c r="G22" s="527"/>
      <c r="H22" s="527"/>
      <c r="I22" s="527"/>
      <c r="J22" s="527"/>
      <c r="K22" s="527"/>
      <c r="L22" s="527"/>
    </row>
    <row r="23" spans="1:13" ht="20.25" customHeight="1" x14ac:dyDescent="0.25">
      <c r="A23" s="2"/>
      <c r="B23" s="2"/>
      <c r="C23" s="2"/>
      <c r="D23" s="527"/>
      <c r="E23" s="527"/>
      <c r="F23" s="527"/>
      <c r="G23" s="527"/>
      <c r="H23" s="527"/>
      <c r="I23" s="527"/>
      <c r="J23" s="527"/>
      <c r="K23" s="527"/>
      <c r="L23" s="527"/>
    </row>
    <row r="24" spans="1:13" x14ac:dyDescent="0.25">
      <c r="D24" s="528"/>
      <c r="E24" s="528"/>
      <c r="F24" s="528"/>
      <c r="G24" s="528"/>
      <c r="H24" s="528"/>
      <c r="I24" s="528"/>
      <c r="J24" s="528"/>
      <c r="K24" s="528"/>
      <c r="L24" s="528"/>
    </row>
    <row r="25" spans="1:13" ht="21" customHeight="1" x14ac:dyDescent="0.25">
      <c r="A25" s="582" t="s">
        <v>21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4"/>
    </row>
    <row r="26" spans="1:13" ht="48.75" customHeight="1" x14ac:dyDescent="0.25">
      <c r="A26" s="531" t="s">
        <v>1</v>
      </c>
      <c r="B26" s="531" t="s">
        <v>2</v>
      </c>
      <c r="C26" s="531" t="s">
        <v>3</v>
      </c>
      <c r="D26" s="531" t="s">
        <v>4</v>
      </c>
      <c r="E26" s="531" t="s">
        <v>5</v>
      </c>
      <c r="F26" s="531" t="s">
        <v>6</v>
      </c>
      <c r="G26" s="532" t="s">
        <v>7</v>
      </c>
      <c r="H26" s="531" t="s">
        <v>8</v>
      </c>
      <c r="I26" s="531"/>
      <c r="J26" s="531" t="s">
        <v>9</v>
      </c>
      <c r="K26" s="531"/>
      <c r="L26" s="532" t="s">
        <v>10</v>
      </c>
    </row>
    <row r="27" spans="1:13" ht="51.75" customHeight="1" x14ac:dyDescent="0.25">
      <c r="A27" s="531"/>
      <c r="B27" s="531"/>
      <c r="C27" s="531"/>
      <c r="D27" s="531"/>
      <c r="E27" s="531"/>
      <c r="F27" s="531"/>
      <c r="G27" s="533"/>
      <c r="H27" s="3" t="s">
        <v>11</v>
      </c>
      <c r="I27" s="3" t="s">
        <v>12</v>
      </c>
      <c r="J27" s="3" t="s">
        <v>11</v>
      </c>
      <c r="K27" s="3" t="s">
        <v>12</v>
      </c>
      <c r="L27" s="533"/>
    </row>
    <row r="28" spans="1:13" s="5" customFormat="1" ht="20.100000000000001" customHeight="1" x14ac:dyDescent="0.25">
      <c r="A28" s="521" t="s">
        <v>14</v>
      </c>
      <c r="B28" s="522"/>
      <c r="C28" s="522"/>
      <c r="D28" s="522"/>
      <c r="E28" s="522"/>
      <c r="F28" s="522"/>
      <c r="G28" s="523"/>
      <c r="H28" s="4">
        <v>0</v>
      </c>
      <c r="I28" s="4">
        <v>0</v>
      </c>
      <c r="J28" s="4">
        <v>0</v>
      </c>
      <c r="K28" s="4">
        <v>0</v>
      </c>
      <c r="L28" s="4"/>
    </row>
    <row r="29" spans="1:13" s="5" customFormat="1" ht="20.100000000000001" customHeight="1" x14ac:dyDescent="0.25">
      <c r="A29" s="521" t="s">
        <v>15</v>
      </c>
      <c r="B29" s="522"/>
      <c r="C29" s="522"/>
      <c r="D29" s="522"/>
      <c r="E29" s="522"/>
      <c r="F29" s="522"/>
      <c r="G29" s="523"/>
      <c r="H29" s="7">
        <v>0</v>
      </c>
      <c r="I29" s="7">
        <v>1</v>
      </c>
      <c r="J29" s="7">
        <v>212</v>
      </c>
      <c r="K29" s="7">
        <v>64</v>
      </c>
      <c r="L29" s="4"/>
    </row>
    <row r="30" spans="1:13" s="5" customFormat="1" ht="20.100000000000001" customHeight="1" x14ac:dyDescent="0.25">
      <c r="A30" s="521" t="s">
        <v>16</v>
      </c>
      <c r="B30" s="522"/>
      <c r="C30" s="522"/>
      <c r="D30" s="522"/>
      <c r="E30" s="522"/>
      <c r="F30" s="522"/>
      <c r="G30" s="523"/>
      <c r="H30" s="7">
        <v>2</v>
      </c>
      <c r="I30" s="7">
        <v>0</v>
      </c>
      <c r="J30" s="7">
        <v>244</v>
      </c>
      <c r="K30" s="7">
        <v>44</v>
      </c>
      <c r="L30" s="4"/>
    </row>
    <row r="31" spans="1:13" s="5" customFormat="1" ht="20.100000000000001" customHeight="1" x14ac:dyDescent="0.25">
      <c r="A31" s="521" t="s">
        <v>17</v>
      </c>
      <c r="B31" s="522"/>
      <c r="C31" s="522"/>
      <c r="D31" s="522"/>
      <c r="E31" s="522"/>
      <c r="F31" s="522"/>
      <c r="G31" s="523"/>
      <c r="H31" s="7">
        <v>0</v>
      </c>
      <c r="I31" s="7">
        <v>0</v>
      </c>
      <c r="J31" s="7">
        <v>315</v>
      </c>
      <c r="K31" s="7">
        <v>29</v>
      </c>
      <c r="L31" s="4"/>
    </row>
    <row r="32" spans="1:13" ht="18.75" x14ac:dyDescent="0.25">
      <c r="A32" s="524" t="s">
        <v>13</v>
      </c>
      <c r="B32" s="525"/>
      <c r="C32" s="525"/>
      <c r="D32" s="525"/>
      <c r="E32" s="525"/>
      <c r="F32" s="525"/>
      <c r="G32" s="526"/>
      <c r="H32" s="8">
        <f>SUM(H28:H31)</f>
        <v>2</v>
      </c>
      <c r="I32" s="8">
        <f t="shared" ref="I32" si="0">SUM(I28:I31)</f>
        <v>1</v>
      </c>
      <c r="J32" s="8">
        <f t="shared" ref="J32" si="1">SUM(J28:J31)</f>
        <v>771</v>
      </c>
      <c r="K32" s="8">
        <f t="shared" ref="K32" si="2">SUM(K28:K31)</f>
        <v>137</v>
      </c>
      <c r="L32" s="9"/>
      <c r="M32" s="6"/>
    </row>
    <row r="33" spans="2:11" x14ac:dyDescent="0.25">
      <c r="H33" s="519">
        <f>SUM(H32:I32)</f>
        <v>3</v>
      </c>
      <c r="I33" s="520"/>
      <c r="J33" s="519">
        <f>SUM(J32:K32)</f>
        <v>908</v>
      </c>
      <c r="K33" s="520"/>
    </row>
    <row r="34" spans="2:11" x14ac:dyDescent="0.25">
      <c r="B34" s="5"/>
    </row>
    <row r="35" spans="2:11" x14ac:dyDescent="0.25">
      <c r="B35" s="5"/>
    </row>
    <row r="36" spans="2:11" x14ac:dyDescent="0.25">
      <c r="B36" s="5"/>
    </row>
    <row r="37" spans="2:11" x14ac:dyDescent="0.25">
      <c r="B37" s="5"/>
    </row>
  </sheetData>
  <mergeCells count="39">
    <mergeCell ref="A6:K6"/>
    <mergeCell ref="H7:I7"/>
    <mergeCell ref="J7:K7"/>
    <mergeCell ref="L7:L8"/>
    <mergeCell ref="A13:G13"/>
    <mergeCell ref="A1:L1"/>
    <mergeCell ref="D3:L5"/>
    <mergeCell ref="A7:A8"/>
    <mergeCell ref="B7:B8"/>
    <mergeCell ref="C7:C8"/>
    <mergeCell ref="D7:D8"/>
    <mergeCell ref="E7:E8"/>
    <mergeCell ref="F7:F8"/>
    <mergeCell ref="G7:G8"/>
    <mergeCell ref="A9:G9"/>
    <mergeCell ref="A10:G10"/>
    <mergeCell ref="A11:G11"/>
    <mergeCell ref="A12:G12"/>
    <mergeCell ref="H14:I14"/>
    <mergeCell ref="J14:K14"/>
    <mergeCell ref="A20:L20"/>
    <mergeCell ref="D22:L24"/>
    <mergeCell ref="A26:A27"/>
    <mergeCell ref="B26:B27"/>
    <mergeCell ref="C26:C27"/>
    <mergeCell ref="D26:D27"/>
    <mergeCell ref="E26:E27"/>
    <mergeCell ref="F26:F27"/>
    <mergeCell ref="G26:G27"/>
    <mergeCell ref="H26:I26"/>
    <mergeCell ref="J26:K26"/>
    <mergeCell ref="L26:L27"/>
    <mergeCell ref="H33:I33"/>
    <mergeCell ref="J33:K33"/>
    <mergeCell ref="A28:G28"/>
    <mergeCell ref="A29:G29"/>
    <mergeCell ref="A30:G30"/>
    <mergeCell ref="A31:G31"/>
    <mergeCell ref="A32:G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A6" sqref="A6:K14"/>
    </sheetView>
  </sheetViews>
  <sheetFormatPr baseColWidth="10" defaultRowHeight="15" x14ac:dyDescent="0.25"/>
  <cols>
    <col min="7" max="7" width="16.85546875" customWidth="1"/>
  </cols>
  <sheetData>
    <row r="1" spans="1:13" ht="18.75" x14ac:dyDescent="0.3">
      <c r="A1" s="534" t="s">
        <v>0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</row>
    <row r="2" spans="1:13" x14ac:dyDescent="0.25">
      <c r="H2" s="330"/>
      <c r="I2" s="330"/>
      <c r="J2" s="330"/>
      <c r="K2" s="330"/>
    </row>
    <row r="3" spans="1:13" ht="15" customHeight="1" x14ac:dyDescent="0.25">
      <c r="A3" s="2"/>
      <c r="B3" s="2"/>
      <c r="C3" s="2"/>
      <c r="D3" s="527" t="s">
        <v>19</v>
      </c>
      <c r="E3" s="527"/>
      <c r="F3" s="527"/>
      <c r="G3" s="527"/>
      <c r="H3" s="527"/>
      <c r="I3" s="527"/>
      <c r="J3" s="527"/>
      <c r="K3" s="527"/>
      <c r="L3" s="527"/>
    </row>
    <row r="4" spans="1:13" ht="20.25" customHeight="1" x14ac:dyDescent="0.25">
      <c r="A4" s="2"/>
      <c r="B4" s="2"/>
      <c r="C4" s="2"/>
      <c r="D4" s="527"/>
      <c r="E4" s="527"/>
      <c r="F4" s="527"/>
      <c r="G4" s="527"/>
      <c r="H4" s="527"/>
      <c r="I4" s="527"/>
      <c r="J4" s="527"/>
      <c r="K4" s="527"/>
      <c r="L4" s="527"/>
    </row>
    <row r="5" spans="1:13" x14ac:dyDescent="0.25">
      <c r="D5" s="528"/>
      <c r="E5" s="528"/>
      <c r="F5" s="528"/>
      <c r="G5" s="528"/>
      <c r="H5" s="528"/>
      <c r="I5" s="528"/>
      <c r="J5" s="528"/>
      <c r="K5" s="528"/>
      <c r="L5" s="528"/>
    </row>
    <row r="6" spans="1:13" ht="21" customHeight="1" x14ac:dyDescent="0.25">
      <c r="A6" s="529" t="s">
        <v>3322</v>
      </c>
      <c r="B6" s="530"/>
      <c r="C6" s="530"/>
      <c r="D6" s="530"/>
      <c r="E6" s="530"/>
      <c r="F6" s="530"/>
      <c r="G6" s="530"/>
      <c r="H6" s="530"/>
      <c r="I6" s="530"/>
      <c r="J6" s="530"/>
      <c r="K6" s="530"/>
      <c r="L6" s="584"/>
    </row>
    <row r="7" spans="1:13" ht="48.75" customHeight="1" x14ac:dyDescent="0.25">
      <c r="A7" s="585" t="s">
        <v>3323</v>
      </c>
      <c r="B7" s="586"/>
      <c r="C7" s="586"/>
      <c r="D7" s="586"/>
      <c r="E7" s="586"/>
      <c r="F7" s="586"/>
      <c r="G7" s="587"/>
      <c r="H7" s="531" t="s">
        <v>8</v>
      </c>
      <c r="I7" s="531"/>
      <c r="J7" s="531" t="s">
        <v>9</v>
      </c>
      <c r="K7" s="531"/>
      <c r="L7" s="532" t="s">
        <v>10</v>
      </c>
    </row>
    <row r="8" spans="1:13" ht="51.75" customHeight="1" x14ac:dyDescent="0.25">
      <c r="A8" s="588"/>
      <c r="B8" s="589"/>
      <c r="C8" s="589"/>
      <c r="D8" s="589"/>
      <c r="E8" s="589"/>
      <c r="F8" s="589"/>
      <c r="G8" s="590"/>
      <c r="H8" s="329" t="s">
        <v>11</v>
      </c>
      <c r="I8" s="329" t="s">
        <v>12</v>
      </c>
      <c r="J8" s="329" t="s">
        <v>11</v>
      </c>
      <c r="K8" s="329" t="s">
        <v>12</v>
      </c>
      <c r="L8" s="533"/>
    </row>
    <row r="9" spans="1:13" s="5" customFormat="1" ht="20.100000000000001" customHeight="1" x14ac:dyDescent="0.25">
      <c r="A9" s="521" t="s">
        <v>14</v>
      </c>
      <c r="B9" s="522"/>
      <c r="C9" s="522"/>
      <c r="D9" s="522"/>
      <c r="E9" s="522"/>
      <c r="F9" s="522"/>
      <c r="G9" s="523"/>
      <c r="H9" s="4">
        <v>0</v>
      </c>
      <c r="I9" s="4">
        <v>0</v>
      </c>
      <c r="J9" s="4">
        <v>0</v>
      </c>
      <c r="K9" s="4">
        <v>0</v>
      </c>
      <c r="L9" s="4"/>
    </row>
    <row r="10" spans="1:13" s="5" customFormat="1" ht="20.100000000000001" customHeight="1" x14ac:dyDescent="0.25">
      <c r="A10" s="521" t="s">
        <v>15</v>
      </c>
      <c r="B10" s="522"/>
      <c r="C10" s="522"/>
      <c r="D10" s="522"/>
      <c r="E10" s="522"/>
      <c r="F10" s="522"/>
      <c r="G10" s="523"/>
      <c r="H10" s="421">
        <v>15</v>
      </c>
      <c r="I10" s="421">
        <v>8</v>
      </c>
      <c r="J10" s="421">
        <v>436</v>
      </c>
      <c r="K10" s="421">
        <v>139</v>
      </c>
      <c r="L10" s="4"/>
    </row>
    <row r="11" spans="1:13" s="5" customFormat="1" ht="20.100000000000001" customHeight="1" x14ac:dyDescent="0.25">
      <c r="A11" s="521" t="s">
        <v>16</v>
      </c>
      <c r="B11" s="522"/>
      <c r="C11" s="522"/>
      <c r="D11" s="522"/>
      <c r="E11" s="522"/>
      <c r="F11" s="522"/>
      <c r="G11" s="523"/>
      <c r="H11" s="7">
        <v>30</v>
      </c>
      <c r="I11" s="7">
        <v>3</v>
      </c>
      <c r="J11" s="7">
        <v>535</v>
      </c>
      <c r="K11" s="7">
        <v>154</v>
      </c>
      <c r="L11" s="4"/>
    </row>
    <row r="12" spans="1:13" s="5" customFormat="1" ht="20.100000000000001" customHeight="1" x14ac:dyDescent="0.25">
      <c r="A12" s="521" t="s">
        <v>17</v>
      </c>
      <c r="B12" s="522"/>
      <c r="C12" s="522"/>
      <c r="D12" s="522"/>
      <c r="E12" s="522"/>
      <c r="F12" s="522"/>
      <c r="G12" s="523"/>
      <c r="H12" s="7">
        <v>8</v>
      </c>
      <c r="I12" s="7">
        <v>4</v>
      </c>
      <c r="J12" s="7">
        <v>562</v>
      </c>
      <c r="K12" s="7">
        <v>157</v>
      </c>
      <c r="L12" s="4"/>
    </row>
    <row r="13" spans="1:13" ht="18.75" x14ac:dyDescent="0.25">
      <c r="A13" s="524" t="s">
        <v>13</v>
      </c>
      <c r="B13" s="525"/>
      <c r="C13" s="525"/>
      <c r="D13" s="525"/>
      <c r="E13" s="525"/>
      <c r="F13" s="525"/>
      <c r="G13" s="526"/>
      <c r="H13" s="8">
        <f>SUM(H9:H12)</f>
        <v>53</v>
      </c>
      <c r="I13" s="8">
        <f>SUM(I9:I12)</f>
        <v>15</v>
      </c>
      <c r="J13" s="8">
        <f>SUM(J9:J12)</f>
        <v>1533</v>
      </c>
      <c r="K13" s="8">
        <f>SUM(K9:K12)</f>
        <v>450</v>
      </c>
      <c r="L13" s="9"/>
      <c r="M13" s="6"/>
    </row>
    <row r="14" spans="1:13" x14ac:dyDescent="0.25">
      <c r="H14" s="519">
        <f>SUM(H13:I13)</f>
        <v>68</v>
      </c>
      <c r="I14" s="520"/>
      <c r="J14" s="519">
        <f>SUM(J13:K13)</f>
        <v>1983</v>
      </c>
      <c r="K14" s="520"/>
    </row>
    <row r="20" spans="1:13" ht="18.75" x14ac:dyDescent="0.3">
      <c r="A20" s="534" t="s">
        <v>0</v>
      </c>
      <c r="B20" s="534"/>
      <c r="C20" s="534"/>
      <c r="D20" s="534"/>
      <c r="E20" s="534"/>
      <c r="F20" s="534"/>
      <c r="G20" s="534"/>
      <c r="H20" s="534"/>
      <c r="I20" s="534"/>
      <c r="J20" s="534"/>
      <c r="K20" s="534"/>
      <c r="L20" s="534"/>
    </row>
    <row r="21" spans="1:13" x14ac:dyDescent="0.25">
      <c r="H21" s="330"/>
      <c r="I21" s="330"/>
      <c r="J21" s="330"/>
      <c r="K21" s="330"/>
    </row>
    <row r="22" spans="1:13" ht="15" customHeight="1" x14ac:dyDescent="0.25">
      <c r="A22" s="2"/>
      <c r="B22" s="2"/>
      <c r="C22" s="2"/>
      <c r="D22" s="527" t="s">
        <v>20</v>
      </c>
      <c r="E22" s="527"/>
      <c r="F22" s="527"/>
      <c r="G22" s="527"/>
      <c r="H22" s="527"/>
      <c r="I22" s="527"/>
      <c r="J22" s="527"/>
      <c r="K22" s="527"/>
      <c r="L22" s="527"/>
    </row>
    <row r="23" spans="1:13" ht="20.25" customHeight="1" x14ac:dyDescent="0.25">
      <c r="A23" s="2"/>
      <c r="B23" s="2"/>
      <c r="C23" s="2"/>
      <c r="D23" s="527"/>
      <c r="E23" s="527"/>
      <c r="F23" s="527"/>
      <c r="G23" s="527"/>
      <c r="H23" s="527"/>
      <c r="I23" s="527"/>
      <c r="J23" s="527"/>
      <c r="K23" s="527"/>
      <c r="L23" s="527"/>
    </row>
    <row r="24" spans="1:13" x14ac:dyDescent="0.25">
      <c r="D24" s="528"/>
      <c r="E24" s="528"/>
      <c r="F24" s="528"/>
      <c r="G24" s="528"/>
      <c r="H24" s="528"/>
      <c r="I24" s="528"/>
      <c r="J24" s="528"/>
      <c r="K24" s="528"/>
      <c r="L24" s="528"/>
    </row>
    <row r="25" spans="1:13" ht="21" customHeight="1" x14ac:dyDescent="0.25">
      <c r="A25" s="529" t="s">
        <v>3322</v>
      </c>
      <c r="B25" s="530"/>
      <c r="C25" s="530"/>
      <c r="D25" s="530"/>
      <c r="E25" s="530"/>
      <c r="F25" s="530"/>
      <c r="G25" s="530"/>
      <c r="H25" s="530"/>
      <c r="I25" s="530"/>
      <c r="J25" s="530"/>
      <c r="K25" s="530"/>
      <c r="L25" s="584"/>
    </row>
    <row r="26" spans="1:13" ht="48.75" customHeight="1" x14ac:dyDescent="0.25">
      <c r="A26" s="585" t="s">
        <v>3324</v>
      </c>
      <c r="B26" s="586"/>
      <c r="C26" s="586"/>
      <c r="D26" s="586"/>
      <c r="E26" s="586"/>
      <c r="F26" s="586"/>
      <c r="G26" s="587"/>
      <c r="H26" s="531" t="s">
        <v>8</v>
      </c>
      <c r="I26" s="531"/>
      <c r="J26" s="531" t="s">
        <v>9</v>
      </c>
      <c r="K26" s="531"/>
      <c r="L26" s="532" t="s">
        <v>10</v>
      </c>
    </row>
    <row r="27" spans="1:13" ht="51.75" customHeight="1" x14ac:dyDescent="0.25">
      <c r="A27" s="588"/>
      <c r="B27" s="589"/>
      <c r="C27" s="589"/>
      <c r="D27" s="589"/>
      <c r="E27" s="589"/>
      <c r="F27" s="589"/>
      <c r="G27" s="590"/>
      <c r="H27" s="329" t="s">
        <v>11</v>
      </c>
      <c r="I27" s="329" t="s">
        <v>12</v>
      </c>
      <c r="J27" s="329" t="s">
        <v>11</v>
      </c>
      <c r="K27" s="329" t="s">
        <v>12</v>
      </c>
      <c r="L27" s="533"/>
    </row>
    <row r="28" spans="1:13" s="5" customFormat="1" ht="20.100000000000001" customHeight="1" x14ac:dyDescent="0.25">
      <c r="A28" s="521" t="s">
        <v>14</v>
      </c>
      <c r="B28" s="522"/>
      <c r="C28" s="522"/>
      <c r="D28" s="522"/>
      <c r="E28" s="522"/>
      <c r="F28" s="522"/>
      <c r="G28" s="523"/>
      <c r="H28" s="4">
        <v>0</v>
      </c>
      <c r="I28" s="4">
        <v>0</v>
      </c>
      <c r="J28" s="4">
        <v>0</v>
      </c>
      <c r="K28" s="4">
        <v>0</v>
      </c>
      <c r="L28" s="4"/>
    </row>
    <row r="29" spans="1:13" s="5" customFormat="1" ht="20.100000000000001" customHeight="1" x14ac:dyDescent="0.25">
      <c r="A29" s="521" t="s">
        <v>15</v>
      </c>
      <c r="B29" s="522"/>
      <c r="C29" s="522"/>
      <c r="D29" s="522"/>
      <c r="E29" s="522"/>
      <c r="F29" s="522"/>
      <c r="G29" s="523"/>
      <c r="H29" s="7">
        <v>0</v>
      </c>
      <c r="I29" s="7">
        <v>1</v>
      </c>
      <c r="J29" s="7">
        <v>212</v>
      </c>
      <c r="K29" s="7">
        <v>64</v>
      </c>
      <c r="L29" s="4"/>
    </row>
    <row r="30" spans="1:13" s="5" customFormat="1" ht="20.100000000000001" customHeight="1" x14ac:dyDescent="0.25">
      <c r="A30" s="521" t="s">
        <v>16</v>
      </c>
      <c r="B30" s="522"/>
      <c r="C30" s="522"/>
      <c r="D30" s="522"/>
      <c r="E30" s="522"/>
      <c r="F30" s="522"/>
      <c r="G30" s="523"/>
      <c r="H30" s="7">
        <v>2</v>
      </c>
      <c r="I30" s="7">
        <v>0</v>
      </c>
      <c r="J30" s="7">
        <v>244</v>
      </c>
      <c r="K30" s="7">
        <v>44</v>
      </c>
      <c r="L30" s="4"/>
    </row>
    <row r="31" spans="1:13" s="5" customFormat="1" ht="20.100000000000001" customHeight="1" x14ac:dyDescent="0.25">
      <c r="A31" s="521" t="s">
        <v>17</v>
      </c>
      <c r="B31" s="522"/>
      <c r="C31" s="522"/>
      <c r="D31" s="522"/>
      <c r="E31" s="522"/>
      <c r="F31" s="522"/>
      <c r="G31" s="523"/>
      <c r="H31" s="7">
        <v>0</v>
      </c>
      <c r="I31" s="7">
        <v>0</v>
      </c>
      <c r="J31" s="7">
        <v>315</v>
      </c>
      <c r="K31" s="7">
        <v>29</v>
      </c>
      <c r="L31" s="4"/>
    </row>
    <row r="32" spans="1:13" ht="18.75" x14ac:dyDescent="0.25">
      <c r="A32" s="524" t="s">
        <v>13</v>
      </c>
      <c r="B32" s="525"/>
      <c r="C32" s="525"/>
      <c r="D32" s="525"/>
      <c r="E32" s="525"/>
      <c r="F32" s="525"/>
      <c r="G32" s="526"/>
      <c r="H32" s="8">
        <f>SUM(H28:H31)</f>
        <v>2</v>
      </c>
      <c r="I32" s="8">
        <f t="shared" ref="I32:K32" si="0">SUM(I28:I31)</f>
        <v>1</v>
      </c>
      <c r="J32" s="8">
        <f t="shared" si="0"/>
        <v>771</v>
      </c>
      <c r="K32" s="8">
        <f t="shared" si="0"/>
        <v>137</v>
      </c>
      <c r="L32" s="9"/>
      <c r="M32" s="6"/>
    </row>
    <row r="33" spans="2:11" x14ac:dyDescent="0.25">
      <c r="H33" s="519">
        <f>SUM(H32:I32)</f>
        <v>3</v>
      </c>
      <c r="I33" s="520"/>
      <c r="J33" s="519">
        <f>SUM(J32:K32)</f>
        <v>908</v>
      </c>
      <c r="K33" s="520"/>
    </row>
    <row r="34" spans="2:11" x14ac:dyDescent="0.25">
      <c r="B34" s="5"/>
    </row>
    <row r="35" spans="2:11" x14ac:dyDescent="0.25">
      <c r="B35" s="5"/>
    </row>
    <row r="36" spans="2:11" x14ac:dyDescent="0.25">
      <c r="B36" s="5"/>
    </row>
    <row r="37" spans="2:11" x14ac:dyDescent="0.25">
      <c r="B37" s="5"/>
    </row>
  </sheetData>
  <mergeCells count="28">
    <mergeCell ref="A30:G30"/>
    <mergeCell ref="A31:G31"/>
    <mergeCell ref="A32:G32"/>
    <mergeCell ref="H33:I33"/>
    <mergeCell ref="J33:K33"/>
    <mergeCell ref="A25:K25"/>
    <mergeCell ref="A26:G27"/>
    <mergeCell ref="H26:I26"/>
    <mergeCell ref="J26:K26"/>
    <mergeCell ref="L26:L27"/>
    <mergeCell ref="A28:G28"/>
    <mergeCell ref="A29:G29"/>
    <mergeCell ref="A12:G12"/>
    <mergeCell ref="A13:G13"/>
    <mergeCell ref="H14:I14"/>
    <mergeCell ref="J14:K14"/>
    <mergeCell ref="A20:L20"/>
    <mergeCell ref="D22:L24"/>
    <mergeCell ref="H7:I7"/>
    <mergeCell ref="J7:K7"/>
    <mergeCell ref="L7:L8"/>
    <mergeCell ref="A9:G9"/>
    <mergeCell ref="A10:G10"/>
    <mergeCell ref="A11:G11"/>
    <mergeCell ref="A7:G8"/>
    <mergeCell ref="A1:L1"/>
    <mergeCell ref="D3:L5"/>
    <mergeCell ref="A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"/>
  <sheetViews>
    <sheetView workbookViewId="0">
      <selection sqref="A1:XFD1048576"/>
    </sheetView>
  </sheetViews>
  <sheetFormatPr baseColWidth="10" defaultRowHeight="15" x14ac:dyDescent="0.25"/>
  <cols>
    <col min="8" max="11" width="11.42578125" style="1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55"/>
  <sheetViews>
    <sheetView topLeftCell="A677" zoomScale="130" zoomScaleNormal="130" workbookViewId="0">
      <selection activeCell="K754" sqref="K754"/>
    </sheetView>
  </sheetViews>
  <sheetFormatPr baseColWidth="10" defaultRowHeight="15" x14ac:dyDescent="0.25"/>
  <cols>
    <col min="1" max="1" width="5" customWidth="1"/>
    <col min="2" max="2" width="15.42578125" customWidth="1"/>
    <col min="3" max="3" width="7.28515625" style="13" customWidth="1"/>
    <col min="4" max="4" width="39.140625" style="13" customWidth="1"/>
    <col min="5" max="5" width="25.7109375" style="13" customWidth="1"/>
    <col min="6" max="6" width="21.42578125" customWidth="1"/>
    <col min="7" max="7" width="17.42578125" customWidth="1"/>
    <col min="8" max="8" width="4.42578125" customWidth="1"/>
    <col min="9" max="9" width="4" customWidth="1"/>
    <col min="10" max="10" width="6" customWidth="1"/>
    <col min="11" max="11" width="5.7109375" customWidth="1"/>
    <col min="12" max="12" width="12.42578125" customWidth="1"/>
    <col min="13" max="13" width="10" customWidth="1"/>
    <col min="14" max="14" width="11.42578125" hidden="1" customWidth="1"/>
    <col min="257" max="257" width="5" customWidth="1"/>
    <col min="258" max="258" width="15.42578125" customWidth="1"/>
    <col min="259" max="259" width="7.28515625" customWidth="1"/>
    <col min="260" max="260" width="39.140625" customWidth="1"/>
    <col min="261" max="261" width="25.7109375" customWidth="1"/>
    <col min="262" max="262" width="21.42578125" customWidth="1"/>
    <col min="263" max="263" width="17.42578125" customWidth="1"/>
    <col min="264" max="264" width="4.42578125" customWidth="1"/>
    <col min="265" max="265" width="4" customWidth="1"/>
    <col min="266" max="266" width="6" customWidth="1"/>
    <col min="267" max="267" width="4" customWidth="1"/>
    <col min="268" max="268" width="12.42578125" customWidth="1"/>
    <col min="269" max="269" width="10" customWidth="1"/>
    <col min="270" max="270" width="0" hidden="1" customWidth="1"/>
    <col min="513" max="513" width="5" customWidth="1"/>
    <col min="514" max="514" width="15.42578125" customWidth="1"/>
    <col min="515" max="515" width="7.28515625" customWidth="1"/>
    <col min="516" max="516" width="39.140625" customWidth="1"/>
    <col min="517" max="517" width="25.7109375" customWidth="1"/>
    <col min="518" max="518" width="21.42578125" customWidth="1"/>
    <col min="519" max="519" width="17.42578125" customWidth="1"/>
    <col min="520" max="520" width="4.42578125" customWidth="1"/>
    <col min="521" max="521" width="4" customWidth="1"/>
    <col min="522" max="522" width="6" customWidth="1"/>
    <col min="523" max="523" width="4" customWidth="1"/>
    <col min="524" max="524" width="12.42578125" customWidth="1"/>
    <col min="525" max="525" width="10" customWidth="1"/>
    <col min="526" max="526" width="0" hidden="1" customWidth="1"/>
    <col min="769" max="769" width="5" customWidth="1"/>
    <col min="770" max="770" width="15.42578125" customWidth="1"/>
    <col min="771" max="771" width="7.28515625" customWidth="1"/>
    <col min="772" max="772" width="39.140625" customWidth="1"/>
    <col min="773" max="773" width="25.7109375" customWidth="1"/>
    <col min="774" max="774" width="21.42578125" customWidth="1"/>
    <col min="775" max="775" width="17.42578125" customWidth="1"/>
    <col min="776" max="776" width="4.42578125" customWidth="1"/>
    <col min="777" max="777" width="4" customWidth="1"/>
    <col min="778" max="778" width="6" customWidth="1"/>
    <col min="779" max="779" width="4" customWidth="1"/>
    <col min="780" max="780" width="12.42578125" customWidth="1"/>
    <col min="781" max="781" width="10" customWidth="1"/>
    <col min="782" max="782" width="0" hidden="1" customWidth="1"/>
    <col min="1025" max="1025" width="5" customWidth="1"/>
    <col min="1026" max="1026" width="15.42578125" customWidth="1"/>
    <col min="1027" max="1027" width="7.28515625" customWidth="1"/>
    <col min="1028" max="1028" width="39.140625" customWidth="1"/>
    <col min="1029" max="1029" width="25.7109375" customWidth="1"/>
    <col min="1030" max="1030" width="21.42578125" customWidth="1"/>
    <col min="1031" max="1031" width="17.42578125" customWidth="1"/>
    <col min="1032" max="1032" width="4.42578125" customWidth="1"/>
    <col min="1033" max="1033" width="4" customWidth="1"/>
    <col min="1034" max="1034" width="6" customWidth="1"/>
    <col min="1035" max="1035" width="4" customWidth="1"/>
    <col min="1036" max="1036" width="12.42578125" customWidth="1"/>
    <col min="1037" max="1037" width="10" customWidth="1"/>
    <col min="1038" max="1038" width="0" hidden="1" customWidth="1"/>
    <col min="1281" max="1281" width="5" customWidth="1"/>
    <col min="1282" max="1282" width="15.42578125" customWidth="1"/>
    <col min="1283" max="1283" width="7.28515625" customWidth="1"/>
    <col min="1284" max="1284" width="39.140625" customWidth="1"/>
    <col min="1285" max="1285" width="25.7109375" customWidth="1"/>
    <col min="1286" max="1286" width="21.42578125" customWidth="1"/>
    <col min="1287" max="1287" width="17.42578125" customWidth="1"/>
    <col min="1288" max="1288" width="4.42578125" customWidth="1"/>
    <col min="1289" max="1289" width="4" customWidth="1"/>
    <col min="1290" max="1290" width="6" customWidth="1"/>
    <col min="1291" max="1291" width="4" customWidth="1"/>
    <col min="1292" max="1292" width="12.42578125" customWidth="1"/>
    <col min="1293" max="1293" width="10" customWidth="1"/>
    <col min="1294" max="1294" width="0" hidden="1" customWidth="1"/>
    <col min="1537" max="1537" width="5" customWidth="1"/>
    <col min="1538" max="1538" width="15.42578125" customWidth="1"/>
    <col min="1539" max="1539" width="7.28515625" customWidth="1"/>
    <col min="1540" max="1540" width="39.140625" customWidth="1"/>
    <col min="1541" max="1541" width="25.7109375" customWidth="1"/>
    <col min="1542" max="1542" width="21.42578125" customWidth="1"/>
    <col min="1543" max="1543" width="17.42578125" customWidth="1"/>
    <col min="1544" max="1544" width="4.42578125" customWidth="1"/>
    <col min="1545" max="1545" width="4" customWidth="1"/>
    <col min="1546" max="1546" width="6" customWidth="1"/>
    <col min="1547" max="1547" width="4" customWidth="1"/>
    <col min="1548" max="1548" width="12.42578125" customWidth="1"/>
    <col min="1549" max="1549" width="10" customWidth="1"/>
    <col min="1550" max="1550" width="0" hidden="1" customWidth="1"/>
    <col min="1793" max="1793" width="5" customWidth="1"/>
    <col min="1794" max="1794" width="15.42578125" customWidth="1"/>
    <col min="1795" max="1795" width="7.28515625" customWidth="1"/>
    <col min="1796" max="1796" width="39.140625" customWidth="1"/>
    <col min="1797" max="1797" width="25.7109375" customWidth="1"/>
    <col min="1798" max="1798" width="21.42578125" customWidth="1"/>
    <col min="1799" max="1799" width="17.42578125" customWidth="1"/>
    <col min="1800" max="1800" width="4.42578125" customWidth="1"/>
    <col min="1801" max="1801" width="4" customWidth="1"/>
    <col min="1802" max="1802" width="6" customWidth="1"/>
    <col min="1803" max="1803" width="4" customWidth="1"/>
    <col min="1804" max="1804" width="12.42578125" customWidth="1"/>
    <col min="1805" max="1805" width="10" customWidth="1"/>
    <col min="1806" max="1806" width="0" hidden="1" customWidth="1"/>
    <col min="2049" max="2049" width="5" customWidth="1"/>
    <col min="2050" max="2050" width="15.42578125" customWidth="1"/>
    <col min="2051" max="2051" width="7.28515625" customWidth="1"/>
    <col min="2052" max="2052" width="39.140625" customWidth="1"/>
    <col min="2053" max="2053" width="25.7109375" customWidth="1"/>
    <col min="2054" max="2054" width="21.42578125" customWidth="1"/>
    <col min="2055" max="2055" width="17.42578125" customWidth="1"/>
    <col min="2056" max="2056" width="4.42578125" customWidth="1"/>
    <col min="2057" max="2057" width="4" customWidth="1"/>
    <col min="2058" max="2058" width="6" customWidth="1"/>
    <col min="2059" max="2059" width="4" customWidth="1"/>
    <col min="2060" max="2060" width="12.42578125" customWidth="1"/>
    <col min="2061" max="2061" width="10" customWidth="1"/>
    <col min="2062" max="2062" width="0" hidden="1" customWidth="1"/>
    <col min="2305" max="2305" width="5" customWidth="1"/>
    <col min="2306" max="2306" width="15.42578125" customWidth="1"/>
    <col min="2307" max="2307" width="7.28515625" customWidth="1"/>
    <col min="2308" max="2308" width="39.140625" customWidth="1"/>
    <col min="2309" max="2309" width="25.7109375" customWidth="1"/>
    <col min="2310" max="2310" width="21.42578125" customWidth="1"/>
    <col min="2311" max="2311" width="17.42578125" customWidth="1"/>
    <col min="2312" max="2312" width="4.42578125" customWidth="1"/>
    <col min="2313" max="2313" width="4" customWidth="1"/>
    <col min="2314" max="2314" width="6" customWidth="1"/>
    <col min="2315" max="2315" width="4" customWidth="1"/>
    <col min="2316" max="2316" width="12.42578125" customWidth="1"/>
    <col min="2317" max="2317" width="10" customWidth="1"/>
    <col min="2318" max="2318" width="0" hidden="1" customWidth="1"/>
    <col min="2561" max="2561" width="5" customWidth="1"/>
    <col min="2562" max="2562" width="15.42578125" customWidth="1"/>
    <col min="2563" max="2563" width="7.28515625" customWidth="1"/>
    <col min="2564" max="2564" width="39.140625" customWidth="1"/>
    <col min="2565" max="2565" width="25.7109375" customWidth="1"/>
    <col min="2566" max="2566" width="21.42578125" customWidth="1"/>
    <col min="2567" max="2567" width="17.42578125" customWidth="1"/>
    <col min="2568" max="2568" width="4.42578125" customWidth="1"/>
    <col min="2569" max="2569" width="4" customWidth="1"/>
    <col min="2570" max="2570" width="6" customWidth="1"/>
    <col min="2571" max="2571" width="4" customWidth="1"/>
    <col min="2572" max="2572" width="12.42578125" customWidth="1"/>
    <col min="2573" max="2573" width="10" customWidth="1"/>
    <col min="2574" max="2574" width="0" hidden="1" customWidth="1"/>
    <col min="2817" max="2817" width="5" customWidth="1"/>
    <col min="2818" max="2818" width="15.42578125" customWidth="1"/>
    <col min="2819" max="2819" width="7.28515625" customWidth="1"/>
    <col min="2820" max="2820" width="39.140625" customWidth="1"/>
    <col min="2821" max="2821" width="25.7109375" customWidth="1"/>
    <col min="2822" max="2822" width="21.42578125" customWidth="1"/>
    <col min="2823" max="2823" width="17.42578125" customWidth="1"/>
    <col min="2824" max="2824" width="4.42578125" customWidth="1"/>
    <col min="2825" max="2825" width="4" customWidth="1"/>
    <col min="2826" max="2826" width="6" customWidth="1"/>
    <col min="2827" max="2827" width="4" customWidth="1"/>
    <col min="2828" max="2828" width="12.42578125" customWidth="1"/>
    <col min="2829" max="2829" width="10" customWidth="1"/>
    <col min="2830" max="2830" width="0" hidden="1" customWidth="1"/>
    <col min="3073" max="3073" width="5" customWidth="1"/>
    <col min="3074" max="3074" width="15.42578125" customWidth="1"/>
    <col min="3075" max="3075" width="7.28515625" customWidth="1"/>
    <col min="3076" max="3076" width="39.140625" customWidth="1"/>
    <col min="3077" max="3077" width="25.7109375" customWidth="1"/>
    <col min="3078" max="3078" width="21.42578125" customWidth="1"/>
    <col min="3079" max="3079" width="17.42578125" customWidth="1"/>
    <col min="3080" max="3080" width="4.42578125" customWidth="1"/>
    <col min="3081" max="3081" width="4" customWidth="1"/>
    <col min="3082" max="3082" width="6" customWidth="1"/>
    <col min="3083" max="3083" width="4" customWidth="1"/>
    <col min="3084" max="3084" width="12.42578125" customWidth="1"/>
    <col min="3085" max="3085" width="10" customWidth="1"/>
    <col min="3086" max="3086" width="0" hidden="1" customWidth="1"/>
    <col min="3329" max="3329" width="5" customWidth="1"/>
    <col min="3330" max="3330" width="15.42578125" customWidth="1"/>
    <col min="3331" max="3331" width="7.28515625" customWidth="1"/>
    <col min="3332" max="3332" width="39.140625" customWidth="1"/>
    <col min="3333" max="3333" width="25.7109375" customWidth="1"/>
    <col min="3334" max="3334" width="21.42578125" customWidth="1"/>
    <col min="3335" max="3335" width="17.42578125" customWidth="1"/>
    <col min="3336" max="3336" width="4.42578125" customWidth="1"/>
    <col min="3337" max="3337" width="4" customWidth="1"/>
    <col min="3338" max="3338" width="6" customWidth="1"/>
    <col min="3339" max="3339" width="4" customWidth="1"/>
    <col min="3340" max="3340" width="12.42578125" customWidth="1"/>
    <col min="3341" max="3341" width="10" customWidth="1"/>
    <col min="3342" max="3342" width="0" hidden="1" customWidth="1"/>
    <col min="3585" max="3585" width="5" customWidth="1"/>
    <col min="3586" max="3586" width="15.42578125" customWidth="1"/>
    <col min="3587" max="3587" width="7.28515625" customWidth="1"/>
    <col min="3588" max="3588" width="39.140625" customWidth="1"/>
    <col min="3589" max="3589" width="25.7109375" customWidth="1"/>
    <col min="3590" max="3590" width="21.42578125" customWidth="1"/>
    <col min="3591" max="3591" width="17.42578125" customWidth="1"/>
    <col min="3592" max="3592" width="4.42578125" customWidth="1"/>
    <col min="3593" max="3593" width="4" customWidth="1"/>
    <col min="3594" max="3594" width="6" customWidth="1"/>
    <col min="3595" max="3595" width="4" customWidth="1"/>
    <col min="3596" max="3596" width="12.42578125" customWidth="1"/>
    <col min="3597" max="3597" width="10" customWidth="1"/>
    <col min="3598" max="3598" width="0" hidden="1" customWidth="1"/>
    <col min="3841" max="3841" width="5" customWidth="1"/>
    <col min="3842" max="3842" width="15.42578125" customWidth="1"/>
    <col min="3843" max="3843" width="7.28515625" customWidth="1"/>
    <col min="3844" max="3844" width="39.140625" customWidth="1"/>
    <col min="3845" max="3845" width="25.7109375" customWidth="1"/>
    <col min="3846" max="3846" width="21.42578125" customWidth="1"/>
    <col min="3847" max="3847" width="17.42578125" customWidth="1"/>
    <col min="3848" max="3848" width="4.42578125" customWidth="1"/>
    <col min="3849" max="3849" width="4" customWidth="1"/>
    <col min="3850" max="3850" width="6" customWidth="1"/>
    <col min="3851" max="3851" width="4" customWidth="1"/>
    <col min="3852" max="3852" width="12.42578125" customWidth="1"/>
    <col min="3853" max="3853" width="10" customWidth="1"/>
    <col min="3854" max="3854" width="0" hidden="1" customWidth="1"/>
    <col min="4097" max="4097" width="5" customWidth="1"/>
    <col min="4098" max="4098" width="15.42578125" customWidth="1"/>
    <col min="4099" max="4099" width="7.28515625" customWidth="1"/>
    <col min="4100" max="4100" width="39.140625" customWidth="1"/>
    <col min="4101" max="4101" width="25.7109375" customWidth="1"/>
    <col min="4102" max="4102" width="21.42578125" customWidth="1"/>
    <col min="4103" max="4103" width="17.42578125" customWidth="1"/>
    <col min="4104" max="4104" width="4.42578125" customWidth="1"/>
    <col min="4105" max="4105" width="4" customWidth="1"/>
    <col min="4106" max="4106" width="6" customWidth="1"/>
    <col min="4107" max="4107" width="4" customWidth="1"/>
    <col min="4108" max="4108" width="12.42578125" customWidth="1"/>
    <col min="4109" max="4109" width="10" customWidth="1"/>
    <col min="4110" max="4110" width="0" hidden="1" customWidth="1"/>
    <col min="4353" max="4353" width="5" customWidth="1"/>
    <col min="4354" max="4354" width="15.42578125" customWidth="1"/>
    <col min="4355" max="4355" width="7.28515625" customWidth="1"/>
    <col min="4356" max="4356" width="39.140625" customWidth="1"/>
    <col min="4357" max="4357" width="25.7109375" customWidth="1"/>
    <col min="4358" max="4358" width="21.42578125" customWidth="1"/>
    <col min="4359" max="4359" width="17.42578125" customWidth="1"/>
    <col min="4360" max="4360" width="4.42578125" customWidth="1"/>
    <col min="4361" max="4361" width="4" customWidth="1"/>
    <col min="4362" max="4362" width="6" customWidth="1"/>
    <col min="4363" max="4363" width="4" customWidth="1"/>
    <col min="4364" max="4364" width="12.42578125" customWidth="1"/>
    <col min="4365" max="4365" width="10" customWidth="1"/>
    <col min="4366" max="4366" width="0" hidden="1" customWidth="1"/>
    <col min="4609" max="4609" width="5" customWidth="1"/>
    <col min="4610" max="4610" width="15.42578125" customWidth="1"/>
    <col min="4611" max="4611" width="7.28515625" customWidth="1"/>
    <col min="4612" max="4612" width="39.140625" customWidth="1"/>
    <col min="4613" max="4613" width="25.7109375" customWidth="1"/>
    <col min="4614" max="4614" width="21.42578125" customWidth="1"/>
    <col min="4615" max="4615" width="17.42578125" customWidth="1"/>
    <col min="4616" max="4616" width="4.42578125" customWidth="1"/>
    <col min="4617" max="4617" width="4" customWidth="1"/>
    <col min="4618" max="4618" width="6" customWidth="1"/>
    <col min="4619" max="4619" width="4" customWidth="1"/>
    <col min="4620" max="4620" width="12.42578125" customWidth="1"/>
    <col min="4621" max="4621" width="10" customWidth="1"/>
    <col min="4622" max="4622" width="0" hidden="1" customWidth="1"/>
    <col min="4865" max="4865" width="5" customWidth="1"/>
    <col min="4866" max="4866" width="15.42578125" customWidth="1"/>
    <col min="4867" max="4867" width="7.28515625" customWidth="1"/>
    <col min="4868" max="4868" width="39.140625" customWidth="1"/>
    <col min="4869" max="4869" width="25.7109375" customWidth="1"/>
    <col min="4870" max="4870" width="21.42578125" customWidth="1"/>
    <col min="4871" max="4871" width="17.42578125" customWidth="1"/>
    <col min="4872" max="4872" width="4.42578125" customWidth="1"/>
    <col min="4873" max="4873" width="4" customWidth="1"/>
    <col min="4874" max="4874" width="6" customWidth="1"/>
    <col min="4875" max="4875" width="4" customWidth="1"/>
    <col min="4876" max="4876" width="12.42578125" customWidth="1"/>
    <col min="4877" max="4877" width="10" customWidth="1"/>
    <col min="4878" max="4878" width="0" hidden="1" customWidth="1"/>
    <col min="5121" max="5121" width="5" customWidth="1"/>
    <col min="5122" max="5122" width="15.42578125" customWidth="1"/>
    <col min="5123" max="5123" width="7.28515625" customWidth="1"/>
    <col min="5124" max="5124" width="39.140625" customWidth="1"/>
    <col min="5125" max="5125" width="25.7109375" customWidth="1"/>
    <col min="5126" max="5126" width="21.42578125" customWidth="1"/>
    <col min="5127" max="5127" width="17.42578125" customWidth="1"/>
    <col min="5128" max="5128" width="4.42578125" customWidth="1"/>
    <col min="5129" max="5129" width="4" customWidth="1"/>
    <col min="5130" max="5130" width="6" customWidth="1"/>
    <col min="5131" max="5131" width="4" customWidth="1"/>
    <col min="5132" max="5132" width="12.42578125" customWidth="1"/>
    <col min="5133" max="5133" width="10" customWidth="1"/>
    <col min="5134" max="5134" width="0" hidden="1" customWidth="1"/>
    <col min="5377" max="5377" width="5" customWidth="1"/>
    <col min="5378" max="5378" width="15.42578125" customWidth="1"/>
    <col min="5379" max="5379" width="7.28515625" customWidth="1"/>
    <col min="5380" max="5380" width="39.140625" customWidth="1"/>
    <col min="5381" max="5381" width="25.7109375" customWidth="1"/>
    <col min="5382" max="5382" width="21.42578125" customWidth="1"/>
    <col min="5383" max="5383" width="17.42578125" customWidth="1"/>
    <col min="5384" max="5384" width="4.42578125" customWidth="1"/>
    <col min="5385" max="5385" width="4" customWidth="1"/>
    <col min="5386" max="5386" width="6" customWidth="1"/>
    <col min="5387" max="5387" width="4" customWidth="1"/>
    <col min="5388" max="5388" width="12.42578125" customWidth="1"/>
    <col min="5389" max="5389" width="10" customWidth="1"/>
    <col min="5390" max="5390" width="0" hidden="1" customWidth="1"/>
    <col min="5633" max="5633" width="5" customWidth="1"/>
    <col min="5634" max="5634" width="15.42578125" customWidth="1"/>
    <col min="5635" max="5635" width="7.28515625" customWidth="1"/>
    <col min="5636" max="5636" width="39.140625" customWidth="1"/>
    <col min="5637" max="5637" width="25.7109375" customWidth="1"/>
    <col min="5638" max="5638" width="21.42578125" customWidth="1"/>
    <col min="5639" max="5639" width="17.42578125" customWidth="1"/>
    <col min="5640" max="5640" width="4.42578125" customWidth="1"/>
    <col min="5641" max="5641" width="4" customWidth="1"/>
    <col min="5642" max="5642" width="6" customWidth="1"/>
    <col min="5643" max="5643" width="4" customWidth="1"/>
    <col min="5644" max="5644" width="12.42578125" customWidth="1"/>
    <col min="5645" max="5645" width="10" customWidth="1"/>
    <col min="5646" max="5646" width="0" hidden="1" customWidth="1"/>
    <col min="5889" max="5889" width="5" customWidth="1"/>
    <col min="5890" max="5890" width="15.42578125" customWidth="1"/>
    <col min="5891" max="5891" width="7.28515625" customWidth="1"/>
    <col min="5892" max="5892" width="39.140625" customWidth="1"/>
    <col min="5893" max="5893" width="25.7109375" customWidth="1"/>
    <col min="5894" max="5894" width="21.42578125" customWidth="1"/>
    <col min="5895" max="5895" width="17.42578125" customWidth="1"/>
    <col min="5896" max="5896" width="4.42578125" customWidth="1"/>
    <col min="5897" max="5897" width="4" customWidth="1"/>
    <col min="5898" max="5898" width="6" customWidth="1"/>
    <col min="5899" max="5899" width="4" customWidth="1"/>
    <col min="5900" max="5900" width="12.42578125" customWidth="1"/>
    <col min="5901" max="5901" width="10" customWidth="1"/>
    <col min="5902" max="5902" width="0" hidden="1" customWidth="1"/>
    <col min="6145" max="6145" width="5" customWidth="1"/>
    <col min="6146" max="6146" width="15.42578125" customWidth="1"/>
    <col min="6147" max="6147" width="7.28515625" customWidth="1"/>
    <col min="6148" max="6148" width="39.140625" customWidth="1"/>
    <col min="6149" max="6149" width="25.7109375" customWidth="1"/>
    <col min="6150" max="6150" width="21.42578125" customWidth="1"/>
    <col min="6151" max="6151" width="17.42578125" customWidth="1"/>
    <col min="6152" max="6152" width="4.42578125" customWidth="1"/>
    <col min="6153" max="6153" width="4" customWidth="1"/>
    <col min="6154" max="6154" width="6" customWidth="1"/>
    <col min="6155" max="6155" width="4" customWidth="1"/>
    <col min="6156" max="6156" width="12.42578125" customWidth="1"/>
    <col min="6157" max="6157" width="10" customWidth="1"/>
    <col min="6158" max="6158" width="0" hidden="1" customWidth="1"/>
    <col min="6401" max="6401" width="5" customWidth="1"/>
    <col min="6402" max="6402" width="15.42578125" customWidth="1"/>
    <col min="6403" max="6403" width="7.28515625" customWidth="1"/>
    <col min="6404" max="6404" width="39.140625" customWidth="1"/>
    <col min="6405" max="6405" width="25.7109375" customWidth="1"/>
    <col min="6406" max="6406" width="21.42578125" customWidth="1"/>
    <col min="6407" max="6407" width="17.42578125" customWidth="1"/>
    <col min="6408" max="6408" width="4.42578125" customWidth="1"/>
    <col min="6409" max="6409" width="4" customWidth="1"/>
    <col min="6410" max="6410" width="6" customWidth="1"/>
    <col min="6411" max="6411" width="4" customWidth="1"/>
    <col min="6412" max="6412" width="12.42578125" customWidth="1"/>
    <col min="6413" max="6413" width="10" customWidth="1"/>
    <col min="6414" max="6414" width="0" hidden="1" customWidth="1"/>
    <col min="6657" max="6657" width="5" customWidth="1"/>
    <col min="6658" max="6658" width="15.42578125" customWidth="1"/>
    <col min="6659" max="6659" width="7.28515625" customWidth="1"/>
    <col min="6660" max="6660" width="39.140625" customWidth="1"/>
    <col min="6661" max="6661" width="25.7109375" customWidth="1"/>
    <col min="6662" max="6662" width="21.42578125" customWidth="1"/>
    <col min="6663" max="6663" width="17.42578125" customWidth="1"/>
    <col min="6664" max="6664" width="4.42578125" customWidth="1"/>
    <col min="6665" max="6665" width="4" customWidth="1"/>
    <col min="6666" max="6666" width="6" customWidth="1"/>
    <col min="6667" max="6667" width="4" customWidth="1"/>
    <col min="6668" max="6668" width="12.42578125" customWidth="1"/>
    <col min="6669" max="6669" width="10" customWidth="1"/>
    <col min="6670" max="6670" width="0" hidden="1" customWidth="1"/>
    <col min="6913" max="6913" width="5" customWidth="1"/>
    <col min="6914" max="6914" width="15.42578125" customWidth="1"/>
    <col min="6915" max="6915" width="7.28515625" customWidth="1"/>
    <col min="6916" max="6916" width="39.140625" customWidth="1"/>
    <col min="6917" max="6917" width="25.7109375" customWidth="1"/>
    <col min="6918" max="6918" width="21.42578125" customWidth="1"/>
    <col min="6919" max="6919" width="17.42578125" customWidth="1"/>
    <col min="6920" max="6920" width="4.42578125" customWidth="1"/>
    <col min="6921" max="6921" width="4" customWidth="1"/>
    <col min="6922" max="6922" width="6" customWidth="1"/>
    <col min="6923" max="6923" width="4" customWidth="1"/>
    <col min="6924" max="6924" width="12.42578125" customWidth="1"/>
    <col min="6925" max="6925" width="10" customWidth="1"/>
    <col min="6926" max="6926" width="0" hidden="1" customWidth="1"/>
    <col min="7169" max="7169" width="5" customWidth="1"/>
    <col min="7170" max="7170" width="15.42578125" customWidth="1"/>
    <col min="7171" max="7171" width="7.28515625" customWidth="1"/>
    <col min="7172" max="7172" width="39.140625" customWidth="1"/>
    <col min="7173" max="7173" width="25.7109375" customWidth="1"/>
    <col min="7174" max="7174" width="21.42578125" customWidth="1"/>
    <col min="7175" max="7175" width="17.42578125" customWidth="1"/>
    <col min="7176" max="7176" width="4.42578125" customWidth="1"/>
    <col min="7177" max="7177" width="4" customWidth="1"/>
    <col min="7178" max="7178" width="6" customWidth="1"/>
    <col min="7179" max="7179" width="4" customWidth="1"/>
    <col min="7180" max="7180" width="12.42578125" customWidth="1"/>
    <col min="7181" max="7181" width="10" customWidth="1"/>
    <col min="7182" max="7182" width="0" hidden="1" customWidth="1"/>
    <col min="7425" max="7425" width="5" customWidth="1"/>
    <col min="7426" max="7426" width="15.42578125" customWidth="1"/>
    <col min="7427" max="7427" width="7.28515625" customWidth="1"/>
    <col min="7428" max="7428" width="39.140625" customWidth="1"/>
    <col min="7429" max="7429" width="25.7109375" customWidth="1"/>
    <col min="7430" max="7430" width="21.42578125" customWidth="1"/>
    <col min="7431" max="7431" width="17.42578125" customWidth="1"/>
    <col min="7432" max="7432" width="4.42578125" customWidth="1"/>
    <col min="7433" max="7433" width="4" customWidth="1"/>
    <col min="7434" max="7434" width="6" customWidth="1"/>
    <col min="7435" max="7435" width="4" customWidth="1"/>
    <col min="7436" max="7436" width="12.42578125" customWidth="1"/>
    <col min="7437" max="7437" width="10" customWidth="1"/>
    <col min="7438" max="7438" width="0" hidden="1" customWidth="1"/>
    <col min="7681" max="7681" width="5" customWidth="1"/>
    <col min="7682" max="7682" width="15.42578125" customWidth="1"/>
    <col min="7683" max="7683" width="7.28515625" customWidth="1"/>
    <col min="7684" max="7684" width="39.140625" customWidth="1"/>
    <col min="7685" max="7685" width="25.7109375" customWidth="1"/>
    <col min="7686" max="7686" width="21.42578125" customWidth="1"/>
    <col min="7687" max="7687" width="17.42578125" customWidth="1"/>
    <col min="7688" max="7688" width="4.42578125" customWidth="1"/>
    <col min="7689" max="7689" width="4" customWidth="1"/>
    <col min="7690" max="7690" width="6" customWidth="1"/>
    <col min="7691" max="7691" width="4" customWidth="1"/>
    <col min="7692" max="7692" width="12.42578125" customWidth="1"/>
    <col min="7693" max="7693" width="10" customWidth="1"/>
    <col min="7694" max="7694" width="0" hidden="1" customWidth="1"/>
    <col min="7937" max="7937" width="5" customWidth="1"/>
    <col min="7938" max="7938" width="15.42578125" customWidth="1"/>
    <col min="7939" max="7939" width="7.28515625" customWidth="1"/>
    <col min="7940" max="7940" width="39.140625" customWidth="1"/>
    <col min="7941" max="7941" width="25.7109375" customWidth="1"/>
    <col min="7942" max="7942" width="21.42578125" customWidth="1"/>
    <col min="7943" max="7943" width="17.42578125" customWidth="1"/>
    <col min="7944" max="7944" width="4.42578125" customWidth="1"/>
    <col min="7945" max="7945" width="4" customWidth="1"/>
    <col min="7946" max="7946" width="6" customWidth="1"/>
    <col min="7947" max="7947" width="4" customWidth="1"/>
    <col min="7948" max="7948" width="12.42578125" customWidth="1"/>
    <col min="7949" max="7949" width="10" customWidth="1"/>
    <col min="7950" max="7950" width="0" hidden="1" customWidth="1"/>
    <col min="8193" max="8193" width="5" customWidth="1"/>
    <col min="8194" max="8194" width="15.42578125" customWidth="1"/>
    <col min="8195" max="8195" width="7.28515625" customWidth="1"/>
    <col min="8196" max="8196" width="39.140625" customWidth="1"/>
    <col min="8197" max="8197" width="25.7109375" customWidth="1"/>
    <col min="8198" max="8198" width="21.42578125" customWidth="1"/>
    <col min="8199" max="8199" width="17.42578125" customWidth="1"/>
    <col min="8200" max="8200" width="4.42578125" customWidth="1"/>
    <col min="8201" max="8201" width="4" customWidth="1"/>
    <col min="8202" max="8202" width="6" customWidth="1"/>
    <col min="8203" max="8203" width="4" customWidth="1"/>
    <col min="8204" max="8204" width="12.42578125" customWidth="1"/>
    <col min="8205" max="8205" width="10" customWidth="1"/>
    <col min="8206" max="8206" width="0" hidden="1" customWidth="1"/>
    <col min="8449" max="8449" width="5" customWidth="1"/>
    <col min="8450" max="8450" width="15.42578125" customWidth="1"/>
    <col min="8451" max="8451" width="7.28515625" customWidth="1"/>
    <col min="8452" max="8452" width="39.140625" customWidth="1"/>
    <col min="8453" max="8453" width="25.7109375" customWidth="1"/>
    <col min="8454" max="8454" width="21.42578125" customWidth="1"/>
    <col min="8455" max="8455" width="17.42578125" customWidth="1"/>
    <col min="8456" max="8456" width="4.42578125" customWidth="1"/>
    <col min="8457" max="8457" width="4" customWidth="1"/>
    <col min="8458" max="8458" width="6" customWidth="1"/>
    <col min="8459" max="8459" width="4" customWidth="1"/>
    <col min="8460" max="8460" width="12.42578125" customWidth="1"/>
    <col min="8461" max="8461" width="10" customWidth="1"/>
    <col min="8462" max="8462" width="0" hidden="1" customWidth="1"/>
    <col min="8705" max="8705" width="5" customWidth="1"/>
    <col min="8706" max="8706" width="15.42578125" customWidth="1"/>
    <col min="8707" max="8707" width="7.28515625" customWidth="1"/>
    <col min="8708" max="8708" width="39.140625" customWidth="1"/>
    <col min="8709" max="8709" width="25.7109375" customWidth="1"/>
    <col min="8710" max="8710" width="21.42578125" customWidth="1"/>
    <col min="8711" max="8711" width="17.42578125" customWidth="1"/>
    <col min="8712" max="8712" width="4.42578125" customWidth="1"/>
    <col min="8713" max="8713" width="4" customWidth="1"/>
    <col min="8714" max="8714" width="6" customWidth="1"/>
    <col min="8715" max="8715" width="4" customWidth="1"/>
    <col min="8716" max="8716" width="12.42578125" customWidth="1"/>
    <col min="8717" max="8717" width="10" customWidth="1"/>
    <col min="8718" max="8718" width="0" hidden="1" customWidth="1"/>
    <col min="8961" max="8961" width="5" customWidth="1"/>
    <col min="8962" max="8962" width="15.42578125" customWidth="1"/>
    <col min="8963" max="8963" width="7.28515625" customWidth="1"/>
    <col min="8964" max="8964" width="39.140625" customWidth="1"/>
    <col min="8965" max="8965" width="25.7109375" customWidth="1"/>
    <col min="8966" max="8966" width="21.42578125" customWidth="1"/>
    <col min="8967" max="8967" width="17.42578125" customWidth="1"/>
    <col min="8968" max="8968" width="4.42578125" customWidth="1"/>
    <col min="8969" max="8969" width="4" customWidth="1"/>
    <col min="8970" max="8970" width="6" customWidth="1"/>
    <col min="8971" max="8971" width="4" customWidth="1"/>
    <col min="8972" max="8972" width="12.42578125" customWidth="1"/>
    <col min="8973" max="8973" width="10" customWidth="1"/>
    <col min="8974" max="8974" width="0" hidden="1" customWidth="1"/>
    <col min="9217" max="9217" width="5" customWidth="1"/>
    <col min="9218" max="9218" width="15.42578125" customWidth="1"/>
    <col min="9219" max="9219" width="7.28515625" customWidth="1"/>
    <col min="9220" max="9220" width="39.140625" customWidth="1"/>
    <col min="9221" max="9221" width="25.7109375" customWidth="1"/>
    <col min="9222" max="9222" width="21.42578125" customWidth="1"/>
    <col min="9223" max="9223" width="17.42578125" customWidth="1"/>
    <col min="9224" max="9224" width="4.42578125" customWidth="1"/>
    <col min="9225" max="9225" width="4" customWidth="1"/>
    <col min="9226" max="9226" width="6" customWidth="1"/>
    <col min="9227" max="9227" width="4" customWidth="1"/>
    <col min="9228" max="9228" width="12.42578125" customWidth="1"/>
    <col min="9229" max="9229" width="10" customWidth="1"/>
    <col min="9230" max="9230" width="0" hidden="1" customWidth="1"/>
    <col min="9473" max="9473" width="5" customWidth="1"/>
    <col min="9474" max="9474" width="15.42578125" customWidth="1"/>
    <col min="9475" max="9475" width="7.28515625" customWidth="1"/>
    <col min="9476" max="9476" width="39.140625" customWidth="1"/>
    <col min="9477" max="9477" width="25.7109375" customWidth="1"/>
    <col min="9478" max="9478" width="21.42578125" customWidth="1"/>
    <col min="9479" max="9479" width="17.42578125" customWidth="1"/>
    <col min="9480" max="9480" width="4.42578125" customWidth="1"/>
    <col min="9481" max="9481" width="4" customWidth="1"/>
    <col min="9482" max="9482" width="6" customWidth="1"/>
    <col min="9483" max="9483" width="4" customWidth="1"/>
    <col min="9484" max="9484" width="12.42578125" customWidth="1"/>
    <col min="9485" max="9485" width="10" customWidth="1"/>
    <col min="9486" max="9486" width="0" hidden="1" customWidth="1"/>
    <col min="9729" max="9729" width="5" customWidth="1"/>
    <col min="9730" max="9730" width="15.42578125" customWidth="1"/>
    <col min="9731" max="9731" width="7.28515625" customWidth="1"/>
    <col min="9732" max="9732" width="39.140625" customWidth="1"/>
    <col min="9733" max="9733" width="25.7109375" customWidth="1"/>
    <col min="9734" max="9734" width="21.42578125" customWidth="1"/>
    <col min="9735" max="9735" width="17.42578125" customWidth="1"/>
    <col min="9736" max="9736" width="4.42578125" customWidth="1"/>
    <col min="9737" max="9737" width="4" customWidth="1"/>
    <col min="9738" max="9738" width="6" customWidth="1"/>
    <col min="9739" max="9739" width="4" customWidth="1"/>
    <col min="9740" max="9740" width="12.42578125" customWidth="1"/>
    <col min="9741" max="9741" width="10" customWidth="1"/>
    <col min="9742" max="9742" width="0" hidden="1" customWidth="1"/>
    <col min="9985" max="9985" width="5" customWidth="1"/>
    <col min="9986" max="9986" width="15.42578125" customWidth="1"/>
    <col min="9987" max="9987" width="7.28515625" customWidth="1"/>
    <col min="9988" max="9988" width="39.140625" customWidth="1"/>
    <col min="9989" max="9989" width="25.7109375" customWidth="1"/>
    <col min="9990" max="9990" width="21.42578125" customWidth="1"/>
    <col min="9991" max="9991" width="17.42578125" customWidth="1"/>
    <col min="9992" max="9992" width="4.42578125" customWidth="1"/>
    <col min="9993" max="9993" width="4" customWidth="1"/>
    <col min="9994" max="9994" width="6" customWidth="1"/>
    <col min="9995" max="9995" width="4" customWidth="1"/>
    <col min="9996" max="9996" width="12.42578125" customWidth="1"/>
    <col min="9997" max="9997" width="10" customWidth="1"/>
    <col min="9998" max="9998" width="0" hidden="1" customWidth="1"/>
    <col min="10241" max="10241" width="5" customWidth="1"/>
    <col min="10242" max="10242" width="15.42578125" customWidth="1"/>
    <col min="10243" max="10243" width="7.28515625" customWidth="1"/>
    <col min="10244" max="10244" width="39.140625" customWidth="1"/>
    <col min="10245" max="10245" width="25.7109375" customWidth="1"/>
    <col min="10246" max="10246" width="21.42578125" customWidth="1"/>
    <col min="10247" max="10247" width="17.42578125" customWidth="1"/>
    <col min="10248" max="10248" width="4.42578125" customWidth="1"/>
    <col min="10249" max="10249" width="4" customWidth="1"/>
    <col min="10250" max="10250" width="6" customWidth="1"/>
    <col min="10251" max="10251" width="4" customWidth="1"/>
    <col min="10252" max="10252" width="12.42578125" customWidth="1"/>
    <col min="10253" max="10253" width="10" customWidth="1"/>
    <col min="10254" max="10254" width="0" hidden="1" customWidth="1"/>
    <col min="10497" max="10497" width="5" customWidth="1"/>
    <col min="10498" max="10498" width="15.42578125" customWidth="1"/>
    <col min="10499" max="10499" width="7.28515625" customWidth="1"/>
    <col min="10500" max="10500" width="39.140625" customWidth="1"/>
    <col min="10501" max="10501" width="25.7109375" customWidth="1"/>
    <col min="10502" max="10502" width="21.42578125" customWidth="1"/>
    <col min="10503" max="10503" width="17.42578125" customWidth="1"/>
    <col min="10504" max="10504" width="4.42578125" customWidth="1"/>
    <col min="10505" max="10505" width="4" customWidth="1"/>
    <col min="10506" max="10506" width="6" customWidth="1"/>
    <col min="10507" max="10507" width="4" customWidth="1"/>
    <col min="10508" max="10508" width="12.42578125" customWidth="1"/>
    <col min="10509" max="10509" width="10" customWidth="1"/>
    <col min="10510" max="10510" width="0" hidden="1" customWidth="1"/>
    <col min="10753" max="10753" width="5" customWidth="1"/>
    <col min="10754" max="10754" width="15.42578125" customWidth="1"/>
    <col min="10755" max="10755" width="7.28515625" customWidth="1"/>
    <col min="10756" max="10756" width="39.140625" customWidth="1"/>
    <col min="10757" max="10757" width="25.7109375" customWidth="1"/>
    <col min="10758" max="10758" width="21.42578125" customWidth="1"/>
    <col min="10759" max="10759" width="17.42578125" customWidth="1"/>
    <col min="10760" max="10760" width="4.42578125" customWidth="1"/>
    <col min="10761" max="10761" width="4" customWidth="1"/>
    <col min="10762" max="10762" width="6" customWidth="1"/>
    <col min="10763" max="10763" width="4" customWidth="1"/>
    <col min="10764" max="10764" width="12.42578125" customWidth="1"/>
    <col min="10765" max="10765" width="10" customWidth="1"/>
    <col min="10766" max="10766" width="0" hidden="1" customWidth="1"/>
    <col min="11009" max="11009" width="5" customWidth="1"/>
    <col min="11010" max="11010" width="15.42578125" customWidth="1"/>
    <col min="11011" max="11011" width="7.28515625" customWidth="1"/>
    <col min="11012" max="11012" width="39.140625" customWidth="1"/>
    <col min="11013" max="11013" width="25.7109375" customWidth="1"/>
    <col min="11014" max="11014" width="21.42578125" customWidth="1"/>
    <col min="11015" max="11015" width="17.42578125" customWidth="1"/>
    <col min="11016" max="11016" width="4.42578125" customWidth="1"/>
    <col min="11017" max="11017" width="4" customWidth="1"/>
    <col min="11018" max="11018" width="6" customWidth="1"/>
    <col min="11019" max="11019" width="4" customWidth="1"/>
    <col min="11020" max="11020" width="12.42578125" customWidth="1"/>
    <col min="11021" max="11021" width="10" customWidth="1"/>
    <col min="11022" max="11022" width="0" hidden="1" customWidth="1"/>
    <col min="11265" max="11265" width="5" customWidth="1"/>
    <col min="11266" max="11266" width="15.42578125" customWidth="1"/>
    <col min="11267" max="11267" width="7.28515625" customWidth="1"/>
    <col min="11268" max="11268" width="39.140625" customWidth="1"/>
    <col min="11269" max="11269" width="25.7109375" customWidth="1"/>
    <col min="11270" max="11270" width="21.42578125" customWidth="1"/>
    <col min="11271" max="11271" width="17.42578125" customWidth="1"/>
    <col min="11272" max="11272" width="4.42578125" customWidth="1"/>
    <col min="11273" max="11273" width="4" customWidth="1"/>
    <col min="11274" max="11274" width="6" customWidth="1"/>
    <col min="11275" max="11275" width="4" customWidth="1"/>
    <col min="11276" max="11276" width="12.42578125" customWidth="1"/>
    <col min="11277" max="11277" width="10" customWidth="1"/>
    <col min="11278" max="11278" width="0" hidden="1" customWidth="1"/>
    <col min="11521" max="11521" width="5" customWidth="1"/>
    <col min="11522" max="11522" width="15.42578125" customWidth="1"/>
    <col min="11523" max="11523" width="7.28515625" customWidth="1"/>
    <col min="11524" max="11524" width="39.140625" customWidth="1"/>
    <col min="11525" max="11525" width="25.7109375" customWidth="1"/>
    <col min="11526" max="11526" width="21.42578125" customWidth="1"/>
    <col min="11527" max="11527" width="17.42578125" customWidth="1"/>
    <col min="11528" max="11528" width="4.42578125" customWidth="1"/>
    <col min="11529" max="11529" width="4" customWidth="1"/>
    <col min="11530" max="11530" width="6" customWidth="1"/>
    <col min="11531" max="11531" width="4" customWidth="1"/>
    <col min="11532" max="11532" width="12.42578125" customWidth="1"/>
    <col min="11533" max="11533" width="10" customWidth="1"/>
    <col min="11534" max="11534" width="0" hidden="1" customWidth="1"/>
    <col min="11777" max="11777" width="5" customWidth="1"/>
    <col min="11778" max="11778" width="15.42578125" customWidth="1"/>
    <col min="11779" max="11779" width="7.28515625" customWidth="1"/>
    <col min="11780" max="11780" width="39.140625" customWidth="1"/>
    <col min="11781" max="11781" width="25.7109375" customWidth="1"/>
    <col min="11782" max="11782" width="21.42578125" customWidth="1"/>
    <col min="11783" max="11783" width="17.42578125" customWidth="1"/>
    <col min="11784" max="11784" width="4.42578125" customWidth="1"/>
    <col min="11785" max="11785" width="4" customWidth="1"/>
    <col min="11786" max="11786" width="6" customWidth="1"/>
    <col min="11787" max="11787" width="4" customWidth="1"/>
    <col min="11788" max="11788" width="12.42578125" customWidth="1"/>
    <col min="11789" max="11789" width="10" customWidth="1"/>
    <col min="11790" max="11790" width="0" hidden="1" customWidth="1"/>
    <col min="12033" max="12033" width="5" customWidth="1"/>
    <col min="12034" max="12034" width="15.42578125" customWidth="1"/>
    <col min="12035" max="12035" width="7.28515625" customWidth="1"/>
    <col min="12036" max="12036" width="39.140625" customWidth="1"/>
    <col min="12037" max="12037" width="25.7109375" customWidth="1"/>
    <col min="12038" max="12038" width="21.42578125" customWidth="1"/>
    <col min="12039" max="12039" width="17.42578125" customWidth="1"/>
    <col min="12040" max="12040" width="4.42578125" customWidth="1"/>
    <col min="12041" max="12041" width="4" customWidth="1"/>
    <col min="12042" max="12042" width="6" customWidth="1"/>
    <col min="12043" max="12043" width="4" customWidth="1"/>
    <col min="12044" max="12044" width="12.42578125" customWidth="1"/>
    <col min="12045" max="12045" width="10" customWidth="1"/>
    <col min="12046" max="12046" width="0" hidden="1" customWidth="1"/>
    <col min="12289" max="12289" width="5" customWidth="1"/>
    <col min="12290" max="12290" width="15.42578125" customWidth="1"/>
    <col min="12291" max="12291" width="7.28515625" customWidth="1"/>
    <col min="12292" max="12292" width="39.140625" customWidth="1"/>
    <col min="12293" max="12293" width="25.7109375" customWidth="1"/>
    <col min="12294" max="12294" width="21.42578125" customWidth="1"/>
    <col min="12295" max="12295" width="17.42578125" customWidth="1"/>
    <col min="12296" max="12296" width="4.42578125" customWidth="1"/>
    <col min="12297" max="12297" width="4" customWidth="1"/>
    <col min="12298" max="12298" width="6" customWidth="1"/>
    <col min="12299" max="12299" width="4" customWidth="1"/>
    <col min="12300" max="12300" width="12.42578125" customWidth="1"/>
    <col min="12301" max="12301" width="10" customWidth="1"/>
    <col min="12302" max="12302" width="0" hidden="1" customWidth="1"/>
    <col min="12545" max="12545" width="5" customWidth="1"/>
    <col min="12546" max="12546" width="15.42578125" customWidth="1"/>
    <col min="12547" max="12547" width="7.28515625" customWidth="1"/>
    <col min="12548" max="12548" width="39.140625" customWidth="1"/>
    <col min="12549" max="12549" width="25.7109375" customWidth="1"/>
    <col min="12550" max="12550" width="21.42578125" customWidth="1"/>
    <col min="12551" max="12551" width="17.42578125" customWidth="1"/>
    <col min="12552" max="12552" width="4.42578125" customWidth="1"/>
    <col min="12553" max="12553" width="4" customWidth="1"/>
    <col min="12554" max="12554" width="6" customWidth="1"/>
    <col min="12555" max="12555" width="4" customWidth="1"/>
    <col min="12556" max="12556" width="12.42578125" customWidth="1"/>
    <col min="12557" max="12557" width="10" customWidth="1"/>
    <col min="12558" max="12558" width="0" hidden="1" customWidth="1"/>
    <col min="12801" max="12801" width="5" customWidth="1"/>
    <col min="12802" max="12802" width="15.42578125" customWidth="1"/>
    <col min="12803" max="12803" width="7.28515625" customWidth="1"/>
    <col min="12804" max="12804" width="39.140625" customWidth="1"/>
    <col min="12805" max="12805" width="25.7109375" customWidth="1"/>
    <col min="12806" max="12806" width="21.42578125" customWidth="1"/>
    <col min="12807" max="12807" width="17.42578125" customWidth="1"/>
    <col min="12808" max="12808" width="4.42578125" customWidth="1"/>
    <col min="12809" max="12809" width="4" customWidth="1"/>
    <col min="12810" max="12810" width="6" customWidth="1"/>
    <col min="12811" max="12811" width="4" customWidth="1"/>
    <col min="12812" max="12812" width="12.42578125" customWidth="1"/>
    <col min="12813" max="12813" width="10" customWidth="1"/>
    <col min="12814" max="12814" width="0" hidden="1" customWidth="1"/>
    <col min="13057" max="13057" width="5" customWidth="1"/>
    <col min="13058" max="13058" width="15.42578125" customWidth="1"/>
    <col min="13059" max="13059" width="7.28515625" customWidth="1"/>
    <col min="13060" max="13060" width="39.140625" customWidth="1"/>
    <col min="13061" max="13061" width="25.7109375" customWidth="1"/>
    <col min="13062" max="13062" width="21.42578125" customWidth="1"/>
    <col min="13063" max="13063" width="17.42578125" customWidth="1"/>
    <col min="13064" max="13064" width="4.42578125" customWidth="1"/>
    <col min="13065" max="13065" width="4" customWidth="1"/>
    <col min="13066" max="13066" width="6" customWidth="1"/>
    <col min="13067" max="13067" width="4" customWidth="1"/>
    <col min="13068" max="13068" width="12.42578125" customWidth="1"/>
    <col min="13069" max="13069" width="10" customWidth="1"/>
    <col min="13070" max="13070" width="0" hidden="1" customWidth="1"/>
    <col min="13313" max="13313" width="5" customWidth="1"/>
    <col min="13314" max="13314" width="15.42578125" customWidth="1"/>
    <col min="13315" max="13315" width="7.28515625" customWidth="1"/>
    <col min="13316" max="13316" width="39.140625" customWidth="1"/>
    <col min="13317" max="13317" width="25.7109375" customWidth="1"/>
    <col min="13318" max="13318" width="21.42578125" customWidth="1"/>
    <col min="13319" max="13319" width="17.42578125" customWidth="1"/>
    <col min="13320" max="13320" width="4.42578125" customWidth="1"/>
    <col min="13321" max="13321" width="4" customWidth="1"/>
    <col min="13322" max="13322" width="6" customWidth="1"/>
    <col min="13323" max="13323" width="4" customWidth="1"/>
    <col min="13324" max="13324" width="12.42578125" customWidth="1"/>
    <col min="13325" max="13325" width="10" customWidth="1"/>
    <col min="13326" max="13326" width="0" hidden="1" customWidth="1"/>
    <col min="13569" max="13569" width="5" customWidth="1"/>
    <col min="13570" max="13570" width="15.42578125" customWidth="1"/>
    <col min="13571" max="13571" width="7.28515625" customWidth="1"/>
    <col min="13572" max="13572" width="39.140625" customWidth="1"/>
    <col min="13573" max="13573" width="25.7109375" customWidth="1"/>
    <col min="13574" max="13574" width="21.42578125" customWidth="1"/>
    <col min="13575" max="13575" width="17.42578125" customWidth="1"/>
    <col min="13576" max="13576" width="4.42578125" customWidth="1"/>
    <col min="13577" max="13577" width="4" customWidth="1"/>
    <col min="13578" max="13578" width="6" customWidth="1"/>
    <col min="13579" max="13579" width="4" customWidth="1"/>
    <col min="13580" max="13580" width="12.42578125" customWidth="1"/>
    <col min="13581" max="13581" width="10" customWidth="1"/>
    <col min="13582" max="13582" width="0" hidden="1" customWidth="1"/>
    <col min="13825" max="13825" width="5" customWidth="1"/>
    <col min="13826" max="13826" width="15.42578125" customWidth="1"/>
    <col min="13827" max="13827" width="7.28515625" customWidth="1"/>
    <col min="13828" max="13828" width="39.140625" customWidth="1"/>
    <col min="13829" max="13829" width="25.7109375" customWidth="1"/>
    <col min="13830" max="13830" width="21.42578125" customWidth="1"/>
    <col min="13831" max="13831" width="17.42578125" customWidth="1"/>
    <col min="13832" max="13832" width="4.42578125" customWidth="1"/>
    <col min="13833" max="13833" width="4" customWidth="1"/>
    <col min="13834" max="13834" width="6" customWidth="1"/>
    <col min="13835" max="13835" width="4" customWidth="1"/>
    <col min="13836" max="13836" width="12.42578125" customWidth="1"/>
    <col min="13837" max="13837" width="10" customWidth="1"/>
    <col min="13838" max="13838" width="0" hidden="1" customWidth="1"/>
    <col min="14081" max="14081" width="5" customWidth="1"/>
    <col min="14082" max="14082" width="15.42578125" customWidth="1"/>
    <col min="14083" max="14083" width="7.28515625" customWidth="1"/>
    <col min="14084" max="14084" width="39.140625" customWidth="1"/>
    <col min="14085" max="14085" width="25.7109375" customWidth="1"/>
    <col min="14086" max="14086" width="21.42578125" customWidth="1"/>
    <col min="14087" max="14087" width="17.42578125" customWidth="1"/>
    <col min="14088" max="14088" width="4.42578125" customWidth="1"/>
    <col min="14089" max="14089" width="4" customWidth="1"/>
    <col min="14090" max="14090" width="6" customWidth="1"/>
    <col min="14091" max="14091" width="4" customWidth="1"/>
    <col min="14092" max="14092" width="12.42578125" customWidth="1"/>
    <col min="14093" max="14093" width="10" customWidth="1"/>
    <col min="14094" max="14094" width="0" hidden="1" customWidth="1"/>
    <col min="14337" max="14337" width="5" customWidth="1"/>
    <col min="14338" max="14338" width="15.42578125" customWidth="1"/>
    <col min="14339" max="14339" width="7.28515625" customWidth="1"/>
    <col min="14340" max="14340" width="39.140625" customWidth="1"/>
    <col min="14341" max="14341" width="25.7109375" customWidth="1"/>
    <col min="14342" max="14342" width="21.42578125" customWidth="1"/>
    <col min="14343" max="14343" width="17.42578125" customWidth="1"/>
    <col min="14344" max="14344" width="4.42578125" customWidth="1"/>
    <col min="14345" max="14345" width="4" customWidth="1"/>
    <col min="14346" max="14346" width="6" customWidth="1"/>
    <col min="14347" max="14347" width="4" customWidth="1"/>
    <col min="14348" max="14348" width="12.42578125" customWidth="1"/>
    <col min="14349" max="14349" width="10" customWidth="1"/>
    <col min="14350" max="14350" width="0" hidden="1" customWidth="1"/>
    <col min="14593" max="14593" width="5" customWidth="1"/>
    <col min="14594" max="14594" width="15.42578125" customWidth="1"/>
    <col min="14595" max="14595" width="7.28515625" customWidth="1"/>
    <col min="14596" max="14596" width="39.140625" customWidth="1"/>
    <col min="14597" max="14597" width="25.7109375" customWidth="1"/>
    <col min="14598" max="14598" width="21.42578125" customWidth="1"/>
    <col min="14599" max="14599" width="17.42578125" customWidth="1"/>
    <col min="14600" max="14600" width="4.42578125" customWidth="1"/>
    <col min="14601" max="14601" width="4" customWidth="1"/>
    <col min="14602" max="14602" width="6" customWidth="1"/>
    <col min="14603" max="14603" width="4" customWidth="1"/>
    <col min="14604" max="14604" width="12.42578125" customWidth="1"/>
    <col min="14605" max="14605" width="10" customWidth="1"/>
    <col min="14606" max="14606" width="0" hidden="1" customWidth="1"/>
    <col min="14849" max="14849" width="5" customWidth="1"/>
    <col min="14850" max="14850" width="15.42578125" customWidth="1"/>
    <col min="14851" max="14851" width="7.28515625" customWidth="1"/>
    <col min="14852" max="14852" width="39.140625" customWidth="1"/>
    <col min="14853" max="14853" width="25.7109375" customWidth="1"/>
    <col min="14854" max="14854" width="21.42578125" customWidth="1"/>
    <col min="14855" max="14855" width="17.42578125" customWidth="1"/>
    <col min="14856" max="14856" width="4.42578125" customWidth="1"/>
    <col min="14857" max="14857" width="4" customWidth="1"/>
    <col min="14858" max="14858" width="6" customWidth="1"/>
    <col min="14859" max="14859" width="4" customWidth="1"/>
    <col min="14860" max="14860" width="12.42578125" customWidth="1"/>
    <col min="14861" max="14861" width="10" customWidth="1"/>
    <col min="14862" max="14862" width="0" hidden="1" customWidth="1"/>
    <col min="15105" max="15105" width="5" customWidth="1"/>
    <col min="15106" max="15106" width="15.42578125" customWidth="1"/>
    <col min="15107" max="15107" width="7.28515625" customWidth="1"/>
    <col min="15108" max="15108" width="39.140625" customWidth="1"/>
    <col min="15109" max="15109" width="25.7109375" customWidth="1"/>
    <col min="15110" max="15110" width="21.42578125" customWidth="1"/>
    <col min="15111" max="15111" width="17.42578125" customWidth="1"/>
    <col min="15112" max="15112" width="4.42578125" customWidth="1"/>
    <col min="15113" max="15113" width="4" customWidth="1"/>
    <col min="15114" max="15114" width="6" customWidth="1"/>
    <col min="15115" max="15115" width="4" customWidth="1"/>
    <col min="15116" max="15116" width="12.42578125" customWidth="1"/>
    <col min="15117" max="15117" width="10" customWidth="1"/>
    <col min="15118" max="15118" width="0" hidden="1" customWidth="1"/>
    <col min="15361" max="15361" width="5" customWidth="1"/>
    <col min="15362" max="15362" width="15.42578125" customWidth="1"/>
    <col min="15363" max="15363" width="7.28515625" customWidth="1"/>
    <col min="15364" max="15364" width="39.140625" customWidth="1"/>
    <col min="15365" max="15365" width="25.7109375" customWidth="1"/>
    <col min="15366" max="15366" width="21.42578125" customWidth="1"/>
    <col min="15367" max="15367" width="17.42578125" customWidth="1"/>
    <col min="15368" max="15368" width="4.42578125" customWidth="1"/>
    <col min="15369" max="15369" width="4" customWidth="1"/>
    <col min="15370" max="15370" width="6" customWidth="1"/>
    <col min="15371" max="15371" width="4" customWidth="1"/>
    <col min="15372" max="15372" width="12.42578125" customWidth="1"/>
    <col min="15373" max="15373" width="10" customWidth="1"/>
    <col min="15374" max="15374" width="0" hidden="1" customWidth="1"/>
    <col min="15617" max="15617" width="5" customWidth="1"/>
    <col min="15618" max="15618" width="15.42578125" customWidth="1"/>
    <col min="15619" max="15619" width="7.28515625" customWidth="1"/>
    <col min="15620" max="15620" width="39.140625" customWidth="1"/>
    <col min="15621" max="15621" width="25.7109375" customWidth="1"/>
    <col min="15622" max="15622" width="21.42578125" customWidth="1"/>
    <col min="15623" max="15623" width="17.42578125" customWidth="1"/>
    <col min="15624" max="15624" width="4.42578125" customWidth="1"/>
    <col min="15625" max="15625" width="4" customWidth="1"/>
    <col min="15626" max="15626" width="6" customWidth="1"/>
    <col min="15627" max="15627" width="4" customWidth="1"/>
    <col min="15628" max="15628" width="12.42578125" customWidth="1"/>
    <col min="15629" max="15629" width="10" customWidth="1"/>
    <col min="15630" max="15630" width="0" hidden="1" customWidth="1"/>
    <col min="15873" max="15873" width="5" customWidth="1"/>
    <col min="15874" max="15874" width="15.42578125" customWidth="1"/>
    <col min="15875" max="15875" width="7.28515625" customWidth="1"/>
    <col min="15876" max="15876" width="39.140625" customWidth="1"/>
    <col min="15877" max="15877" width="25.7109375" customWidth="1"/>
    <col min="15878" max="15878" width="21.42578125" customWidth="1"/>
    <col min="15879" max="15879" width="17.42578125" customWidth="1"/>
    <col min="15880" max="15880" width="4.42578125" customWidth="1"/>
    <col min="15881" max="15881" width="4" customWidth="1"/>
    <col min="15882" max="15882" width="6" customWidth="1"/>
    <col min="15883" max="15883" width="4" customWidth="1"/>
    <col min="15884" max="15884" width="12.42578125" customWidth="1"/>
    <col min="15885" max="15885" width="10" customWidth="1"/>
    <col min="15886" max="15886" width="0" hidden="1" customWidth="1"/>
    <col min="16129" max="16129" width="5" customWidth="1"/>
    <col min="16130" max="16130" width="15.42578125" customWidth="1"/>
    <col min="16131" max="16131" width="7.28515625" customWidth="1"/>
    <col min="16132" max="16132" width="39.140625" customWidth="1"/>
    <col min="16133" max="16133" width="25.7109375" customWidth="1"/>
    <col min="16134" max="16134" width="21.42578125" customWidth="1"/>
    <col min="16135" max="16135" width="17.42578125" customWidth="1"/>
    <col min="16136" max="16136" width="4.42578125" customWidth="1"/>
    <col min="16137" max="16137" width="4" customWidth="1"/>
    <col min="16138" max="16138" width="6" customWidth="1"/>
    <col min="16139" max="16139" width="4" customWidth="1"/>
    <col min="16140" max="16140" width="12.42578125" customWidth="1"/>
    <col min="16141" max="16141" width="10" customWidth="1"/>
    <col min="16142" max="16142" width="0" hidden="1" customWidth="1"/>
  </cols>
  <sheetData>
    <row r="1" spans="1:15" ht="18.75" x14ac:dyDescent="0.3">
      <c r="A1" s="534" t="s">
        <v>0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</row>
    <row r="3" spans="1:15" ht="44.25" customHeight="1" x14ac:dyDescent="0.3">
      <c r="A3" s="538" t="s">
        <v>22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</row>
    <row r="4" spans="1:15" x14ac:dyDescent="0.25">
      <c r="A4" s="539"/>
      <c r="B4" s="539"/>
      <c r="C4" s="539"/>
      <c r="D4" s="539"/>
      <c r="E4" s="539"/>
      <c r="F4" s="539"/>
      <c r="G4" s="539"/>
      <c r="H4" s="539"/>
      <c r="I4" s="539"/>
      <c r="J4" s="539"/>
      <c r="K4" s="539"/>
      <c r="L4" s="539"/>
    </row>
    <row r="5" spans="1:15" ht="29.25" customHeight="1" x14ac:dyDescent="0.25">
      <c r="A5" s="540" t="s">
        <v>1</v>
      </c>
      <c r="B5" s="540" t="s">
        <v>2</v>
      </c>
      <c r="C5" s="540" t="s">
        <v>3</v>
      </c>
      <c r="D5" s="540" t="s">
        <v>4</v>
      </c>
      <c r="E5" s="540" t="s">
        <v>5</v>
      </c>
      <c r="F5" s="540" t="s">
        <v>6</v>
      </c>
      <c r="G5" s="541" t="s">
        <v>7</v>
      </c>
      <c r="H5" s="540" t="s">
        <v>8</v>
      </c>
      <c r="I5" s="540"/>
      <c r="J5" s="540" t="s">
        <v>9</v>
      </c>
      <c r="K5" s="540"/>
      <c r="L5" s="540" t="s">
        <v>10</v>
      </c>
      <c r="M5" s="6"/>
      <c r="N5" s="6"/>
      <c r="O5" s="6"/>
    </row>
    <row r="6" spans="1:15" ht="45.75" customHeight="1" x14ac:dyDescent="0.25">
      <c r="A6" s="541"/>
      <c r="B6" s="541"/>
      <c r="C6" s="541"/>
      <c r="D6" s="541"/>
      <c r="E6" s="541"/>
      <c r="F6" s="541"/>
      <c r="G6" s="542"/>
      <c r="H6" s="15" t="s">
        <v>11</v>
      </c>
      <c r="I6" s="15" t="s">
        <v>12</v>
      </c>
      <c r="J6" s="15" t="s">
        <v>11</v>
      </c>
      <c r="K6" s="15" t="s">
        <v>12</v>
      </c>
      <c r="L6" s="541"/>
      <c r="M6" s="6"/>
      <c r="N6" s="6"/>
      <c r="O6" s="6"/>
    </row>
    <row r="7" spans="1:15" ht="17.25" customHeight="1" x14ac:dyDescent="0.25">
      <c r="A7" s="535" t="s">
        <v>23</v>
      </c>
      <c r="B7" s="536"/>
      <c r="C7" s="536"/>
      <c r="D7" s="536"/>
      <c r="E7" s="536"/>
      <c r="F7" s="536"/>
      <c r="G7" s="536"/>
      <c r="H7" s="536"/>
      <c r="I7" s="536"/>
      <c r="J7" s="536"/>
      <c r="K7" s="536"/>
      <c r="L7" s="537"/>
    </row>
    <row r="8" spans="1:15" ht="15" hidden="1" customHeight="1" x14ac:dyDescent="0.25">
      <c r="A8" s="16">
        <v>1</v>
      </c>
      <c r="B8" s="17">
        <v>42099</v>
      </c>
      <c r="C8" s="18">
        <v>0.52083333333333337</v>
      </c>
      <c r="D8" s="16" t="s">
        <v>24</v>
      </c>
      <c r="E8" s="16" t="s">
        <v>25</v>
      </c>
      <c r="F8" s="16" t="s">
        <v>26</v>
      </c>
      <c r="G8" s="19" t="s">
        <v>27</v>
      </c>
      <c r="H8" s="16"/>
      <c r="I8" s="16"/>
      <c r="J8" s="16">
        <v>1</v>
      </c>
      <c r="K8" s="16"/>
      <c r="L8" s="16" t="s">
        <v>28</v>
      </c>
    </row>
    <row r="9" spans="1:15" ht="15" hidden="1" customHeight="1" x14ac:dyDescent="0.25">
      <c r="A9" s="16">
        <v>2</v>
      </c>
      <c r="B9" s="17">
        <v>42101</v>
      </c>
      <c r="C9" s="18">
        <v>0.76736111111111116</v>
      </c>
      <c r="D9" s="16" t="s">
        <v>29</v>
      </c>
      <c r="E9" s="20" t="s">
        <v>30</v>
      </c>
      <c r="F9" s="16" t="s">
        <v>26</v>
      </c>
      <c r="G9" s="19" t="s">
        <v>31</v>
      </c>
      <c r="H9" s="16"/>
      <c r="I9" s="16"/>
      <c r="J9" s="16">
        <v>2</v>
      </c>
      <c r="K9" s="16"/>
      <c r="L9" s="16" t="s">
        <v>32</v>
      </c>
    </row>
    <row r="10" spans="1:15" ht="15" hidden="1" customHeight="1" x14ac:dyDescent="0.25">
      <c r="A10" s="16">
        <v>3</v>
      </c>
      <c r="B10" s="17">
        <v>42103</v>
      </c>
      <c r="C10" s="18">
        <v>0.49652777777777773</v>
      </c>
      <c r="D10" s="16" t="s">
        <v>33</v>
      </c>
      <c r="E10" s="20" t="s">
        <v>30</v>
      </c>
      <c r="F10" s="16" t="s">
        <v>34</v>
      </c>
      <c r="G10" s="19" t="s">
        <v>35</v>
      </c>
      <c r="H10" s="16"/>
      <c r="I10" s="16"/>
      <c r="J10" s="16">
        <v>1</v>
      </c>
      <c r="K10" s="16"/>
      <c r="L10" s="16" t="s">
        <v>36</v>
      </c>
    </row>
    <row r="11" spans="1:15" ht="15" hidden="1" customHeight="1" x14ac:dyDescent="0.25">
      <c r="A11" s="16">
        <v>4</v>
      </c>
      <c r="B11" s="17">
        <v>4</v>
      </c>
      <c r="C11" s="18">
        <v>0.79861111111111116</v>
      </c>
      <c r="D11" s="16" t="s">
        <v>37</v>
      </c>
      <c r="E11" s="16" t="s">
        <v>25</v>
      </c>
      <c r="F11" s="16" t="s">
        <v>38</v>
      </c>
      <c r="G11" s="19" t="s">
        <v>27</v>
      </c>
      <c r="H11" s="16"/>
      <c r="I11" s="16"/>
      <c r="J11" s="16">
        <v>1</v>
      </c>
      <c r="K11" s="16"/>
      <c r="L11" s="16" t="s">
        <v>39</v>
      </c>
    </row>
    <row r="12" spans="1:15" ht="15" hidden="1" customHeight="1" x14ac:dyDescent="0.25">
      <c r="A12" s="16">
        <v>5</v>
      </c>
      <c r="B12" s="17">
        <v>5</v>
      </c>
      <c r="C12" s="18">
        <v>0.29166666666666669</v>
      </c>
      <c r="D12" s="16" t="s">
        <v>40</v>
      </c>
      <c r="E12" s="20" t="s">
        <v>30</v>
      </c>
      <c r="F12" s="16" t="s">
        <v>26</v>
      </c>
      <c r="G12" s="19" t="s">
        <v>41</v>
      </c>
      <c r="H12" s="16"/>
      <c r="I12" s="16"/>
      <c r="J12" s="16">
        <v>1</v>
      </c>
      <c r="K12" s="16"/>
      <c r="L12" s="16" t="s">
        <v>39</v>
      </c>
    </row>
    <row r="13" spans="1:15" ht="15" hidden="1" customHeight="1" x14ac:dyDescent="0.25">
      <c r="A13" s="16">
        <v>6</v>
      </c>
      <c r="B13" s="17">
        <v>42077</v>
      </c>
      <c r="C13" s="18">
        <v>0.23611111111111113</v>
      </c>
      <c r="D13" s="16" t="s">
        <v>42</v>
      </c>
      <c r="E13" s="20" t="s">
        <v>30</v>
      </c>
      <c r="F13" s="16" t="s">
        <v>26</v>
      </c>
      <c r="G13" s="19" t="s">
        <v>41</v>
      </c>
      <c r="H13" s="16"/>
      <c r="I13" s="16"/>
      <c r="J13" s="16">
        <v>1</v>
      </c>
      <c r="K13" s="16"/>
      <c r="L13" s="16" t="s">
        <v>32</v>
      </c>
    </row>
    <row r="14" spans="1:15" ht="15" hidden="1" customHeight="1" x14ac:dyDescent="0.25">
      <c r="A14" s="16">
        <v>7</v>
      </c>
      <c r="B14" s="17">
        <v>42108</v>
      </c>
      <c r="C14" s="18">
        <v>0.86805555555555547</v>
      </c>
      <c r="D14" s="16" t="s">
        <v>43</v>
      </c>
      <c r="E14" s="16" t="s">
        <v>25</v>
      </c>
      <c r="F14" s="16" t="s">
        <v>26</v>
      </c>
      <c r="G14" s="19" t="s">
        <v>27</v>
      </c>
      <c r="H14" s="16"/>
      <c r="I14" s="16"/>
      <c r="J14" s="16">
        <v>1</v>
      </c>
      <c r="K14" s="16"/>
      <c r="L14" s="16" t="s">
        <v>32</v>
      </c>
    </row>
    <row r="15" spans="1:15" ht="15" hidden="1" customHeight="1" x14ac:dyDescent="0.25">
      <c r="A15" s="16">
        <v>8</v>
      </c>
      <c r="B15" s="17">
        <v>42109</v>
      </c>
      <c r="C15" s="18">
        <v>0.50694444444444442</v>
      </c>
      <c r="D15" s="16" t="s">
        <v>44</v>
      </c>
      <c r="E15" s="16" t="s">
        <v>25</v>
      </c>
      <c r="F15" s="16" t="s">
        <v>26</v>
      </c>
      <c r="G15" s="19" t="s">
        <v>27</v>
      </c>
      <c r="H15" s="16"/>
      <c r="I15" s="16"/>
      <c r="J15" s="16">
        <v>1</v>
      </c>
      <c r="K15" s="16"/>
      <c r="L15" s="16" t="s">
        <v>45</v>
      </c>
    </row>
    <row r="16" spans="1:15" ht="15" hidden="1" customHeight="1" x14ac:dyDescent="0.25">
      <c r="A16" s="16">
        <v>9</v>
      </c>
      <c r="B16" s="17">
        <v>42111</v>
      </c>
      <c r="C16" s="18">
        <v>0.98611111111111116</v>
      </c>
      <c r="D16" s="16" t="s">
        <v>46</v>
      </c>
      <c r="E16" s="16" t="s">
        <v>25</v>
      </c>
      <c r="F16" s="16" t="s">
        <v>26</v>
      </c>
      <c r="G16" s="19" t="s">
        <v>27</v>
      </c>
      <c r="H16" s="16"/>
      <c r="I16" s="16"/>
      <c r="J16" s="16">
        <v>1</v>
      </c>
      <c r="K16" s="16"/>
      <c r="L16" s="16" t="s">
        <v>39</v>
      </c>
    </row>
    <row r="17" spans="1:12" ht="15" hidden="1" customHeight="1" x14ac:dyDescent="0.25">
      <c r="A17" s="16">
        <v>10</v>
      </c>
      <c r="B17" s="17">
        <v>42111</v>
      </c>
      <c r="C17" s="18">
        <v>0.40277777777777773</v>
      </c>
      <c r="D17" s="16" t="s">
        <v>47</v>
      </c>
      <c r="E17" s="20" t="s">
        <v>30</v>
      </c>
      <c r="F17" s="16" t="s">
        <v>26</v>
      </c>
      <c r="G17" s="19" t="s">
        <v>35</v>
      </c>
      <c r="H17" s="16"/>
      <c r="I17" s="16"/>
      <c r="J17" s="16">
        <v>1</v>
      </c>
      <c r="K17" s="16"/>
      <c r="L17" s="16" t="s">
        <v>39</v>
      </c>
    </row>
    <row r="18" spans="1:12" ht="15" hidden="1" customHeight="1" x14ac:dyDescent="0.25">
      <c r="A18" s="16">
        <v>11</v>
      </c>
      <c r="B18" s="17">
        <v>42112</v>
      </c>
      <c r="C18" s="18">
        <v>0.4861111111111111</v>
      </c>
      <c r="D18" s="16" t="s">
        <v>48</v>
      </c>
      <c r="E18" s="16" t="s">
        <v>25</v>
      </c>
      <c r="F18" s="16" t="s">
        <v>26</v>
      </c>
      <c r="G18" s="19" t="s">
        <v>27</v>
      </c>
      <c r="H18" s="16"/>
      <c r="I18" s="16"/>
      <c r="J18" s="16">
        <v>1</v>
      </c>
      <c r="K18" s="16"/>
      <c r="L18" s="16" t="s">
        <v>49</v>
      </c>
    </row>
    <row r="19" spans="1:12" ht="15" hidden="1" customHeight="1" x14ac:dyDescent="0.25">
      <c r="A19" s="16">
        <v>12</v>
      </c>
      <c r="B19" s="17">
        <v>42112</v>
      </c>
      <c r="C19" s="18">
        <v>0.44375000000000003</v>
      </c>
      <c r="D19" s="16" t="s">
        <v>50</v>
      </c>
      <c r="E19" s="20" t="s">
        <v>30</v>
      </c>
      <c r="F19" s="16" t="s">
        <v>38</v>
      </c>
      <c r="G19" s="19" t="s">
        <v>27</v>
      </c>
      <c r="H19" s="16"/>
      <c r="I19" s="16"/>
      <c r="J19" s="16"/>
      <c r="K19" s="16"/>
      <c r="L19" s="16" t="s">
        <v>49</v>
      </c>
    </row>
    <row r="20" spans="1:12" ht="15" hidden="1" customHeight="1" x14ac:dyDescent="0.25">
      <c r="A20" s="16">
        <v>13</v>
      </c>
      <c r="B20" s="17">
        <v>42113</v>
      </c>
      <c r="C20" s="18">
        <v>0.875</v>
      </c>
      <c r="D20" s="16" t="s">
        <v>51</v>
      </c>
      <c r="E20" s="20" t="s">
        <v>30</v>
      </c>
      <c r="F20" s="16" t="s">
        <v>52</v>
      </c>
      <c r="G20" s="19" t="s">
        <v>27</v>
      </c>
      <c r="H20" s="16"/>
      <c r="I20" s="16"/>
      <c r="J20" s="16"/>
      <c r="K20" s="16"/>
      <c r="L20" s="16" t="s">
        <v>53</v>
      </c>
    </row>
    <row r="21" spans="1:12" ht="15" hidden="1" customHeight="1" x14ac:dyDescent="0.25">
      <c r="A21" s="16">
        <v>14</v>
      </c>
      <c r="B21" s="17">
        <v>42114</v>
      </c>
      <c r="C21" s="18">
        <v>0.29166666666666669</v>
      </c>
      <c r="D21" s="16" t="s">
        <v>54</v>
      </c>
      <c r="E21" s="20" t="s">
        <v>30</v>
      </c>
      <c r="F21" s="16" t="s">
        <v>52</v>
      </c>
      <c r="G21" s="19" t="s">
        <v>35</v>
      </c>
      <c r="H21" s="16"/>
      <c r="I21" s="16"/>
      <c r="J21" s="16"/>
      <c r="K21" s="16"/>
      <c r="L21" s="16" t="s">
        <v>55</v>
      </c>
    </row>
    <row r="22" spans="1:12" ht="15" hidden="1" customHeight="1" x14ac:dyDescent="0.25">
      <c r="A22" s="16">
        <v>15</v>
      </c>
      <c r="B22" s="17">
        <v>42115</v>
      </c>
      <c r="C22" s="18">
        <v>0.57638888888888895</v>
      </c>
      <c r="D22" s="16" t="s">
        <v>56</v>
      </c>
      <c r="E22" s="16" t="s">
        <v>25</v>
      </c>
      <c r="F22" s="16" t="s">
        <v>52</v>
      </c>
      <c r="G22" s="19" t="s">
        <v>27</v>
      </c>
      <c r="H22" s="16"/>
      <c r="I22" s="16"/>
      <c r="J22" s="16">
        <v>1</v>
      </c>
      <c r="K22" s="16"/>
      <c r="L22" s="16" t="s">
        <v>32</v>
      </c>
    </row>
    <row r="23" spans="1:12" ht="15" hidden="1" customHeight="1" x14ac:dyDescent="0.25">
      <c r="A23" s="16">
        <v>16</v>
      </c>
      <c r="B23" s="17">
        <v>42115</v>
      </c>
      <c r="C23" s="18">
        <v>0.68402777777777779</v>
      </c>
      <c r="D23" s="16" t="s">
        <v>57</v>
      </c>
      <c r="E23" s="20" t="s">
        <v>30</v>
      </c>
      <c r="F23" s="16" t="s">
        <v>26</v>
      </c>
      <c r="G23" s="19" t="s">
        <v>27</v>
      </c>
      <c r="H23" s="16"/>
      <c r="I23" s="16"/>
      <c r="J23" s="16">
        <v>1</v>
      </c>
      <c r="K23" s="16"/>
      <c r="L23" s="16" t="s">
        <v>32</v>
      </c>
    </row>
    <row r="24" spans="1:12" ht="15" hidden="1" customHeight="1" x14ac:dyDescent="0.25">
      <c r="A24" s="16">
        <v>17</v>
      </c>
      <c r="B24" s="17">
        <v>42116</v>
      </c>
      <c r="C24" s="18">
        <v>0.57291666666666663</v>
      </c>
      <c r="D24" s="16" t="s">
        <v>58</v>
      </c>
      <c r="E24" s="20" t="s">
        <v>30</v>
      </c>
      <c r="F24" s="16" t="s">
        <v>52</v>
      </c>
      <c r="G24" s="19" t="s">
        <v>27</v>
      </c>
      <c r="H24" s="16"/>
      <c r="I24" s="16"/>
      <c r="J24" s="16"/>
      <c r="K24" s="16"/>
      <c r="L24" s="16" t="s">
        <v>45</v>
      </c>
    </row>
    <row r="25" spans="1:12" ht="15" hidden="1" customHeight="1" x14ac:dyDescent="0.25">
      <c r="A25" s="16">
        <v>18</v>
      </c>
      <c r="B25" s="17">
        <v>42117</v>
      </c>
      <c r="C25" s="18">
        <v>0.98611111111111116</v>
      </c>
      <c r="D25" s="16" t="s">
        <v>59</v>
      </c>
      <c r="E25" s="16" t="s">
        <v>25</v>
      </c>
      <c r="F25" s="16" t="s">
        <v>60</v>
      </c>
      <c r="G25" s="19" t="s">
        <v>27</v>
      </c>
      <c r="H25" s="16"/>
      <c r="I25" s="16"/>
      <c r="J25" s="16">
        <v>1</v>
      </c>
      <c r="K25" s="16"/>
      <c r="L25" s="16" t="s">
        <v>36</v>
      </c>
    </row>
    <row r="26" spans="1:12" ht="15" hidden="1" customHeight="1" x14ac:dyDescent="0.25">
      <c r="A26" s="16">
        <v>19</v>
      </c>
      <c r="B26" s="17">
        <v>42123</v>
      </c>
      <c r="C26" s="18">
        <v>0.72916666666666663</v>
      </c>
      <c r="D26" s="16" t="s">
        <v>61</v>
      </c>
      <c r="E26" s="20" t="s">
        <v>30</v>
      </c>
      <c r="F26" s="16" t="s">
        <v>62</v>
      </c>
      <c r="G26" s="19" t="s">
        <v>35</v>
      </c>
      <c r="H26" s="16"/>
      <c r="I26" s="16"/>
      <c r="J26" s="16"/>
      <c r="K26" s="16"/>
      <c r="L26" s="16" t="s">
        <v>45</v>
      </c>
    </row>
    <row r="27" spans="1:12" ht="15" hidden="1" customHeight="1" x14ac:dyDescent="0.25">
      <c r="A27" s="16">
        <v>20</v>
      </c>
      <c r="B27" s="17">
        <v>42124</v>
      </c>
      <c r="C27" s="18">
        <v>0.89583333333333337</v>
      </c>
      <c r="D27" s="16" t="s">
        <v>63</v>
      </c>
      <c r="E27" s="20" t="s">
        <v>30</v>
      </c>
      <c r="F27" s="16" t="s">
        <v>64</v>
      </c>
      <c r="G27" s="19" t="s">
        <v>27</v>
      </c>
      <c r="H27" s="16"/>
      <c r="I27" s="16"/>
      <c r="J27" s="16"/>
      <c r="K27" s="16"/>
      <c r="L27" s="16" t="s">
        <v>36</v>
      </c>
    </row>
    <row r="28" spans="1:12" ht="15" hidden="1" customHeight="1" x14ac:dyDescent="0.25">
      <c r="A28" s="16">
        <v>21</v>
      </c>
      <c r="B28" s="17">
        <v>42124</v>
      </c>
      <c r="C28" s="18">
        <v>0.33333333333333331</v>
      </c>
      <c r="D28" s="16" t="s">
        <v>65</v>
      </c>
      <c r="E28" s="20" t="s">
        <v>30</v>
      </c>
      <c r="F28" s="16" t="s">
        <v>60</v>
      </c>
      <c r="G28" s="19" t="s">
        <v>27</v>
      </c>
      <c r="H28" s="16"/>
      <c r="I28" s="16"/>
      <c r="J28" s="16"/>
      <c r="K28" s="16"/>
      <c r="L28" s="16" t="s">
        <v>36</v>
      </c>
    </row>
    <row r="29" spans="1:12" ht="15" customHeight="1" x14ac:dyDescent="0.25">
      <c r="A29" s="21"/>
      <c r="B29" s="22"/>
      <c r="C29" s="22"/>
      <c r="D29" s="22"/>
      <c r="E29" s="22"/>
      <c r="F29" s="23" t="s">
        <v>66</v>
      </c>
      <c r="G29" s="24" t="s">
        <v>23</v>
      </c>
      <c r="H29" s="25">
        <f>SUM(H8:H28)</f>
        <v>0</v>
      </c>
      <c r="I29" s="25">
        <f>SUM(I8:I28)</f>
        <v>0</v>
      </c>
      <c r="J29" s="25">
        <f>SUM(J8:J28)</f>
        <v>15</v>
      </c>
      <c r="K29" s="25">
        <f>SUM(K8:K28)</f>
        <v>0</v>
      </c>
      <c r="L29" s="26"/>
    </row>
    <row r="30" spans="1:12" ht="15" hidden="1" customHeight="1" x14ac:dyDescent="0.25">
      <c r="A30" s="16">
        <v>22</v>
      </c>
      <c r="B30" s="17" t="s">
        <v>67</v>
      </c>
      <c r="C30" s="18">
        <v>0.90625</v>
      </c>
      <c r="D30" s="16" t="s">
        <v>68</v>
      </c>
      <c r="E30" s="16" t="s">
        <v>25</v>
      </c>
      <c r="F30" s="16" t="s">
        <v>26</v>
      </c>
      <c r="G30" s="16" t="s">
        <v>35</v>
      </c>
      <c r="H30" s="16"/>
      <c r="I30" s="16"/>
      <c r="J30" s="16">
        <v>1</v>
      </c>
      <c r="K30" s="16"/>
      <c r="L30" s="16" t="s">
        <v>39</v>
      </c>
    </row>
    <row r="31" spans="1:12" ht="15" hidden="1" customHeight="1" x14ac:dyDescent="0.25">
      <c r="A31" s="16">
        <v>23</v>
      </c>
      <c r="B31" s="17" t="s">
        <v>67</v>
      </c>
      <c r="C31" s="18">
        <v>0.59027777777777779</v>
      </c>
      <c r="D31" s="16" t="s">
        <v>50</v>
      </c>
      <c r="E31" s="16" t="s">
        <v>30</v>
      </c>
      <c r="F31" s="16" t="s">
        <v>69</v>
      </c>
      <c r="G31" s="16" t="s">
        <v>31</v>
      </c>
      <c r="H31" s="16"/>
      <c r="I31" s="16"/>
      <c r="J31" s="16">
        <v>4</v>
      </c>
      <c r="K31" s="16"/>
      <c r="L31" s="16" t="s">
        <v>39</v>
      </c>
    </row>
    <row r="32" spans="1:12" ht="15" hidden="1" customHeight="1" x14ac:dyDescent="0.25">
      <c r="A32" s="16">
        <v>24</v>
      </c>
      <c r="B32" s="17">
        <v>42126</v>
      </c>
      <c r="C32" s="18">
        <v>0.75694444444444453</v>
      </c>
      <c r="D32" s="16" t="s">
        <v>70</v>
      </c>
      <c r="E32" s="16" t="s">
        <v>30</v>
      </c>
      <c r="F32" s="16" t="s">
        <v>71</v>
      </c>
      <c r="G32" s="16" t="s">
        <v>31</v>
      </c>
      <c r="H32" s="16"/>
      <c r="I32" s="16"/>
      <c r="J32" s="16">
        <v>1</v>
      </c>
      <c r="K32" s="16"/>
      <c r="L32" s="16" t="s">
        <v>49</v>
      </c>
    </row>
    <row r="33" spans="1:12" ht="15" hidden="1" customHeight="1" x14ac:dyDescent="0.25">
      <c r="A33" s="16">
        <v>25</v>
      </c>
      <c r="B33" s="17">
        <v>42126</v>
      </c>
      <c r="C33" s="18">
        <v>0.2673611111111111</v>
      </c>
      <c r="D33" s="16" t="s">
        <v>72</v>
      </c>
      <c r="E33" s="16" t="s">
        <v>25</v>
      </c>
      <c r="F33" s="20" t="s">
        <v>26</v>
      </c>
      <c r="G33" s="16" t="s">
        <v>35</v>
      </c>
      <c r="H33" s="27"/>
      <c r="I33" s="27"/>
      <c r="J33" s="16">
        <v>1</v>
      </c>
      <c r="K33" s="27"/>
      <c r="L33" s="27" t="s">
        <v>49</v>
      </c>
    </row>
    <row r="34" spans="1:12" ht="15" hidden="1" customHeight="1" x14ac:dyDescent="0.25">
      <c r="A34" s="16">
        <v>26</v>
      </c>
      <c r="B34" s="17">
        <v>42127</v>
      </c>
      <c r="C34" s="18">
        <v>0.18055555555555555</v>
      </c>
      <c r="D34" s="16" t="s">
        <v>73</v>
      </c>
      <c r="E34" s="16" t="s">
        <v>30</v>
      </c>
      <c r="F34" s="16" t="s">
        <v>26</v>
      </c>
      <c r="G34" s="16" t="s">
        <v>35</v>
      </c>
      <c r="H34" s="16"/>
      <c r="I34" s="16"/>
      <c r="J34" s="16">
        <v>6</v>
      </c>
      <c r="K34" s="16"/>
      <c r="L34" s="16" t="s">
        <v>28</v>
      </c>
    </row>
    <row r="35" spans="1:12" ht="15" hidden="1" customHeight="1" x14ac:dyDescent="0.25">
      <c r="A35" s="16">
        <v>27</v>
      </c>
      <c r="B35" s="17">
        <v>42127</v>
      </c>
      <c r="C35" s="18">
        <v>0.54861111111111105</v>
      </c>
      <c r="D35" s="16" t="s">
        <v>74</v>
      </c>
      <c r="E35" s="16" t="s">
        <v>25</v>
      </c>
      <c r="F35" s="20" t="s">
        <v>62</v>
      </c>
      <c r="G35" s="16" t="s">
        <v>75</v>
      </c>
      <c r="H35" s="27"/>
      <c r="I35" s="27"/>
      <c r="J35" s="16">
        <v>1</v>
      </c>
      <c r="K35" s="27"/>
      <c r="L35" s="27" t="s">
        <v>28</v>
      </c>
    </row>
    <row r="36" spans="1:12" ht="15" hidden="1" customHeight="1" x14ac:dyDescent="0.25">
      <c r="A36" s="16">
        <v>28</v>
      </c>
      <c r="B36" s="17">
        <v>42128</v>
      </c>
      <c r="C36" s="18">
        <v>0.66666666666666663</v>
      </c>
      <c r="D36" s="16" t="s">
        <v>76</v>
      </c>
      <c r="E36" s="16" t="s">
        <v>30</v>
      </c>
      <c r="F36" s="20" t="s">
        <v>26</v>
      </c>
      <c r="G36" s="16" t="s">
        <v>31</v>
      </c>
      <c r="H36" s="27"/>
      <c r="I36" s="27"/>
      <c r="J36" s="16"/>
      <c r="K36" s="27"/>
      <c r="L36" s="27" t="s">
        <v>55</v>
      </c>
    </row>
    <row r="37" spans="1:12" ht="15" hidden="1" customHeight="1" x14ac:dyDescent="0.25">
      <c r="A37" s="16">
        <v>29</v>
      </c>
      <c r="B37" s="17">
        <v>42128</v>
      </c>
      <c r="C37" s="18">
        <v>0.55694444444444446</v>
      </c>
      <c r="D37" s="16" t="s">
        <v>77</v>
      </c>
      <c r="E37" s="16" t="s">
        <v>25</v>
      </c>
      <c r="F37" s="28" t="s">
        <v>26</v>
      </c>
      <c r="G37" s="16" t="s">
        <v>75</v>
      </c>
      <c r="H37" s="28"/>
      <c r="I37" s="28"/>
      <c r="J37" s="16">
        <v>1</v>
      </c>
      <c r="K37" s="28"/>
      <c r="L37" s="28" t="s">
        <v>55</v>
      </c>
    </row>
    <row r="38" spans="1:12" ht="15" hidden="1" customHeight="1" x14ac:dyDescent="0.25">
      <c r="A38" s="16">
        <v>30</v>
      </c>
      <c r="B38" s="17">
        <v>42129</v>
      </c>
      <c r="C38" s="18">
        <v>0.61805555555555558</v>
      </c>
      <c r="D38" s="16" t="s">
        <v>78</v>
      </c>
      <c r="E38" s="16" t="s">
        <v>30</v>
      </c>
      <c r="F38" s="28" t="s">
        <v>79</v>
      </c>
      <c r="G38" s="16" t="s">
        <v>75</v>
      </c>
      <c r="H38" s="28"/>
      <c r="I38" s="28"/>
      <c r="J38" s="16"/>
      <c r="K38" s="28"/>
      <c r="L38" s="28" t="s">
        <v>32</v>
      </c>
    </row>
    <row r="39" spans="1:12" ht="15" hidden="1" customHeight="1" x14ac:dyDescent="0.25">
      <c r="A39" s="16">
        <v>31</v>
      </c>
      <c r="B39" s="17">
        <v>42129</v>
      </c>
      <c r="C39" s="18">
        <v>0.47916666666666669</v>
      </c>
      <c r="D39" s="16" t="s">
        <v>80</v>
      </c>
      <c r="E39" s="16" t="s">
        <v>30</v>
      </c>
      <c r="F39" s="28" t="s">
        <v>26</v>
      </c>
      <c r="G39" s="16" t="s">
        <v>35</v>
      </c>
      <c r="H39" s="28"/>
      <c r="I39" s="28"/>
      <c r="J39" s="16"/>
      <c r="K39" s="28"/>
      <c r="L39" s="28" t="s">
        <v>32</v>
      </c>
    </row>
    <row r="40" spans="1:12" ht="15" hidden="1" customHeight="1" x14ac:dyDescent="0.25">
      <c r="A40" s="16">
        <v>32</v>
      </c>
      <c r="B40" s="17">
        <v>42129</v>
      </c>
      <c r="C40" s="18">
        <v>0.75</v>
      </c>
      <c r="D40" s="16" t="s">
        <v>81</v>
      </c>
      <c r="E40" s="16" t="s">
        <v>30</v>
      </c>
      <c r="F40" s="28" t="s">
        <v>82</v>
      </c>
      <c r="G40" s="16" t="s">
        <v>35</v>
      </c>
      <c r="H40" s="28"/>
      <c r="I40" s="28"/>
      <c r="J40" s="16">
        <v>1</v>
      </c>
      <c r="K40" s="28"/>
      <c r="L40" s="28" t="s">
        <v>32</v>
      </c>
    </row>
    <row r="41" spans="1:12" ht="15" hidden="1" customHeight="1" x14ac:dyDescent="0.25">
      <c r="A41" s="16">
        <v>33</v>
      </c>
      <c r="B41" s="17">
        <v>42129</v>
      </c>
      <c r="C41" s="18">
        <v>0.86805555555555547</v>
      </c>
      <c r="D41" s="16" t="s">
        <v>83</v>
      </c>
      <c r="E41" s="16" t="s">
        <v>25</v>
      </c>
      <c r="F41" s="28" t="s">
        <v>26</v>
      </c>
      <c r="G41" s="16" t="s">
        <v>75</v>
      </c>
      <c r="H41" s="28"/>
      <c r="I41" s="28"/>
      <c r="J41" s="16">
        <v>1</v>
      </c>
      <c r="K41" s="28"/>
      <c r="L41" s="28" t="s">
        <v>32</v>
      </c>
    </row>
    <row r="42" spans="1:12" ht="15" hidden="1" customHeight="1" x14ac:dyDescent="0.25">
      <c r="A42" s="16">
        <v>34</v>
      </c>
      <c r="B42" s="17">
        <v>42132</v>
      </c>
      <c r="C42" s="18">
        <v>0.56944444444444442</v>
      </c>
      <c r="D42" s="16" t="s">
        <v>84</v>
      </c>
      <c r="E42" s="16" t="s">
        <v>25</v>
      </c>
      <c r="F42" s="28" t="s">
        <v>71</v>
      </c>
      <c r="G42" s="16" t="s">
        <v>75</v>
      </c>
      <c r="H42" s="28"/>
      <c r="I42" s="28"/>
      <c r="J42" s="16">
        <v>3</v>
      </c>
      <c r="K42" s="28"/>
      <c r="L42" s="28" t="s">
        <v>28</v>
      </c>
    </row>
    <row r="43" spans="1:12" ht="15" hidden="1" customHeight="1" x14ac:dyDescent="0.25">
      <c r="A43" s="16">
        <v>35</v>
      </c>
      <c r="B43" s="17">
        <v>42133</v>
      </c>
      <c r="C43" s="18">
        <v>0.9375</v>
      </c>
      <c r="D43" s="16" t="s">
        <v>85</v>
      </c>
      <c r="E43" s="16" t="s">
        <v>30</v>
      </c>
      <c r="F43" s="28" t="s">
        <v>71</v>
      </c>
      <c r="G43" s="16" t="s">
        <v>35</v>
      </c>
      <c r="H43" s="28"/>
      <c r="I43" s="28"/>
      <c r="J43" s="16">
        <v>1</v>
      </c>
      <c r="K43" s="28"/>
      <c r="L43" s="28" t="s">
        <v>55</v>
      </c>
    </row>
    <row r="44" spans="1:12" ht="15" hidden="1" customHeight="1" x14ac:dyDescent="0.25">
      <c r="A44" s="16">
        <v>36</v>
      </c>
      <c r="B44" s="17">
        <v>42133</v>
      </c>
      <c r="C44" s="18">
        <v>0.84375</v>
      </c>
      <c r="D44" s="16" t="s">
        <v>86</v>
      </c>
      <c r="E44" s="16" t="s">
        <v>25</v>
      </c>
      <c r="F44" s="28" t="s">
        <v>26</v>
      </c>
      <c r="G44" s="16" t="s">
        <v>31</v>
      </c>
      <c r="H44" s="28"/>
      <c r="I44" s="28"/>
      <c r="J44" s="16">
        <v>1</v>
      </c>
      <c r="K44" s="28"/>
      <c r="L44" s="28" t="s">
        <v>55</v>
      </c>
    </row>
    <row r="45" spans="1:12" ht="15" hidden="1" customHeight="1" x14ac:dyDescent="0.25">
      <c r="A45" s="16">
        <v>37</v>
      </c>
      <c r="B45" s="17">
        <v>42134</v>
      </c>
      <c r="C45" s="18">
        <v>0.61111111111111105</v>
      </c>
      <c r="D45" s="16" t="s">
        <v>87</v>
      </c>
      <c r="E45" s="16" t="s">
        <v>30</v>
      </c>
      <c r="F45" s="28" t="s">
        <v>26</v>
      </c>
      <c r="G45" s="16" t="s">
        <v>35</v>
      </c>
      <c r="H45" s="28"/>
      <c r="I45" s="28"/>
      <c r="J45" s="16">
        <v>1</v>
      </c>
      <c r="K45" s="28"/>
      <c r="L45" s="28" t="s">
        <v>32</v>
      </c>
    </row>
    <row r="46" spans="1:12" ht="15" hidden="1" customHeight="1" x14ac:dyDescent="0.25">
      <c r="A46" s="16">
        <v>38</v>
      </c>
      <c r="B46" s="17">
        <v>42134</v>
      </c>
      <c r="C46" s="18">
        <v>0.77777777777777779</v>
      </c>
      <c r="D46" s="16" t="s">
        <v>88</v>
      </c>
      <c r="E46" s="16" t="s">
        <v>25</v>
      </c>
      <c r="F46" s="28" t="s">
        <v>26</v>
      </c>
      <c r="G46" s="16" t="s">
        <v>35</v>
      </c>
      <c r="H46" s="28"/>
      <c r="I46" s="28"/>
      <c r="J46" s="16">
        <v>1</v>
      </c>
      <c r="K46" s="28"/>
      <c r="L46" s="28" t="s">
        <v>45</v>
      </c>
    </row>
    <row r="47" spans="1:12" ht="15" hidden="1" customHeight="1" x14ac:dyDescent="0.25">
      <c r="A47" s="16">
        <v>39</v>
      </c>
      <c r="B47" s="17">
        <v>42135</v>
      </c>
      <c r="C47" s="18">
        <v>0.76388888888888884</v>
      </c>
      <c r="D47" s="16" t="s">
        <v>89</v>
      </c>
      <c r="E47" s="16" t="s">
        <v>25</v>
      </c>
      <c r="F47" s="28" t="s">
        <v>26</v>
      </c>
      <c r="G47" s="16" t="s">
        <v>75</v>
      </c>
      <c r="H47" s="28"/>
      <c r="I47" s="28"/>
      <c r="J47" s="16">
        <v>1</v>
      </c>
      <c r="K47" s="28"/>
      <c r="L47" s="28" t="s">
        <v>36</v>
      </c>
    </row>
    <row r="48" spans="1:12" ht="15" hidden="1" customHeight="1" x14ac:dyDescent="0.25">
      <c r="A48" s="16">
        <v>40</v>
      </c>
      <c r="B48" s="17">
        <v>42136</v>
      </c>
      <c r="C48" s="18">
        <v>0.66666666666666663</v>
      </c>
      <c r="D48" s="16" t="s">
        <v>90</v>
      </c>
      <c r="E48" s="16" t="s">
        <v>25</v>
      </c>
      <c r="F48" s="28" t="s">
        <v>34</v>
      </c>
      <c r="G48" s="16" t="s">
        <v>75</v>
      </c>
      <c r="H48" s="28"/>
      <c r="I48" s="28"/>
      <c r="J48" s="16">
        <v>1</v>
      </c>
      <c r="K48" s="28"/>
      <c r="L48" s="28" t="s">
        <v>39</v>
      </c>
    </row>
    <row r="49" spans="1:12" ht="15" hidden="1" customHeight="1" x14ac:dyDescent="0.25">
      <c r="A49" s="16">
        <v>41</v>
      </c>
      <c r="B49" s="17">
        <v>42137</v>
      </c>
      <c r="C49" s="18">
        <v>0.79166666666666663</v>
      </c>
      <c r="D49" s="16" t="s">
        <v>91</v>
      </c>
      <c r="E49" s="16" t="s">
        <v>30</v>
      </c>
      <c r="F49" s="28" t="s">
        <v>26</v>
      </c>
      <c r="G49" s="16" t="s">
        <v>35</v>
      </c>
      <c r="H49" s="28"/>
      <c r="I49" s="28"/>
      <c r="J49" s="16"/>
      <c r="K49" s="28"/>
      <c r="L49" s="28" t="s">
        <v>49</v>
      </c>
    </row>
    <row r="50" spans="1:12" ht="15" hidden="1" customHeight="1" x14ac:dyDescent="0.25">
      <c r="A50" s="16">
        <v>42</v>
      </c>
      <c r="B50" s="17">
        <v>42137</v>
      </c>
      <c r="C50" s="18">
        <v>3.472222222222222E-3</v>
      </c>
      <c r="D50" s="16" t="s">
        <v>92</v>
      </c>
      <c r="E50" s="16" t="s">
        <v>30</v>
      </c>
      <c r="F50" s="28" t="s">
        <v>26</v>
      </c>
      <c r="G50" s="16" t="s">
        <v>75</v>
      </c>
      <c r="H50" s="28"/>
      <c r="I50" s="28"/>
      <c r="J50" s="16"/>
      <c r="K50" s="28"/>
      <c r="L50" s="28" t="s">
        <v>49</v>
      </c>
    </row>
    <row r="51" spans="1:12" ht="15" hidden="1" customHeight="1" x14ac:dyDescent="0.25">
      <c r="A51" s="16">
        <v>43</v>
      </c>
      <c r="B51" s="17">
        <v>42137</v>
      </c>
      <c r="C51" s="18">
        <v>0.65625</v>
      </c>
      <c r="D51" s="16" t="s">
        <v>93</v>
      </c>
      <c r="E51" s="16" t="s">
        <v>30</v>
      </c>
      <c r="F51" s="28" t="s">
        <v>26</v>
      </c>
      <c r="G51" s="16" t="s">
        <v>75</v>
      </c>
      <c r="H51" s="28"/>
      <c r="I51" s="28"/>
      <c r="J51" s="16"/>
      <c r="K51" s="28"/>
      <c r="L51" s="28" t="s">
        <v>49</v>
      </c>
    </row>
    <row r="52" spans="1:12" ht="15" hidden="1" customHeight="1" x14ac:dyDescent="0.25">
      <c r="A52" s="16">
        <v>44</v>
      </c>
      <c r="B52" s="17">
        <v>42140</v>
      </c>
      <c r="C52" s="18">
        <v>0.4861111111111111</v>
      </c>
      <c r="D52" s="16" t="s">
        <v>94</v>
      </c>
      <c r="E52" s="16" t="s">
        <v>30</v>
      </c>
      <c r="F52" s="28" t="s">
        <v>26</v>
      </c>
      <c r="G52" s="16" t="s">
        <v>75</v>
      </c>
      <c r="H52" s="28"/>
      <c r="I52" s="28"/>
      <c r="J52" s="16">
        <v>1</v>
      </c>
      <c r="K52" s="28"/>
      <c r="L52" s="28" t="s">
        <v>32</v>
      </c>
    </row>
    <row r="53" spans="1:12" ht="15" hidden="1" customHeight="1" x14ac:dyDescent="0.25">
      <c r="A53" s="16">
        <v>45</v>
      </c>
      <c r="B53" s="17">
        <v>42140</v>
      </c>
      <c r="C53" s="18">
        <v>0.5625</v>
      </c>
      <c r="D53" s="16" t="s">
        <v>95</v>
      </c>
      <c r="E53" s="16" t="s">
        <v>30</v>
      </c>
      <c r="F53" s="28" t="s">
        <v>26</v>
      </c>
      <c r="G53" s="16" t="s">
        <v>75</v>
      </c>
      <c r="H53" s="28"/>
      <c r="I53" s="28"/>
      <c r="J53" s="16">
        <v>1</v>
      </c>
      <c r="K53" s="28"/>
      <c r="L53" s="28" t="s">
        <v>32</v>
      </c>
    </row>
    <row r="54" spans="1:12" ht="15" hidden="1" customHeight="1" x14ac:dyDescent="0.25">
      <c r="A54" s="16">
        <v>46</v>
      </c>
      <c r="B54" s="17">
        <v>42142</v>
      </c>
      <c r="C54" s="18">
        <v>0.47916666666666669</v>
      </c>
      <c r="D54" s="16" t="s">
        <v>96</v>
      </c>
      <c r="E54" s="16" t="s">
        <v>30</v>
      </c>
      <c r="F54" s="28" t="s">
        <v>60</v>
      </c>
      <c r="G54" s="16" t="s">
        <v>97</v>
      </c>
      <c r="H54" s="28"/>
      <c r="I54" s="28"/>
      <c r="J54" s="16">
        <v>3</v>
      </c>
      <c r="K54" s="28"/>
      <c r="L54" s="28" t="s">
        <v>36</v>
      </c>
    </row>
    <row r="55" spans="1:12" ht="15" hidden="1" customHeight="1" x14ac:dyDescent="0.25">
      <c r="A55" s="16">
        <v>47</v>
      </c>
      <c r="B55" s="17">
        <v>42144</v>
      </c>
      <c r="C55" s="18">
        <v>0.27777777777777779</v>
      </c>
      <c r="D55" s="16" t="s">
        <v>98</v>
      </c>
      <c r="E55" s="16" t="s">
        <v>30</v>
      </c>
      <c r="F55" s="28" t="s">
        <v>34</v>
      </c>
      <c r="G55" s="16" t="s">
        <v>35</v>
      </c>
      <c r="H55" s="28"/>
      <c r="I55" s="28"/>
      <c r="J55" s="16">
        <v>1</v>
      </c>
      <c r="K55" s="28"/>
      <c r="L55" s="28" t="s">
        <v>49</v>
      </c>
    </row>
    <row r="56" spans="1:12" ht="15" hidden="1" customHeight="1" x14ac:dyDescent="0.25">
      <c r="A56" s="16">
        <v>48</v>
      </c>
      <c r="B56" s="17">
        <v>42145</v>
      </c>
      <c r="C56" s="18">
        <v>0.71527777777777779</v>
      </c>
      <c r="D56" s="16" t="s">
        <v>99</v>
      </c>
      <c r="E56" s="16" t="s">
        <v>30</v>
      </c>
      <c r="F56" s="28" t="s">
        <v>34</v>
      </c>
      <c r="G56" s="16" t="s">
        <v>27</v>
      </c>
      <c r="H56" s="28"/>
      <c r="I56" s="28"/>
      <c r="J56" s="16">
        <v>1</v>
      </c>
      <c r="K56" s="28"/>
      <c r="L56" s="28" t="s">
        <v>28</v>
      </c>
    </row>
    <row r="57" spans="1:12" ht="15" hidden="1" customHeight="1" x14ac:dyDescent="0.25">
      <c r="A57" s="16">
        <v>49</v>
      </c>
      <c r="B57" s="17">
        <v>42146</v>
      </c>
      <c r="C57" s="18">
        <v>0.38958333333333334</v>
      </c>
      <c r="D57" s="16" t="s">
        <v>100</v>
      </c>
      <c r="E57" s="16" t="s">
        <v>25</v>
      </c>
      <c r="F57" s="28" t="s">
        <v>26</v>
      </c>
      <c r="G57" s="16" t="s">
        <v>27</v>
      </c>
      <c r="H57" s="28"/>
      <c r="I57" s="28"/>
      <c r="J57" s="16">
        <v>1</v>
      </c>
      <c r="K57" s="28"/>
      <c r="L57" s="28" t="s">
        <v>55</v>
      </c>
    </row>
    <row r="58" spans="1:12" ht="15" hidden="1" customHeight="1" x14ac:dyDescent="0.25">
      <c r="A58" s="16">
        <v>50</v>
      </c>
      <c r="B58" s="17">
        <v>42149</v>
      </c>
      <c r="C58" s="18">
        <v>0.66666666666666663</v>
      </c>
      <c r="D58" s="16" t="s">
        <v>101</v>
      </c>
      <c r="E58" s="16" t="s">
        <v>25</v>
      </c>
      <c r="F58" s="28" t="s">
        <v>26</v>
      </c>
      <c r="G58" s="16" t="s">
        <v>35</v>
      </c>
      <c r="H58" s="28"/>
      <c r="I58" s="28"/>
      <c r="J58" s="16">
        <v>1</v>
      </c>
      <c r="K58" s="28"/>
      <c r="L58" s="28" t="s">
        <v>36</v>
      </c>
    </row>
    <row r="59" spans="1:12" ht="15" hidden="1" customHeight="1" x14ac:dyDescent="0.25">
      <c r="A59" s="16">
        <v>51</v>
      </c>
      <c r="B59" s="17">
        <v>42151</v>
      </c>
      <c r="C59" s="18">
        <v>0.4861111111111111</v>
      </c>
      <c r="D59" s="16" t="s">
        <v>102</v>
      </c>
      <c r="E59" s="16" t="s">
        <v>25</v>
      </c>
      <c r="F59" s="28" t="s">
        <v>71</v>
      </c>
      <c r="G59" s="16" t="s">
        <v>75</v>
      </c>
      <c r="H59" s="28"/>
      <c r="I59" s="28"/>
      <c r="J59" s="16">
        <v>1</v>
      </c>
      <c r="K59" s="28"/>
      <c r="L59" s="28" t="s">
        <v>49</v>
      </c>
    </row>
    <row r="60" spans="1:12" ht="15" hidden="1" customHeight="1" x14ac:dyDescent="0.25">
      <c r="A60" s="16">
        <v>52</v>
      </c>
      <c r="B60" s="17">
        <v>42151</v>
      </c>
      <c r="C60" s="18">
        <v>0.65972222222222221</v>
      </c>
      <c r="D60" s="16" t="s">
        <v>103</v>
      </c>
      <c r="E60" s="16" t="s">
        <v>30</v>
      </c>
      <c r="F60" s="28" t="s">
        <v>26</v>
      </c>
      <c r="G60" s="16" t="s">
        <v>75</v>
      </c>
      <c r="H60" s="28"/>
      <c r="I60" s="28"/>
      <c r="J60" s="16">
        <v>2</v>
      </c>
      <c r="K60" s="28"/>
      <c r="L60" s="28" t="s">
        <v>49</v>
      </c>
    </row>
    <row r="61" spans="1:12" ht="15" hidden="1" customHeight="1" x14ac:dyDescent="0.25">
      <c r="A61" s="16">
        <v>53</v>
      </c>
      <c r="B61" s="17">
        <v>42153</v>
      </c>
      <c r="C61" s="18">
        <v>0.38194444444444442</v>
      </c>
      <c r="D61" s="16" t="s">
        <v>104</v>
      </c>
      <c r="E61" s="16" t="s">
        <v>30</v>
      </c>
      <c r="F61" s="28" t="s">
        <v>26</v>
      </c>
      <c r="G61" s="16" t="s">
        <v>31</v>
      </c>
      <c r="H61" s="28"/>
      <c r="I61" s="28"/>
      <c r="J61" s="16">
        <v>1</v>
      </c>
      <c r="K61" s="28"/>
      <c r="L61" s="28" t="s">
        <v>55</v>
      </c>
    </row>
    <row r="62" spans="1:12" ht="15" hidden="1" customHeight="1" x14ac:dyDescent="0.25">
      <c r="A62" s="16">
        <v>54</v>
      </c>
      <c r="B62" s="17">
        <v>42154</v>
      </c>
      <c r="C62" s="18">
        <v>0.23611111111111113</v>
      </c>
      <c r="D62" s="16" t="s">
        <v>105</v>
      </c>
      <c r="E62" s="16" t="s">
        <v>25</v>
      </c>
      <c r="F62" s="28" t="s">
        <v>26</v>
      </c>
      <c r="G62" s="16" t="s">
        <v>75</v>
      </c>
      <c r="H62" s="28"/>
      <c r="I62" s="28"/>
      <c r="J62" s="16">
        <v>1</v>
      </c>
      <c r="K62" s="28"/>
      <c r="L62" s="28" t="s">
        <v>106</v>
      </c>
    </row>
    <row r="63" spans="1:12" ht="15" hidden="1" customHeight="1" x14ac:dyDescent="0.25">
      <c r="A63" s="16">
        <v>55</v>
      </c>
      <c r="B63" s="17">
        <v>42155</v>
      </c>
      <c r="C63" s="18">
        <v>0.27569444444444446</v>
      </c>
      <c r="D63" s="16" t="s">
        <v>107</v>
      </c>
      <c r="E63" s="16" t="s">
        <v>25</v>
      </c>
      <c r="F63" s="28" t="s">
        <v>26</v>
      </c>
      <c r="G63" s="16" t="s">
        <v>75</v>
      </c>
      <c r="H63" s="28"/>
      <c r="I63" s="28"/>
      <c r="J63" s="16">
        <v>1</v>
      </c>
      <c r="K63" s="28"/>
      <c r="L63" s="28" t="s">
        <v>45</v>
      </c>
    </row>
    <row r="64" spans="1:12" ht="15" customHeight="1" x14ac:dyDescent="0.25">
      <c r="A64" s="21"/>
      <c r="B64" s="22"/>
      <c r="C64" s="22"/>
      <c r="D64" s="22"/>
      <c r="E64" s="22"/>
      <c r="F64" s="23" t="s">
        <v>108</v>
      </c>
      <c r="G64" s="24" t="s">
        <v>23</v>
      </c>
      <c r="H64" s="25">
        <f>SUM(H30:H63)</f>
        <v>0</v>
      </c>
      <c r="I64" s="25">
        <f>SUM(I30:I63)</f>
        <v>0</v>
      </c>
      <c r="J64" s="25">
        <f>SUM(J30:J63)</f>
        <v>41</v>
      </c>
      <c r="K64" s="25">
        <f>SUM(K30:K63)</f>
        <v>0</v>
      </c>
      <c r="L64" s="26"/>
    </row>
    <row r="65" spans="1:12" ht="15" hidden="1" customHeight="1" x14ac:dyDescent="0.25">
      <c r="A65" s="16">
        <v>56</v>
      </c>
      <c r="B65" s="17">
        <v>42158</v>
      </c>
      <c r="C65" s="18">
        <v>0.5625</v>
      </c>
      <c r="D65" s="16" t="s">
        <v>109</v>
      </c>
      <c r="E65" s="16" t="s">
        <v>30</v>
      </c>
      <c r="F65" s="16" t="s">
        <v>26</v>
      </c>
      <c r="G65" s="16" t="s">
        <v>110</v>
      </c>
      <c r="H65" s="28"/>
      <c r="I65" s="28"/>
      <c r="J65" s="16"/>
      <c r="K65" s="28"/>
      <c r="L65" s="28" t="s">
        <v>45</v>
      </c>
    </row>
    <row r="66" spans="1:12" ht="15" hidden="1" customHeight="1" x14ac:dyDescent="0.25">
      <c r="A66" s="16">
        <v>57</v>
      </c>
      <c r="B66" s="17">
        <v>42160</v>
      </c>
      <c r="C66" s="18">
        <v>0.86805555555555547</v>
      </c>
      <c r="D66" s="16" t="s">
        <v>111</v>
      </c>
      <c r="E66" s="16" t="s">
        <v>30</v>
      </c>
      <c r="F66" s="16" t="s">
        <v>71</v>
      </c>
      <c r="G66" s="16" t="s">
        <v>110</v>
      </c>
      <c r="H66" s="28"/>
      <c r="I66" s="28"/>
      <c r="J66" s="16">
        <v>1</v>
      </c>
      <c r="K66" s="28"/>
      <c r="L66" s="28" t="s">
        <v>39</v>
      </c>
    </row>
    <row r="67" spans="1:12" ht="15" hidden="1" customHeight="1" x14ac:dyDescent="0.25">
      <c r="A67" s="16">
        <v>58</v>
      </c>
      <c r="B67" s="17">
        <v>42160</v>
      </c>
      <c r="C67" s="18">
        <v>3.472222222222222E-3</v>
      </c>
      <c r="D67" s="16" t="s">
        <v>112</v>
      </c>
      <c r="E67" s="16" t="s">
        <v>30</v>
      </c>
      <c r="F67" s="16" t="s">
        <v>26</v>
      </c>
      <c r="G67" s="16" t="s">
        <v>110</v>
      </c>
      <c r="H67" s="28"/>
      <c r="I67" s="28"/>
      <c r="J67" s="16"/>
      <c r="K67" s="28"/>
      <c r="L67" s="28" t="s">
        <v>39</v>
      </c>
    </row>
    <row r="68" spans="1:12" ht="15" hidden="1" customHeight="1" x14ac:dyDescent="0.25">
      <c r="A68" s="16">
        <v>59</v>
      </c>
      <c r="B68" s="17">
        <v>42163</v>
      </c>
      <c r="C68" s="18">
        <v>0.5625</v>
      </c>
      <c r="D68" s="16" t="s">
        <v>113</v>
      </c>
      <c r="E68" s="16" t="s">
        <v>30</v>
      </c>
      <c r="F68" s="16" t="s">
        <v>26</v>
      </c>
      <c r="G68" s="16" t="s">
        <v>110</v>
      </c>
      <c r="H68" s="28"/>
      <c r="I68" s="28"/>
      <c r="J68" s="16">
        <v>1</v>
      </c>
      <c r="K68" s="28"/>
      <c r="L68" s="28" t="s">
        <v>55</v>
      </c>
    </row>
    <row r="69" spans="1:12" ht="15" hidden="1" customHeight="1" x14ac:dyDescent="0.25">
      <c r="A69" s="16">
        <v>60</v>
      </c>
      <c r="B69" s="17">
        <v>42164</v>
      </c>
      <c r="C69" s="18">
        <v>0.3888888888888889</v>
      </c>
      <c r="D69" s="16" t="s">
        <v>114</v>
      </c>
      <c r="E69" s="16" t="s">
        <v>115</v>
      </c>
      <c r="F69" s="16" t="s">
        <v>26</v>
      </c>
      <c r="G69" s="16" t="s">
        <v>75</v>
      </c>
      <c r="H69" s="28"/>
      <c r="I69" s="28"/>
      <c r="J69" s="16">
        <v>1</v>
      </c>
      <c r="K69" s="28"/>
      <c r="L69" s="28" t="s">
        <v>32</v>
      </c>
    </row>
    <row r="70" spans="1:12" ht="15" hidden="1" customHeight="1" x14ac:dyDescent="0.25">
      <c r="A70" s="16">
        <v>61</v>
      </c>
      <c r="B70" s="17">
        <v>42164</v>
      </c>
      <c r="C70" s="18">
        <v>0.8125</v>
      </c>
      <c r="D70" s="16" t="s">
        <v>116</v>
      </c>
      <c r="E70" s="16" t="s">
        <v>30</v>
      </c>
      <c r="F70" s="16" t="s">
        <v>26</v>
      </c>
      <c r="G70" s="16" t="s">
        <v>75</v>
      </c>
      <c r="H70" s="28"/>
      <c r="I70" s="28"/>
      <c r="J70" s="16">
        <v>1</v>
      </c>
      <c r="K70" s="28"/>
      <c r="L70" s="28" t="s">
        <v>32</v>
      </c>
    </row>
    <row r="71" spans="1:12" ht="15" hidden="1" customHeight="1" x14ac:dyDescent="0.25">
      <c r="A71" s="16">
        <v>62</v>
      </c>
      <c r="B71" s="17">
        <v>42166</v>
      </c>
      <c r="C71" s="18">
        <v>0.5625</v>
      </c>
      <c r="D71" s="16" t="s">
        <v>109</v>
      </c>
      <c r="E71" s="16" t="s">
        <v>30</v>
      </c>
      <c r="F71" s="16" t="s">
        <v>26</v>
      </c>
      <c r="G71" s="16" t="s">
        <v>110</v>
      </c>
      <c r="H71" s="28"/>
      <c r="I71" s="28"/>
      <c r="J71" s="16">
        <v>1</v>
      </c>
      <c r="K71" s="28"/>
      <c r="L71" s="28" t="s">
        <v>36</v>
      </c>
    </row>
    <row r="72" spans="1:12" ht="15" hidden="1" customHeight="1" x14ac:dyDescent="0.25">
      <c r="A72" s="16">
        <v>63</v>
      </c>
      <c r="B72" s="17">
        <v>42168</v>
      </c>
      <c r="C72" s="18">
        <v>0.56874999999999998</v>
      </c>
      <c r="D72" s="16" t="s">
        <v>117</v>
      </c>
      <c r="E72" s="16" t="s">
        <v>115</v>
      </c>
      <c r="F72" s="16" t="s">
        <v>71</v>
      </c>
      <c r="G72" s="16" t="s">
        <v>75</v>
      </c>
      <c r="H72" s="28"/>
      <c r="I72" s="28"/>
      <c r="J72" s="16">
        <v>1</v>
      </c>
      <c r="K72" s="28"/>
      <c r="L72" s="28" t="s">
        <v>49</v>
      </c>
    </row>
    <row r="73" spans="1:12" ht="15" hidden="1" customHeight="1" x14ac:dyDescent="0.25">
      <c r="A73" s="16">
        <v>64</v>
      </c>
      <c r="B73" s="17">
        <v>42170</v>
      </c>
      <c r="C73" s="18">
        <v>0.75694444444444453</v>
      </c>
      <c r="D73" s="16" t="s">
        <v>118</v>
      </c>
      <c r="E73" s="16" t="s">
        <v>30</v>
      </c>
      <c r="F73" s="16" t="s">
        <v>26</v>
      </c>
      <c r="G73" s="16" t="s">
        <v>110</v>
      </c>
      <c r="H73" s="28"/>
      <c r="I73" s="28"/>
      <c r="J73" s="16">
        <v>2</v>
      </c>
      <c r="K73" s="28"/>
      <c r="L73" s="28" t="s">
        <v>55</v>
      </c>
    </row>
    <row r="74" spans="1:12" ht="15" hidden="1" customHeight="1" x14ac:dyDescent="0.25">
      <c r="A74" s="16">
        <v>65</v>
      </c>
      <c r="B74" s="17">
        <v>42170</v>
      </c>
      <c r="C74" s="18">
        <v>0.41319444444444442</v>
      </c>
      <c r="D74" s="16" t="s">
        <v>119</v>
      </c>
      <c r="E74" s="16" t="s">
        <v>30</v>
      </c>
      <c r="F74" s="16" t="s">
        <v>26</v>
      </c>
      <c r="G74" s="16" t="s">
        <v>110</v>
      </c>
      <c r="H74" s="28"/>
      <c r="I74" s="28"/>
      <c r="J74" s="16">
        <v>1</v>
      </c>
      <c r="K74" s="28"/>
      <c r="L74" s="28" t="s">
        <v>55</v>
      </c>
    </row>
    <row r="75" spans="1:12" ht="15" hidden="1" customHeight="1" x14ac:dyDescent="0.25">
      <c r="A75" s="16">
        <v>66</v>
      </c>
      <c r="B75" s="17">
        <v>42171</v>
      </c>
      <c r="C75" s="18">
        <v>0.5625</v>
      </c>
      <c r="D75" s="16" t="s">
        <v>120</v>
      </c>
      <c r="E75" s="16" t="s">
        <v>30</v>
      </c>
      <c r="F75" s="16" t="s">
        <v>71</v>
      </c>
      <c r="G75" s="16" t="s">
        <v>75</v>
      </c>
      <c r="H75" s="28"/>
      <c r="I75" s="28"/>
      <c r="J75" s="16"/>
      <c r="K75" s="28"/>
      <c r="L75" s="28" t="s">
        <v>32</v>
      </c>
    </row>
    <row r="76" spans="1:12" ht="15" hidden="1" customHeight="1" x14ac:dyDescent="0.25">
      <c r="A76" s="16">
        <v>67</v>
      </c>
      <c r="B76" s="17">
        <v>42172</v>
      </c>
      <c r="C76" s="18">
        <v>0.79166666666666663</v>
      </c>
      <c r="D76" s="16" t="s">
        <v>121</v>
      </c>
      <c r="E76" s="16" t="s">
        <v>115</v>
      </c>
      <c r="F76" s="16" t="s">
        <v>71</v>
      </c>
      <c r="G76" s="16" t="s">
        <v>110</v>
      </c>
      <c r="H76" s="28"/>
      <c r="I76" s="28"/>
      <c r="J76" s="16">
        <v>1</v>
      </c>
      <c r="K76" s="28"/>
      <c r="L76" s="28" t="s">
        <v>45</v>
      </c>
    </row>
    <row r="77" spans="1:12" ht="15" hidden="1" customHeight="1" x14ac:dyDescent="0.25">
      <c r="A77" s="16">
        <v>68</v>
      </c>
      <c r="B77" s="17">
        <v>42173</v>
      </c>
      <c r="C77" s="18">
        <v>0.53472222222222221</v>
      </c>
      <c r="D77" s="16" t="s">
        <v>122</v>
      </c>
      <c r="E77" s="16" t="s">
        <v>30</v>
      </c>
      <c r="F77" s="16" t="s">
        <v>26</v>
      </c>
      <c r="G77" s="16" t="s">
        <v>75</v>
      </c>
      <c r="H77" s="28"/>
      <c r="I77" s="28"/>
      <c r="J77" s="16"/>
      <c r="K77" s="28"/>
      <c r="L77" s="28" t="s">
        <v>36</v>
      </c>
    </row>
    <row r="78" spans="1:12" ht="15" hidden="1" customHeight="1" x14ac:dyDescent="0.25">
      <c r="A78" s="16">
        <v>69</v>
      </c>
      <c r="B78" s="17">
        <v>42174</v>
      </c>
      <c r="C78" s="18">
        <v>0.875</v>
      </c>
      <c r="D78" s="16" t="s">
        <v>123</v>
      </c>
      <c r="E78" s="16" t="s">
        <v>30</v>
      </c>
      <c r="F78" s="16" t="s">
        <v>26</v>
      </c>
      <c r="G78" s="16" t="s">
        <v>75</v>
      </c>
      <c r="H78" s="28"/>
      <c r="I78" s="28"/>
      <c r="J78" s="16">
        <v>2</v>
      </c>
      <c r="K78" s="28"/>
      <c r="L78" s="28" t="s">
        <v>39</v>
      </c>
    </row>
    <row r="79" spans="1:12" ht="15" hidden="1" customHeight="1" x14ac:dyDescent="0.25">
      <c r="A79" s="16">
        <v>70</v>
      </c>
      <c r="B79" s="17">
        <v>42174</v>
      </c>
      <c r="C79" s="18">
        <v>0.78472222222222221</v>
      </c>
      <c r="D79" s="16" t="s">
        <v>124</v>
      </c>
      <c r="E79" s="16" t="s">
        <v>30</v>
      </c>
      <c r="F79" s="16" t="s">
        <v>26</v>
      </c>
      <c r="G79" s="16" t="s">
        <v>110</v>
      </c>
      <c r="H79" s="28"/>
      <c r="I79" s="28"/>
      <c r="J79" s="16">
        <v>1</v>
      </c>
      <c r="K79" s="28"/>
      <c r="L79" s="28" t="s">
        <v>39</v>
      </c>
    </row>
    <row r="80" spans="1:12" ht="15" hidden="1" customHeight="1" x14ac:dyDescent="0.25">
      <c r="A80" s="16">
        <v>71</v>
      </c>
      <c r="B80" s="17">
        <v>42175</v>
      </c>
      <c r="C80" s="18">
        <v>0.8125</v>
      </c>
      <c r="D80" s="16" t="s">
        <v>125</v>
      </c>
      <c r="E80" s="16" t="s">
        <v>115</v>
      </c>
      <c r="F80" s="16" t="s">
        <v>26</v>
      </c>
      <c r="G80" s="16" t="s">
        <v>110</v>
      </c>
      <c r="H80" s="28"/>
      <c r="I80" s="28"/>
      <c r="J80" s="16">
        <v>1</v>
      </c>
      <c r="K80" s="28"/>
      <c r="L80" s="28" t="s">
        <v>49</v>
      </c>
    </row>
    <row r="81" spans="1:12" ht="15" hidden="1" customHeight="1" x14ac:dyDescent="0.25">
      <c r="A81" s="16">
        <v>72</v>
      </c>
      <c r="B81" s="17">
        <v>42176</v>
      </c>
      <c r="C81" s="18">
        <v>0.77083333333333337</v>
      </c>
      <c r="D81" s="16" t="s">
        <v>126</v>
      </c>
      <c r="E81" s="16" t="s">
        <v>115</v>
      </c>
      <c r="F81" s="16" t="s">
        <v>26</v>
      </c>
      <c r="G81" s="16" t="s">
        <v>110</v>
      </c>
      <c r="H81" s="28"/>
      <c r="I81" s="28"/>
      <c r="J81" s="16">
        <v>1</v>
      </c>
      <c r="K81" s="28"/>
      <c r="L81" s="28" t="s">
        <v>28</v>
      </c>
    </row>
    <row r="82" spans="1:12" ht="15" hidden="1" customHeight="1" x14ac:dyDescent="0.25">
      <c r="A82" s="16">
        <v>73</v>
      </c>
      <c r="B82" s="17">
        <v>42177</v>
      </c>
      <c r="C82" s="18">
        <v>0.47222222222222227</v>
      </c>
      <c r="D82" s="16" t="s">
        <v>127</v>
      </c>
      <c r="E82" s="16" t="s">
        <v>115</v>
      </c>
      <c r="F82" s="16" t="s">
        <v>26</v>
      </c>
      <c r="G82" s="16" t="s">
        <v>110</v>
      </c>
      <c r="H82" s="28"/>
      <c r="I82" s="28"/>
      <c r="J82" s="16">
        <v>1</v>
      </c>
      <c r="K82" s="28"/>
      <c r="L82" s="28" t="s">
        <v>55</v>
      </c>
    </row>
    <row r="83" spans="1:12" ht="15" hidden="1" customHeight="1" x14ac:dyDescent="0.25">
      <c r="A83" s="16">
        <v>74</v>
      </c>
      <c r="B83" s="17">
        <v>42177</v>
      </c>
      <c r="C83" s="18">
        <v>0.95138888888888884</v>
      </c>
      <c r="D83" s="16" t="s">
        <v>102</v>
      </c>
      <c r="E83" s="16" t="s">
        <v>30</v>
      </c>
      <c r="F83" s="16" t="s">
        <v>26</v>
      </c>
      <c r="G83" s="16" t="s">
        <v>75</v>
      </c>
      <c r="H83" s="28"/>
      <c r="I83" s="28"/>
      <c r="J83" s="16"/>
      <c r="K83" s="28"/>
      <c r="L83" s="28" t="s">
        <v>55</v>
      </c>
    </row>
    <row r="84" spans="1:12" ht="15" hidden="1" customHeight="1" x14ac:dyDescent="0.25">
      <c r="A84" s="16">
        <v>75</v>
      </c>
      <c r="B84" s="17">
        <v>42178</v>
      </c>
      <c r="C84" s="18">
        <v>0.59652777777777777</v>
      </c>
      <c r="D84" s="16" t="s">
        <v>128</v>
      </c>
      <c r="E84" s="16" t="s">
        <v>30</v>
      </c>
      <c r="F84" s="16" t="s">
        <v>26</v>
      </c>
      <c r="G84" s="16" t="s">
        <v>75</v>
      </c>
      <c r="H84" s="28"/>
      <c r="I84" s="28"/>
      <c r="J84" s="16"/>
      <c r="K84" s="28"/>
      <c r="L84" s="28" t="s">
        <v>32</v>
      </c>
    </row>
    <row r="85" spans="1:12" s="29" customFormat="1" ht="15" hidden="1" customHeight="1" x14ac:dyDescent="0.25">
      <c r="A85" s="16">
        <v>76</v>
      </c>
      <c r="B85" s="17">
        <v>42180</v>
      </c>
      <c r="C85" s="18">
        <v>0.79166666666666663</v>
      </c>
      <c r="D85" s="16" t="s">
        <v>129</v>
      </c>
      <c r="E85" s="16" t="s">
        <v>115</v>
      </c>
      <c r="F85" s="16" t="s">
        <v>26</v>
      </c>
      <c r="G85" s="16" t="s">
        <v>75</v>
      </c>
      <c r="H85" s="28"/>
      <c r="I85" s="28"/>
      <c r="J85" s="16">
        <v>1</v>
      </c>
      <c r="K85" s="28"/>
      <c r="L85" s="28" t="s">
        <v>36</v>
      </c>
    </row>
    <row r="86" spans="1:12" s="29" customFormat="1" ht="15" hidden="1" customHeight="1" x14ac:dyDescent="0.25">
      <c r="A86" s="16">
        <v>77</v>
      </c>
      <c r="B86" s="17">
        <v>42185</v>
      </c>
      <c r="C86" s="18">
        <v>0.4680555555555555</v>
      </c>
      <c r="D86" s="16" t="s">
        <v>130</v>
      </c>
      <c r="E86" s="16" t="s">
        <v>30</v>
      </c>
      <c r="F86" s="16" t="s">
        <v>26</v>
      </c>
      <c r="G86" s="16" t="s">
        <v>110</v>
      </c>
      <c r="H86" s="28"/>
      <c r="I86" s="28"/>
      <c r="J86" s="16">
        <v>1</v>
      </c>
      <c r="K86" s="28"/>
      <c r="L86" s="28" t="s">
        <v>32</v>
      </c>
    </row>
    <row r="87" spans="1:12" ht="15" customHeight="1" x14ac:dyDescent="0.25">
      <c r="A87" s="21"/>
      <c r="B87" s="22"/>
      <c r="C87" s="22"/>
      <c r="D87" s="22"/>
      <c r="E87" s="22"/>
      <c r="F87" s="23" t="s">
        <v>131</v>
      </c>
      <c r="G87" s="24" t="s">
        <v>23</v>
      </c>
      <c r="H87" s="25">
        <f>SUM(H65:H86)</f>
        <v>0</v>
      </c>
      <c r="I87" s="25">
        <f>SUM(I65:I86)</f>
        <v>0</v>
      </c>
      <c r="J87" s="25">
        <f>SUM(J65:J86)</f>
        <v>18</v>
      </c>
      <c r="K87" s="25">
        <f>SUM(K65:K86)</f>
        <v>0</v>
      </c>
      <c r="L87" s="26"/>
    </row>
    <row r="88" spans="1:12" s="29" customFormat="1" ht="17.25" customHeight="1" x14ac:dyDescent="0.25">
      <c r="A88" s="543" t="s">
        <v>132</v>
      </c>
      <c r="B88" s="544"/>
      <c r="C88" s="544"/>
      <c r="D88" s="544"/>
      <c r="E88" s="544"/>
      <c r="F88" s="544"/>
      <c r="G88" s="544"/>
      <c r="H88" s="544"/>
      <c r="I88" s="544"/>
      <c r="J88" s="544"/>
      <c r="K88" s="544"/>
      <c r="L88" s="545"/>
    </row>
    <row r="89" spans="1:12" s="29" customFormat="1" ht="15" hidden="1" customHeight="1" x14ac:dyDescent="0.25">
      <c r="A89" s="30">
        <v>1</v>
      </c>
      <c r="B89" s="31">
        <v>42096</v>
      </c>
      <c r="C89" s="32">
        <v>0.61111111111111105</v>
      </c>
      <c r="D89" s="33" t="s">
        <v>133</v>
      </c>
      <c r="E89" s="34" t="s">
        <v>134</v>
      </c>
      <c r="F89" s="34" t="s">
        <v>135</v>
      </c>
      <c r="G89" s="30" t="s">
        <v>136</v>
      </c>
      <c r="H89" s="30">
        <v>0</v>
      </c>
      <c r="I89" s="30">
        <v>0</v>
      </c>
      <c r="J89" s="30">
        <v>0</v>
      </c>
      <c r="K89" s="30">
        <v>0</v>
      </c>
      <c r="L89" s="34" t="s">
        <v>137</v>
      </c>
    </row>
    <row r="90" spans="1:12" s="29" customFormat="1" ht="15" hidden="1" customHeight="1" x14ac:dyDescent="0.25">
      <c r="A90" s="35">
        <v>2</v>
      </c>
      <c r="B90" s="36">
        <v>42096</v>
      </c>
      <c r="C90" s="37">
        <v>0.9375</v>
      </c>
      <c r="D90" s="38" t="s">
        <v>138</v>
      </c>
      <c r="E90" s="35" t="s">
        <v>139</v>
      </c>
      <c r="F90" s="39" t="s">
        <v>140</v>
      </c>
      <c r="G90" s="35" t="s">
        <v>141</v>
      </c>
      <c r="H90" s="35">
        <v>0</v>
      </c>
      <c r="I90" s="35">
        <v>0</v>
      </c>
      <c r="J90" s="35">
        <v>0</v>
      </c>
      <c r="K90" s="35">
        <v>0</v>
      </c>
      <c r="L90" s="39" t="s">
        <v>137</v>
      </c>
    </row>
    <row r="91" spans="1:12" s="29" customFormat="1" ht="15" hidden="1" customHeight="1" x14ac:dyDescent="0.25">
      <c r="A91" s="35">
        <v>3</v>
      </c>
      <c r="B91" s="36">
        <v>42098</v>
      </c>
      <c r="C91" s="37">
        <v>0.59027777777777779</v>
      </c>
      <c r="D91" s="38" t="s">
        <v>142</v>
      </c>
      <c r="E91" s="39" t="s">
        <v>134</v>
      </c>
      <c r="F91" s="35" t="s">
        <v>143</v>
      </c>
      <c r="G91" s="35" t="s">
        <v>141</v>
      </c>
      <c r="H91" s="35">
        <v>0</v>
      </c>
      <c r="I91" s="35">
        <v>0</v>
      </c>
      <c r="J91" s="35">
        <v>1</v>
      </c>
      <c r="K91" s="35">
        <v>0</v>
      </c>
      <c r="L91" s="35" t="s">
        <v>144</v>
      </c>
    </row>
    <row r="92" spans="1:12" s="29" customFormat="1" ht="15" hidden="1" customHeight="1" x14ac:dyDescent="0.25">
      <c r="A92" s="35">
        <v>4</v>
      </c>
      <c r="B92" s="36">
        <v>42098</v>
      </c>
      <c r="C92" s="37">
        <v>0.66666666666666663</v>
      </c>
      <c r="D92" s="38" t="s">
        <v>145</v>
      </c>
      <c r="E92" s="35" t="s">
        <v>139</v>
      </c>
      <c r="F92" s="35" t="s">
        <v>143</v>
      </c>
      <c r="G92" s="35" t="s">
        <v>141</v>
      </c>
      <c r="H92" s="35">
        <v>0</v>
      </c>
      <c r="I92" s="35">
        <v>0</v>
      </c>
      <c r="J92" s="35">
        <v>1</v>
      </c>
      <c r="K92" s="35">
        <v>0</v>
      </c>
      <c r="L92" s="35" t="s">
        <v>144</v>
      </c>
    </row>
    <row r="93" spans="1:12" s="29" customFormat="1" ht="15" hidden="1" customHeight="1" x14ac:dyDescent="0.25">
      <c r="A93" s="35">
        <v>5</v>
      </c>
      <c r="B93" s="36">
        <v>42100</v>
      </c>
      <c r="C93" s="37">
        <v>0.99652777777777779</v>
      </c>
      <c r="D93" s="38" t="s">
        <v>146</v>
      </c>
      <c r="E93" s="35" t="s">
        <v>139</v>
      </c>
      <c r="F93" s="35" t="s">
        <v>135</v>
      </c>
      <c r="G93" s="35" t="s">
        <v>136</v>
      </c>
      <c r="H93" s="35">
        <v>0</v>
      </c>
      <c r="I93" s="35">
        <v>0</v>
      </c>
      <c r="J93" s="35">
        <v>1</v>
      </c>
      <c r="K93" s="35">
        <v>0</v>
      </c>
      <c r="L93" s="35" t="s">
        <v>147</v>
      </c>
    </row>
    <row r="94" spans="1:12" s="29" customFormat="1" ht="15" hidden="1" customHeight="1" x14ac:dyDescent="0.25">
      <c r="A94" s="30">
        <v>6</v>
      </c>
      <c r="B94" s="36">
        <v>42100</v>
      </c>
      <c r="C94" s="37">
        <v>0.40972222222222227</v>
      </c>
      <c r="D94" s="38" t="s">
        <v>148</v>
      </c>
      <c r="E94" s="35" t="s">
        <v>139</v>
      </c>
      <c r="F94" s="39" t="s">
        <v>143</v>
      </c>
      <c r="G94" s="35" t="s">
        <v>141</v>
      </c>
      <c r="H94" s="35">
        <v>0</v>
      </c>
      <c r="I94" s="35">
        <v>0</v>
      </c>
      <c r="J94" s="35">
        <v>1</v>
      </c>
      <c r="K94" s="35">
        <v>0</v>
      </c>
      <c r="L94" s="35" t="s">
        <v>147</v>
      </c>
    </row>
    <row r="95" spans="1:12" s="29" customFormat="1" ht="15" hidden="1" customHeight="1" x14ac:dyDescent="0.25">
      <c r="A95" s="35">
        <v>7</v>
      </c>
      <c r="B95" s="36">
        <v>42100</v>
      </c>
      <c r="C95" s="37">
        <v>0.2673611111111111</v>
      </c>
      <c r="D95" s="38" t="s">
        <v>149</v>
      </c>
      <c r="E95" s="35" t="s">
        <v>134</v>
      </c>
      <c r="F95" s="39" t="s">
        <v>135</v>
      </c>
      <c r="G95" s="35" t="s">
        <v>141</v>
      </c>
      <c r="H95" s="35">
        <v>0</v>
      </c>
      <c r="I95" s="35">
        <v>0</v>
      </c>
      <c r="J95" s="35">
        <v>0</v>
      </c>
      <c r="K95" s="35">
        <v>0</v>
      </c>
      <c r="L95" s="35" t="s">
        <v>147</v>
      </c>
    </row>
    <row r="96" spans="1:12" s="29" customFormat="1" ht="15" hidden="1" customHeight="1" x14ac:dyDescent="0.25">
      <c r="A96" s="35">
        <v>8</v>
      </c>
      <c r="B96" s="36">
        <v>42100</v>
      </c>
      <c r="C96" s="37">
        <v>0.97222222222222221</v>
      </c>
      <c r="D96" s="38" t="s">
        <v>150</v>
      </c>
      <c r="E96" s="35" t="s">
        <v>139</v>
      </c>
      <c r="F96" s="39" t="s">
        <v>135</v>
      </c>
      <c r="G96" s="35" t="s">
        <v>141</v>
      </c>
      <c r="H96" s="35">
        <v>0</v>
      </c>
      <c r="I96" s="35">
        <v>0</v>
      </c>
      <c r="J96" s="35">
        <v>1</v>
      </c>
      <c r="K96" s="35">
        <v>0</v>
      </c>
      <c r="L96" s="35" t="s">
        <v>147</v>
      </c>
    </row>
    <row r="97" spans="1:12" s="29" customFormat="1" ht="15" hidden="1" customHeight="1" x14ac:dyDescent="0.25">
      <c r="A97" s="35">
        <v>9</v>
      </c>
      <c r="B97" s="36">
        <v>42101</v>
      </c>
      <c r="C97" s="40">
        <v>0.4375</v>
      </c>
      <c r="D97" s="38" t="s">
        <v>151</v>
      </c>
      <c r="E97" s="35" t="s">
        <v>139</v>
      </c>
      <c r="F97" s="39" t="s">
        <v>143</v>
      </c>
      <c r="G97" s="35" t="s">
        <v>141</v>
      </c>
      <c r="H97" s="39">
        <v>0</v>
      </c>
      <c r="I97" s="39">
        <v>0</v>
      </c>
      <c r="J97" s="39">
        <v>1</v>
      </c>
      <c r="K97" s="39">
        <v>0</v>
      </c>
      <c r="L97" s="39" t="s">
        <v>152</v>
      </c>
    </row>
    <row r="98" spans="1:12" s="29" customFormat="1" ht="15" hidden="1" customHeight="1" x14ac:dyDescent="0.25">
      <c r="A98" s="35">
        <v>10</v>
      </c>
      <c r="B98" s="36">
        <v>42102</v>
      </c>
      <c r="C98" s="40">
        <v>0.93055555555555547</v>
      </c>
      <c r="D98" s="38" t="s">
        <v>153</v>
      </c>
      <c r="E98" s="35" t="s">
        <v>134</v>
      </c>
      <c r="F98" s="39" t="s">
        <v>135</v>
      </c>
      <c r="G98" s="35" t="s">
        <v>136</v>
      </c>
      <c r="H98" s="39">
        <v>0</v>
      </c>
      <c r="I98" s="39">
        <v>0</v>
      </c>
      <c r="J98" s="39">
        <v>0</v>
      </c>
      <c r="K98" s="39">
        <v>0</v>
      </c>
      <c r="L98" s="39" t="s">
        <v>154</v>
      </c>
    </row>
    <row r="99" spans="1:12" s="29" customFormat="1" ht="15" hidden="1" customHeight="1" x14ac:dyDescent="0.25">
      <c r="A99" s="30">
        <v>11</v>
      </c>
      <c r="B99" s="36">
        <v>42102</v>
      </c>
      <c r="C99" s="40">
        <v>0.27083333333333331</v>
      </c>
      <c r="D99" s="38" t="s">
        <v>155</v>
      </c>
      <c r="E99" s="35" t="s">
        <v>139</v>
      </c>
      <c r="F99" s="39" t="s">
        <v>135</v>
      </c>
      <c r="G99" s="35" t="s">
        <v>136</v>
      </c>
      <c r="H99" s="39">
        <v>0</v>
      </c>
      <c r="I99" s="39">
        <v>0</v>
      </c>
      <c r="J99" s="39">
        <v>0</v>
      </c>
      <c r="K99" s="39">
        <v>0</v>
      </c>
      <c r="L99" s="39" t="s">
        <v>154</v>
      </c>
    </row>
    <row r="100" spans="1:12" s="29" customFormat="1" ht="15" hidden="1" customHeight="1" x14ac:dyDescent="0.25">
      <c r="A100" s="35">
        <v>12</v>
      </c>
      <c r="B100" s="41">
        <v>42102</v>
      </c>
      <c r="C100" s="40">
        <v>0.77083333333333337</v>
      </c>
      <c r="D100" s="38" t="s">
        <v>151</v>
      </c>
      <c r="E100" s="35" t="s">
        <v>139</v>
      </c>
      <c r="F100" s="39" t="s">
        <v>143</v>
      </c>
      <c r="G100" s="35" t="s">
        <v>141</v>
      </c>
      <c r="H100" s="39">
        <v>0</v>
      </c>
      <c r="I100" s="39">
        <v>0</v>
      </c>
      <c r="J100" s="39">
        <v>1</v>
      </c>
      <c r="K100" s="39">
        <v>0</v>
      </c>
      <c r="L100" s="39" t="s">
        <v>154</v>
      </c>
    </row>
    <row r="101" spans="1:12" s="29" customFormat="1" ht="15" hidden="1" customHeight="1" x14ac:dyDescent="0.25">
      <c r="A101" s="35">
        <v>13</v>
      </c>
      <c r="B101" s="41">
        <v>42103</v>
      </c>
      <c r="C101" s="40">
        <v>0.40972222222222227</v>
      </c>
      <c r="D101" s="38" t="s">
        <v>156</v>
      </c>
      <c r="E101" s="39" t="s">
        <v>134</v>
      </c>
      <c r="F101" s="39" t="s">
        <v>135</v>
      </c>
      <c r="G101" s="35" t="s">
        <v>141</v>
      </c>
      <c r="H101" s="39">
        <v>0</v>
      </c>
      <c r="I101" s="39">
        <v>0</v>
      </c>
      <c r="J101" s="39">
        <v>0</v>
      </c>
      <c r="K101" s="39">
        <v>0</v>
      </c>
      <c r="L101" s="39" t="s">
        <v>137</v>
      </c>
    </row>
    <row r="102" spans="1:12" s="29" customFormat="1" ht="15" hidden="1" customHeight="1" x14ac:dyDescent="0.25">
      <c r="A102" s="35">
        <v>14</v>
      </c>
      <c r="B102" s="41">
        <v>42103</v>
      </c>
      <c r="C102" s="40">
        <v>0.40972222222222227</v>
      </c>
      <c r="D102" s="38" t="s">
        <v>157</v>
      </c>
      <c r="E102" s="39" t="s">
        <v>134</v>
      </c>
      <c r="F102" s="39" t="s">
        <v>135</v>
      </c>
      <c r="G102" s="35" t="s">
        <v>141</v>
      </c>
      <c r="H102" s="39">
        <v>0</v>
      </c>
      <c r="I102" s="39">
        <v>0</v>
      </c>
      <c r="J102" s="39">
        <v>0</v>
      </c>
      <c r="K102" s="39">
        <v>0</v>
      </c>
      <c r="L102" s="39" t="s">
        <v>137</v>
      </c>
    </row>
    <row r="103" spans="1:12" s="29" customFormat="1" ht="15" hidden="1" customHeight="1" x14ac:dyDescent="0.25">
      <c r="A103" s="35">
        <v>15</v>
      </c>
      <c r="B103" s="42">
        <v>42103</v>
      </c>
      <c r="C103" s="43">
        <v>8.3333333333333329E-2</v>
      </c>
      <c r="D103" s="38" t="s">
        <v>158</v>
      </c>
      <c r="E103" s="35" t="s">
        <v>139</v>
      </c>
      <c r="F103" s="39" t="s">
        <v>143</v>
      </c>
      <c r="G103" s="35" t="s">
        <v>141</v>
      </c>
      <c r="H103" s="39">
        <v>0</v>
      </c>
      <c r="I103" s="39">
        <v>0</v>
      </c>
      <c r="J103" s="39">
        <v>1</v>
      </c>
      <c r="K103" s="39">
        <v>0</v>
      </c>
      <c r="L103" s="44" t="s">
        <v>137</v>
      </c>
    </row>
    <row r="104" spans="1:12" s="29" customFormat="1" ht="15" hidden="1" customHeight="1" x14ac:dyDescent="0.25">
      <c r="A104" s="30">
        <v>16</v>
      </c>
      <c r="B104" s="42">
        <v>42103</v>
      </c>
      <c r="C104" s="43">
        <v>0.86041666666666661</v>
      </c>
      <c r="D104" s="38" t="s">
        <v>159</v>
      </c>
      <c r="E104" s="39" t="s">
        <v>134</v>
      </c>
      <c r="F104" s="39" t="s">
        <v>143</v>
      </c>
      <c r="G104" s="35" t="s">
        <v>141</v>
      </c>
      <c r="H104" s="39">
        <v>0</v>
      </c>
      <c r="I104" s="39">
        <v>0</v>
      </c>
      <c r="J104" s="39">
        <v>0</v>
      </c>
      <c r="K104" s="39">
        <v>0</v>
      </c>
      <c r="L104" s="44" t="s">
        <v>137</v>
      </c>
    </row>
    <row r="105" spans="1:12" s="29" customFormat="1" ht="15" hidden="1" customHeight="1" x14ac:dyDescent="0.25">
      <c r="A105" s="35">
        <v>17</v>
      </c>
      <c r="B105" s="41">
        <v>42104</v>
      </c>
      <c r="C105" s="40">
        <v>0.92361111111111116</v>
      </c>
      <c r="D105" s="45" t="s">
        <v>160</v>
      </c>
      <c r="E105" s="35" t="s">
        <v>139</v>
      </c>
      <c r="F105" s="39" t="s">
        <v>135</v>
      </c>
      <c r="G105" s="39" t="s">
        <v>141</v>
      </c>
      <c r="H105" s="39">
        <v>0</v>
      </c>
      <c r="I105" s="39">
        <v>0</v>
      </c>
      <c r="J105" s="39">
        <v>1</v>
      </c>
      <c r="K105" s="39">
        <v>0</v>
      </c>
      <c r="L105" s="39" t="s">
        <v>161</v>
      </c>
    </row>
    <row r="106" spans="1:12" s="29" customFormat="1" ht="15" hidden="1" customHeight="1" x14ac:dyDescent="0.25">
      <c r="A106" s="35">
        <v>18</v>
      </c>
      <c r="B106" s="41">
        <v>42105</v>
      </c>
      <c r="C106" s="40">
        <v>0.44791666666666669</v>
      </c>
      <c r="D106" s="45" t="s">
        <v>162</v>
      </c>
      <c r="E106" s="39" t="s">
        <v>134</v>
      </c>
      <c r="F106" s="39" t="s">
        <v>163</v>
      </c>
      <c r="G106" s="39" t="s">
        <v>141</v>
      </c>
      <c r="H106" s="39">
        <v>0</v>
      </c>
      <c r="I106" s="39">
        <v>0</v>
      </c>
      <c r="J106" s="39">
        <v>1</v>
      </c>
      <c r="K106" s="39">
        <v>0</v>
      </c>
      <c r="L106" s="39" t="s">
        <v>144</v>
      </c>
    </row>
    <row r="107" spans="1:12" s="29" customFormat="1" ht="15" hidden="1" customHeight="1" x14ac:dyDescent="0.25">
      <c r="A107" s="35">
        <v>19</v>
      </c>
      <c r="B107" s="41">
        <v>42105</v>
      </c>
      <c r="C107" s="40">
        <v>0.95833333333333337</v>
      </c>
      <c r="D107" s="45" t="s">
        <v>164</v>
      </c>
      <c r="E107" s="35" t="s">
        <v>139</v>
      </c>
      <c r="F107" s="39" t="s">
        <v>143</v>
      </c>
      <c r="G107" s="39" t="s">
        <v>141</v>
      </c>
      <c r="H107" s="39">
        <v>0</v>
      </c>
      <c r="I107" s="39">
        <v>0</v>
      </c>
      <c r="J107" s="39">
        <v>1</v>
      </c>
      <c r="K107" s="39">
        <v>0</v>
      </c>
      <c r="L107" s="39" t="s">
        <v>144</v>
      </c>
    </row>
    <row r="108" spans="1:12" s="29" customFormat="1" ht="15" hidden="1" customHeight="1" x14ac:dyDescent="0.25">
      <c r="A108" s="35">
        <v>20</v>
      </c>
      <c r="B108" s="41">
        <v>42105</v>
      </c>
      <c r="C108" s="40">
        <v>0.72916666666666663</v>
      </c>
      <c r="D108" s="45" t="s">
        <v>165</v>
      </c>
      <c r="E108" s="35" t="s">
        <v>139</v>
      </c>
      <c r="F108" s="39" t="s">
        <v>143</v>
      </c>
      <c r="G108" s="39" t="s">
        <v>141</v>
      </c>
      <c r="H108" s="39">
        <v>0</v>
      </c>
      <c r="I108" s="39">
        <v>0</v>
      </c>
      <c r="J108" s="39">
        <v>1</v>
      </c>
      <c r="K108" s="39">
        <v>2</v>
      </c>
      <c r="L108" s="39" t="s">
        <v>144</v>
      </c>
    </row>
    <row r="109" spans="1:12" s="29" customFormat="1" ht="15" hidden="1" customHeight="1" x14ac:dyDescent="0.25">
      <c r="A109" s="30">
        <v>21</v>
      </c>
      <c r="B109" s="41">
        <v>42105</v>
      </c>
      <c r="C109" s="40">
        <v>0.34375</v>
      </c>
      <c r="D109" s="45" t="s">
        <v>166</v>
      </c>
      <c r="E109" s="39" t="s">
        <v>134</v>
      </c>
      <c r="F109" s="39" t="s">
        <v>135</v>
      </c>
      <c r="G109" s="35" t="s">
        <v>136</v>
      </c>
      <c r="H109" s="39">
        <v>0</v>
      </c>
      <c r="I109" s="39">
        <v>0</v>
      </c>
      <c r="J109" s="39">
        <v>1</v>
      </c>
      <c r="K109" s="39">
        <v>0</v>
      </c>
      <c r="L109" s="39" t="s">
        <v>144</v>
      </c>
    </row>
    <row r="110" spans="1:12" s="29" customFormat="1" ht="15" hidden="1" customHeight="1" x14ac:dyDescent="0.25">
      <c r="A110" s="35">
        <v>22</v>
      </c>
      <c r="B110" s="41">
        <v>42106</v>
      </c>
      <c r="C110" s="40">
        <v>0.1875</v>
      </c>
      <c r="D110" s="45" t="s">
        <v>167</v>
      </c>
      <c r="E110" s="39" t="s">
        <v>134</v>
      </c>
      <c r="F110" s="39" t="s">
        <v>135</v>
      </c>
      <c r="G110" s="35" t="s">
        <v>141</v>
      </c>
      <c r="H110" s="39">
        <v>0</v>
      </c>
      <c r="I110" s="39">
        <v>0</v>
      </c>
      <c r="J110" s="39">
        <v>0</v>
      </c>
      <c r="K110" s="39">
        <v>0</v>
      </c>
      <c r="L110" s="39" t="s">
        <v>168</v>
      </c>
    </row>
    <row r="111" spans="1:12" s="29" customFormat="1" ht="15" hidden="1" customHeight="1" x14ac:dyDescent="0.25">
      <c r="A111" s="35">
        <v>23</v>
      </c>
      <c r="B111" s="36">
        <v>42106</v>
      </c>
      <c r="C111" s="37">
        <v>0.38194444444444442</v>
      </c>
      <c r="D111" s="38" t="s">
        <v>169</v>
      </c>
      <c r="E111" s="35" t="s">
        <v>139</v>
      </c>
      <c r="F111" s="39" t="s">
        <v>135</v>
      </c>
      <c r="G111" s="35" t="s">
        <v>136</v>
      </c>
      <c r="H111" s="35">
        <v>0</v>
      </c>
      <c r="I111" s="35">
        <v>0</v>
      </c>
      <c r="J111" s="35">
        <v>1</v>
      </c>
      <c r="K111" s="35">
        <v>0</v>
      </c>
      <c r="L111" s="35" t="s">
        <v>168</v>
      </c>
    </row>
    <row r="112" spans="1:12" s="29" customFormat="1" ht="15" hidden="1" customHeight="1" x14ac:dyDescent="0.25">
      <c r="A112" s="35">
        <v>24</v>
      </c>
      <c r="B112" s="41">
        <v>42107</v>
      </c>
      <c r="C112" s="40">
        <v>0.44097222222222227</v>
      </c>
      <c r="D112" s="45" t="s">
        <v>170</v>
      </c>
      <c r="E112" s="39" t="s">
        <v>134</v>
      </c>
      <c r="F112" s="39" t="s">
        <v>135</v>
      </c>
      <c r="G112" s="35" t="s">
        <v>141</v>
      </c>
      <c r="H112" s="39">
        <v>0</v>
      </c>
      <c r="I112" s="39">
        <v>0</v>
      </c>
      <c r="J112" s="39">
        <v>0</v>
      </c>
      <c r="K112" s="39">
        <v>0</v>
      </c>
      <c r="L112" s="39" t="s">
        <v>147</v>
      </c>
    </row>
    <row r="113" spans="1:12" s="29" customFormat="1" ht="15" hidden="1" customHeight="1" x14ac:dyDescent="0.25">
      <c r="A113" s="35">
        <v>25</v>
      </c>
      <c r="B113" s="41">
        <v>42107</v>
      </c>
      <c r="C113" s="40">
        <v>0.3125</v>
      </c>
      <c r="D113" s="45" t="s">
        <v>171</v>
      </c>
      <c r="E113" s="39" t="s">
        <v>134</v>
      </c>
      <c r="F113" s="39" t="s">
        <v>135</v>
      </c>
      <c r="G113" s="35" t="s">
        <v>136</v>
      </c>
      <c r="H113" s="39">
        <v>0</v>
      </c>
      <c r="I113" s="39">
        <v>0</v>
      </c>
      <c r="J113" s="39">
        <v>0</v>
      </c>
      <c r="K113" s="39">
        <v>1</v>
      </c>
      <c r="L113" s="39" t="s">
        <v>147</v>
      </c>
    </row>
    <row r="114" spans="1:12" s="29" customFormat="1" ht="15" hidden="1" customHeight="1" x14ac:dyDescent="0.25">
      <c r="A114" s="30">
        <v>26</v>
      </c>
      <c r="B114" s="41">
        <v>42107</v>
      </c>
      <c r="C114" s="40">
        <v>0.75347222222222221</v>
      </c>
      <c r="D114" s="45" t="s">
        <v>172</v>
      </c>
      <c r="E114" s="39" t="s">
        <v>134</v>
      </c>
      <c r="F114" s="39" t="s">
        <v>143</v>
      </c>
      <c r="G114" s="35" t="s">
        <v>141</v>
      </c>
      <c r="H114" s="39">
        <v>0</v>
      </c>
      <c r="I114" s="39">
        <v>0</v>
      </c>
      <c r="J114" s="39">
        <v>1</v>
      </c>
      <c r="K114" s="39">
        <v>0</v>
      </c>
      <c r="L114" s="39" t="s">
        <v>147</v>
      </c>
    </row>
    <row r="115" spans="1:12" s="29" customFormat="1" ht="15" hidden="1" customHeight="1" x14ac:dyDescent="0.25">
      <c r="A115" s="35">
        <v>27</v>
      </c>
      <c r="B115" s="41">
        <v>42108</v>
      </c>
      <c r="C115" s="40">
        <v>0.67708333333333337</v>
      </c>
      <c r="D115" s="45" t="s">
        <v>173</v>
      </c>
      <c r="E115" s="39" t="s">
        <v>139</v>
      </c>
      <c r="F115" s="39" t="s">
        <v>135</v>
      </c>
      <c r="G115" s="35" t="s">
        <v>141</v>
      </c>
      <c r="H115" s="39">
        <v>0</v>
      </c>
      <c r="I115" s="39">
        <v>0</v>
      </c>
      <c r="J115" s="39">
        <v>1</v>
      </c>
      <c r="K115" s="39">
        <v>0</v>
      </c>
      <c r="L115" s="39" t="s">
        <v>152</v>
      </c>
    </row>
    <row r="116" spans="1:12" s="29" customFormat="1" ht="15" hidden="1" customHeight="1" x14ac:dyDescent="0.25">
      <c r="A116" s="35">
        <v>28</v>
      </c>
      <c r="B116" s="41">
        <v>42108</v>
      </c>
      <c r="C116" s="40">
        <v>0.39583333333333331</v>
      </c>
      <c r="D116" s="45" t="s">
        <v>174</v>
      </c>
      <c r="E116" s="39" t="s">
        <v>139</v>
      </c>
      <c r="F116" s="39" t="s">
        <v>175</v>
      </c>
      <c r="G116" s="35" t="s">
        <v>141</v>
      </c>
      <c r="H116" s="39">
        <v>0</v>
      </c>
      <c r="I116" s="39">
        <v>0</v>
      </c>
      <c r="J116" s="39">
        <v>1</v>
      </c>
      <c r="K116" s="39">
        <v>2</v>
      </c>
      <c r="L116" s="39" t="s">
        <v>152</v>
      </c>
    </row>
    <row r="117" spans="1:12" s="29" customFormat="1" ht="15" hidden="1" customHeight="1" x14ac:dyDescent="0.25">
      <c r="A117" s="35">
        <v>29</v>
      </c>
      <c r="B117" s="41">
        <v>42108</v>
      </c>
      <c r="C117" s="40">
        <v>0.97083333333333333</v>
      </c>
      <c r="D117" s="45" t="s">
        <v>176</v>
      </c>
      <c r="E117" s="39" t="s">
        <v>139</v>
      </c>
      <c r="F117" s="39" t="s">
        <v>177</v>
      </c>
      <c r="G117" s="35" t="s">
        <v>136</v>
      </c>
      <c r="H117" s="39">
        <v>0</v>
      </c>
      <c r="I117" s="39">
        <v>0</v>
      </c>
      <c r="J117" s="39">
        <v>1</v>
      </c>
      <c r="K117" s="39">
        <v>0</v>
      </c>
      <c r="L117" s="39" t="s">
        <v>152</v>
      </c>
    </row>
    <row r="118" spans="1:12" s="29" customFormat="1" ht="15" hidden="1" customHeight="1" x14ac:dyDescent="0.25">
      <c r="A118" s="35">
        <v>30</v>
      </c>
      <c r="B118" s="41">
        <v>42108</v>
      </c>
      <c r="C118" s="40">
        <v>0.95486111111111116</v>
      </c>
      <c r="D118" s="45" t="s">
        <v>178</v>
      </c>
      <c r="E118" s="39" t="s">
        <v>134</v>
      </c>
      <c r="F118" s="39" t="s">
        <v>135</v>
      </c>
      <c r="G118" s="35" t="s">
        <v>141</v>
      </c>
      <c r="H118" s="39">
        <v>0</v>
      </c>
      <c r="I118" s="39">
        <v>0</v>
      </c>
      <c r="J118" s="39">
        <v>0</v>
      </c>
      <c r="K118" s="39">
        <v>0</v>
      </c>
      <c r="L118" s="39" t="s">
        <v>152</v>
      </c>
    </row>
    <row r="119" spans="1:12" s="29" customFormat="1" ht="15" hidden="1" customHeight="1" x14ac:dyDescent="0.25">
      <c r="A119" s="30">
        <v>31</v>
      </c>
      <c r="B119" s="41">
        <v>42108</v>
      </c>
      <c r="C119" s="40">
        <v>0.70833333333333337</v>
      </c>
      <c r="D119" s="45" t="s">
        <v>179</v>
      </c>
      <c r="E119" s="39" t="s">
        <v>139</v>
      </c>
      <c r="F119" s="39" t="s">
        <v>135</v>
      </c>
      <c r="G119" s="35" t="s">
        <v>141</v>
      </c>
      <c r="H119" s="39">
        <v>0</v>
      </c>
      <c r="I119" s="39">
        <v>0</v>
      </c>
      <c r="J119" s="39">
        <v>0</v>
      </c>
      <c r="K119" s="39">
        <v>1</v>
      </c>
      <c r="L119" s="39" t="s">
        <v>152</v>
      </c>
    </row>
    <row r="120" spans="1:12" s="29" customFormat="1" ht="15" hidden="1" customHeight="1" x14ac:dyDescent="0.25">
      <c r="A120" s="35">
        <v>32</v>
      </c>
      <c r="B120" s="41">
        <v>42108</v>
      </c>
      <c r="C120" s="40">
        <v>0.47222222222222227</v>
      </c>
      <c r="D120" s="45" t="s">
        <v>180</v>
      </c>
      <c r="E120" s="39" t="s">
        <v>134</v>
      </c>
      <c r="F120" s="39" t="s">
        <v>143</v>
      </c>
      <c r="G120" s="35" t="s">
        <v>141</v>
      </c>
      <c r="H120" s="39">
        <v>0</v>
      </c>
      <c r="I120" s="39">
        <v>0</v>
      </c>
      <c r="J120" s="39">
        <v>1</v>
      </c>
      <c r="K120" s="39">
        <v>0</v>
      </c>
      <c r="L120" s="39" t="s">
        <v>152</v>
      </c>
    </row>
    <row r="121" spans="1:12" s="29" customFormat="1" ht="15" hidden="1" customHeight="1" x14ac:dyDescent="0.25">
      <c r="A121" s="35">
        <v>33</v>
      </c>
      <c r="B121" s="41">
        <v>42108</v>
      </c>
      <c r="C121" s="40">
        <v>0.84930555555555554</v>
      </c>
      <c r="D121" s="45" t="s">
        <v>181</v>
      </c>
      <c r="E121" s="39" t="s">
        <v>134</v>
      </c>
      <c r="F121" s="39" t="s">
        <v>143</v>
      </c>
      <c r="G121" s="35" t="s">
        <v>141</v>
      </c>
      <c r="H121" s="39">
        <v>0</v>
      </c>
      <c r="I121" s="39">
        <v>0</v>
      </c>
      <c r="J121" s="39">
        <v>1</v>
      </c>
      <c r="K121" s="39">
        <v>0</v>
      </c>
      <c r="L121" s="39" t="s">
        <v>152</v>
      </c>
    </row>
    <row r="122" spans="1:12" s="29" customFormat="1" ht="15" hidden="1" customHeight="1" x14ac:dyDescent="0.25">
      <c r="A122" s="35">
        <v>34</v>
      </c>
      <c r="B122" s="41">
        <v>42109</v>
      </c>
      <c r="C122" s="40">
        <v>0.44444444444444442</v>
      </c>
      <c r="D122" s="45" t="s">
        <v>182</v>
      </c>
      <c r="E122" s="39" t="s">
        <v>139</v>
      </c>
      <c r="F122" s="39" t="s">
        <v>183</v>
      </c>
      <c r="G122" s="35" t="s">
        <v>136</v>
      </c>
      <c r="H122" s="39">
        <v>0</v>
      </c>
      <c r="I122" s="39">
        <v>0</v>
      </c>
      <c r="J122" s="39">
        <v>1</v>
      </c>
      <c r="K122" s="39">
        <v>0</v>
      </c>
      <c r="L122" s="39" t="s">
        <v>154</v>
      </c>
    </row>
    <row r="123" spans="1:12" s="29" customFormat="1" ht="15" hidden="1" customHeight="1" x14ac:dyDescent="0.25">
      <c r="A123" s="35">
        <v>35</v>
      </c>
      <c r="B123" s="41">
        <v>42109</v>
      </c>
      <c r="C123" s="40">
        <v>0.55902777777777779</v>
      </c>
      <c r="D123" s="45" t="s">
        <v>184</v>
      </c>
      <c r="E123" s="39" t="s">
        <v>134</v>
      </c>
      <c r="F123" s="39" t="s">
        <v>185</v>
      </c>
      <c r="G123" s="35" t="s">
        <v>136</v>
      </c>
      <c r="H123" s="39">
        <v>0</v>
      </c>
      <c r="I123" s="39">
        <v>0</v>
      </c>
      <c r="J123" s="39">
        <v>0</v>
      </c>
      <c r="K123" s="39">
        <v>0</v>
      </c>
      <c r="L123" s="39" t="s">
        <v>154</v>
      </c>
    </row>
    <row r="124" spans="1:12" s="29" customFormat="1" ht="15" hidden="1" customHeight="1" x14ac:dyDescent="0.25">
      <c r="A124" s="30">
        <v>36</v>
      </c>
      <c r="B124" s="41">
        <v>42109</v>
      </c>
      <c r="C124" s="40">
        <v>0.58333333333333337</v>
      </c>
      <c r="D124" s="45" t="s">
        <v>186</v>
      </c>
      <c r="E124" s="39" t="s">
        <v>134</v>
      </c>
      <c r="F124" s="39" t="s">
        <v>135</v>
      </c>
      <c r="G124" s="35" t="s">
        <v>141</v>
      </c>
      <c r="H124" s="39">
        <v>0</v>
      </c>
      <c r="I124" s="39">
        <v>0</v>
      </c>
      <c r="J124" s="39">
        <v>0</v>
      </c>
      <c r="K124" s="39">
        <v>0</v>
      </c>
      <c r="L124" s="39" t="s">
        <v>154</v>
      </c>
    </row>
    <row r="125" spans="1:12" s="29" customFormat="1" ht="15" hidden="1" customHeight="1" x14ac:dyDescent="0.25">
      <c r="A125" s="35">
        <v>37</v>
      </c>
      <c r="B125" s="41">
        <v>42109</v>
      </c>
      <c r="C125" s="40">
        <v>0.59722222222222221</v>
      </c>
      <c r="D125" s="45" t="s">
        <v>187</v>
      </c>
      <c r="E125" s="39" t="s">
        <v>139</v>
      </c>
      <c r="F125" s="39" t="s">
        <v>143</v>
      </c>
      <c r="G125" s="35" t="s">
        <v>141</v>
      </c>
      <c r="H125" s="39">
        <v>0</v>
      </c>
      <c r="I125" s="39">
        <v>0</v>
      </c>
      <c r="J125" s="39">
        <v>1</v>
      </c>
      <c r="K125" s="39">
        <v>0</v>
      </c>
      <c r="L125" s="39" t="s">
        <v>154</v>
      </c>
    </row>
    <row r="126" spans="1:12" s="29" customFormat="1" ht="15" hidden="1" customHeight="1" x14ac:dyDescent="0.25">
      <c r="A126" s="35">
        <v>38</v>
      </c>
      <c r="B126" s="41">
        <v>42110</v>
      </c>
      <c r="C126" s="40">
        <v>0.4513888888888889</v>
      </c>
      <c r="D126" s="45" t="s">
        <v>188</v>
      </c>
      <c r="E126" s="39" t="s">
        <v>134</v>
      </c>
      <c r="F126" s="39" t="s">
        <v>143</v>
      </c>
      <c r="G126" s="35" t="s">
        <v>141</v>
      </c>
      <c r="H126" s="39">
        <v>0</v>
      </c>
      <c r="I126" s="39">
        <v>0</v>
      </c>
      <c r="J126" s="39">
        <v>1</v>
      </c>
      <c r="K126" s="39">
        <v>0</v>
      </c>
      <c r="L126" s="39" t="s">
        <v>137</v>
      </c>
    </row>
    <row r="127" spans="1:12" s="29" customFormat="1" ht="15" hidden="1" customHeight="1" x14ac:dyDescent="0.25">
      <c r="A127" s="35">
        <v>39</v>
      </c>
      <c r="B127" s="41">
        <v>42111</v>
      </c>
      <c r="C127" s="40">
        <v>0.84722222222222221</v>
      </c>
      <c r="D127" s="45" t="s">
        <v>189</v>
      </c>
      <c r="E127" s="39" t="s">
        <v>139</v>
      </c>
      <c r="F127" s="39" t="s">
        <v>135</v>
      </c>
      <c r="G127" s="35" t="s">
        <v>141</v>
      </c>
      <c r="H127" s="39">
        <v>0</v>
      </c>
      <c r="I127" s="39">
        <v>0</v>
      </c>
      <c r="J127" s="39">
        <v>2</v>
      </c>
      <c r="K127" s="39">
        <v>1</v>
      </c>
      <c r="L127" s="39" t="s">
        <v>161</v>
      </c>
    </row>
    <row r="128" spans="1:12" s="29" customFormat="1" ht="15" hidden="1" customHeight="1" x14ac:dyDescent="0.25">
      <c r="A128" s="35">
        <v>40</v>
      </c>
      <c r="B128" s="41">
        <v>42111</v>
      </c>
      <c r="C128" s="40">
        <v>0.5</v>
      </c>
      <c r="D128" s="45" t="s">
        <v>190</v>
      </c>
      <c r="E128" s="39" t="s">
        <v>139</v>
      </c>
      <c r="F128" s="39" t="s">
        <v>135</v>
      </c>
      <c r="G128" s="35" t="s">
        <v>136</v>
      </c>
      <c r="H128" s="39">
        <v>0</v>
      </c>
      <c r="I128" s="39">
        <v>0</v>
      </c>
      <c r="J128" s="39">
        <v>1</v>
      </c>
      <c r="K128" s="39">
        <v>0</v>
      </c>
      <c r="L128" s="39" t="s">
        <v>161</v>
      </c>
    </row>
    <row r="129" spans="1:12" s="29" customFormat="1" ht="15" hidden="1" customHeight="1" x14ac:dyDescent="0.25">
      <c r="A129" s="30">
        <v>41</v>
      </c>
      <c r="B129" s="41">
        <v>42113</v>
      </c>
      <c r="C129" s="40">
        <v>0.70833333333333337</v>
      </c>
      <c r="D129" s="45" t="s">
        <v>191</v>
      </c>
      <c r="E129" s="39" t="s">
        <v>134</v>
      </c>
      <c r="F129" s="39" t="s">
        <v>183</v>
      </c>
      <c r="G129" s="35" t="s">
        <v>136</v>
      </c>
      <c r="H129" s="39">
        <v>0</v>
      </c>
      <c r="I129" s="39">
        <v>0</v>
      </c>
      <c r="J129" s="39">
        <v>1</v>
      </c>
      <c r="K129" s="39">
        <v>0</v>
      </c>
      <c r="L129" s="39" t="s">
        <v>168</v>
      </c>
    </row>
    <row r="130" spans="1:12" s="29" customFormat="1" ht="15" hidden="1" customHeight="1" x14ac:dyDescent="0.25">
      <c r="A130" s="35">
        <v>42</v>
      </c>
      <c r="B130" s="41">
        <v>42114</v>
      </c>
      <c r="C130" s="40">
        <v>0.72222222222222221</v>
      </c>
      <c r="D130" s="45" t="s">
        <v>192</v>
      </c>
      <c r="E130" s="39" t="s">
        <v>134</v>
      </c>
      <c r="F130" s="39" t="s">
        <v>135</v>
      </c>
      <c r="G130" s="35" t="s">
        <v>141</v>
      </c>
      <c r="H130" s="39">
        <v>0</v>
      </c>
      <c r="I130" s="39">
        <v>0</v>
      </c>
      <c r="J130" s="39">
        <v>0</v>
      </c>
      <c r="K130" s="39">
        <v>0</v>
      </c>
      <c r="L130" s="39" t="s">
        <v>147</v>
      </c>
    </row>
    <row r="131" spans="1:12" s="29" customFormat="1" ht="15" hidden="1" customHeight="1" x14ac:dyDescent="0.25">
      <c r="A131" s="35">
        <v>43</v>
      </c>
      <c r="B131" s="41">
        <v>42114</v>
      </c>
      <c r="C131" s="40">
        <v>0.61458333333333337</v>
      </c>
      <c r="D131" s="45" t="s">
        <v>193</v>
      </c>
      <c r="E131" s="39" t="s">
        <v>139</v>
      </c>
      <c r="F131" s="39" t="s">
        <v>143</v>
      </c>
      <c r="G131" s="35" t="s">
        <v>141</v>
      </c>
      <c r="H131" s="39">
        <v>0</v>
      </c>
      <c r="I131" s="39">
        <v>0</v>
      </c>
      <c r="J131" s="39">
        <v>2</v>
      </c>
      <c r="K131" s="39">
        <v>0</v>
      </c>
      <c r="L131" s="39" t="s">
        <v>147</v>
      </c>
    </row>
    <row r="132" spans="1:12" s="29" customFormat="1" ht="15" hidden="1" customHeight="1" x14ac:dyDescent="0.25">
      <c r="A132" s="35">
        <v>44</v>
      </c>
      <c r="B132" s="41">
        <v>42114</v>
      </c>
      <c r="C132" s="40">
        <v>0.59722222222222221</v>
      </c>
      <c r="D132" s="45" t="s">
        <v>194</v>
      </c>
      <c r="E132" s="39" t="s">
        <v>139</v>
      </c>
      <c r="F132" s="39" t="s">
        <v>135</v>
      </c>
      <c r="G132" s="35" t="s">
        <v>136</v>
      </c>
      <c r="H132" s="39">
        <v>0</v>
      </c>
      <c r="I132" s="39">
        <v>0</v>
      </c>
      <c r="J132" s="39">
        <v>1</v>
      </c>
      <c r="K132" s="39">
        <v>0</v>
      </c>
      <c r="L132" s="39" t="s">
        <v>147</v>
      </c>
    </row>
    <row r="133" spans="1:12" s="29" customFormat="1" ht="15" hidden="1" customHeight="1" x14ac:dyDescent="0.25">
      <c r="A133" s="35">
        <v>45</v>
      </c>
      <c r="B133" s="41">
        <v>42114</v>
      </c>
      <c r="C133" s="40">
        <v>0.77083333333333337</v>
      </c>
      <c r="D133" s="45" t="s">
        <v>195</v>
      </c>
      <c r="E133" s="39" t="s">
        <v>134</v>
      </c>
      <c r="F133" s="39" t="s">
        <v>143</v>
      </c>
      <c r="G133" s="35" t="s">
        <v>141</v>
      </c>
      <c r="H133" s="39">
        <v>0</v>
      </c>
      <c r="I133" s="39">
        <v>0</v>
      </c>
      <c r="J133" s="39">
        <v>1</v>
      </c>
      <c r="K133" s="39">
        <v>0</v>
      </c>
      <c r="L133" s="39" t="s">
        <v>147</v>
      </c>
    </row>
    <row r="134" spans="1:12" s="29" customFormat="1" ht="15" hidden="1" customHeight="1" x14ac:dyDescent="0.25">
      <c r="A134" s="30">
        <v>46</v>
      </c>
      <c r="B134" s="41">
        <v>42114</v>
      </c>
      <c r="C134" s="40">
        <v>0.83333333333333337</v>
      </c>
      <c r="D134" s="45" t="s">
        <v>196</v>
      </c>
      <c r="E134" s="39" t="s">
        <v>139</v>
      </c>
      <c r="F134" s="39" t="s">
        <v>177</v>
      </c>
      <c r="G134" s="35" t="s">
        <v>141</v>
      </c>
      <c r="H134" s="39">
        <v>0</v>
      </c>
      <c r="I134" s="39">
        <v>0</v>
      </c>
      <c r="J134" s="39">
        <v>0</v>
      </c>
      <c r="K134" s="39">
        <v>0</v>
      </c>
      <c r="L134" s="39" t="s">
        <v>147</v>
      </c>
    </row>
    <row r="135" spans="1:12" s="29" customFormat="1" ht="15" hidden="1" customHeight="1" x14ac:dyDescent="0.25">
      <c r="A135" s="35">
        <v>47</v>
      </c>
      <c r="B135" s="41">
        <v>42115</v>
      </c>
      <c r="C135" s="40">
        <v>0.39583333333333331</v>
      </c>
      <c r="D135" s="45" t="s">
        <v>197</v>
      </c>
      <c r="E135" s="39" t="s">
        <v>134</v>
      </c>
      <c r="F135" s="39" t="s">
        <v>135</v>
      </c>
      <c r="G135" s="35" t="s">
        <v>141</v>
      </c>
      <c r="H135" s="39">
        <v>0</v>
      </c>
      <c r="I135" s="39">
        <v>0</v>
      </c>
      <c r="J135" s="39">
        <v>1</v>
      </c>
      <c r="K135" s="39">
        <v>0</v>
      </c>
      <c r="L135" s="39" t="s">
        <v>152</v>
      </c>
    </row>
    <row r="136" spans="1:12" ht="15" hidden="1" customHeight="1" x14ac:dyDescent="0.25">
      <c r="A136" s="35">
        <v>48</v>
      </c>
      <c r="B136" s="41">
        <v>42115</v>
      </c>
      <c r="C136" s="40">
        <v>0.84027777777777779</v>
      </c>
      <c r="D136" s="45" t="s">
        <v>198</v>
      </c>
      <c r="E136" s="39" t="s">
        <v>134</v>
      </c>
      <c r="F136" s="39" t="s">
        <v>143</v>
      </c>
      <c r="G136" s="35" t="s">
        <v>141</v>
      </c>
      <c r="H136" s="39">
        <v>0</v>
      </c>
      <c r="I136" s="39">
        <v>0</v>
      </c>
      <c r="J136" s="39">
        <v>1</v>
      </c>
      <c r="K136" s="39">
        <v>0</v>
      </c>
      <c r="L136" s="39" t="s">
        <v>152</v>
      </c>
    </row>
    <row r="137" spans="1:12" ht="15" hidden="1" customHeight="1" x14ac:dyDescent="0.25">
      <c r="A137" s="35">
        <v>49</v>
      </c>
      <c r="B137" s="41">
        <v>42115</v>
      </c>
      <c r="C137" s="40">
        <v>0.58333333333333337</v>
      </c>
      <c r="D137" s="45" t="s">
        <v>199</v>
      </c>
      <c r="E137" s="39" t="s">
        <v>134</v>
      </c>
      <c r="F137" s="39" t="s">
        <v>135</v>
      </c>
      <c r="G137" s="35" t="s">
        <v>136</v>
      </c>
      <c r="H137" s="39">
        <v>0</v>
      </c>
      <c r="I137" s="39">
        <v>0</v>
      </c>
      <c r="J137" s="39">
        <v>0</v>
      </c>
      <c r="K137" s="39">
        <v>0</v>
      </c>
      <c r="L137" s="39" t="s">
        <v>152</v>
      </c>
    </row>
    <row r="138" spans="1:12" ht="15" hidden="1" customHeight="1" x14ac:dyDescent="0.25">
      <c r="A138" s="35">
        <v>50</v>
      </c>
      <c r="B138" s="41">
        <v>42116</v>
      </c>
      <c r="C138" s="40">
        <v>0.53125</v>
      </c>
      <c r="D138" s="45" t="s">
        <v>200</v>
      </c>
      <c r="E138" s="39" t="s">
        <v>134</v>
      </c>
      <c r="F138" s="39" t="s">
        <v>143</v>
      </c>
      <c r="G138" s="35" t="s">
        <v>141</v>
      </c>
      <c r="H138" s="39">
        <v>0</v>
      </c>
      <c r="I138" s="39">
        <v>0</v>
      </c>
      <c r="J138" s="39">
        <v>0</v>
      </c>
      <c r="K138" s="39">
        <v>0</v>
      </c>
      <c r="L138" s="39" t="s">
        <v>154</v>
      </c>
    </row>
    <row r="139" spans="1:12" ht="15" hidden="1" customHeight="1" x14ac:dyDescent="0.25">
      <c r="A139" s="30">
        <v>51</v>
      </c>
      <c r="B139" s="41">
        <v>42117</v>
      </c>
      <c r="C139" s="40">
        <v>0.51388888888888895</v>
      </c>
      <c r="D139" s="45" t="s">
        <v>201</v>
      </c>
      <c r="E139" s="39" t="s">
        <v>134</v>
      </c>
      <c r="F139" s="39" t="s">
        <v>175</v>
      </c>
      <c r="G139" s="35" t="s">
        <v>141</v>
      </c>
      <c r="H139" s="39">
        <v>0</v>
      </c>
      <c r="I139" s="39">
        <v>0</v>
      </c>
      <c r="J139" s="39">
        <v>0</v>
      </c>
      <c r="K139" s="39">
        <v>0</v>
      </c>
      <c r="L139" s="39" t="s">
        <v>137</v>
      </c>
    </row>
    <row r="140" spans="1:12" ht="15" hidden="1" customHeight="1" x14ac:dyDescent="0.25">
      <c r="A140" s="35">
        <v>52</v>
      </c>
      <c r="B140" s="41">
        <v>42118</v>
      </c>
      <c r="C140" s="40">
        <v>0.97916666666666663</v>
      </c>
      <c r="D140" s="45" t="s">
        <v>202</v>
      </c>
      <c r="E140" s="39" t="s">
        <v>139</v>
      </c>
      <c r="F140" s="39" t="s">
        <v>143</v>
      </c>
      <c r="G140" s="35" t="s">
        <v>141</v>
      </c>
      <c r="H140" s="39">
        <v>0</v>
      </c>
      <c r="I140" s="39">
        <v>0</v>
      </c>
      <c r="J140" s="39">
        <v>1</v>
      </c>
      <c r="K140" s="39">
        <v>0</v>
      </c>
      <c r="L140" s="39" t="s">
        <v>161</v>
      </c>
    </row>
    <row r="141" spans="1:12" ht="15" hidden="1" customHeight="1" x14ac:dyDescent="0.25">
      <c r="A141" s="35">
        <v>53</v>
      </c>
      <c r="B141" s="41">
        <v>42118</v>
      </c>
      <c r="C141" s="40">
        <v>0.97916666666666663</v>
      </c>
      <c r="D141" s="45" t="s">
        <v>203</v>
      </c>
      <c r="E141" s="39" t="s">
        <v>139</v>
      </c>
      <c r="F141" s="39" t="s">
        <v>143</v>
      </c>
      <c r="G141" s="35" t="s">
        <v>141</v>
      </c>
      <c r="H141" s="39">
        <v>0</v>
      </c>
      <c r="I141" s="39">
        <v>0</v>
      </c>
      <c r="J141" s="39">
        <v>0</v>
      </c>
      <c r="K141" s="39">
        <v>1</v>
      </c>
      <c r="L141" s="39" t="s">
        <v>161</v>
      </c>
    </row>
    <row r="142" spans="1:12" ht="15" hidden="1" customHeight="1" x14ac:dyDescent="0.25">
      <c r="A142" s="35">
        <v>54</v>
      </c>
      <c r="B142" s="41">
        <v>42119</v>
      </c>
      <c r="C142" s="40">
        <v>0.4513888888888889</v>
      </c>
      <c r="D142" s="45" t="s">
        <v>204</v>
      </c>
      <c r="E142" s="39" t="s">
        <v>134</v>
      </c>
      <c r="F142" s="39" t="s">
        <v>175</v>
      </c>
      <c r="G142" s="35" t="s">
        <v>141</v>
      </c>
      <c r="H142" s="39">
        <v>0</v>
      </c>
      <c r="I142" s="39">
        <v>0</v>
      </c>
      <c r="J142" s="39">
        <v>0</v>
      </c>
      <c r="K142" s="39">
        <v>0</v>
      </c>
      <c r="L142" s="39" t="s">
        <v>144</v>
      </c>
    </row>
    <row r="143" spans="1:12" ht="15" hidden="1" customHeight="1" x14ac:dyDescent="0.25">
      <c r="A143" s="35">
        <v>55</v>
      </c>
      <c r="B143" s="41">
        <v>42119</v>
      </c>
      <c r="C143" s="40">
        <v>0.48958333333333331</v>
      </c>
      <c r="D143" s="45" t="s">
        <v>205</v>
      </c>
      <c r="E143" s="39" t="s">
        <v>134</v>
      </c>
      <c r="F143" s="39" t="s">
        <v>143</v>
      </c>
      <c r="G143" s="35" t="s">
        <v>141</v>
      </c>
      <c r="H143" s="39">
        <v>0</v>
      </c>
      <c r="I143" s="39">
        <v>0</v>
      </c>
      <c r="J143" s="39">
        <v>1</v>
      </c>
      <c r="K143" s="39">
        <v>0</v>
      </c>
      <c r="L143" s="39" t="s">
        <v>144</v>
      </c>
    </row>
    <row r="144" spans="1:12" ht="15" hidden="1" customHeight="1" x14ac:dyDescent="0.25">
      <c r="A144" s="30">
        <v>56</v>
      </c>
      <c r="B144" s="41">
        <v>42119</v>
      </c>
      <c r="C144" s="40">
        <v>0.875</v>
      </c>
      <c r="D144" s="45" t="s">
        <v>206</v>
      </c>
      <c r="E144" s="39" t="s">
        <v>134</v>
      </c>
      <c r="F144" s="39" t="s">
        <v>177</v>
      </c>
      <c r="G144" s="35" t="s">
        <v>136</v>
      </c>
      <c r="H144" s="39">
        <v>0</v>
      </c>
      <c r="I144" s="39">
        <v>0</v>
      </c>
      <c r="J144" s="39">
        <v>1</v>
      </c>
      <c r="K144" s="39">
        <v>1</v>
      </c>
      <c r="L144" s="39" t="s">
        <v>144</v>
      </c>
    </row>
    <row r="145" spans="1:14" ht="15" hidden="1" customHeight="1" x14ac:dyDescent="0.25">
      <c r="A145" s="35">
        <v>57</v>
      </c>
      <c r="B145" s="41">
        <v>42119</v>
      </c>
      <c r="C145" s="40">
        <v>0.6875</v>
      </c>
      <c r="D145" s="45" t="s">
        <v>207</v>
      </c>
      <c r="E145" s="39" t="s">
        <v>134</v>
      </c>
      <c r="F145" s="39" t="s">
        <v>143</v>
      </c>
      <c r="G145" s="35" t="s">
        <v>141</v>
      </c>
      <c r="H145" s="39">
        <v>0</v>
      </c>
      <c r="I145" s="39">
        <v>0</v>
      </c>
      <c r="J145" s="39">
        <v>1</v>
      </c>
      <c r="K145" s="39">
        <v>0</v>
      </c>
      <c r="L145" s="39" t="s">
        <v>144</v>
      </c>
    </row>
    <row r="146" spans="1:14" ht="15" hidden="1" customHeight="1" x14ac:dyDescent="0.25">
      <c r="A146" s="35">
        <v>58</v>
      </c>
      <c r="B146" s="41">
        <v>42120</v>
      </c>
      <c r="C146" s="40">
        <v>0.85416666666666663</v>
      </c>
      <c r="D146" s="45" t="s">
        <v>208</v>
      </c>
      <c r="E146" s="39" t="s">
        <v>134</v>
      </c>
      <c r="F146" s="39" t="s">
        <v>143</v>
      </c>
      <c r="G146" s="35" t="s">
        <v>141</v>
      </c>
      <c r="H146" s="39">
        <v>0</v>
      </c>
      <c r="I146" s="39">
        <v>0</v>
      </c>
      <c r="J146" s="39">
        <v>1</v>
      </c>
      <c r="K146" s="39">
        <v>0</v>
      </c>
      <c r="L146" s="39" t="s">
        <v>168</v>
      </c>
    </row>
    <row r="147" spans="1:14" ht="15" hidden="1" customHeight="1" x14ac:dyDescent="0.25">
      <c r="A147" s="35">
        <v>59</v>
      </c>
      <c r="B147" s="41">
        <v>42120</v>
      </c>
      <c r="C147" s="40">
        <v>0.43055555555555558</v>
      </c>
      <c r="D147" s="45" t="s">
        <v>209</v>
      </c>
      <c r="E147" s="39" t="s">
        <v>134</v>
      </c>
      <c r="F147" s="39" t="s">
        <v>135</v>
      </c>
      <c r="G147" s="35" t="s">
        <v>136</v>
      </c>
      <c r="H147" s="39">
        <v>0</v>
      </c>
      <c r="I147" s="39">
        <v>0</v>
      </c>
      <c r="J147" s="39">
        <v>0</v>
      </c>
      <c r="K147" s="39">
        <v>1</v>
      </c>
      <c r="L147" s="39" t="s">
        <v>168</v>
      </c>
    </row>
    <row r="148" spans="1:14" ht="15" hidden="1" customHeight="1" x14ac:dyDescent="0.25">
      <c r="A148" s="35">
        <v>60</v>
      </c>
      <c r="B148" s="41">
        <v>42121</v>
      </c>
      <c r="C148" s="40">
        <v>0.875</v>
      </c>
      <c r="D148" s="45" t="s">
        <v>210</v>
      </c>
      <c r="E148" s="44" t="s">
        <v>139</v>
      </c>
      <c r="F148" s="39" t="s">
        <v>143</v>
      </c>
      <c r="G148" s="35" t="s">
        <v>141</v>
      </c>
      <c r="H148" s="39">
        <v>0</v>
      </c>
      <c r="I148" s="39">
        <v>0</v>
      </c>
      <c r="J148" s="39">
        <v>1</v>
      </c>
      <c r="K148" s="39">
        <v>0</v>
      </c>
      <c r="L148" s="39" t="s">
        <v>147</v>
      </c>
    </row>
    <row r="149" spans="1:14" ht="15" hidden="1" customHeight="1" x14ac:dyDescent="0.25">
      <c r="A149" s="30">
        <v>61</v>
      </c>
      <c r="B149" s="41">
        <v>42121</v>
      </c>
      <c r="C149" s="40">
        <v>0.82638888888888884</v>
      </c>
      <c r="D149" s="45" t="s">
        <v>211</v>
      </c>
      <c r="E149" s="44" t="s">
        <v>139</v>
      </c>
      <c r="F149" s="39" t="s">
        <v>135</v>
      </c>
      <c r="G149" s="35" t="s">
        <v>136</v>
      </c>
      <c r="H149" s="39">
        <v>0</v>
      </c>
      <c r="I149" s="39">
        <v>0</v>
      </c>
      <c r="J149" s="39">
        <v>1</v>
      </c>
      <c r="K149" s="39">
        <v>0</v>
      </c>
      <c r="L149" s="39" t="s">
        <v>147</v>
      </c>
    </row>
    <row r="150" spans="1:14" ht="15" hidden="1" customHeight="1" x14ac:dyDescent="0.25">
      <c r="A150" s="35">
        <v>62</v>
      </c>
      <c r="B150" s="41">
        <v>42122</v>
      </c>
      <c r="C150" s="40">
        <v>0.41805555555555557</v>
      </c>
      <c r="D150" s="45" t="s">
        <v>212</v>
      </c>
      <c r="E150" s="39" t="s">
        <v>134</v>
      </c>
      <c r="F150" s="39" t="s">
        <v>213</v>
      </c>
      <c r="G150" s="35" t="s">
        <v>136</v>
      </c>
      <c r="H150" s="39">
        <v>0</v>
      </c>
      <c r="I150" s="39">
        <v>0</v>
      </c>
      <c r="J150" s="39">
        <v>0</v>
      </c>
      <c r="K150" s="39">
        <v>0</v>
      </c>
      <c r="L150" s="39" t="s">
        <v>152</v>
      </c>
    </row>
    <row r="151" spans="1:14" ht="15" hidden="1" customHeight="1" x14ac:dyDescent="0.25">
      <c r="A151" s="35">
        <v>63</v>
      </c>
      <c r="B151" s="41">
        <v>42122</v>
      </c>
      <c r="C151" s="40">
        <v>0.77083333333333337</v>
      </c>
      <c r="D151" s="45" t="s">
        <v>214</v>
      </c>
      <c r="E151" s="39" t="s">
        <v>134</v>
      </c>
      <c r="F151" s="39" t="s">
        <v>143</v>
      </c>
      <c r="G151" s="35" t="s">
        <v>141</v>
      </c>
      <c r="H151" s="39">
        <v>0</v>
      </c>
      <c r="I151" s="39">
        <v>0</v>
      </c>
      <c r="J151" s="39">
        <v>1</v>
      </c>
      <c r="K151" s="39">
        <v>0</v>
      </c>
      <c r="L151" s="39" t="s">
        <v>152</v>
      </c>
    </row>
    <row r="152" spans="1:14" ht="15" hidden="1" customHeight="1" x14ac:dyDescent="0.25">
      <c r="A152" s="35">
        <v>64</v>
      </c>
      <c r="B152" s="41">
        <v>42122</v>
      </c>
      <c r="C152" s="40">
        <v>0.72916666666666663</v>
      </c>
      <c r="D152" s="45" t="s">
        <v>215</v>
      </c>
      <c r="E152" s="44" t="s">
        <v>139</v>
      </c>
      <c r="F152" s="39" t="s">
        <v>143</v>
      </c>
      <c r="G152" s="35" t="s">
        <v>141</v>
      </c>
      <c r="H152" s="39">
        <v>0</v>
      </c>
      <c r="I152" s="39">
        <v>0</v>
      </c>
      <c r="J152" s="39">
        <v>1</v>
      </c>
      <c r="K152" s="39">
        <v>0</v>
      </c>
      <c r="L152" s="39" t="s">
        <v>152</v>
      </c>
    </row>
    <row r="153" spans="1:14" ht="15" hidden="1" customHeight="1" x14ac:dyDescent="0.25">
      <c r="A153" s="35">
        <v>65</v>
      </c>
      <c r="B153" s="42">
        <v>42122</v>
      </c>
      <c r="C153" s="43">
        <v>0.8125</v>
      </c>
      <c r="D153" s="44" t="s">
        <v>216</v>
      </c>
      <c r="E153" s="44" t="s">
        <v>139</v>
      </c>
      <c r="F153" s="44" t="s">
        <v>143</v>
      </c>
      <c r="G153" s="44" t="s">
        <v>141</v>
      </c>
      <c r="H153" s="44">
        <v>0</v>
      </c>
      <c r="I153" s="44">
        <v>0</v>
      </c>
      <c r="J153" s="44">
        <v>1</v>
      </c>
      <c r="K153" s="44">
        <v>0</v>
      </c>
      <c r="L153" s="44" t="s">
        <v>152</v>
      </c>
      <c r="M153" s="46"/>
      <c r="N153" s="46"/>
    </row>
    <row r="154" spans="1:14" ht="15" hidden="1" customHeight="1" x14ac:dyDescent="0.25">
      <c r="A154" s="30">
        <v>66</v>
      </c>
      <c r="B154" s="42">
        <v>42123</v>
      </c>
      <c r="C154" s="43">
        <v>0.80555555555555547</v>
      </c>
      <c r="D154" s="44" t="s">
        <v>217</v>
      </c>
      <c r="E154" s="39" t="s">
        <v>134</v>
      </c>
      <c r="F154" s="44" t="s">
        <v>218</v>
      </c>
      <c r="G154" s="44" t="s">
        <v>141</v>
      </c>
      <c r="H154" s="44">
        <v>0</v>
      </c>
      <c r="I154" s="44">
        <v>0</v>
      </c>
      <c r="J154" s="44">
        <v>1</v>
      </c>
      <c r="K154" s="44">
        <v>0</v>
      </c>
      <c r="L154" s="44" t="s">
        <v>154</v>
      </c>
      <c r="M154" s="47"/>
      <c r="N154" s="47"/>
    </row>
    <row r="155" spans="1:14" ht="15" hidden="1" customHeight="1" x14ac:dyDescent="0.25">
      <c r="A155" s="35">
        <v>67</v>
      </c>
      <c r="B155" s="42">
        <v>42123</v>
      </c>
      <c r="C155" s="43">
        <v>0.47222222222222227</v>
      </c>
      <c r="D155" s="44" t="s">
        <v>219</v>
      </c>
      <c r="E155" s="39" t="s">
        <v>134</v>
      </c>
      <c r="F155" s="44" t="s">
        <v>220</v>
      </c>
      <c r="G155" s="44" t="s">
        <v>136</v>
      </c>
      <c r="H155" s="44">
        <v>0</v>
      </c>
      <c r="I155" s="44">
        <v>0</v>
      </c>
      <c r="J155" s="44">
        <v>1</v>
      </c>
      <c r="K155" s="44">
        <v>0</v>
      </c>
      <c r="L155" s="44" t="s">
        <v>154</v>
      </c>
      <c r="M155" s="47"/>
      <c r="N155" s="47"/>
    </row>
    <row r="156" spans="1:14" ht="15" hidden="1" customHeight="1" x14ac:dyDescent="0.25">
      <c r="A156" s="35">
        <v>68</v>
      </c>
      <c r="B156" s="42">
        <v>42123</v>
      </c>
      <c r="C156" s="43">
        <v>0.30208333333333331</v>
      </c>
      <c r="D156" s="44" t="s">
        <v>221</v>
      </c>
      <c r="E156" s="39" t="s">
        <v>134</v>
      </c>
      <c r="F156" s="44" t="s">
        <v>135</v>
      </c>
      <c r="G156" s="44" t="s">
        <v>136</v>
      </c>
      <c r="H156" s="44">
        <v>0</v>
      </c>
      <c r="I156" s="44">
        <v>0</v>
      </c>
      <c r="J156" s="44">
        <v>0</v>
      </c>
      <c r="K156" s="44">
        <v>1</v>
      </c>
      <c r="L156" s="44" t="s">
        <v>154</v>
      </c>
      <c r="M156" s="46"/>
      <c r="N156" s="46"/>
    </row>
    <row r="157" spans="1:14" ht="15" hidden="1" customHeight="1" x14ac:dyDescent="0.25">
      <c r="A157" s="35">
        <v>69</v>
      </c>
      <c r="B157" s="42">
        <v>42124</v>
      </c>
      <c r="C157" s="43">
        <v>0.35416666666666669</v>
      </c>
      <c r="D157" s="44" t="s">
        <v>222</v>
      </c>
      <c r="E157" s="44" t="s">
        <v>139</v>
      </c>
      <c r="F157" s="44" t="s">
        <v>223</v>
      </c>
      <c r="G157" s="44" t="s">
        <v>136</v>
      </c>
      <c r="H157" s="44">
        <v>0</v>
      </c>
      <c r="I157" s="44">
        <v>0</v>
      </c>
      <c r="J157" s="44">
        <v>1</v>
      </c>
      <c r="K157" s="44">
        <v>1</v>
      </c>
      <c r="L157" s="44" t="s">
        <v>137</v>
      </c>
      <c r="M157" s="46"/>
      <c r="N157" s="46"/>
    </row>
    <row r="158" spans="1:14" ht="15" hidden="1" customHeight="1" x14ac:dyDescent="0.25">
      <c r="A158" s="35">
        <v>70</v>
      </c>
      <c r="B158" s="42">
        <v>42124</v>
      </c>
      <c r="C158" s="43">
        <v>0.72222222222222221</v>
      </c>
      <c r="D158" s="44" t="s">
        <v>224</v>
      </c>
      <c r="E158" s="39" t="s">
        <v>134</v>
      </c>
      <c r="F158" s="44" t="s">
        <v>135</v>
      </c>
      <c r="G158" s="44" t="s">
        <v>136</v>
      </c>
      <c r="H158" s="44">
        <v>0</v>
      </c>
      <c r="I158" s="44">
        <v>0</v>
      </c>
      <c r="J158" s="44">
        <v>1</v>
      </c>
      <c r="K158" s="44">
        <v>0</v>
      </c>
      <c r="L158" s="44" t="s">
        <v>137</v>
      </c>
      <c r="M158" s="47"/>
      <c r="N158" s="47"/>
    </row>
    <row r="159" spans="1:14" ht="15" hidden="1" customHeight="1" x14ac:dyDescent="0.25">
      <c r="A159" s="30">
        <v>71</v>
      </c>
      <c r="B159" s="42">
        <v>42124</v>
      </c>
      <c r="C159" s="43">
        <v>5.5555555555555552E-2</v>
      </c>
      <c r="D159" s="44" t="s">
        <v>225</v>
      </c>
      <c r="E159" s="44" t="s">
        <v>139</v>
      </c>
      <c r="F159" s="44" t="s">
        <v>135</v>
      </c>
      <c r="G159" s="44" t="s">
        <v>141</v>
      </c>
      <c r="H159" s="44">
        <v>0</v>
      </c>
      <c r="I159" s="44">
        <v>0</v>
      </c>
      <c r="J159" s="44">
        <v>0</v>
      </c>
      <c r="K159" s="44">
        <v>0</v>
      </c>
      <c r="L159" s="44" t="s">
        <v>137</v>
      </c>
      <c r="M159" s="46"/>
      <c r="N159" s="46"/>
    </row>
    <row r="160" spans="1:14" ht="15" hidden="1" customHeight="1" x14ac:dyDescent="0.25">
      <c r="A160" s="35">
        <v>72</v>
      </c>
      <c r="B160" s="48">
        <v>42124</v>
      </c>
      <c r="C160" s="49">
        <v>0.31944444444444448</v>
      </c>
      <c r="D160" s="50" t="s">
        <v>226</v>
      </c>
      <c r="E160" s="44" t="s">
        <v>139</v>
      </c>
      <c r="F160" s="50" t="s">
        <v>135</v>
      </c>
      <c r="G160" s="50" t="s">
        <v>136</v>
      </c>
      <c r="H160" s="50">
        <v>0</v>
      </c>
      <c r="I160" s="50">
        <v>0</v>
      </c>
      <c r="J160" s="50">
        <v>0</v>
      </c>
      <c r="K160" s="50">
        <v>8</v>
      </c>
      <c r="L160" s="50" t="s">
        <v>137</v>
      </c>
      <c r="M160" s="46"/>
      <c r="N160" s="46"/>
    </row>
    <row r="161" spans="1:14" ht="15" hidden="1" customHeight="1" x14ac:dyDescent="0.25">
      <c r="A161" s="35">
        <v>73</v>
      </c>
      <c r="B161" s="48">
        <v>42124</v>
      </c>
      <c r="C161" s="49">
        <v>0.5625</v>
      </c>
      <c r="D161" s="50" t="s">
        <v>227</v>
      </c>
      <c r="E161" s="51" t="s">
        <v>134</v>
      </c>
      <c r="F161" s="50" t="s">
        <v>135</v>
      </c>
      <c r="G161" s="50" t="s">
        <v>141</v>
      </c>
      <c r="H161" s="50">
        <v>0</v>
      </c>
      <c r="I161" s="50">
        <v>0</v>
      </c>
      <c r="J161" s="50">
        <v>0</v>
      </c>
      <c r="K161" s="50">
        <v>0</v>
      </c>
      <c r="L161" s="50" t="s">
        <v>137</v>
      </c>
      <c r="M161" s="47"/>
      <c r="N161" s="47"/>
    </row>
    <row r="162" spans="1:14" ht="15" customHeight="1" x14ac:dyDescent="0.25">
      <c r="A162" s="21"/>
      <c r="B162" s="21"/>
      <c r="C162" s="21"/>
      <c r="D162" s="21"/>
      <c r="E162" s="21"/>
      <c r="F162" s="21" t="s">
        <v>66</v>
      </c>
      <c r="G162" s="21" t="s">
        <v>132</v>
      </c>
      <c r="H162" s="21">
        <f>SUM(H89:H161)</f>
        <v>0</v>
      </c>
      <c r="I162" s="21">
        <f>SUM(I89:I161)</f>
        <v>0</v>
      </c>
      <c r="J162" s="21">
        <f>SUM(J89:J161)</f>
        <v>47</v>
      </c>
      <c r="K162" s="21">
        <f>SUM(K89:K161)</f>
        <v>20</v>
      </c>
      <c r="L162" s="21"/>
      <c r="M162" s="46"/>
      <c r="N162" s="46"/>
    </row>
    <row r="163" spans="1:14" ht="15" hidden="1" customHeight="1" x14ac:dyDescent="0.25">
      <c r="A163" s="35">
        <v>74</v>
      </c>
      <c r="B163" s="41">
        <v>42126</v>
      </c>
      <c r="C163" s="40">
        <v>2.0833333333333332E-2</v>
      </c>
      <c r="D163" s="45" t="s">
        <v>228</v>
      </c>
      <c r="E163" s="39" t="s">
        <v>229</v>
      </c>
      <c r="F163" s="39" t="s">
        <v>135</v>
      </c>
      <c r="G163" s="39" t="s">
        <v>136</v>
      </c>
      <c r="H163" s="39">
        <v>0</v>
      </c>
      <c r="I163" s="39">
        <v>0</v>
      </c>
      <c r="J163" s="39">
        <v>1</v>
      </c>
      <c r="K163" s="39">
        <v>1</v>
      </c>
      <c r="L163" s="39" t="s">
        <v>144</v>
      </c>
      <c r="M163" s="47"/>
      <c r="N163" s="47"/>
    </row>
    <row r="164" spans="1:14" ht="15" hidden="1" customHeight="1" x14ac:dyDescent="0.25">
      <c r="A164" s="35">
        <v>75</v>
      </c>
      <c r="B164" s="52">
        <v>42127</v>
      </c>
      <c r="C164" s="53">
        <v>0.85416666666666663</v>
      </c>
      <c r="D164" s="54" t="s">
        <v>230</v>
      </c>
      <c r="E164" s="55" t="s">
        <v>134</v>
      </c>
      <c r="F164" s="34" t="s">
        <v>143</v>
      </c>
      <c r="G164" s="34" t="s">
        <v>141</v>
      </c>
      <c r="H164" s="34">
        <v>0</v>
      </c>
      <c r="I164" s="34">
        <v>0</v>
      </c>
      <c r="J164" s="34">
        <v>1</v>
      </c>
      <c r="K164" s="34">
        <v>0</v>
      </c>
      <c r="L164" s="34" t="s">
        <v>168</v>
      </c>
      <c r="M164" s="47"/>
      <c r="N164" s="47"/>
    </row>
    <row r="165" spans="1:14" ht="15" hidden="1" customHeight="1" x14ac:dyDescent="0.25">
      <c r="A165" s="30">
        <v>76</v>
      </c>
      <c r="B165" s="56">
        <v>42127</v>
      </c>
      <c r="C165" s="57">
        <v>4.1666666666666664E-2</v>
      </c>
      <c r="D165" s="54" t="s">
        <v>231</v>
      </c>
      <c r="E165" s="55" t="s">
        <v>134</v>
      </c>
      <c r="F165" s="55" t="s">
        <v>143</v>
      </c>
      <c r="G165" s="58" t="s">
        <v>141</v>
      </c>
      <c r="H165" s="55">
        <v>0</v>
      </c>
      <c r="I165" s="55">
        <v>0</v>
      </c>
      <c r="J165" s="55">
        <v>1</v>
      </c>
      <c r="K165" s="55">
        <v>0</v>
      </c>
      <c r="L165" s="55" t="s">
        <v>168</v>
      </c>
      <c r="M165" s="46"/>
      <c r="N165" s="46"/>
    </row>
    <row r="166" spans="1:14" ht="15" hidden="1" customHeight="1" x14ac:dyDescent="0.25">
      <c r="A166" s="35">
        <v>77</v>
      </c>
      <c r="B166" s="42">
        <v>42128</v>
      </c>
      <c r="C166" s="43">
        <v>0.73611111111111116</v>
      </c>
      <c r="D166" s="45" t="s">
        <v>232</v>
      </c>
      <c r="E166" s="59" t="s">
        <v>139</v>
      </c>
      <c r="F166" s="44" t="s">
        <v>135</v>
      </c>
      <c r="G166" s="60" t="s">
        <v>141</v>
      </c>
      <c r="H166" s="44">
        <v>0</v>
      </c>
      <c r="I166" s="44">
        <v>0</v>
      </c>
      <c r="J166" s="44">
        <v>1</v>
      </c>
      <c r="K166" s="44">
        <v>0</v>
      </c>
      <c r="L166" s="44" t="s">
        <v>147</v>
      </c>
      <c r="M166" s="46"/>
      <c r="N166" s="46"/>
    </row>
    <row r="167" spans="1:14" ht="15" hidden="1" customHeight="1" x14ac:dyDescent="0.25">
      <c r="A167" s="35">
        <v>78</v>
      </c>
      <c r="B167" s="42">
        <v>42128</v>
      </c>
      <c r="C167" s="43">
        <v>0.3125</v>
      </c>
      <c r="D167" s="45" t="s">
        <v>233</v>
      </c>
      <c r="E167" s="59" t="s">
        <v>139</v>
      </c>
      <c r="F167" s="44" t="s">
        <v>177</v>
      </c>
      <c r="G167" s="60" t="s">
        <v>136</v>
      </c>
      <c r="H167" s="44">
        <v>0</v>
      </c>
      <c r="I167" s="44">
        <v>0</v>
      </c>
      <c r="J167" s="44">
        <v>1</v>
      </c>
      <c r="K167" s="44">
        <v>0</v>
      </c>
      <c r="L167" s="44" t="s">
        <v>147</v>
      </c>
      <c r="M167" s="47"/>
      <c r="N167" s="47"/>
    </row>
    <row r="168" spans="1:14" ht="15" hidden="1" customHeight="1" x14ac:dyDescent="0.25">
      <c r="A168" s="35">
        <v>79</v>
      </c>
      <c r="B168" s="42">
        <v>42128</v>
      </c>
      <c r="C168" s="43">
        <v>0.4861111111111111</v>
      </c>
      <c r="D168" s="45" t="s">
        <v>234</v>
      </c>
      <c r="E168" s="44" t="s">
        <v>134</v>
      </c>
      <c r="F168" s="44" t="s">
        <v>135</v>
      </c>
      <c r="G168" s="60" t="s">
        <v>141</v>
      </c>
      <c r="H168" s="44">
        <v>0</v>
      </c>
      <c r="I168" s="44">
        <v>0</v>
      </c>
      <c r="J168" s="44">
        <v>0</v>
      </c>
      <c r="K168" s="44">
        <v>0</v>
      </c>
      <c r="L168" s="44" t="s">
        <v>147</v>
      </c>
      <c r="M168" s="46"/>
      <c r="N168" s="46"/>
    </row>
    <row r="169" spans="1:14" ht="15" hidden="1" customHeight="1" x14ac:dyDescent="0.25">
      <c r="A169" s="35">
        <v>80</v>
      </c>
      <c r="B169" s="42">
        <v>42129</v>
      </c>
      <c r="C169" s="43">
        <v>0.56944444444444442</v>
      </c>
      <c r="D169" s="45" t="s">
        <v>235</v>
      </c>
      <c r="E169" s="59" t="s">
        <v>139</v>
      </c>
      <c r="F169" s="44" t="s">
        <v>143</v>
      </c>
      <c r="G169" s="60" t="s">
        <v>141</v>
      </c>
      <c r="H169" s="44">
        <v>0</v>
      </c>
      <c r="I169" s="44">
        <v>0</v>
      </c>
      <c r="J169" s="44">
        <v>1</v>
      </c>
      <c r="K169" s="44">
        <v>0</v>
      </c>
      <c r="L169" s="44" t="s">
        <v>152</v>
      </c>
      <c r="M169" s="46"/>
      <c r="N169" s="46"/>
    </row>
    <row r="170" spans="1:14" ht="15" hidden="1" customHeight="1" x14ac:dyDescent="0.25">
      <c r="A170" s="30">
        <v>81</v>
      </c>
      <c r="B170" s="42">
        <v>42129</v>
      </c>
      <c r="C170" s="43">
        <v>0.63194444444444442</v>
      </c>
      <c r="D170" s="45" t="s">
        <v>236</v>
      </c>
      <c r="E170" s="44" t="s">
        <v>134</v>
      </c>
      <c r="F170" s="44" t="s">
        <v>135</v>
      </c>
      <c r="G170" s="60" t="s">
        <v>141</v>
      </c>
      <c r="H170" s="44">
        <v>0</v>
      </c>
      <c r="I170" s="44">
        <v>0</v>
      </c>
      <c r="J170" s="44">
        <v>0</v>
      </c>
      <c r="K170" s="44">
        <v>0</v>
      </c>
      <c r="L170" s="44" t="s">
        <v>152</v>
      </c>
      <c r="M170" s="47"/>
      <c r="N170" s="47"/>
    </row>
    <row r="171" spans="1:14" ht="15" hidden="1" customHeight="1" x14ac:dyDescent="0.25">
      <c r="A171" s="35">
        <v>82</v>
      </c>
      <c r="B171" s="42">
        <v>42130</v>
      </c>
      <c r="C171" s="43">
        <v>0.41666666666666669</v>
      </c>
      <c r="D171" s="45" t="s">
        <v>237</v>
      </c>
      <c r="E171" s="44" t="s">
        <v>134</v>
      </c>
      <c r="F171" s="44" t="s">
        <v>177</v>
      </c>
      <c r="G171" s="60" t="s">
        <v>136</v>
      </c>
      <c r="H171" s="44">
        <v>0</v>
      </c>
      <c r="I171" s="44">
        <v>0</v>
      </c>
      <c r="J171" s="44">
        <v>1</v>
      </c>
      <c r="K171" s="44">
        <v>0</v>
      </c>
      <c r="L171" s="44" t="s">
        <v>154</v>
      </c>
      <c r="M171" s="46"/>
      <c r="N171" s="46"/>
    </row>
    <row r="172" spans="1:14" ht="15" hidden="1" customHeight="1" x14ac:dyDescent="0.25">
      <c r="A172" s="35">
        <v>83</v>
      </c>
      <c r="B172" s="42">
        <v>42131</v>
      </c>
      <c r="C172" s="43">
        <v>0.89583333333333337</v>
      </c>
      <c r="D172" s="45" t="s">
        <v>231</v>
      </c>
      <c r="E172" s="44" t="s">
        <v>134</v>
      </c>
      <c r="F172" s="44" t="s">
        <v>185</v>
      </c>
      <c r="G172" s="60" t="s">
        <v>136</v>
      </c>
      <c r="H172" s="44">
        <v>0</v>
      </c>
      <c r="I172" s="44">
        <v>0</v>
      </c>
      <c r="J172" s="44">
        <v>0</v>
      </c>
      <c r="K172" s="44">
        <v>1</v>
      </c>
      <c r="L172" s="44" t="s">
        <v>137</v>
      </c>
      <c r="M172" s="46"/>
      <c r="N172" s="46"/>
    </row>
    <row r="173" spans="1:14" ht="15" hidden="1" customHeight="1" x14ac:dyDescent="0.25">
      <c r="A173" s="35">
        <v>84</v>
      </c>
      <c r="B173" s="42">
        <v>42131</v>
      </c>
      <c r="C173" s="43">
        <v>0.5625</v>
      </c>
      <c r="D173" s="45" t="s">
        <v>238</v>
      </c>
      <c r="E173" s="44" t="s">
        <v>134</v>
      </c>
      <c r="F173" s="44" t="s">
        <v>135</v>
      </c>
      <c r="G173" s="44" t="s">
        <v>141</v>
      </c>
      <c r="H173" s="44">
        <v>0</v>
      </c>
      <c r="I173" s="44">
        <v>0</v>
      </c>
      <c r="J173" s="44">
        <v>1</v>
      </c>
      <c r="K173" s="44">
        <v>0</v>
      </c>
      <c r="L173" s="44" t="s">
        <v>137</v>
      </c>
      <c r="M173" s="46"/>
      <c r="N173" s="46"/>
    </row>
    <row r="174" spans="1:14" ht="15" hidden="1" customHeight="1" x14ac:dyDescent="0.25">
      <c r="A174" s="35">
        <v>85</v>
      </c>
      <c r="B174" s="42">
        <v>42131</v>
      </c>
      <c r="C174" s="43">
        <v>0.45555555555555555</v>
      </c>
      <c r="D174" s="45" t="s">
        <v>239</v>
      </c>
      <c r="E174" s="44" t="s">
        <v>139</v>
      </c>
      <c r="F174" s="44" t="s">
        <v>135</v>
      </c>
      <c r="G174" s="44" t="s">
        <v>136</v>
      </c>
      <c r="H174" s="44">
        <v>0</v>
      </c>
      <c r="I174" s="44">
        <v>0</v>
      </c>
      <c r="J174" s="44">
        <v>0</v>
      </c>
      <c r="K174" s="44">
        <v>0</v>
      </c>
      <c r="L174" s="44" t="s">
        <v>137</v>
      </c>
      <c r="M174" s="46"/>
      <c r="N174" s="46"/>
    </row>
    <row r="175" spans="1:14" ht="15" hidden="1" customHeight="1" x14ac:dyDescent="0.25">
      <c r="A175" s="30">
        <v>86</v>
      </c>
      <c r="B175" s="42">
        <v>42131</v>
      </c>
      <c r="C175" s="43">
        <v>0.56597222222222221</v>
      </c>
      <c r="D175" s="45" t="s">
        <v>194</v>
      </c>
      <c r="E175" s="44" t="s">
        <v>134</v>
      </c>
      <c r="F175" s="44" t="s">
        <v>135</v>
      </c>
      <c r="G175" s="60" t="s">
        <v>141</v>
      </c>
      <c r="H175" s="44">
        <v>0</v>
      </c>
      <c r="I175" s="44">
        <v>0</v>
      </c>
      <c r="J175" s="44">
        <v>0</v>
      </c>
      <c r="K175" s="44">
        <v>0</v>
      </c>
      <c r="L175" s="44" t="s">
        <v>137</v>
      </c>
      <c r="M175" s="61"/>
      <c r="N175" s="62"/>
    </row>
    <row r="176" spans="1:14" ht="15" hidden="1" customHeight="1" x14ac:dyDescent="0.25">
      <c r="A176" s="35">
        <v>87</v>
      </c>
      <c r="B176" s="42">
        <v>42132</v>
      </c>
      <c r="C176" s="43">
        <v>3.4722222222222224E-2</v>
      </c>
      <c r="D176" s="45" t="s">
        <v>240</v>
      </c>
      <c r="E176" s="44" t="s">
        <v>134</v>
      </c>
      <c r="F176" s="44" t="s">
        <v>241</v>
      </c>
      <c r="G176" s="60" t="s">
        <v>141</v>
      </c>
      <c r="H176" s="44">
        <v>0</v>
      </c>
      <c r="I176" s="44">
        <v>0</v>
      </c>
      <c r="J176" s="44">
        <v>1</v>
      </c>
      <c r="K176" s="44">
        <v>0</v>
      </c>
      <c r="L176" s="44" t="s">
        <v>161</v>
      </c>
      <c r="M176" s="61"/>
      <c r="N176" s="63"/>
    </row>
    <row r="177" spans="1:12" ht="15" hidden="1" customHeight="1" x14ac:dyDescent="0.25">
      <c r="A177" s="35">
        <v>88</v>
      </c>
      <c r="B177" s="42">
        <v>42132</v>
      </c>
      <c r="C177" s="43">
        <v>0.74305555555555547</v>
      </c>
      <c r="D177" s="45" t="s">
        <v>242</v>
      </c>
      <c r="E177" s="44" t="s">
        <v>134</v>
      </c>
      <c r="F177" s="44" t="s">
        <v>143</v>
      </c>
      <c r="G177" s="60" t="s">
        <v>141</v>
      </c>
      <c r="H177" s="44">
        <v>0</v>
      </c>
      <c r="I177" s="44">
        <v>0</v>
      </c>
      <c r="J177" s="44">
        <v>1</v>
      </c>
      <c r="K177" s="44">
        <v>0</v>
      </c>
      <c r="L177" s="44" t="s">
        <v>161</v>
      </c>
    </row>
    <row r="178" spans="1:12" ht="15" hidden="1" customHeight="1" x14ac:dyDescent="0.25">
      <c r="A178" s="35">
        <v>89</v>
      </c>
      <c r="B178" s="42">
        <v>42132</v>
      </c>
      <c r="C178" s="43">
        <v>0.52777777777777779</v>
      </c>
      <c r="D178" s="45" t="s">
        <v>149</v>
      </c>
      <c r="E178" s="44" t="s">
        <v>134</v>
      </c>
      <c r="F178" s="44" t="s">
        <v>218</v>
      </c>
      <c r="G178" s="60" t="s">
        <v>141</v>
      </c>
      <c r="H178" s="44">
        <v>0</v>
      </c>
      <c r="I178" s="44">
        <v>0</v>
      </c>
      <c r="J178" s="44">
        <v>1</v>
      </c>
      <c r="K178" s="44">
        <v>0</v>
      </c>
      <c r="L178" s="44" t="s">
        <v>161</v>
      </c>
    </row>
    <row r="179" spans="1:12" ht="15" hidden="1" customHeight="1" x14ac:dyDescent="0.25">
      <c r="A179" s="35">
        <v>90</v>
      </c>
      <c r="B179" s="42">
        <v>42133</v>
      </c>
      <c r="C179" s="43">
        <v>0.5</v>
      </c>
      <c r="D179" s="45" t="s">
        <v>243</v>
      </c>
      <c r="E179" s="44" t="s">
        <v>134</v>
      </c>
      <c r="F179" s="44" t="s">
        <v>135</v>
      </c>
      <c r="G179" s="60" t="s">
        <v>141</v>
      </c>
      <c r="H179" s="44">
        <v>0</v>
      </c>
      <c r="I179" s="44">
        <v>0</v>
      </c>
      <c r="J179" s="44">
        <v>0</v>
      </c>
      <c r="K179" s="44">
        <v>0</v>
      </c>
      <c r="L179" s="44" t="s">
        <v>144</v>
      </c>
    </row>
    <row r="180" spans="1:12" ht="15" hidden="1" customHeight="1" x14ac:dyDescent="0.25">
      <c r="A180" s="30">
        <v>91</v>
      </c>
      <c r="B180" s="42">
        <v>42133</v>
      </c>
      <c r="C180" s="43">
        <v>0.84375</v>
      </c>
      <c r="D180" s="45" t="s">
        <v>244</v>
      </c>
      <c r="E180" s="44" t="s">
        <v>134</v>
      </c>
      <c r="F180" s="44" t="s">
        <v>220</v>
      </c>
      <c r="G180" s="60" t="s">
        <v>136</v>
      </c>
      <c r="H180" s="44">
        <v>0</v>
      </c>
      <c r="I180" s="44">
        <v>0</v>
      </c>
      <c r="J180" s="44">
        <v>1</v>
      </c>
      <c r="K180" s="44">
        <v>0</v>
      </c>
      <c r="L180" s="44" t="s">
        <v>144</v>
      </c>
    </row>
    <row r="181" spans="1:12" ht="15" hidden="1" customHeight="1" x14ac:dyDescent="0.25">
      <c r="A181" s="35">
        <v>92</v>
      </c>
      <c r="B181" s="42">
        <v>42135</v>
      </c>
      <c r="C181" s="43">
        <v>0.30902777777777779</v>
      </c>
      <c r="D181" s="45" t="s">
        <v>245</v>
      </c>
      <c r="E181" s="44" t="s">
        <v>139</v>
      </c>
      <c r="F181" s="44" t="s">
        <v>143</v>
      </c>
      <c r="G181" s="60" t="s">
        <v>141</v>
      </c>
      <c r="H181" s="44">
        <v>0</v>
      </c>
      <c r="I181" s="44">
        <v>0</v>
      </c>
      <c r="J181" s="44">
        <v>0</v>
      </c>
      <c r="K181" s="44">
        <v>1</v>
      </c>
      <c r="L181" s="44" t="s">
        <v>147</v>
      </c>
    </row>
    <row r="182" spans="1:12" ht="15" hidden="1" customHeight="1" x14ac:dyDescent="0.25">
      <c r="A182" s="35">
        <v>93</v>
      </c>
      <c r="B182" s="42">
        <v>42135</v>
      </c>
      <c r="C182" s="43">
        <v>0.3888888888888889</v>
      </c>
      <c r="D182" s="45" t="s">
        <v>246</v>
      </c>
      <c r="E182" s="44" t="s">
        <v>139</v>
      </c>
      <c r="F182" s="44" t="s">
        <v>175</v>
      </c>
      <c r="G182" s="44" t="s">
        <v>141</v>
      </c>
      <c r="H182" s="44">
        <v>0</v>
      </c>
      <c r="I182" s="44">
        <v>0</v>
      </c>
      <c r="J182" s="44">
        <v>0</v>
      </c>
      <c r="K182" s="44">
        <v>0</v>
      </c>
      <c r="L182" s="44" t="s">
        <v>147</v>
      </c>
    </row>
    <row r="183" spans="1:12" ht="15" hidden="1" customHeight="1" x14ac:dyDescent="0.25">
      <c r="A183" s="35">
        <v>94</v>
      </c>
      <c r="B183" s="42">
        <v>42136</v>
      </c>
      <c r="C183" s="43">
        <v>0.8125</v>
      </c>
      <c r="D183" s="45" t="s">
        <v>247</v>
      </c>
      <c r="E183" s="44" t="s">
        <v>139</v>
      </c>
      <c r="F183" s="44" t="s">
        <v>143</v>
      </c>
      <c r="G183" s="60" t="s">
        <v>141</v>
      </c>
      <c r="H183" s="44">
        <v>0</v>
      </c>
      <c r="I183" s="44">
        <v>0</v>
      </c>
      <c r="J183" s="44">
        <v>1</v>
      </c>
      <c r="K183" s="44">
        <v>1</v>
      </c>
      <c r="L183" s="44" t="s">
        <v>152</v>
      </c>
    </row>
    <row r="184" spans="1:12" ht="15" hidden="1" customHeight="1" x14ac:dyDescent="0.25">
      <c r="A184" s="35">
        <v>95</v>
      </c>
      <c r="B184" s="42">
        <v>42137</v>
      </c>
      <c r="C184" s="43">
        <v>0.44444444444444442</v>
      </c>
      <c r="D184" s="45" t="s">
        <v>248</v>
      </c>
      <c r="E184" s="44" t="s">
        <v>134</v>
      </c>
      <c r="F184" s="44" t="s">
        <v>249</v>
      </c>
      <c r="G184" s="60" t="s">
        <v>141</v>
      </c>
      <c r="H184" s="44">
        <v>0</v>
      </c>
      <c r="I184" s="44">
        <v>0</v>
      </c>
      <c r="J184" s="44">
        <v>0</v>
      </c>
      <c r="K184" s="44">
        <v>0</v>
      </c>
      <c r="L184" s="44" t="s">
        <v>154</v>
      </c>
    </row>
    <row r="185" spans="1:12" ht="15" hidden="1" customHeight="1" x14ac:dyDescent="0.25">
      <c r="A185" s="30">
        <v>96</v>
      </c>
      <c r="B185" s="42">
        <v>42138</v>
      </c>
      <c r="C185" s="43">
        <v>0.4201388888888889</v>
      </c>
      <c r="D185" s="45" t="s">
        <v>250</v>
      </c>
      <c r="E185" s="44" t="s">
        <v>134</v>
      </c>
      <c r="F185" s="44" t="s">
        <v>185</v>
      </c>
      <c r="G185" s="60" t="s">
        <v>136</v>
      </c>
      <c r="H185" s="44">
        <v>0</v>
      </c>
      <c r="I185" s="44">
        <v>0</v>
      </c>
      <c r="J185" s="44">
        <v>1</v>
      </c>
      <c r="K185" s="44">
        <v>0</v>
      </c>
      <c r="L185" s="44" t="s">
        <v>137</v>
      </c>
    </row>
    <row r="186" spans="1:12" ht="15" hidden="1" customHeight="1" x14ac:dyDescent="0.25">
      <c r="A186" s="35">
        <v>97</v>
      </c>
      <c r="B186" s="42">
        <v>42138</v>
      </c>
      <c r="C186" s="43">
        <v>4.1666666666666664E-2</v>
      </c>
      <c r="D186" s="45" t="s">
        <v>251</v>
      </c>
      <c r="E186" s="44" t="s">
        <v>139</v>
      </c>
      <c r="F186" s="44" t="s">
        <v>185</v>
      </c>
      <c r="G186" s="60" t="s">
        <v>141</v>
      </c>
      <c r="H186" s="44">
        <v>0</v>
      </c>
      <c r="I186" s="44">
        <v>0</v>
      </c>
      <c r="J186" s="44">
        <v>1</v>
      </c>
      <c r="K186" s="44">
        <v>0</v>
      </c>
      <c r="L186" s="44" t="s">
        <v>137</v>
      </c>
    </row>
    <row r="187" spans="1:12" ht="15" hidden="1" customHeight="1" x14ac:dyDescent="0.25">
      <c r="A187" s="35">
        <v>98</v>
      </c>
      <c r="B187" s="42">
        <v>42138</v>
      </c>
      <c r="C187" s="43">
        <v>0.92361111111111116</v>
      </c>
      <c r="D187" s="45" t="s">
        <v>252</v>
      </c>
      <c r="E187" s="44" t="s">
        <v>134</v>
      </c>
      <c r="F187" s="44" t="s">
        <v>135</v>
      </c>
      <c r="G187" s="60" t="s">
        <v>141</v>
      </c>
      <c r="H187" s="44">
        <v>0</v>
      </c>
      <c r="I187" s="44">
        <v>0</v>
      </c>
      <c r="J187" s="44">
        <v>0</v>
      </c>
      <c r="K187" s="44">
        <v>0</v>
      </c>
      <c r="L187" s="44" t="s">
        <v>137</v>
      </c>
    </row>
    <row r="188" spans="1:12" ht="15" hidden="1" customHeight="1" x14ac:dyDescent="0.25">
      <c r="A188" s="35">
        <v>99</v>
      </c>
      <c r="B188" s="42">
        <v>42138</v>
      </c>
      <c r="C188" s="43">
        <v>0.78125</v>
      </c>
      <c r="D188" s="45" t="s">
        <v>253</v>
      </c>
      <c r="E188" s="59" t="s">
        <v>134</v>
      </c>
      <c r="F188" s="44" t="s">
        <v>143</v>
      </c>
      <c r="G188" s="60" t="s">
        <v>141</v>
      </c>
      <c r="H188" s="44">
        <v>0</v>
      </c>
      <c r="I188" s="44">
        <v>0</v>
      </c>
      <c r="J188" s="44">
        <v>0</v>
      </c>
      <c r="K188" s="44">
        <v>1</v>
      </c>
      <c r="L188" s="44" t="s">
        <v>137</v>
      </c>
    </row>
    <row r="189" spans="1:12" ht="15" hidden="1" customHeight="1" x14ac:dyDescent="0.25">
      <c r="A189" s="35">
        <v>100</v>
      </c>
      <c r="B189" s="42">
        <v>42139</v>
      </c>
      <c r="C189" s="43">
        <v>0.40277777777777773</v>
      </c>
      <c r="D189" s="45" t="s">
        <v>254</v>
      </c>
      <c r="E189" s="44" t="s">
        <v>139</v>
      </c>
      <c r="F189" s="44" t="s">
        <v>135</v>
      </c>
      <c r="G189" s="60" t="s">
        <v>136</v>
      </c>
      <c r="H189" s="44">
        <v>0</v>
      </c>
      <c r="I189" s="44">
        <v>0</v>
      </c>
      <c r="J189" s="44">
        <v>1</v>
      </c>
      <c r="K189" s="44">
        <v>0</v>
      </c>
      <c r="L189" s="44" t="s">
        <v>161</v>
      </c>
    </row>
    <row r="190" spans="1:12" ht="15" hidden="1" customHeight="1" x14ac:dyDescent="0.25">
      <c r="A190" s="30">
        <v>101</v>
      </c>
      <c r="B190" s="42">
        <v>42139</v>
      </c>
      <c r="C190" s="43">
        <v>0.875</v>
      </c>
      <c r="D190" s="45" t="s">
        <v>255</v>
      </c>
      <c r="E190" s="44" t="s">
        <v>256</v>
      </c>
      <c r="F190" s="44" t="s">
        <v>143</v>
      </c>
      <c r="G190" s="60" t="s">
        <v>141</v>
      </c>
      <c r="H190" s="44">
        <v>0</v>
      </c>
      <c r="I190" s="44">
        <v>0</v>
      </c>
      <c r="J190" s="44">
        <v>1</v>
      </c>
      <c r="K190" s="44">
        <v>0</v>
      </c>
      <c r="L190" s="44" t="s">
        <v>161</v>
      </c>
    </row>
    <row r="191" spans="1:12" ht="15" hidden="1" customHeight="1" x14ac:dyDescent="0.25">
      <c r="A191" s="35">
        <v>102</v>
      </c>
      <c r="B191" s="42">
        <v>42140</v>
      </c>
      <c r="C191" s="43">
        <v>0.47916666666666669</v>
      </c>
      <c r="D191" s="45" t="s">
        <v>257</v>
      </c>
      <c r="E191" s="44" t="s">
        <v>139</v>
      </c>
      <c r="F191" s="44" t="s">
        <v>185</v>
      </c>
      <c r="G191" s="60" t="s">
        <v>136</v>
      </c>
      <c r="H191" s="44">
        <v>0</v>
      </c>
      <c r="I191" s="44">
        <v>0</v>
      </c>
      <c r="J191" s="44">
        <v>0</v>
      </c>
      <c r="K191" s="44">
        <v>0</v>
      </c>
      <c r="L191" s="44" t="s">
        <v>144</v>
      </c>
    </row>
    <row r="192" spans="1:12" ht="15" hidden="1" customHeight="1" x14ac:dyDescent="0.25">
      <c r="A192" s="35">
        <v>103</v>
      </c>
      <c r="B192" s="42">
        <v>42140</v>
      </c>
      <c r="C192" s="43">
        <v>0.39583333333333331</v>
      </c>
      <c r="D192" s="45" t="s">
        <v>258</v>
      </c>
      <c r="E192" s="44" t="s">
        <v>256</v>
      </c>
      <c r="F192" s="44" t="s">
        <v>135</v>
      </c>
      <c r="G192" s="60" t="s">
        <v>136</v>
      </c>
      <c r="H192" s="44">
        <v>0</v>
      </c>
      <c r="I192" s="44">
        <v>0</v>
      </c>
      <c r="J192" s="44">
        <v>1</v>
      </c>
      <c r="K192" s="44">
        <v>0</v>
      </c>
      <c r="L192" s="44" t="s">
        <v>144</v>
      </c>
    </row>
    <row r="193" spans="1:12" ht="15" hidden="1" customHeight="1" x14ac:dyDescent="0.25">
      <c r="A193" s="35">
        <v>104</v>
      </c>
      <c r="B193" s="42">
        <v>42140</v>
      </c>
      <c r="C193" s="43">
        <v>0.3888888888888889</v>
      </c>
      <c r="D193" s="45" t="s">
        <v>259</v>
      </c>
      <c r="E193" s="44" t="s">
        <v>256</v>
      </c>
      <c r="F193" s="44" t="s">
        <v>135</v>
      </c>
      <c r="G193" s="60" t="s">
        <v>141</v>
      </c>
      <c r="H193" s="44">
        <v>0</v>
      </c>
      <c r="I193" s="44">
        <v>0</v>
      </c>
      <c r="J193" s="44">
        <v>0</v>
      </c>
      <c r="K193" s="44">
        <v>0</v>
      </c>
      <c r="L193" s="44" t="s">
        <v>144</v>
      </c>
    </row>
    <row r="194" spans="1:12" ht="15" hidden="1" customHeight="1" x14ac:dyDescent="0.25">
      <c r="A194" s="35">
        <v>105</v>
      </c>
      <c r="B194" s="42">
        <v>42140</v>
      </c>
      <c r="C194" s="43">
        <v>0.375</v>
      </c>
      <c r="D194" s="45" t="s">
        <v>260</v>
      </c>
      <c r="E194" s="44" t="s">
        <v>256</v>
      </c>
      <c r="F194" s="44" t="s">
        <v>220</v>
      </c>
      <c r="G194" s="60" t="s">
        <v>136</v>
      </c>
      <c r="H194" s="44">
        <v>0</v>
      </c>
      <c r="I194" s="44">
        <v>0</v>
      </c>
      <c r="J194" s="44">
        <v>0</v>
      </c>
      <c r="K194" s="44">
        <v>1</v>
      </c>
      <c r="L194" s="44" t="s">
        <v>144</v>
      </c>
    </row>
    <row r="195" spans="1:12" ht="15" hidden="1" customHeight="1" x14ac:dyDescent="0.25">
      <c r="A195" s="30">
        <v>106</v>
      </c>
      <c r="B195" s="42">
        <v>42140</v>
      </c>
      <c r="C195" s="43">
        <v>0.28125</v>
      </c>
      <c r="D195" s="45" t="s">
        <v>261</v>
      </c>
      <c r="E195" s="44" t="s">
        <v>134</v>
      </c>
      <c r="F195" s="44" t="s">
        <v>220</v>
      </c>
      <c r="G195" s="60" t="s">
        <v>136</v>
      </c>
      <c r="H195" s="44">
        <v>0</v>
      </c>
      <c r="I195" s="44">
        <v>0</v>
      </c>
      <c r="J195" s="44">
        <v>1</v>
      </c>
      <c r="K195" s="44">
        <v>1</v>
      </c>
      <c r="L195" s="44" t="s">
        <v>144</v>
      </c>
    </row>
    <row r="196" spans="1:12" ht="15" hidden="1" customHeight="1" x14ac:dyDescent="0.25">
      <c r="A196" s="35">
        <v>107</v>
      </c>
      <c r="B196" s="42">
        <v>42141</v>
      </c>
      <c r="C196" s="43">
        <v>0.43055555555555558</v>
      </c>
      <c r="D196" s="45" t="s">
        <v>262</v>
      </c>
      <c r="E196" s="44" t="s">
        <v>134</v>
      </c>
      <c r="F196" s="44" t="s">
        <v>135</v>
      </c>
      <c r="G196" s="60" t="s">
        <v>141</v>
      </c>
      <c r="H196" s="44">
        <v>0</v>
      </c>
      <c r="I196" s="44">
        <v>0</v>
      </c>
      <c r="J196" s="44">
        <v>1</v>
      </c>
      <c r="K196" s="44">
        <v>1</v>
      </c>
      <c r="L196" s="44" t="s">
        <v>168</v>
      </c>
    </row>
    <row r="197" spans="1:12" ht="15" hidden="1" customHeight="1" x14ac:dyDescent="0.25">
      <c r="A197" s="35">
        <v>108</v>
      </c>
      <c r="B197" s="42">
        <v>42141</v>
      </c>
      <c r="C197" s="43">
        <v>0.95138888888888884</v>
      </c>
      <c r="D197" s="45" t="s">
        <v>263</v>
      </c>
      <c r="E197" s="44" t="s">
        <v>134</v>
      </c>
      <c r="F197" s="44" t="s">
        <v>135</v>
      </c>
      <c r="G197" s="60" t="s">
        <v>141</v>
      </c>
      <c r="H197" s="44">
        <v>0</v>
      </c>
      <c r="I197" s="44">
        <v>0</v>
      </c>
      <c r="J197" s="44">
        <v>1</v>
      </c>
      <c r="K197" s="44">
        <v>0</v>
      </c>
      <c r="L197" s="44" t="s">
        <v>168</v>
      </c>
    </row>
    <row r="198" spans="1:12" ht="15" hidden="1" customHeight="1" x14ac:dyDescent="0.25">
      <c r="A198" s="35">
        <v>109</v>
      </c>
      <c r="B198" s="42">
        <v>42142</v>
      </c>
      <c r="C198" s="43">
        <v>0.46875</v>
      </c>
      <c r="D198" s="45" t="s">
        <v>264</v>
      </c>
      <c r="E198" s="44" t="s">
        <v>139</v>
      </c>
      <c r="F198" s="44" t="s">
        <v>135</v>
      </c>
      <c r="G198" s="60" t="s">
        <v>136</v>
      </c>
      <c r="H198" s="44">
        <v>0</v>
      </c>
      <c r="I198" s="44">
        <v>0</v>
      </c>
      <c r="J198" s="44">
        <v>0</v>
      </c>
      <c r="K198" s="44">
        <v>2</v>
      </c>
      <c r="L198" s="44" t="s">
        <v>147</v>
      </c>
    </row>
    <row r="199" spans="1:12" ht="15" hidden="1" customHeight="1" x14ac:dyDescent="0.25">
      <c r="A199" s="35">
        <v>110</v>
      </c>
      <c r="B199" s="42">
        <v>42142</v>
      </c>
      <c r="C199" s="43">
        <v>0.39583333333333331</v>
      </c>
      <c r="D199" s="45" t="s">
        <v>265</v>
      </c>
      <c r="E199" s="44" t="s">
        <v>139</v>
      </c>
      <c r="F199" s="44" t="s">
        <v>143</v>
      </c>
      <c r="G199" s="60" t="s">
        <v>141</v>
      </c>
      <c r="H199" s="44">
        <v>0</v>
      </c>
      <c r="I199" s="44">
        <v>0</v>
      </c>
      <c r="J199" s="44">
        <v>1</v>
      </c>
      <c r="K199" s="44">
        <v>0</v>
      </c>
      <c r="L199" s="44" t="s">
        <v>147</v>
      </c>
    </row>
    <row r="200" spans="1:12" ht="15" hidden="1" customHeight="1" x14ac:dyDescent="0.25">
      <c r="A200" s="30">
        <v>111</v>
      </c>
      <c r="B200" s="42">
        <v>42143</v>
      </c>
      <c r="C200" s="43">
        <v>0.625</v>
      </c>
      <c r="D200" s="45" t="s">
        <v>266</v>
      </c>
      <c r="E200" s="44" t="s">
        <v>139</v>
      </c>
      <c r="F200" s="44" t="s">
        <v>175</v>
      </c>
      <c r="G200" s="60" t="s">
        <v>141</v>
      </c>
      <c r="H200" s="44">
        <v>0</v>
      </c>
      <c r="I200" s="44">
        <v>0</v>
      </c>
      <c r="J200" s="44">
        <v>0</v>
      </c>
      <c r="K200" s="44">
        <v>0</v>
      </c>
      <c r="L200" s="44" t="s">
        <v>152</v>
      </c>
    </row>
    <row r="201" spans="1:12" ht="15" hidden="1" customHeight="1" x14ac:dyDescent="0.25">
      <c r="A201" s="35">
        <v>112</v>
      </c>
      <c r="B201" s="42">
        <v>42143</v>
      </c>
      <c r="C201" s="43">
        <v>2.0833333333333332E-2</v>
      </c>
      <c r="D201" s="45" t="s">
        <v>261</v>
      </c>
      <c r="E201" s="44" t="s">
        <v>134</v>
      </c>
      <c r="F201" s="44" t="s">
        <v>135</v>
      </c>
      <c r="G201" s="60" t="s">
        <v>141</v>
      </c>
      <c r="H201" s="44">
        <v>0</v>
      </c>
      <c r="I201" s="44">
        <v>0</v>
      </c>
      <c r="J201" s="44">
        <v>1</v>
      </c>
      <c r="K201" s="44">
        <v>0</v>
      </c>
      <c r="L201" s="44" t="s">
        <v>152</v>
      </c>
    </row>
    <row r="202" spans="1:12" ht="15" hidden="1" customHeight="1" x14ac:dyDescent="0.25">
      <c r="A202" s="35">
        <v>113</v>
      </c>
      <c r="B202" s="42">
        <v>42143</v>
      </c>
      <c r="C202" s="43">
        <v>4.1666666666666664E-2</v>
      </c>
      <c r="D202" s="45" t="s">
        <v>253</v>
      </c>
      <c r="E202" s="44" t="s">
        <v>139</v>
      </c>
      <c r="F202" s="44" t="s">
        <v>143</v>
      </c>
      <c r="G202" s="60" t="s">
        <v>141</v>
      </c>
      <c r="H202" s="44">
        <v>0</v>
      </c>
      <c r="I202" s="44">
        <v>0</v>
      </c>
      <c r="J202" s="44">
        <v>1</v>
      </c>
      <c r="K202" s="44">
        <v>0</v>
      </c>
      <c r="L202" s="44" t="s">
        <v>152</v>
      </c>
    </row>
    <row r="203" spans="1:12" ht="15" hidden="1" customHeight="1" x14ac:dyDescent="0.25">
      <c r="A203" s="35">
        <v>114</v>
      </c>
      <c r="B203" s="42">
        <v>42144</v>
      </c>
      <c r="C203" s="43">
        <v>0.75</v>
      </c>
      <c r="D203" s="45" t="s">
        <v>267</v>
      </c>
      <c r="E203" s="44" t="s">
        <v>139</v>
      </c>
      <c r="F203" s="44" t="s">
        <v>143</v>
      </c>
      <c r="G203" s="60" t="s">
        <v>141</v>
      </c>
      <c r="H203" s="44">
        <v>0</v>
      </c>
      <c r="I203" s="44">
        <v>0</v>
      </c>
      <c r="J203" s="44">
        <v>1</v>
      </c>
      <c r="K203" s="44">
        <v>0</v>
      </c>
      <c r="L203" s="44" t="s">
        <v>154</v>
      </c>
    </row>
    <row r="204" spans="1:12" ht="15" hidden="1" customHeight="1" x14ac:dyDescent="0.25">
      <c r="A204" s="35">
        <v>115</v>
      </c>
      <c r="B204" s="42">
        <v>42145</v>
      </c>
      <c r="C204" s="43">
        <v>0.55555555555555558</v>
      </c>
      <c r="D204" s="45" t="s">
        <v>268</v>
      </c>
      <c r="E204" s="44" t="s">
        <v>134</v>
      </c>
      <c r="F204" s="44" t="s">
        <v>135</v>
      </c>
      <c r="G204" s="60" t="s">
        <v>141</v>
      </c>
      <c r="H204" s="44">
        <v>0</v>
      </c>
      <c r="I204" s="44">
        <v>0</v>
      </c>
      <c r="J204" s="44">
        <v>1</v>
      </c>
      <c r="K204" s="44">
        <v>0</v>
      </c>
      <c r="L204" s="44" t="s">
        <v>137</v>
      </c>
    </row>
    <row r="205" spans="1:12" ht="15" hidden="1" customHeight="1" x14ac:dyDescent="0.25">
      <c r="A205" s="30">
        <v>116</v>
      </c>
      <c r="B205" s="42">
        <v>42146</v>
      </c>
      <c r="C205" s="43">
        <v>0.38194444444444442</v>
      </c>
      <c r="D205" s="45" t="s">
        <v>261</v>
      </c>
      <c r="E205" s="44" t="s">
        <v>139</v>
      </c>
      <c r="F205" s="44" t="s">
        <v>220</v>
      </c>
      <c r="G205" s="60" t="s">
        <v>136</v>
      </c>
      <c r="H205" s="44">
        <v>0</v>
      </c>
      <c r="I205" s="44">
        <v>0</v>
      </c>
      <c r="J205" s="44">
        <v>1</v>
      </c>
      <c r="K205" s="44">
        <v>0</v>
      </c>
      <c r="L205" s="44" t="s">
        <v>161</v>
      </c>
    </row>
    <row r="206" spans="1:12" ht="15" hidden="1" customHeight="1" x14ac:dyDescent="0.25">
      <c r="A206" s="35">
        <v>117</v>
      </c>
      <c r="B206" s="42">
        <v>42146</v>
      </c>
      <c r="C206" s="43">
        <v>0.83333333333333337</v>
      </c>
      <c r="D206" s="45" t="s">
        <v>269</v>
      </c>
      <c r="E206" s="44" t="s">
        <v>134</v>
      </c>
      <c r="F206" s="44" t="s">
        <v>220</v>
      </c>
      <c r="G206" s="60" t="s">
        <v>136</v>
      </c>
      <c r="H206" s="44">
        <v>0</v>
      </c>
      <c r="I206" s="44">
        <v>0</v>
      </c>
      <c r="J206" s="44">
        <v>0</v>
      </c>
      <c r="K206" s="44">
        <v>0</v>
      </c>
      <c r="L206" s="44" t="s">
        <v>161</v>
      </c>
    </row>
    <row r="207" spans="1:12" ht="15" hidden="1" customHeight="1" x14ac:dyDescent="0.25">
      <c r="A207" s="35">
        <v>118</v>
      </c>
      <c r="B207" s="42">
        <v>42147</v>
      </c>
      <c r="C207" s="43">
        <v>0.58333333333333337</v>
      </c>
      <c r="D207" s="45" t="s">
        <v>270</v>
      </c>
      <c r="E207" s="44" t="s">
        <v>134</v>
      </c>
      <c r="F207" s="44" t="s">
        <v>135</v>
      </c>
      <c r="G207" s="60" t="s">
        <v>141</v>
      </c>
      <c r="H207" s="44">
        <v>0</v>
      </c>
      <c r="I207" s="44">
        <v>0</v>
      </c>
      <c r="J207" s="44">
        <v>1</v>
      </c>
      <c r="K207" s="44">
        <v>0</v>
      </c>
      <c r="L207" s="44" t="s">
        <v>144</v>
      </c>
    </row>
    <row r="208" spans="1:12" ht="15" hidden="1" customHeight="1" x14ac:dyDescent="0.25">
      <c r="A208" s="35">
        <v>119</v>
      </c>
      <c r="B208" s="42">
        <v>42148</v>
      </c>
      <c r="C208" s="43">
        <v>0.83333333333333337</v>
      </c>
      <c r="D208" s="45" t="s">
        <v>271</v>
      </c>
      <c r="E208" s="44" t="s">
        <v>134</v>
      </c>
      <c r="F208" s="44" t="s">
        <v>185</v>
      </c>
      <c r="G208" s="60" t="s">
        <v>136</v>
      </c>
      <c r="H208" s="44">
        <v>0</v>
      </c>
      <c r="I208" s="44">
        <v>0</v>
      </c>
      <c r="J208" s="44">
        <v>0</v>
      </c>
      <c r="K208" s="44">
        <v>0</v>
      </c>
      <c r="L208" s="44" t="s">
        <v>168</v>
      </c>
    </row>
    <row r="209" spans="1:12" ht="15" hidden="1" customHeight="1" x14ac:dyDescent="0.25">
      <c r="A209" s="35">
        <v>120</v>
      </c>
      <c r="B209" s="42">
        <v>42148</v>
      </c>
      <c r="C209" s="43">
        <v>0.39930555555555558</v>
      </c>
      <c r="D209" s="45" t="s">
        <v>272</v>
      </c>
      <c r="E209" s="44" t="s">
        <v>139</v>
      </c>
      <c r="F209" s="44" t="s">
        <v>135</v>
      </c>
      <c r="G209" s="60" t="s">
        <v>136</v>
      </c>
      <c r="H209" s="44">
        <v>0</v>
      </c>
      <c r="I209" s="44">
        <v>0</v>
      </c>
      <c r="J209" s="44">
        <v>0</v>
      </c>
      <c r="K209" s="44">
        <v>0</v>
      </c>
      <c r="L209" s="44" t="s">
        <v>168</v>
      </c>
    </row>
    <row r="210" spans="1:12" ht="15" hidden="1" customHeight="1" x14ac:dyDescent="0.25">
      <c r="A210" s="30">
        <v>121</v>
      </c>
      <c r="B210" s="42">
        <v>42149</v>
      </c>
      <c r="C210" s="43">
        <v>0.54513888888888895</v>
      </c>
      <c r="D210" s="45" t="s">
        <v>273</v>
      </c>
      <c r="E210" s="44" t="s">
        <v>139</v>
      </c>
      <c r="F210" s="44" t="s">
        <v>177</v>
      </c>
      <c r="G210" s="60" t="s">
        <v>136</v>
      </c>
      <c r="H210" s="44">
        <v>0</v>
      </c>
      <c r="I210" s="44">
        <v>0</v>
      </c>
      <c r="J210" s="44">
        <v>0</v>
      </c>
      <c r="K210" s="44">
        <v>1</v>
      </c>
      <c r="L210" s="44" t="s">
        <v>147</v>
      </c>
    </row>
    <row r="211" spans="1:12" ht="15" hidden="1" customHeight="1" x14ac:dyDescent="0.25">
      <c r="A211" s="35">
        <v>122</v>
      </c>
      <c r="B211" s="42">
        <v>42149</v>
      </c>
      <c r="C211" s="43">
        <v>0.55555555555555558</v>
      </c>
      <c r="D211" s="45" t="s">
        <v>274</v>
      </c>
      <c r="E211" s="44" t="s">
        <v>275</v>
      </c>
      <c r="F211" s="44" t="s">
        <v>135</v>
      </c>
      <c r="G211" s="60" t="s">
        <v>136</v>
      </c>
      <c r="H211" s="44">
        <v>0</v>
      </c>
      <c r="I211" s="44">
        <v>0</v>
      </c>
      <c r="J211" s="44">
        <v>0</v>
      </c>
      <c r="K211" s="44">
        <v>0</v>
      </c>
      <c r="L211" s="44" t="s">
        <v>147</v>
      </c>
    </row>
    <row r="212" spans="1:12" ht="15" hidden="1" customHeight="1" x14ac:dyDescent="0.25">
      <c r="A212" s="35">
        <v>123</v>
      </c>
      <c r="B212" s="42">
        <v>42149</v>
      </c>
      <c r="C212" s="43">
        <v>0.89583333333333337</v>
      </c>
      <c r="D212" s="45" t="s">
        <v>276</v>
      </c>
      <c r="E212" s="44" t="s">
        <v>275</v>
      </c>
      <c r="F212" s="44" t="s">
        <v>218</v>
      </c>
      <c r="G212" s="60" t="s">
        <v>141</v>
      </c>
      <c r="H212" s="44">
        <v>0</v>
      </c>
      <c r="I212" s="44">
        <v>0</v>
      </c>
      <c r="J212" s="44">
        <v>1</v>
      </c>
      <c r="K212" s="44">
        <v>0</v>
      </c>
      <c r="L212" s="44" t="s">
        <v>147</v>
      </c>
    </row>
    <row r="213" spans="1:12" ht="15" hidden="1" customHeight="1" x14ac:dyDescent="0.25">
      <c r="A213" s="35">
        <v>124</v>
      </c>
      <c r="B213" s="42">
        <v>42150</v>
      </c>
      <c r="C213" s="43">
        <v>0.54861111111111105</v>
      </c>
      <c r="D213" s="45" t="s">
        <v>246</v>
      </c>
      <c r="E213" s="44" t="s">
        <v>275</v>
      </c>
      <c r="F213" s="44" t="s">
        <v>135</v>
      </c>
      <c r="G213" s="60" t="s">
        <v>141</v>
      </c>
      <c r="H213" s="44">
        <v>0</v>
      </c>
      <c r="I213" s="44">
        <v>0</v>
      </c>
      <c r="J213" s="44">
        <v>0</v>
      </c>
      <c r="K213" s="44">
        <v>0</v>
      </c>
      <c r="L213" s="44" t="s">
        <v>152</v>
      </c>
    </row>
    <row r="214" spans="1:12" ht="15" hidden="1" customHeight="1" x14ac:dyDescent="0.25">
      <c r="A214" s="35">
        <v>125</v>
      </c>
      <c r="B214" s="42">
        <v>42150</v>
      </c>
      <c r="C214" s="43">
        <v>0.47916666666666669</v>
      </c>
      <c r="D214" s="45" t="s">
        <v>277</v>
      </c>
      <c r="E214" s="44" t="s">
        <v>134</v>
      </c>
      <c r="F214" s="44" t="s">
        <v>135</v>
      </c>
      <c r="G214" s="60" t="s">
        <v>141</v>
      </c>
      <c r="H214" s="44">
        <v>0</v>
      </c>
      <c r="I214" s="44">
        <v>0</v>
      </c>
      <c r="J214" s="44">
        <v>1</v>
      </c>
      <c r="K214" s="44">
        <v>0</v>
      </c>
      <c r="L214" s="44" t="s">
        <v>152</v>
      </c>
    </row>
    <row r="215" spans="1:12" ht="15" hidden="1" customHeight="1" x14ac:dyDescent="0.25">
      <c r="A215" s="30">
        <v>126</v>
      </c>
      <c r="B215" s="42">
        <v>42150</v>
      </c>
      <c r="C215" s="43">
        <v>0.30902777777777779</v>
      </c>
      <c r="D215" s="45" t="s">
        <v>278</v>
      </c>
      <c r="E215" s="59" t="s">
        <v>134</v>
      </c>
      <c r="F215" s="44" t="s">
        <v>143</v>
      </c>
      <c r="G215" s="60" t="s">
        <v>141</v>
      </c>
      <c r="H215" s="44">
        <v>0</v>
      </c>
      <c r="I215" s="44">
        <v>0</v>
      </c>
      <c r="J215" s="44">
        <v>0</v>
      </c>
      <c r="K215" s="44">
        <v>1</v>
      </c>
      <c r="L215" s="44" t="s">
        <v>152</v>
      </c>
    </row>
    <row r="216" spans="1:12" ht="15" hidden="1" customHeight="1" x14ac:dyDescent="0.25">
      <c r="A216" s="35">
        <v>127</v>
      </c>
      <c r="B216" s="42">
        <v>42150</v>
      </c>
      <c r="C216" s="43">
        <v>0.91666666666666663</v>
      </c>
      <c r="D216" s="45" t="s">
        <v>279</v>
      </c>
      <c r="E216" s="44" t="s">
        <v>139</v>
      </c>
      <c r="F216" s="44" t="s">
        <v>143</v>
      </c>
      <c r="G216" s="60" t="s">
        <v>141</v>
      </c>
      <c r="H216" s="44">
        <v>0</v>
      </c>
      <c r="I216" s="44">
        <v>0</v>
      </c>
      <c r="J216" s="44">
        <v>0</v>
      </c>
      <c r="K216" s="44">
        <v>0</v>
      </c>
      <c r="L216" s="44" t="s">
        <v>152</v>
      </c>
    </row>
    <row r="217" spans="1:12" ht="15" hidden="1" customHeight="1" x14ac:dyDescent="0.25">
      <c r="A217" s="35">
        <v>128</v>
      </c>
      <c r="B217" s="42">
        <v>42151</v>
      </c>
      <c r="C217" s="43">
        <v>0.39583333333333331</v>
      </c>
      <c r="D217" s="45" t="s">
        <v>280</v>
      </c>
      <c r="E217" s="59" t="s">
        <v>134</v>
      </c>
      <c r="F217" s="44" t="s">
        <v>143</v>
      </c>
      <c r="G217" s="60" t="s">
        <v>141</v>
      </c>
      <c r="H217" s="44">
        <v>0</v>
      </c>
      <c r="I217" s="44">
        <v>0</v>
      </c>
      <c r="J217" s="44">
        <v>1</v>
      </c>
      <c r="K217" s="44">
        <v>0</v>
      </c>
      <c r="L217" s="44" t="s">
        <v>154</v>
      </c>
    </row>
    <row r="218" spans="1:12" ht="15" hidden="1" customHeight="1" x14ac:dyDescent="0.25">
      <c r="A218" s="35">
        <v>129</v>
      </c>
      <c r="B218" s="42">
        <v>42152</v>
      </c>
      <c r="C218" s="43">
        <v>0.28472222222222221</v>
      </c>
      <c r="D218" s="45" t="s">
        <v>281</v>
      </c>
      <c r="E218" s="44" t="s">
        <v>139</v>
      </c>
      <c r="F218" s="44" t="s">
        <v>143</v>
      </c>
      <c r="G218" s="60" t="s">
        <v>141</v>
      </c>
      <c r="H218" s="44">
        <v>0</v>
      </c>
      <c r="I218" s="44">
        <v>0</v>
      </c>
      <c r="J218" s="44">
        <v>1</v>
      </c>
      <c r="K218" s="44">
        <v>0</v>
      </c>
      <c r="L218" s="44" t="s">
        <v>137</v>
      </c>
    </row>
    <row r="219" spans="1:12" ht="15" hidden="1" customHeight="1" x14ac:dyDescent="0.25">
      <c r="A219" s="35">
        <v>130</v>
      </c>
      <c r="B219" s="42">
        <v>42153</v>
      </c>
      <c r="C219" s="43">
        <v>0.49652777777777773</v>
      </c>
      <c r="D219" s="45" t="s">
        <v>282</v>
      </c>
      <c r="E219" s="44" t="s">
        <v>139</v>
      </c>
      <c r="F219" s="44" t="s">
        <v>283</v>
      </c>
      <c r="G219" s="60" t="s">
        <v>141</v>
      </c>
      <c r="H219" s="44">
        <v>0</v>
      </c>
      <c r="I219" s="44">
        <v>0</v>
      </c>
      <c r="J219" s="44">
        <v>0</v>
      </c>
      <c r="K219" s="44">
        <v>0</v>
      </c>
      <c r="L219" s="44" t="s">
        <v>161</v>
      </c>
    </row>
    <row r="220" spans="1:12" ht="15" hidden="1" customHeight="1" x14ac:dyDescent="0.25">
      <c r="A220" s="30">
        <v>131</v>
      </c>
      <c r="B220" s="42">
        <v>42153</v>
      </c>
      <c r="C220" s="43">
        <v>0.61111111111111105</v>
      </c>
      <c r="D220" s="45" t="s">
        <v>284</v>
      </c>
      <c r="E220" s="59" t="s">
        <v>134</v>
      </c>
      <c r="F220" s="44" t="s">
        <v>135</v>
      </c>
      <c r="G220" s="60" t="s">
        <v>141</v>
      </c>
      <c r="H220" s="44">
        <v>0</v>
      </c>
      <c r="I220" s="44">
        <v>0</v>
      </c>
      <c r="J220" s="44">
        <v>1</v>
      </c>
      <c r="K220" s="44">
        <v>0</v>
      </c>
      <c r="L220" s="44" t="s">
        <v>161</v>
      </c>
    </row>
    <row r="221" spans="1:12" ht="15" hidden="1" customHeight="1" x14ac:dyDescent="0.25">
      <c r="A221" s="35">
        <v>132</v>
      </c>
      <c r="B221" s="42">
        <v>42154</v>
      </c>
      <c r="C221" s="43">
        <v>0.14583333333333334</v>
      </c>
      <c r="D221" s="45" t="s">
        <v>285</v>
      </c>
      <c r="E221" s="59" t="s">
        <v>134</v>
      </c>
      <c r="F221" s="44" t="s">
        <v>143</v>
      </c>
      <c r="G221" s="60" t="s">
        <v>141</v>
      </c>
      <c r="H221" s="44">
        <v>0</v>
      </c>
      <c r="I221" s="44">
        <v>0</v>
      </c>
      <c r="J221" s="44">
        <v>1</v>
      </c>
      <c r="K221" s="44">
        <v>0</v>
      </c>
      <c r="L221" s="44" t="s">
        <v>144</v>
      </c>
    </row>
    <row r="222" spans="1:12" ht="15" hidden="1" customHeight="1" x14ac:dyDescent="0.25">
      <c r="A222" s="35">
        <v>133</v>
      </c>
      <c r="B222" s="42">
        <v>42154</v>
      </c>
      <c r="C222" s="43">
        <v>0.80555555555555547</v>
      </c>
      <c r="D222" s="45" t="s">
        <v>227</v>
      </c>
      <c r="E222" s="59" t="s">
        <v>134</v>
      </c>
      <c r="F222" s="44" t="s">
        <v>177</v>
      </c>
      <c r="G222" s="60" t="s">
        <v>136</v>
      </c>
      <c r="H222" s="44">
        <v>0</v>
      </c>
      <c r="I222" s="44">
        <v>1</v>
      </c>
      <c r="J222" s="44">
        <v>0</v>
      </c>
      <c r="K222" s="44">
        <v>0</v>
      </c>
      <c r="L222" s="44" t="s">
        <v>144</v>
      </c>
    </row>
    <row r="223" spans="1:12" ht="15" hidden="1" customHeight="1" x14ac:dyDescent="0.25">
      <c r="A223" s="35">
        <v>134</v>
      </c>
      <c r="B223" s="42">
        <v>42155</v>
      </c>
      <c r="C223" s="43">
        <v>0.90972222222222221</v>
      </c>
      <c r="D223" s="45" t="s">
        <v>286</v>
      </c>
      <c r="E223" s="59" t="s">
        <v>134</v>
      </c>
      <c r="F223" s="44" t="s">
        <v>220</v>
      </c>
      <c r="G223" s="60" t="s">
        <v>136</v>
      </c>
      <c r="H223" s="44">
        <v>0</v>
      </c>
      <c r="I223" s="44">
        <v>0</v>
      </c>
      <c r="J223" s="44">
        <v>1</v>
      </c>
      <c r="K223" s="44">
        <v>0</v>
      </c>
      <c r="L223" s="44" t="s">
        <v>168</v>
      </c>
    </row>
    <row r="224" spans="1:12" ht="15" hidden="1" customHeight="1" x14ac:dyDescent="0.25">
      <c r="A224" s="35">
        <v>135</v>
      </c>
      <c r="B224" s="42">
        <v>42155</v>
      </c>
      <c r="C224" s="43">
        <v>0.70833333333333337</v>
      </c>
      <c r="D224" s="45" t="s">
        <v>286</v>
      </c>
      <c r="E224" s="44" t="s">
        <v>139</v>
      </c>
      <c r="F224" s="44" t="s">
        <v>135</v>
      </c>
      <c r="G224" s="60" t="s">
        <v>141</v>
      </c>
      <c r="H224" s="44">
        <v>0</v>
      </c>
      <c r="I224" s="44">
        <v>0</v>
      </c>
      <c r="J224" s="44">
        <v>0</v>
      </c>
      <c r="K224" s="44">
        <v>0</v>
      </c>
      <c r="L224" s="44" t="s">
        <v>168</v>
      </c>
    </row>
    <row r="225" spans="1:12" ht="15" hidden="1" customHeight="1" x14ac:dyDescent="0.25">
      <c r="A225" s="30">
        <v>136</v>
      </c>
      <c r="B225" s="42">
        <v>42155</v>
      </c>
      <c r="C225" s="43">
        <v>4.5138888888888888E-2</v>
      </c>
      <c r="D225" s="45" t="s">
        <v>287</v>
      </c>
      <c r="E225" s="44" t="s">
        <v>139</v>
      </c>
      <c r="F225" s="44" t="s">
        <v>135</v>
      </c>
      <c r="G225" s="60" t="s">
        <v>136</v>
      </c>
      <c r="H225" s="44">
        <v>0</v>
      </c>
      <c r="I225" s="44">
        <v>0</v>
      </c>
      <c r="J225" s="44">
        <v>1</v>
      </c>
      <c r="K225" s="44">
        <v>0</v>
      </c>
      <c r="L225" s="44" t="s">
        <v>168</v>
      </c>
    </row>
    <row r="226" spans="1:12" ht="15" hidden="1" customHeight="1" x14ac:dyDescent="0.25">
      <c r="A226" s="35">
        <v>137</v>
      </c>
      <c r="B226" s="42">
        <v>42155</v>
      </c>
      <c r="C226" s="43">
        <v>0.86805555555555547</v>
      </c>
      <c r="D226" s="45" t="s">
        <v>286</v>
      </c>
      <c r="E226" s="44" t="s">
        <v>139</v>
      </c>
      <c r="F226" s="44" t="s">
        <v>135</v>
      </c>
      <c r="G226" s="60" t="s">
        <v>141</v>
      </c>
      <c r="H226" s="44">
        <v>0</v>
      </c>
      <c r="I226" s="44">
        <v>0</v>
      </c>
      <c r="J226" s="44">
        <v>0</v>
      </c>
      <c r="K226" s="44">
        <v>0</v>
      </c>
      <c r="L226" s="44" t="s">
        <v>168</v>
      </c>
    </row>
    <row r="227" spans="1:12" ht="15" hidden="1" customHeight="1" x14ac:dyDescent="0.25">
      <c r="A227" s="35">
        <v>138</v>
      </c>
      <c r="B227" s="48">
        <v>42155</v>
      </c>
      <c r="C227" s="49">
        <v>0.40277777777777773</v>
      </c>
      <c r="D227" s="64" t="s">
        <v>288</v>
      </c>
      <c r="E227" s="50" t="s">
        <v>134</v>
      </c>
      <c r="F227" s="50" t="s">
        <v>135</v>
      </c>
      <c r="G227" s="65" t="s">
        <v>141</v>
      </c>
      <c r="H227" s="50">
        <v>0</v>
      </c>
      <c r="I227" s="50">
        <v>0</v>
      </c>
      <c r="J227" s="50">
        <v>0</v>
      </c>
      <c r="K227" s="50">
        <v>0</v>
      </c>
      <c r="L227" s="50" t="s">
        <v>168</v>
      </c>
    </row>
    <row r="228" spans="1:12" ht="15" customHeight="1" x14ac:dyDescent="0.25">
      <c r="A228" s="21"/>
      <c r="B228" s="21"/>
      <c r="C228" s="21"/>
      <c r="D228" s="21"/>
      <c r="E228" s="21"/>
      <c r="F228" s="21" t="s">
        <v>108</v>
      </c>
      <c r="G228" s="21" t="s">
        <v>132</v>
      </c>
      <c r="H228" s="21">
        <f>SUM(H163:H227)</f>
        <v>0</v>
      </c>
      <c r="I228" s="21">
        <f>SUM(I163:I227)</f>
        <v>1</v>
      </c>
      <c r="J228" s="21">
        <f>SUM(J163:J227)</f>
        <v>36</v>
      </c>
      <c r="K228" s="21">
        <f>SUM(K163:K227)</f>
        <v>12</v>
      </c>
      <c r="L228" s="21"/>
    </row>
    <row r="229" spans="1:12" ht="15" hidden="1" customHeight="1" x14ac:dyDescent="0.25">
      <c r="A229" s="35">
        <v>139</v>
      </c>
      <c r="B229" s="56">
        <v>42156</v>
      </c>
      <c r="C229" s="57">
        <v>0.375</v>
      </c>
      <c r="D229" s="54" t="s">
        <v>289</v>
      </c>
      <c r="E229" s="55" t="s">
        <v>290</v>
      </c>
      <c r="F229" s="55" t="s">
        <v>135</v>
      </c>
      <c r="G229" s="58" t="s">
        <v>141</v>
      </c>
      <c r="H229" s="55">
        <v>0</v>
      </c>
      <c r="I229" s="55">
        <v>0</v>
      </c>
      <c r="J229" s="55">
        <v>0</v>
      </c>
      <c r="K229" s="55">
        <v>1</v>
      </c>
      <c r="L229" s="55" t="s">
        <v>147</v>
      </c>
    </row>
    <row r="230" spans="1:12" ht="15" hidden="1" customHeight="1" x14ac:dyDescent="0.25">
      <c r="A230" s="35">
        <v>140</v>
      </c>
      <c r="B230" s="56">
        <v>42157</v>
      </c>
      <c r="C230" s="57">
        <v>0.71180555555555547</v>
      </c>
      <c r="D230" s="54" t="s">
        <v>291</v>
      </c>
      <c r="E230" s="55" t="s">
        <v>139</v>
      </c>
      <c r="F230" s="55" t="s">
        <v>292</v>
      </c>
      <c r="G230" s="58" t="s">
        <v>141</v>
      </c>
      <c r="H230" s="55">
        <v>0</v>
      </c>
      <c r="I230" s="55">
        <v>0</v>
      </c>
      <c r="J230" s="55">
        <v>0</v>
      </c>
      <c r="K230" s="55">
        <v>0</v>
      </c>
      <c r="L230" s="55" t="s">
        <v>152</v>
      </c>
    </row>
    <row r="231" spans="1:12" ht="15" hidden="1" customHeight="1" x14ac:dyDescent="0.25">
      <c r="A231" s="30">
        <v>141</v>
      </c>
      <c r="B231" s="42">
        <v>42158</v>
      </c>
      <c r="C231" s="43">
        <v>0.88541666666666663</v>
      </c>
      <c r="D231" s="45" t="s">
        <v>280</v>
      </c>
      <c r="E231" s="44" t="s">
        <v>139</v>
      </c>
      <c r="F231" s="39" t="s">
        <v>220</v>
      </c>
      <c r="G231" s="60" t="s">
        <v>136</v>
      </c>
      <c r="H231" s="44">
        <v>0</v>
      </c>
      <c r="I231" s="44">
        <v>0</v>
      </c>
      <c r="J231" s="44">
        <v>0</v>
      </c>
      <c r="K231" s="44">
        <v>0</v>
      </c>
      <c r="L231" s="44" t="s">
        <v>154</v>
      </c>
    </row>
    <row r="232" spans="1:12" ht="15" hidden="1" customHeight="1" x14ac:dyDescent="0.25">
      <c r="A232" s="35">
        <v>142</v>
      </c>
      <c r="B232" s="42">
        <v>42158</v>
      </c>
      <c r="C232" s="43">
        <v>0.80555555555555547</v>
      </c>
      <c r="D232" s="45" t="s">
        <v>293</v>
      </c>
      <c r="E232" s="44" t="s">
        <v>134</v>
      </c>
      <c r="F232" s="39" t="s">
        <v>220</v>
      </c>
      <c r="G232" s="60" t="s">
        <v>136</v>
      </c>
      <c r="H232" s="44">
        <v>0</v>
      </c>
      <c r="I232" s="44">
        <v>0</v>
      </c>
      <c r="J232" s="44">
        <v>0</v>
      </c>
      <c r="K232" s="44">
        <v>0</v>
      </c>
      <c r="L232" s="44" t="s">
        <v>154</v>
      </c>
    </row>
    <row r="233" spans="1:12" ht="15" hidden="1" customHeight="1" x14ac:dyDescent="0.25">
      <c r="A233" s="35">
        <v>143</v>
      </c>
      <c r="B233" s="42">
        <v>42158</v>
      </c>
      <c r="C233" s="43">
        <v>0.55208333333333337</v>
      </c>
      <c r="D233" s="45" t="s">
        <v>294</v>
      </c>
      <c r="E233" s="44" t="s">
        <v>134</v>
      </c>
      <c r="F233" s="39" t="s">
        <v>143</v>
      </c>
      <c r="G233" s="60" t="s">
        <v>141</v>
      </c>
      <c r="H233" s="44">
        <v>0</v>
      </c>
      <c r="I233" s="44">
        <v>0</v>
      </c>
      <c r="J233" s="44">
        <v>1</v>
      </c>
      <c r="K233" s="44">
        <v>0</v>
      </c>
      <c r="L233" s="44" t="s">
        <v>154</v>
      </c>
    </row>
    <row r="234" spans="1:12" ht="15" hidden="1" customHeight="1" x14ac:dyDescent="0.25">
      <c r="A234" s="35">
        <v>144</v>
      </c>
      <c r="B234" s="42">
        <v>42158</v>
      </c>
      <c r="C234" s="43">
        <v>0.54166666666666663</v>
      </c>
      <c r="D234" s="45" t="s">
        <v>295</v>
      </c>
      <c r="E234" s="44" t="s">
        <v>134</v>
      </c>
      <c r="F234" s="44" t="s">
        <v>177</v>
      </c>
      <c r="G234" s="60" t="s">
        <v>136</v>
      </c>
      <c r="H234" s="44">
        <v>0</v>
      </c>
      <c r="I234" s="44">
        <v>0</v>
      </c>
      <c r="J234" s="44">
        <v>1</v>
      </c>
      <c r="K234" s="44">
        <v>1</v>
      </c>
      <c r="L234" s="44" t="s">
        <v>154</v>
      </c>
    </row>
    <row r="235" spans="1:12" ht="15" hidden="1" customHeight="1" x14ac:dyDescent="0.25">
      <c r="A235" s="35">
        <v>145</v>
      </c>
      <c r="B235" s="42">
        <v>42159</v>
      </c>
      <c r="C235" s="43">
        <v>0.47222222222222227</v>
      </c>
      <c r="D235" s="45" t="s">
        <v>296</v>
      </c>
      <c r="E235" s="44" t="s">
        <v>139</v>
      </c>
      <c r="F235" s="44" t="s">
        <v>135</v>
      </c>
      <c r="G235" s="60" t="s">
        <v>141</v>
      </c>
      <c r="H235" s="44">
        <v>0</v>
      </c>
      <c r="I235" s="44">
        <v>0</v>
      </c>
      <c r="J235" s="44">
        <v>0</v>
      </c>
      <c r="K235" s="44">
        <v>0</v>
      </c>
      <c r="L235" s="44" t="s">
        <v>137</v>
      </c>
    </row>
    <row r="236" spans="1:12" ht="15" hidden="1" customHeight="1" x14ac:dyDescent="0.25">
      <c r="A236" s="30">
        <v>146</v>
      </c>
      <c r="B236" s="42">
        <v>42160</v>
      </c>
      <c r="C236" s="43">
        <v>0.89583333333333337</v>
      </c>
      <c r="D236" s="45" t="s">
        <v>297</v>
      </c>
      <c r="E236" s="44" t="s">
        <v>139</v>
      </c>
      <c r="F236" s="44" t="s">
        <v>177</v>
      </c>
      <c r="G236" s="60" t="s">
        <v>136</v>
      </c>
      <c r="H236" s="44">
        <v>0</v>
      </c>
      <c r="I236" s="44">
        <v>0</v>
      </c>
      <c r="J236" s="44">
        <v>1</v>
      </c>
      <c r="K236" s="44">
        <v>0</v>
      </c>
      <c r="L236" s="44" t="s">
        <v>161</v>
      </c>
    </row>
    <row r="237" spans="1:12" ht="15" hidden="1" customHeight="1" x14ac:dyDescent="0.25">
      <c r="A237" s="35">
        <v>147</v>
      </c>
      <c r="B237" s="42">
        <v>42160</v>
      </c>
      <c r="C237" s="43">
        <v>0.68055555555555547</v>
      </c>
      <c r="D237" s="45" t="s">
        <v>227</v>
      </c>
      <c r="E237" s="44" t="s">
        <v>139</v>
      </c>
      <c r="F237" s="44" t="s">
        <v>177</v>
      </c>
      <c r="G237" s="60" t="s">
        <v>136</v>
      </c>
      <c r="H237" s="44">
        <v>0</v>
      </c>
      <c r="I237" s="44">
        <v>0</v>
      </c>
      <c r="J237" s="44">
        <v>0</v>
      </c>
      <c r="K237" s="44">
        <v>2</v>
      </c>
      <c r="L237" s="44" t="s">
        <v>161</v>
      </c>
    </row>
    <row r="238" spans="1:12" ht="15" hidden="1" customHeight="1" x14ac:dyDescent="0.25">
      <c r="A238" s="35">
        <v>148</v>
      </c>
      <c r="B238" s="42">
        <v>42160</v>
      </c>
      <c r="C238" s="43">
        <v>0.65277777777777779</v>
      </c>
      <c r="D238" s="45" t="s">
        <v>298</v>
      </c>
      <c r="E238" s="44" t="s">
        <v>134</v>
      </c>
      <c r="F238" s="44" t="s">
        <v>135</v>
      </c>
      <c r="G238" s="60" t="s">
        <v>141</v>
      </c>
      <c r="H238" s="44">
        <v>0</v>
      </c>
      <c r="I238" s="44">
        <v>0</v>
      </c>
      <c r="J238" s="44">
        <v>1</v>
      </c>
      <c r="K238" s="44">
        <v>0</v>
      </c>
      <c r="L238" s="44" t="s">
        <v>161</v>
      </c>
    </row>
    <row r="239" spans="1:12" ht="15" hidden="1" customHeight="1" x14ac:dyDescent="0.25">
      <c r="A239" s="35">
        <v>149</v>
      </c>
      <c r="B239" s="42">
        <v>42160</v>
      </c>
      <c r="C239" s="43">
        <v>0.4861111111111111</v>
      </c>
      <c r="D239" s="45" t="s">
        <v>299</v>
      </c>
      <c r="E239" s="44" t="s">
        <v>134</v>
      </c>
      <c r="F239" s="44" t="s">
        <v>177</v>
      </c>
      <c r="G239" s="60" t="s">
        <v>136</v>
      </c>
      <c r="H239" s="44">
        <v>0</v>
      </c>
      <c r="I239" s="44">
        <v>0</v>
      </c>
      <c r="J239" s="44">
        <v>0</v>
      </c>
      <c r="K239" s="44">
        <v>0</v>
      </c>
      <c r="L239" s="44" t="s">
        <v>161</v>
      </c>
    </row>
    <row r="240" spans="1:12" ht="15" hidden="1" customHeight="1" x14ac:dyDescent="0.25">
      <c r="A240" s="35">
        <v>150</v>
      </c>
      <c r="B240" s="42">
        <v>42161</v>
      </c>
      <c r="C240" s="43">
        <v>0.5625</v>
      </c>
      <c r="D240" s="45" t="s">
        <v>300</v>
      </c>
      <c r="E240" s="55" t="s">
        <v>139</v>
      </c>
      <c r="F240" s="44" t="s">
        <v>143</v>
      </c>
      <c r="G240" s="60" t="s">
        <v>141</v>
      </c>
      <c r="H240" s="44">
        <v>0</v>
      </c>
      <c r="I240" s="44">
        <v>0</v>
      </c>
      <c r="J240" s="44">
        <v>1</v>
      </c>
      <c r="K240" s="44">
        <v>0</v>
      </c>
      <c r="L240" s="44" t="s">
        <v>144</v>
      </c>
    </row>
    <row r="241" spans="1:12" ht="15" hidden="1" customHeight="1" x14ac:dyDescent="0.25">
      <c r="A241" s="30">
        <v>151</v>
      </c>
      <c r="B241" s="42">
        <v>42162</v>
      </c>
      <c r="C241" s="43">
        <v>0.54166666666666663</v>
      </c>
      <c r="D241" s="45" t="s">
        <v>301</v>
      </c>
      <c r="E241" s="44" t="s">
        <v>134</v>
      </c>
      <c r="F241" s="44" t="s">
        <v>135</v>
      </c>
      <c r="G241" s="60" t="s">
        <v>136</v>
      </c>
      <c r="H241" s="44">
        <v>0</v>
      </c>
      <c r="I241" s="44">
        <v>0</v>
      </c>
      <c r="J241" s="44">
        <v>1</v>
      </c>
      <c r="K241" s="44">
        <v>0</v>
      </c>
      <c r="L241" s="44" t="s">
        <v>168</v>
      </c>
    </row>
    <row r="242" spans="1:12" ht="15" hidden="1" customHeight="1" x14ac:dyDescent="0.25">
      <c r="A242" s="35">
        <v>152</v>
      </c>
      <c r="B242" s="42">
        <v>42163</v>
      </c>
      <c r="C242" s="43">
        <v>0.95833333333333337</v>
      </c>
      <c r="D242" s="45" t="s">
        <v>302</v>
      </c>
      <c r="E242" s="55" t="s">
        <v>139</v>
      </c>
      <c r="F242" s="55" t="s">
        <v>135</v>
      </c>
      <c r="G242" s="60" t="s">
        <v>136</v>
      </c>
      <c r="H242" s="44">
        <v>0</v>
      </c>
      <c r="I242" s="44">
        <v>0</v>
      </c>
      <c r="J242" s="44">
        <v>0</v>
      </c>
      <c r="K242" s="44">
        <v>0</v>
      </c>
      <c r="L242" s="44" t="s">
        <v>147</v>
      </c>
    </row>
    <row r="243" spans="1:12" ht="15" hidden="1" customHeight="1" x14ac:dyDescent="0.25">
      <c r="A243" s="35">
        <v>153</v>
      </c>
      <c r="B243" s="42">
        <v>42163</v>
      </c>
      <c r="C243" s="43">
        <v>0.69444444444444453</v>
      </c>
      <c r="D243" s="45" t="s">
        <v>303</v>
      </c>
      <c r="E243" s="59" t="s">
        <v>134</v>
      </c>
      <c r="F243" s="55" t="s">
        <v>175</v>
      </c>
      <c r="G243" s="60" t="s">
        <v>141</v>
      </c>
      <c r="H243" s="44">
        <v>0</v>
      </c>
      <c r="I243" s="44">
        <v>0</v>
      </c>
      <c r="J243" s="44">
        <v>0</v>
      </c>
      <c r="K243" s="44">
        <v>0</v>
      </c>
      <c r="L243" s="44" t="s">
        <v>147</v>
      </c>
    </row>
    <row r="244" spans="1:12" ht="15" hidden="1" customHeight="1" x14ac:dyDescent="0.25">
      <c r="A244" s="35">
        <v>154</v>
      </c>
      <c r="B244" s="56">
        <v>42163</v>
      </c>
      <c r="C244" s="57">
        <v>0.52083333333333337</v>
      </c>
      <c r="D244" s="54" t="s">
        <v>304</v>
      </c>
      <c r="E244" s="55" t="s">
        <v>134</v>
      </c>
      <c r="F244" s="55" t="s">
        <v>135</v>
      </c>
      <c r="G244" s="58" t="s">
        <v>141</v>
      </c>
      <c r="H244" s="55">
        <v>0</v>
      </c>
      <c r="I244" s="55">
        <v>0</v>
      </c>
      <c r="J244" s="55">
        <v>0</v>
      </c>
      <c r="K244" s="55">
        <v>1</v>
      </c>
      <c r="L244" s="55" t="s">
        <v>147</v>
      </c>
    </row>
    <row r="245" spans="1:12" ht="15" hidden="1" customHeight="1" x14ac:dyDescent="0.25">
      <c r="A245" s="35">
        <v>155</v>
      </c>
      <c r="B245" s="56">
        <v>42164</v>
      </c>
      <c r="C245" s="57">
        <v>0.85416666666666663</v>
      </c>
      <c r="D245" s="54" t="s">
        <v>305</v>
      </c>
      <c r="E245" s="55" t="s">
        <v>139</v>
      </c>
      <c r="F245" s="55" t="s">
        <v>220</v>
      </c>
      <c r="G245" s="58" t="s">
        <v>136</v>
      </c>
      <c r="H245" s="55">
        <v>0</v>
      </c>
      <c r="I245" s="55">
        <v>0</v>
      </c>
      <c r="J245" s="55">
        <v>0</v>
      </c>
      <c r="K245" s="55">
        <v>0</v>
      </c>
      <c r="L245" s="55" t="s">
        <v>152</v>
      </c>
    </row>
    <row r="246" spans="1:12" ht="15" hidden="1" customHeight="1" x14ac:dyDescent="0.25">
      <c r="A246" s="30">
        <v>156</v>
      </c>
      <c r="B246" s="56">
        <v>42165</v>
      </c>
      <c r="C246" s="57">
        <v>0.22500000000000001</v>
      </c>
      <c r="D246" s="54" t="s">
        <v>306</v>
      </c>
      <c r="E246" s="55" t="s">
        <v>307</v>
      </c>
      <c r="F246" s="55" t="s">
        <v>135</v>
      </c>
      <c r="G246" s="58" t="s">
        <v>136</v>
      </c>
      <c r="H246" s="55">
        <v>0</v>
      </c>
      <c r="I246" s="55">
        <v>0</v>
      </c>
      <c r="J246" s="55">
        <v>1</v>
      </c>
      <c r="K246" s="55">
        <v>0</v>
      </c>
      <c r="L246" s="55" t="s">
        <v>154</v>
      </c>
    </row>
    <row r="247" spans="1:12" ht="15" hidden="1" customHeight="1" x14ac:dyDescent="0.25">
      <c r="A247" s="35">
        <v>157</v>
      </c>
      <c r="B247" s="56">
        <v>42165</v>
      </c>
      <c r="C247" s="57">
        <v>0.89583333333333337</v>
      </c>
      <c r="D247" s="54" t="s">
        <v>308</v>
      </c>
      <c r="E247" s="55" t="s">
        <v>139</v>
      </c>
      <c r="F247" s="44" t="s">
        <v>135</v>
      </c>
      <c r="G247" s="60" t="s">
        <v>136</v>
      </c>
      <c r="H247" s="55">
        <v>0</v>
      </c>
      <c r="I247" s="55">
        <v>0</v>
      </c>
      <c r="J247" s="55">
        <v>1</v>
      </c>
      <c r="K247" s="55">
        <v>0</v>
      </c>
      <c r="L247" s="55" t="s">
        <v>154</v>
      </c>
    </row>
    <row r="248" spans="1:12" ht="15" hidden="1" customHeight="1" x14ac:dyDescent="0.25">
      <c r="A248" s="35">
        <v>158</v>
      </c>
      <c r="B248" s="56">
        <v>42166</v>
      </c>
      <c r="C248" s="57">
        <v>0.54166666666666663</v>
      </c>
      <c r="D248" s="54" t="s">
        <v>309</v>
      </c>
      <c r="E248" s="55" t="s">
        <v>139</v>
      </c>
      <c r="F248" s="55" t="s">
        <v>135</v>
      </c>
      <c r="G248" s="58" t="s">
        <v>136</v>
      </c>
      <c r="H248" s="55">
        <v>0</v>
      </c>
      <c r="I248" s="55">
        <v>0</v>
      </c>
      <c r="J248" s="55">
        <v>0</v>
      </c>
      <c r="K248" s="55">
        <v>1</v>
      </c>
      <c r="L248" s="55" t="s">
        <v>137</v>
      </c>
    </row>
    <row r="249" spans="1:12" ht="15" hidden="1" customHeight="1" x14ac:dyDescent="0.25">
      <c r="A249" s="35">
        <v>159</v>
      </c>
      <c r="B249" s="56">
        <v>42166</v>
      </c>
      <c r="C249" s="57">
        <v>5.2083333333333336E-2</v>
      </c>
      <c r="D249" s="54" t="s">
        <v>310</v>
      </c>
      <c r="E249" s="55" t="s">
        <v>311</v>
      </c>
      <c r="F249" s="55" t="s">
        <v>312</v>
      </c>
      <c r="G249" s="58" t="s">
        <v>141</v>
      </c>
      <c r="H249" s="55">
        <v>0</v>
      </c>
      <c r="I249" s="55">
        <v>0</v>
      </c>
      <c r="J249" s="55">
        <v>0</v>
      </c>
      <c r="K249" s="55">
        <v>0</v>
      </c>
      <c r="L249" s="55" t="s">
        <v>137</v>
      </c>
    </row>
    <row r="250" spans="1:12" ht="15" hidden="1" customHeight="1" x14ac:dyDescent="0.25">
      <c r="A250" s="35">
        <v>160</v>
      </c>
      <c r="B250" s="42">
        <v>42167</v>
      </c>
      <c r="C250" s="43">
        <v>0.625</v>
      </c>
      <c r="D250" s="45" t="s">
        <v>313</v>
      </c>
      <c r="E250" s="44" t="s">
        <v>314</v>
      </c>
      <c r="F250" s="44" t="s">
        <v>135</v>
      </c>
      <c r="G250" s="60" t="s">
        <v>136</v>
      </c>
      <c r="H250" s="44">
        <v>0</v>
      </c>
      <c r="I250" s="44">
        <v>0</v>
      </c>
      <c r="J250" s="44">
        <v>1</v>
      </c>
      <c r="K250" s="44">
        <v>0</v>
      </c>
      <c r="L250" s="44" t="s">
        <v>161</v>
      </c>
    </row>
    <row r="251" spans="1:12" ht="15" hidden="1" customHeight="1" x14ac:dyDescent="0.25">
      <c r="A251" s="30">
        <v>161</v>
      </c>
      <c r="B251" s="42">
        <v>42167</v>
      </c>
      <c r="C251" s="43">
        <v>0.30555555555555552</v>
      </c>
      <c r="D251" s="45" t="s">
        <v>315</v>
      </c>
      <c r="E251" s="44" t="s">
        <v>139</v>
      </c>
      <c r="F251" s="44" t="s">
        <v>143</v>
      </c>
      <c r="G251" s="60" t="s">
        <v>141</v>
      </c>
      <c r="H251" s="44">
        <v>0</v>
      </c>
      <c r="I251" s="44">
        <v>0</v>
      </c>
      <c r="J251" s="44">
        <v>1</v>
      </c>
      <c r="K251" s="44">
        <v>0</v>
      </c>
      <c r="L251" s="44" t="s">
        <v>161</v>
      </c>
    </row>
    <row r="252" spans="1:12" ht="15" hidden="1" customHeight="1" x14ac:dyDescent="0.25">
      <c r="A252" s="35">
        <v>162</v>
      </c>
      <c r="B252" s="42">
        <v>42167</v>
      </c>
      <c r="C252" s="43">
        <v>0.78472222222222221</v>
      </c>
      <c r="D252" s="45" t="s">
        <v>316</v>
      </c>
      <c r="E252" s="44" t="s">
        <v>139</v>
      </c>
      <c r="F252" s="44" t="s">
        <v>135</v>
      </c>
      <c r="G252" s="60" t="s">
        <v>136</v>
      </c>
      <c r="H252" s="44">
        <v>0</v>
      </c>
      <c r="I252" s="44">
        <v>0</v>
      </c>
      <c r="J252" s="44">
        <v>0</v>
      </c>
      <c r="K252" s="44">
        <v>0</v>
      </c>
      <c r="L252" s="44" t="s">
        <v>161</v>
      </c>
    </row>
    <row r="253" spans="1:12" ht="15" hidden="1" customHeight="1" x14ac:dyDescent="0.25">
      <c r="A253" s="35">
        <v>163</v>
      </c>
      <c r="B253" s="42">
        <v>42168</v>
      </c>
      <c r="C253" s="43">
        <v>0.74305555555555547</v>
      </c>
      <c r="D253" s="45" t="s">
        <v>317</v>
      </c>
      <c r="E253" s="44" t="s">
        <v>134</v>
      </c>
      <c r="F253" s="44" t="s">
        <v>135</v>
      </c>
      <c r="G253" s="60" t="s">
        <v>141</v>
      </c>
      <c r="H253" s="44">
        <v>0</v>
      </c>
      <c r="I253" s="44">
        <v>0</v>
      </c>
      <c r="J253" s="44">
        <v>0</v>
      </c>
      <c r="K253" s="44">
        <v>0</v>
      </c>
      <c r="L253" s="44" t="s">
        <v>144</v>
      </c>
    </row>
    <row r="254" spans="1:12" ht="15" hidden="1" customHeight="1" x14ac:dyDescent="0.25">
      <c r="A254" s="35">
        <v>164</v>
      </c>
      <c r="B254" s="42">
        <v>42169</v>
      </c>
      <c r="C254" s="43">
        <v>0.91666666666666663</v>
      </c>
      <c r="D254" s="45" t="s">
        <v>318</v>
      </c>
      <c r="E254" s="44" t="s">
        <v>139</v>
      </c>
      <c r="F254" s="44" t="s">
        <v>135</v>
      </c>
      <c r="G254" s="60" t="s">
        <v>136</v>
      </c>
      <c r="H254" s="44">
        <v>0</v>
      </c>
      <c r="I254" s="44">
        <v>0</v>
      </c>
      <c r="J254" s="44">
        <v>1</v>
      </c>
      <c r="K254" s="44">
        <v>0</v>
      </c>
      <c r="L254" s="44" t="s">
        <v>168</v>
      </c>
    </row>
    <row r="255" spans="1:12" ht="15" hidden="1" customHeight="1" x14ac:dyDescent="0.25">
      <c r="A255" s="35">
        <v>165</v>
      </c>
      <c r="B255" s="42">
        <v>42169</v>
      </c>
      <c r="C255" s="43">
        <v>9.0277777777777776E-2</v>
      </c>
      <c r="D255" s="45" t="s">
        <v>257</v>
      </c>
      <c r="E255" s="44" t="s">
        <v>139</v>
      </c>
      <c r="F255" s="44" t="s">
        <v>143</v>
      </c>
      <c r="G255" s="60" t="s">
        <v>141</v>
      </c>
      <c r="H255" s="44">
        <v>0</v>
      </c>
      <c r="I255" s="44">
        <v>0</v>
      </c>
      <c r="J255" s="44">
        <v>1</v>
      </c>
      <c r="K255" s="44">
        <v>0</v>
      </c>
      <c r="L255" s="44" t="s">
        <v>168</v>
      </c>
    </row>
    <row r="256" spans="1:12" ht="15" hidden="1" customHeight="1" x14ac:dyDescent="0.25">
      <c r="A256" s="30">
        <v>166</v>
      </c>
      <c r="B256" s="42">
        <v>42170</v>
      </c>
      <c r="C256" s="43">
        <v>0.36458333333333331</v>
      </c>
      <c r="D256" s="45" t="s">
        <v>319</v>
      </c>
      <c r="E256" s="44" t="s">
        <v>134</v>
      </c>
      <c r="F256" s="44" t="s">
        <v>135</v>
      </c>
      <c r="G256" s="60" t="s">
        <v>141</v>
      </c>
      <c r="H256" s="44">
        <v>0</v>
      </c>
      <c r="I256" s="44">
        <v>0</v>
      </c>
      <c r="J256" s="44">
        <v>1</v>
      </c>
      <c r="K256" s="44">
        <v>0</v>
      </c>
      <c r="L256" s="44" t="s">
        <v>147</v>
      </c>
    </row>
    <row r="257" spans="1:12" ht="15" hidden="1" customHeight="1" x14ac:dyDescent="0.25">
      <c r="A257" s="35">
        <v>167</v>
      </c>
      <c r="B257" s="42">
        <v>42170</v>
      </c>
      <c r="C257" s="43">
        <v>0.70833333333333337</v>
      </c>
      <c r="D257" s="45" t="s">
        <v>320</v>
      </c>
      <c r="E257" s="44" t="s">
        <v>134</v>
      </c>
      <c r="F257" s="44" t="s">
        <v>143</v>
      </c>
      <c r="G257" s="60" t="s">
        <v>141</v>
      </c>
      <c r="H257" s="44">
        <v>0</v>
      </c>
      <c r="I257" s="44">
        <v>0</v>
      </c>
      <c r="J257" s="44">
        <v>1</v>
      </c>
      <c r="K257" s="44">
        <v>0</v>
      </c>
      <c r="L257" s="44" t="s">
        <v>147</v>
      </c>
    </row>
    <row r="258" spans="1:12" ht="15" hidden="1" customHeight="1" x14ac:dyDescent="0.25">
      <c r="A258" s="35">
        <v>168</v>
      </c>
      <c r="B258" s="42">
        <v>42170</v>
      </c>
      <c r="C258" s="43">
        <v>0.36805555555555558</v>
      </c>
      <c r="D258" s="45" t="s">
        <v>321</v>
      </c>
      <c r="E258" s="44" t="s">
        <v>134</v>
      </c>
      <c r="F258" s="44" t="s">
        <v>241</v>
      </c>
      <c r="G258" s="60" t="s">
        <v>141</v>
      </c>
      <c r="H258" s="44">
        <v>0</v>
      </c>
      <c r="I258" s="44">
        <v>0</v>
      </c>
      <c r="J258" s="44">
        <v>1</v>
      </c>
      <c r="K258" s="44">
        <v>0</v>
      </c>
      <c r="L258" s="44" t="s">
        <v>147</v>
      </c>
    </row>
    <row r="259" spans="1:12" ht="15" hidden="1" customHeight="1" x14ac:dyDescent="0.25">
      <c r="A259" s="35">
        <v>169</v>
      </c>
      <c r="B259" s="42">
        <v>42170</v>
      </c>
      <c r="C259" s="43">
        <v>0.4375</v>
      </c>
      <c r="D259" s="45" t="s">
        <v>322</v>
      </c>
      <c r="E259" s="44" t="s">
        <v>139</v>
      </c>
      <c r="F259" s="44" t="s">
        <v>135</v>
      </c>
      <c r="G259" s="60" t="s">
        <v>141</v>
      </c>
      <c r="H259" s="44">
        <v>0</v>
      </c>
      <c r="I259" s="44">
        <v>0</v>
      </c>
      <c r="J259" s="44">
        <v>0</v>
      </c>
      <c r="K259" s="44">
        <v>0</v>
      </c>
      <c r="L259" s="44" t="s">
        <v>147</v>
      </c>
    </row>
    <row r="260" spans="1:12" ht="15" hidden="1" customHeight="1" x14ac:dyDescent="0.25">
      <c r="A260" s="35">
        <v>170</v>
      </c>
      <c r="B260" s="42">
        <v>42171</v>
      </c>
      <c r="C260" s="43">
        <v>0.70138888888888884</v>
      </c>
      <c r="D260" s="45" t="s">
        <v>323</v>
      </c>
      <c r="E260" s="44" t="s">
        <v>134</v>
      </c>
      <c r="F260" s="44" t="s">
        <v>143</v>
      </c>
      <c r="G260" s="60" t="s">
        <v>141</v>
      </c>
      <c r="H260" s="44">
        <v>0</v>
      </c>
      <c r="I260" s="44">
        <v>0</v>
      </c>
      <c r="J260" s="44">
        <v>1</v>
      </c>
      <c r="K260" s="44">
        <v>0</v>
      </c>
      <c r="L260" s="44" t="s">
        <v>152</v>
      </c>
    </row>
    <row r="261" spans="1:12" ht="15" hidden="1" customHeight="1" x14ac:dyDescent="0.25">
      <c r="A261" s="30">
        <v>171</v>
      </c>
      <c r="B261" s="42">
        <v>42171</v>
      </c>
      <c r="C261" s="43">
        <v>0.4375</v>
      </c>
      <c r="D261" s="45" t="s">
        <v>324</v>
      </c>
      <c r="E261" s="44" t="s">
        <v>134</v>
      </c>
      <c r="F261" s="44" t="s">
        <v>185</v>
      </c>
      <c r="G261" s="60" t="s">
        <v>141</v>
      </c>
      <c r="H261" s="44">
        <v>0</v>
      </c>
      <c r="I261" s="44">
        <v>0</v>
      </c>
      <c r="J261" s="44">
        <v>1</v>
      </c>
      <c r="K261" s="44">
        <v>0</v>
      </c>
      <c r="L261" s="44" t="s">
        <v>152</v>
      </c>
    </row>
    <row r="262" spans="1:12" ht="15" hidden="1" customHeight="1" x14ac:dyDescent="0.25">
      <c r="A262" s="35">
        <v>172</v>
      </c>
      <c r="B262" s="42">
        <v>42172</v>
      </c>
      <c r="C262" s="43">
        <v>0.75</v>
      </c>
      <c r="D262" s="45" t="s">
        <v>245</v>
      </c>
      <c r="E262" s="59" t="s">
        <v>139</v>
      </c>
      <c r="F262" s="44" t="s">
        <v>135</v>
      </c>
      <c r="G262" s="60" t="s">
        <v>136</v>
      </c>
      <c r="H262" s="44">
        <v>0</v>
      </c>
      <c r="I262" s="44">
        <v>0</v>
      </c>
      <c r="J262" s="44">
        <v>0</v>
      </c>
      <c r="K262" s="44">
        <v>2</v>
      </c>
      <c r="L262" s="44" t="s">
        <v>154</v>
      </c>
    </row>
    <row r="263" spans="1:12" ht="15" hidden="1" customHeight="1" x14ac:dyDescent="0.25">
      <c r="A263" s="35">
        <v>173</v>
      </c>
      <c r="B263" s="42">
        <v>42172</v>
      </c>
      <c r="C263" s="43">
        <v>0.66319444444444442</v>
      </c>
      <c r="D263" s="45" t="s">
        <v>325</v>
      </c>
      <c r="E263" s="59" t="s">
        <v>139</v>
      </c>
      <c r="F263" s="44" t="s">
        <v>241</v>
      </c>
      <c r="G263" s="60" t="s">
        <v>141</v>
      </c>
      <c r="H263" s="44">
        <v>0</v>
      </c>
      <c r="I263" s="44">
        <v>0</v>
      </c>
      <c r="J263" s="44">
        <v>0</v>
      </c>
      <c r="K263" s="44">
        <v>2</v>
      </c>
      <c r="L263" s="44" t="s">
        <v>154</v>
      </c>
    </row>
    <row r="264" spans="1:12" ht="15" hidden="1" customHeight="1" x14ac:dyDescent="0.25">
      <c r="A264" s="35">
        <v>174</v>
      </c>
      <c r="B264" s="42">
        <v>42172</v>
      </c>
      <c r="C264" s="43">
        <v>0.875</v>
      </c>
      <c r="D264" s="45" t="s">
        <v>326</v>
      </c>
      <c r="E264" s="59" t="s">
        <v>139</v>
      </c>
      <c r="F264" s="44" t="s">
        <v>135</v>
      </c>
      <c r="G264" s="60" t="s">
        <v>136</v>
      </c>
      <c r="H264" s="44">
        <v>0</v>
      </c>
      <c r="I264" s="44">
        <v>0</v>
      </c>
      <c r="J264" s="44">
        <v>1</v>
      </c>
      <c r="K264" s="44">
        <v>0</v>
      </c>
      <c r="L264" s="44" t="s">
        <v>154</v>
      </c>
    </row>
    <row r="265" spans="1:12" ht="15" hidden="1" customHeight="1" x14ac:dyDescent="0.25">
      <c r="A265" s="35">
        <v>175</v>
      </c>
      <c r="B265" s="42">
        <v>42172</v>
      </c>
      <c r="C265" s="43">
        <v>0.18402777777777779</v>
      </c>
      <c r="D265" s="45" t="s">
        <v>327</v>
      </c>
      <c r="E265" s="44" t="s">
        <v>134</v>
      </c>
      <c r="F265" s="44" t="s">
        <v>135</v>
      </c>
      <c r="G265" s="60" t="s">
        <v>141</v>
      </c>
      <c r="H265" s="44">
        <v>0</v>
      </c>
      <c r="I265" s="44">
        <v>0</v>
      </c>
      <c r="J265" s="44">
        <v>1</v>
      </c>
      <c r="K265" s="44">
        <v>0</v>
      </c>
      <c r="L265" s="44" t="s">
        <v>154</v>
      </c>
    </row>
    <row r="266" spans="1:12" ht="15" hidden="1" customHeight="1" x14ac:dyDescent="0.25">
      <c r="A266" s="30">
        <v>176</v>
      </c>
      <c r="B266" s="42">
        <v>42173</v>
      </c>
      <c r="C266" s="43">
        <v>0.8125</v>
      </c>
      <c r="D266" s="45" t="s">
        <v>234</v>
      </c>
      <c r="E266" s="44" t="s">
        <v>134</v>
      </c>
      <c r="F266" s="44" t="s">
        <v>220</v>
      </c>
      <c r="G266" s="60" t="s">
        <v>141</v>
      </c>
      <c r="H266" s="44">
        <v>0</v>
      </c>
      <c r="I266" s="44">
        <v>0</v>
      </c>
      <c r="J266" s="44">
        <v>1</v>
      </c>
      <c r="K266" s="44">
        <v>0</v>
      </c>
      <c r="L266" s="44" t="s">
        <v>137</v>
      </c>
    </row>
    <row r="267" spans="1:12" ht="15" hidden="1" customHeight="1" x14ac:dyDescent="0.25">
      <c r="A267" s="35">
        <v>177</v>
      </c>
      <c r="B267" s="42">
        <v>42173</v>
      </c>
      <c r="C267" s="43">
        <v>0.51041666666666663</v>
      </c>
      <c r="D267" s="45" t="s">
        <v>328</v>
      </c>
      <c r="E267" s="44" t="s">
        <v>134</v>
      </c>
      <c r="F267" s="44" t="s">
        <v>143</v>
      </c>
      <c r="G267" s="60" t="s">
        <v>141</v>
      </c>
      <c r="H267" s="44">
        <v>0</v>
      </c>
      <c r="I267" s="44">
        <v>0</v>
      </c>
      <c r="J267" s="44">
        <v>1</v>
      </c>
      <c r="K267" s="44">
        <v>0</v>
      </c>
      <c r="L267" s="44" t="s">
        <v>137</v>
      </c>
    </row>
    <row r="268" spans="1:12" ht="15" hidden="1" customHeight="1" x14ac:dyDescent="0.25">
      <c r="A268" s="35">
        <v>178</v>
      </c>
      <c r="B268" s="42">
        <v>42174</v>
      </c>
      <c r="C268" s="43">
        <v>0.4909722222222222</v>
      </c>
      <c r="D268" s="45" t="s">
        <v>329</v>
      </c>
      <c r="E268" s="44" t="s">
        <v>134</v>
      </c>
      <c r="F268" s="44" t="s">
        <v>218</v>
      </c>
      <c r="G268" s="60" t="s">
        <v>141</v>
      </c>
      <c r="H268" s="44">
        <v>0</v>
      </c>
      <c r="I268" s="44">
        <v>0</v>
      </c>
      <c r="J268" s="44">
        <v>1</v>
      </c>
      <c r="K268" s="44">
        <v>0</v>
      </c>
      <c r="L268" s="44" t="s">
        <v>161</v>
      </c>
    </row>
    <row r="269" spans="1:12" ht="15" hidden="1" customHeight="1" x14ac:dyDescent="0.25">
      <c r="A269" s="35">
        <v>179</v>
      </c>
      <c r="B269" s="42">
        <v>42174</v>
      </c>
      <c r="C269" s="43">
        <v>0.59375</v>
      </c>
      <c r="D269" s="45" t="s">
        <v>330</v>
      </c>
      <c r="E269" s="59" t="s">
        <v>139</v>
      </c>
      <c r="F269" s="44" t="s">
        <v>143</v>
      </c>
      <c r="G269" s="60" t="s">
        <v>141</v>
      </c>
      <c r="H269" s="44">
        <v>0</v>
      </c>
      <c r="I269" s="44">
        <v>0</v>
      </c>
      <c r="J269" s="44">
        <v>1</v>
      </c>
      <c r="K269" s="44">
        <v>0</v>
      </c>
      <c r="L269" s="44" t="s">
        <v>161</v>
      </c>
    </row>
    <row r="270" spans="1:12" ht="15" hidden="1" customHeight="1" x14ac:dyDescent="0.25">
      <c r="A270" s="35">
        <v>180</v>
      </c>
      <c r="B270" s="42">
        <v>42174</v>
      </c>
      <c r="C270" s="43">
        <v>0.125</v>
      </c>
      <c r="D270" s="45" t="s">
        <v>331</v>
      </c>
      <c r="E270" s="44" t="s">
        <v>134</v>
      </c>
      <c r="F270" s="44" t="s">
        <v>135</v>
      </c>
      <c r="G270" s="60" t="s">
        <v>136</v>
      </c>
      <c r="H270" s="44">
        <v>0</v>
      </c>
      <c r="I270" s="44">
        <v>0</v>
      </c>
      <c r="J270" s="44">
        <v>0</v>
      </c>
      <c r="K270" s="44">
        <v>1</v>
      </c>
      <c r="L270" s="44" t="s">
        <v>161</v>
      </c>
    </row>
    <row r="271" spans="1:12" ht="15" hidden="1" customHeight="1" x14ac:dyDescent="0.25">
      <c r="A271" s="30">
        <v>181</v>
      </c>
      <c r="B271" s="42">
        <v>42175</v>
      </c>
      <c r="C271" s="43">
        <v>0.47569444444444442</v>
      </c>
      <c r="D271" s="45" t="s">
        <v>332</v>
      </c>
      <c r="E271" s="44" t="s">
        <v>134</v>
      </c>
      <c r="F271" s="44" t="s">
        <v>135</v>
      </c>
      <c r="G271" s="60" t="s">
        <v>136</v>
      </c>
      <c r="H271" s="44">
        <v>0</v>
      </c>
      <c r="I271" s="44">
        <v>0</v>
      </c>
      <c r="J271" s="44">
        <v>0</v>
      </c>
      <c r="K271" s="44">
        <v>0</v>
      </c>
      <c r="L271" s="44" t="s">
        <v>144</v>
      </c>
    </row>
    <row r="272" spans="1:12" ht="15" hidden="1" customHeight="1" x14ac:dyDescent="0.25">
      <c r="A272" s="35">
        <v>182</v>
      </c>
      <c r="B272" s="42">
        <v>42175</v>
      </c>
      <c r="C272" s="43">
        <v>0.91666666666666663</v>
      </c>
      <c r="D272" s="45" t="s">
        <v>333</v>
      </c>
      <c r="E272" s="44" t="s">
        <v>134</v>
      </c>
      <c r="F272" s="44" t="s">
        <v>143</v>
      </c>
      <c r="G272" s="60" t="s">
        <v>141</v>
      </c>
      <c r="H272" s="44">
        <v>0</v>
      </c>
      <c r="I272" s="44">
        <v>0</v>
      </c>
      <c r="J272" s="44">
        <v>1</v>
      </c>
      <c r="K272" s="44">
        <v>0</v>
      </c>
      <c r="L272" s="44" t="s">
        <v>144</v>
      </c>
    </row>
    <row r="273" spans="1:12" ht="15" hidden="1" customHeight="1" x14ac:dyDescent="0.25">
      <c r="A273" s="35">
        <v>183</v>
      </c>
      <c r="B273" s="42">
        <v>42177</v>
      </c>
      <c r="C273" s="43">
        <v>0.86458333333333337</v>
      </c>
      <c r="D273" s="45" t="s">
        <v>334</v>
      </c>
      <c r="E273" s="44" t="s">
        <v>134</v>
      </c>
      <c r="F273" s="44" t="s">
        <v>135</v>
      </c>
      <c r="G273" s="60" t="s">
        <v>141</v>
      </c>
      <c r="H273" s="44">
        <v>0</v>
      </c>
      <c r="I273" s="44">
        <v>0</v>
      </c>
      <c r="J273" s="44">
        <v>0</v>
      </c>
      <c r="K273" s="44">
        <v>0</v>
      </c>
      <c r="L273" s="44" t="s">
        <v>147</v>
      </c>
    </row>
    <row r="274" spans="1:12" ht="15" hidden="1" customHeight="1" x14ac:dyDescent="0.25">
      <c r="A274" s="35">
        <v>184</v>
      </c>
      <c r="B274" s="42">
        <v>42177</v>
      </c>
      <c r="C274" s="43">
        <v>0.70833333333333337</v>
      </c>
      <c r="D274" s="45" t="s">
        <v>335</v>
      </c>
      <c r="E274" s="59" t="s">
        <v>139</v>
      </c>
      <c r="F274" s="44" t="s">
        <v>220</v>
      </c>
      <c r="G274" s="60" t="s">
        <v>136</v>
      </c>
      <c r="H274" s="44">
        <v>0</v>
      </c>
      <c r="I274" s="44">
        <v>0</v>
      </c>
      <c r="J274" s="44">
        <v>0</v>
      </c>
      <c r="K274" s="44">
        <v>0</v>
      </c>
      <c r="L274" s="44" t="s">
        <v>147</v>
      </c>
    </row>
    <row r="275" spans="1:12" ht="15" hidden="1" customHeight="1" x14ac:dyDescent="0.25">
      <c r="A275" s="35">
        <v>185</v>
      </c>
      <c r="B275" s="42">
        <v>42177</v>
      </c>
      <c r="C275" s="43">
        <v>0.27083333333333331</v>
      </c>
      <c r="D275" s="45" t="s">
        <v>336</v>
      </c>
      <c r="E275" s="59" t="s">
        <v>134</v>
      </c>
      <c r="F275" s="44" t="s">
        <v>135</v>
      </c>
      <c r="G275" s="60" t="s">
        <v>141</v>
      </c>
      <c r="H275" s="44">
        <v>0</v>
      </c>
      <c r="I275" s="44">
        <v>0</v>
      </c>
      <c r="J275" s="44">
        <v>1</v>
      </c>
      <c r="K275" s="44">
        <v>0</v>
      </c>
      <c r="L275" s="44" t="s">
        <v>147</v>
      </c>
    </row>
    <row r="276" spans="1:12" ht="15" hidden="1" customHeight="1" x14ac:dyDescent="0.25">
      <c r="A276" s="30">
        <v>186</v>
      </c>
      <c r="B276" s="42">
        <v>42178</v>
      </c>
      <c r="C276" s="43">
        <v>0.63888888888888895</v>
      </c>
      <c r="D276" s="59" t="s">
        <v>337</v>
      </c>
      <c r="E276" s="44" t="s">
        <v>139</v>
      </c>
      <c r="F276" s="44" t="s">
        <v>175</v>
      </c>
      <c r="G276" s="60" t="s">
        <v>141</v>
      </c>
      <c r="H276" s="44">
        <v>0</v>
      </c>
      <c r="I276" s="44">
        <v>0</v>
      </c>
      <c r="J276" s="44">
        <v>1</v>
      </c>
      <c r="K276" s="44">
        <v>0</v>
      </c>
      <c r="L276" s="44" t="s">
        <v>152</v>
      </c>
    </row>
    <row r="277" spans="1:12" ht="15" hidden="1" customHeight="1" x14ac:dyDescent="0.25">
      <c r="A277" s="35">
        <v>187</v>
      </c>
      <c r="B277" s="42">
        <v>42178</v>
      </c>
      <c r="C277" s="43">
        <v>0.4375</v>
      </c>
      <c r="D277" s="45" t="s">
        <v>338</v>
      </c>
      <c r="E277" s="44" t="s">
        <v>139</v>
      </c>
      <c r="F277" s="44" t="s">
        <v>143</v>
      </c>
      <c r="G277" s="60" t="s">
        <v>141</v>
      </c>
      <c r="H277" s="44">
        <v>0</v>
      </c>
      <c r="I277" s="44">
        <v>0</v>
      </c>
      <c r="J277" s="44">
        <v>1</v>
      </c>
      <c r="K277" s="44">
        <v>0</v>
      </c>
      <c r="L277" s="44" t="s">
        <v>152</v>
      </c>
    </row>
    <row r="278" spans="1:12" ht="15" hidden="1" customHeight="1" x14ac:dyDescent="0.25">
      <c r="A278" s="35">
        <v>188</v>
      </c>
      <c r="B278" s="42">
        <v>42180</v>
      </c>
      <c r="C278" s="43">
        <v>0.94444444444444453</v>
      </c>
      <c r="D278" s="45" t="s">
        <v>245</v>
      </c>
      <c r="E278" s="44" t="s">
        <v>139</v>
      </c>
      <c r="F278" s="44" t="s">
        <v>135</v>
      </c>
      <c r="G278" s="60" t="s">
        <v>136</v>
      </c>
      <c r="H278" s="44">
        <v>0</v>
      </c>
      <c r="I278" s="44">
        <v>0</v>
      </c>
      <c r="J278" s="44">
        <v>0</v>
      </c>
      <c r="K278" s="44">
        <v>0</v>
      </c>
      <c r="L278" s="44" t="s">
        <v>137</v>
      </c>
    </row>
    <row r="279" spans="1:12" ht="15" hidden="1" customHeight="1" x14ac:dyDescent="0.25">
      <c r="A279" s="35">
        <v>189</v>
      </c>
      <c r="B279" s="42">
        <v>42182</v>
      </c>
      <c r="C279" s="43">
        <v>0.625</v>
      </c>
      <c r="D279" s="45" t="s">
        <v>339</v>
      </c>
      <c r="E279" s="59" t="s">
        <v>134</v>
      </c>
      <c r="F279" s="44" t="s">
        <v>143</v>
      </c>
      <c r="G279" s="60" t="s">
        <v>141</v>
      </c>
      <c r="H279" s="44">
        <v>0</v>
      </c>
      <c r="I279" s="44">
        <v>0</v>
      </c>
      <c r="J279" s="44">
        <v>1</v>
      </c>
      <c r="K279" s="44">
        <v>0</v>
      </c>
      <c r="L279" s="44" t="s">
        <v>144</v>
      </c>
    </row>
    <row r="280" spans="1:12" ht="15" hidden="1" customHeight="1" x14ac:dyDescent="0.25">
      <c r="A280" s="35">
        <v>190</v>
      </c>
      <c r="B280" s="42">
        <v>42182</v>
      </c>
      <c r="C280" s="43">
        <v>0.43055555555555558</v>
      </c>
      <c r="D280" s="45" t="s">
        <v>340</v>
      </c>
      <c r="E280" s="59" t="s">
        <v>139</v>
      </c>
      <c r="F280" s="44" t="s">
        <v>143</v>
      </c>
      <c r="G280" s="60" t="s">
        <v>141</v>
      </c>
      <c r="H280" s="44">
        <v>0</v>
      </c>
      <c r="I280" s="44">
        <v>0</v>
      </c>
      <c r="J280" s="44">
        <v>1</v>
      </c>
      <c r="K280" s="44">
        <v>0</v>
      </c>
      <c r="L280" s="44" t="s">
        <v>144</v>
      </c>
    </row>
    <row r="281" spans="1:12" ht="15" hidden="1" customHeight="1" x14ac:dyDescent="0.25">
      <c r="A281" s="30">
        <v>191</v>
      </c>
      <c r="B281" s="42">
        <v>42183</v>
      </c>
      <c r="C281" s="43">
        <v>0.60416666666666663</v>
      </c>
      <c r="D281" s="45" t="s">
        <v>341</v>
      </c>
      <c r="E281" s="59" t="s">
        <v>139</v>
      </c>
      <c r="F281" s="44" t="s">
        <v>143</v>
      </c>
      <c r="G281" s="60" t="s">
        <v>141</v>
      </c>
      <c r="H281" s="44">
        <v>0</v>
      </c>
      <c r="I281" s="44">
        <v>0</v>
      </c>
      <c r="J281" s="44">
        <v>1</v>
      </c>
      <c r="K281" s="44">
        <v>0</v>
      </c>
      <c r="L281" s="44" t="s">
        <v>168</v>
      </c>
    </row>
    <row r="282" spans="1:12" ht="15" hidden="1" customHeight="1" x14ac:dyDescent="0.25">
      <c r="A282" s="35">
        <v>192</v>
      </c>
      <c r="B282" s="42">
        <v>42184</v>
      </c>
      <c r="C282" s="43">
        <v>0.48958333333333331</v>
      </c>
      <c r="D282" s="45" t="s">
        <v>342</v>
      </c>
      <c r="E282" s="59" t="s">
        <v>134</v>
      </c>
      <c r="F282" s="44" t="s">
        <v>175</v>
      </c>
      <c r="G282" s="60" t="s">
        <v>141</v>
      </c>
      <c r="H282" s="44">
        <v>0</v>
      </c>
      <c r="I282" s="44">
        <v>0</v>
      </c>
      <c r="J282" s="44">
        <v>0</v>
      </c>
      <c r="K282" s="44">
        <v>0</v>
      </c>
      <c r="L282" s="44" t="s">
        <v>147</v>
      </c>
    </row>
    <row r="283" spans="1:12" ht="15" hidden="1" customHeight="1" x14ac:dyDescent="0.25">
      <c r="A283" s="35">
        <v>193</v>
      </c>
      <c r="B283" s="42">
        <v>42185</v>
      </c>
      <c r="C283" s="43">
        <v>0.77083333333333337</v>
      </c>
      <c r="D283" s="45" t="s">
        <v>343</v>
      </c>
      <c r="E283" s="59" t="s">
        <v>134</v>
      </c>
      <c r="F283" s="44" t="s">
        <v>143</v>
      </c>
      <c r="G283" s="60" t="s">
        <v>141</v>
      </c>
      <c r="H283" s="44">
        <v>0</v>
      </c>
      <c r="I283" s="44">
        <v>0</v>
      </c>
      <c r="J283" s="44">
        <v>1</v>
      </c>
      <c r="K283" s="44">
        <v>0</v>
      </c>
      <c r="L283" s="44" t="s">
        <v>152</v>
      </c>
    </row>
    <row r="284" spans="1:12" ht="17.25" hidden="1" customHeight="1" x14ac:dyDescent="0.25">
      <c r="A284" s="35">
        <v>194</v>
      </c>
      <c r="B284" s="42">
        <v>42185</v>
      </c>
      <c r="C284" s="66">
        <v>0.82291666666666663</v>
      </c>
      <c r="D284" s="44" t="s">
        <v>344</v>
      </c>
      <c r="E284" s="44" t="s">
        <v>139</v>
      </c>
      <c r="F284" s="60" t="s">
        <v>135</v>
      </c>
      <c r="G284" s="44" t="s">
        <v>136</v>
      </c>
      <c r="H284" s="44">
        <v>0</v>
      </c>
      <c r="I284" s="44">
        <v>0</v>
      </c>
      <c r="J284" s="44">
        <v>1</v>
      </c>
      <c r="K284" s="44">
        <v>0</v>
      </c>
      <c r="L284" s="44" t="s">
        <v>152</v>
      </c>
    </row>
    <row r="285" spans="1:12" ht="17.25" customHeight="1" x14ac:dyDescent="0.25">
      <c r="A285" s="21"/>
      <c r="B285" s="21"/>
      <c r="C285" s="21"/>
      <c r="D285" s="21"/>
      <c r="E285" s="21"/>
      <c r="F285" s="21" t="s">
        <v>131</v>
      </c>
      <c r="G285" s="21" t="s">
        <v>132</v>
      </c>
      <c r="H285" s="21">
        <f>SUM(H229:H284)</f>
        <v>0</v>
      </c>
      <c r="I285" s="21">
        <f>SUM(I229:I284)</f>
        <v>0</v>
      </c>
      <c r="J285" s="21">
        <f>SUM(J229:J284)</f>
        <v>32</v>
      </c>
      <c r="K285" s="21">
        <f>SUM(K229:K284)</f>
        <v>11</v>
      </c>
      <c r="L285" s="21"/>
    </row>
    <row r="286" spans="1:12" ht="15" customHeight="1" x14ac:dyDescent="0.25">
      <c r="A286" s="535" t="s">
        <v>345</v>
      </c>
      <c r="B286" s="536"/>
      <c r="C286" s="536"/>
      <c r="D286" s="536"/>
      <c r="E286" s="536"/>
      <c r="F286" s="536"/>
      <c r="G286" s="536"/>
      <c r="H286" s="536"/>
      <c r="I286" s="536"/>
      <c r="J286" s="536"/>
      <c r="K286" s="536"/>
      <c r="L286" s="537"/>
    </row>
    <row r="287" spans="1:12" ht="15" hidden="1" customHeight="1" x14ac:dyDescent="0.25">
      <c r="A287" s="67">
        <v>1</v>
      </c>
      <c r="B287" s="17">
        <v>42097</v>
      </c>
      <c r="C287" s="18">
        <v>0.40625</v>
      </c>
      <c r="D287" s="68" t="s">
        <v>346</v>
      </c>
      <c r="E287" s="68" t="s">
        <v>347</v>
      </c>
      <c r="F287" s="16" t="s">
        <v>348</v>
      </c>
      <c r="G287" s="68" t="s">
        <v>349</v>
      </c>
      <c r="H287" s="16"/>
      <c r="I287" s="16"/>
      <c r="J287" s="16">
        <v>1</v>
      </c>
      <c r="K287" s="16"/>
      <c r="L287" s="69" t="s">
        <v>49</v>
      </c>
    </row>
    <row r="288" spans="1:12" ht="15" hidden="1" customHeight="1" x14ac:dyDescent="0.25">
      <c r="A288" s="67">
        <v>2</v>
      </c>
      <c r="B288" s="17">
        <v>42099</v>
      </c>
      <c r="C288" s="18">
        <v>0.39583333333333331</v>
      </c>
      <c r="D288" s="68" t="s">
        <v>350</v>
      </c>
      <c r="E288" s="68" t="s">
        <v>351</v>
      </c>
      <c r="F288" s="16" t="s">
        <v>352</v>
      </c>
      <c r="G288" s="68" t="s">
        <v>353</v>
      </c>
      <c r="H288" s="16"/>
      <c r="I288" s="16"/>
      <c r="J288" s="16"/>
      <c r="K288" s="16"/>
      <c r="L288" s="69"/>
    </row>
    <row r="289" spans="1:12" ht="15" hidden="1" customHeight="1" x14ac:dyDescent="0.25">
      <c r="A289" s="67">
        <v>3</v>
      </c>
      <c r="B289" s="17">
        <v>42101</v>
      </c>
      <c r="C289" s="18">
        <v>0.59027777777777779</v>
      </c>
      <c r="D289" s="68" t="s">
        <v>354</v>
      </c>
      <c r="E289" s="68" t="s">
        <v>347</v>
      </c>
      <c r="F289" s="16" t="s">
        <v>352</v>
      </c>
      <c r="G289" s="68" t="s">
        <v>353</v>
      </c>
      <c r="H289" s="16"/>
      <c r="I289" s="16"/>
      <c r="J289" s="16">
        <v>1</v>
      </c>
      <c r="K289" s="16"/>
      <c r="L289" s="68" t="s">
        <v>32</v>
      </c>
    </row>
    <row r="290" spans="1:12" ht="15" hidden="1" customHeight="1" x14ac:dyDescent="0.25">
      <c r="A290" s="67">
        <v>4</v>
      </c>
      <c r="B290" s="17">
        <v>42101</v>
      </c>
      <c r="C290" s="18">
        <v>0.66666666666666663</v>
      </c>
      <c r="D290" s="68" t="s">
        <v>355</v>
      </c>
      <c r="E290" s="68" t="s">
        <v>347</v>
      </c>
      <c r="F290" s="16" t="s">
        <v>352</v>
      </c>
      <c r="G290" s="68" t="s">
        <v>356</v>
      </c>
      <c r="H290" s="16"/>
      <c r="I290" s="16"/>
      <c r="J290" s="16"/>
      <c r="K290" s="16">
        <v>1</v>
      </c>
      <c r="L290" s="69" t="s">
        <v>55</v>
      </c>
    </row>
    <row r="291" spans="1:12" ht="15" hidden="1" customHeight="1" x14ac:dyDescent="0.25">
      <c r="A291" s="67">
        <v>5</v>
      </c>
      <c r="B291" s="17">
        <v>42103</v>
      </c>
      <c r="C291" s="18">
        <v>0.87847222222222221</v>
      </c>
      <c r="D291" s="68" t="s">
        <v>357</v>
      </c>
      <c r="E291" s="68" t="s">
        <v>347</v>
      </c>
      <c r="F291" s="16" t="s">
        <v>358</v>
      </c>
      <c r="G291" s="68" t="s">
        <v>359</v>
      </c>
      <c r="H291" s="16"/>
      <c r="I291" s="16"/>
      <c r="J291" s="16"/>
      <c r="K291" s="16">
        <v>1</v>
      </c>
      <c r="L291" s="69" t="s">
        <v>28</v>
      </c>
    </row>
    <row r="292" spans="1:12" ht="15" hidden="1" customHeight="1" x14ac:dyDescent="0.25">
      <c r="A292" s="67">
        <v>6</v>
      </c>
      <c r="B292" s="17">
        <v>42103</v>
      </c>
      <c r="C292" s="18">
        <v>0.26041666666666669</v>
      </c>
      <c r="D292" s="68" t="s">
        <v>360</v>
      </c>
      <c r="E292" s="68" t="s">
        <v>351</v>
      </c>
      <c r="F292" s="16" t="s">
        <v>348</v>
      </c>
      <c r="G292" s="68" t="s">
        <v>27</v>
      </c>
      <c r="H292" s="16"/>
      <c r="I292" s="16"/>
      <c r="J292" s="16"/>
      <c r="K292" s="16"/>
      <c r="L292" s="69"/>
    </row>
    <row r="293" spans="1:12" ht="15" hidden="1" customHeight="1" x14ac:dyDescent="0.25">
      <c r="A293" s="67">
        <v>7</v>
      </c>
      <c r="B293" s="17">
        <v>42105</v>
      </c>
      <c r="C293" s="18">
        <v>0.70138888888888884</v>
      </c>
      <c r="D293" s="68" t="s">
        <v>361</v>
      </c>
      <c r="E293" s="68" t="s">
        <v>351</v>
      </c>
      <c r="F293" s="16" t="s">
        <v>348</v>
      </c>
      <c r="G293" s="68" t="s">
        <v>349</v>
      </c>
      <c r="H293" s="16"/>
      <c r="I293" s="16"/>
      <c r="J293" s="16"/>
      <c r="K293" s="16">
        <v>1</v>
      </c>
      <c r="L293" s="69" t="s">
        <v>362</v>
      </c>
    </row>
    <row r="294" spans="1:12" ht="15" hidden="1" customHeight="1" x14ac:dyDescent="0.25">
      <c r="A294" s="67">
        <v>8</v>
      </c>
      <c r="B294" s="17">
        <v>42109</v>
      </c>
      <c r="C294" s="18">
        <v>0.95138888888888884</v>
      </c>
      <c r="D294" s="68" t="s">
        <v>363</v>
      </c>
      <c r="E294" s="68" t="s">
        <v>347</v>
      </c>
      <c r="F294" s="16" t="s">
        <v>352</v>
      </c>
      <c r="G294" s="68" t="s">
        <v>27</v>
      </c>
      <c r="H294" s="16"/>
      <c r="I294" s="16"/>
      <c r="J294" s="16">
        <v>1</v>
      </c>
      <c r="K294" s="16"/>
      <c r="L294" s="68" t="s">
        <v>49</v>
      </c>
    </row>
    <row r="295" spans="1:12" ht="15" hidden="1" customHeight="1" x14ac:dyDescent="0.25">
      <c r="A295" s="67">
        <v>9</v>
      </c>
      <c r="B295" s="17">
        <v>42112</v>
      </c>
      <c r="C295" s="18">
        <v>0.12222222222222223</v>
      </c>
      <c r="D295" s="68" t="s">
        <v>364</v>
      </c>
      <c r="E295" s="68" t="s">
        <v>347</v>
      </c>
      <c r="F295" s="16" t="s">
        <v>348</v>
      </c>
      <c r="G295" s="68" t="s">
        <v>27</v>
      </c>
      <c r="H295" s="16"/>
      <c r="I295" s="16"/>
      <c r="J295" s="16">
        <v>2</v>
      </c>
      <c r="K295" s="16"/>
      <c r="L295" s="69" t="s">
        <v>32</v>
      </c>
    </row>
    <row r="296" spans="1:12" ht="15" hidden="1" customHeight="1" x14ac:dyDescent="0.25">
      <c r="A296" s="67">
        <v>10</v>
      </c>
      <c r="B296" s="17">
        <v>42112</v>
      </c>
      <c r="C296" s="18">
        <v>0.39583333333333331</v>
      </c>
      <c r="D296" s="68" t="s">
        <v>365</v>
      </c>
      <c r="E296" s="68" t="s">
        <v>351</v>
      </c>
      <c r="F296" s="16" t="s">
        <v>366</v>
      </c>
      <c r="G296" s="68" t="s">
        <v>27</v>
      </c>
      <c r="H296" s="16"/>
      <c r="I296" s="16"/>
      <c r="J296" s="16"/>
      <c r="K296" s="16">
        <v>1</v>
      </c>
      <c r="L296" s="69" t="s">
        <v>55</v>
      </c>
    </row>
    <row r="297" spans="1:12" ht="15" hidden="1" customHeight="1" x14ac:dyDescent="0.25">
      <c r="A297" s="67">
        <v>11</v>
      </c>
      <c r="B297" s="17">
        <v>42114</v>
      </c>
      <c r="C297" s="18">
        <v>0.47916666666666669</v>
      </c>
      <c r="D297" s="68" t="s">
        <v>367</v>
      </c>
      <c r="E297" s="68" t="s">
        <v>347</v>
      </c>
      <c r="F297" s="16" t="s">
        <v>348</v>
      </c>
      <c r="G297" s="68" t="s">
        <v>349</v>
      </c>
      <c r="H297" s="16"/>
      <c r="I297" s="16"/>
      <c r="J297" s="16">
        <v>2</v>
      </c>
      <c r="K297" s="16"/>
      <c r="L297" s="68" t="s">
        <v>36</v>
      </c>
    </row>
    <row r="298" spans="1:12" ht="15" hidden="1" customHeight="1" x14ac:dyDescent="0.25">
      <c r="A298" s="67">
        <v>12</v>
      </c>
      <c r="B298" s="17">
        <v>42116</v>
      </c>
      <c r="C298" s="18">
        <v>0.90625</v>
      </c>
      <c r="D298" s="68" t="s">
        <v>368</v>
      </c>
      <c r="E298" s="68" t="s">
        <v>347</v>
      </c>
      <c r="F298" s="16" t="s">
        <v>348</v>
      </c>
      <c r="G298" s="68" t="s">
        <v>349</v>
      </c>
      <c r="H298" s="16"/>
      <c r="I298" s="16"/>
      <c r="J298" s="16"/>
      <c r="K298" s="16">
        <v>1</v>
      </c>
      <c r="L298" s="69" t="s">
        <v>28</v>
      </c>
    </row>
    <row r="299" spans="1:12" ht="15" hidden="1" customHeight="1" x14ac:dyDescent="0.25">
      <c r="A299" s="67">
        <v>13</v>
      </c>
      <c r="B299" s="17">
        <v>42116</v>
      </c>
      <c r="C299" s="18">
        <v>0.4375</v>
      </c>
      <c r="D299" s="68" t="s">
        <v>364</v>
      </c>
      <c r="E299" s="68" t="s">
        <v>347</v>
      </c>
      <c r="F299" s="16" t="s">
        <v>352</v>
      </c>
      <c r="G299" s="68" t="s">
        <v>353</v>
      </c>
      <c r="H299" s="16"/>
      <c r="I299" s="16"/>
      <c r="J299" s="16"/>
      <c r="K299" s="16"/>
      <c r="L299" s="69"/>
    </row>
    <row r="300" spans="1:12" ht="15" hidden="1" customHeight="1" x14ac:dyDescent="0.25">
      <c r="A300" s="67">
        <v>14</v>
      </c>
      <c r="B300" s="17">
        <v>42116</v>
      </c>
      <c r="C300" s="18">
        <v>0.3888888888888889</v>
      </c>
      <c r="D300" s="68" t="s">
        <v>369</v>
      </c>
      <c r="E300" s="68" t="s">
        <v>347</v>
      </c>
      <c r="F300" s="16" t="s">
        <v>348</v>
      </c>
      <c r="G300" s="68" t="s">
        <v>27</v>
      </c>
      <c r="H300" s="16"/>
      <c r="I300" s="16"/>
      <c r="J300" s="16"/>
      <c r="K300" s="16"/>
      <c r="L300" s="69"/>
    </row>
    <row r="301" spans="1:12" ht="15" hidden="1" customHeight="1" x14ac:dyDescent="0.25">
      <c r="A301" s="67">
        <v>15</v>
      </c>
      <c r="B301" s="17">
        <v>42119</v>
      </c>
      <c r="C301" s="18">
        <v>0.35694444444444445</v>
      </c>
      <c r="D301" s="68" t="s">
        <v>370</v>
      </c>
      <c r="E301" s="68" t="s">
        <v>347</v>
      </c>
      <c r="F301" s="16" t="s">
        <v>352</v>
      </c>
      <c r="G301" s="68" t="s">
        <v>27</v>
      </c>
      <c r="H301" s="16"/>
      <c r="I301" s="16"/>
      <c r="J301" s="16">
        <v>1</v>
      </c>
      <c r="K301" s="16"/>
      <c r="L301" s="69"/>
    </row>
    <row r="302" spans="1:12" ht="15" hidden="1" customHeight="1" x14ac:dyDescent="0.25">
      <c r="A302" s="67">
        <v>16</v>
      </c>
      <c r="B302" s="17">
        <v>42117</v>
      </c>
      <c r="C302" s="18">
        <v>0.91319444444444453</v>
      </c>
      <c r="D302" s="68" t="s">
        <v>371</v>
      </c>
      <c r="E302" s="68" t="s">
        <v>351</v>
      </c>
      <c r="F302" s="16" t="s">
        <v>372</v>
      </c>
      <c r="G302" s="68" t="s">
        <v>27</v>
      </c>
      <c r="H302" s="16"/>
      <c r="I302" s="16"/>
      <c r="J302" s="16"/>
      <c r="K302" s="16">
        <v>2</v>
      </c>
      <c r="L302" s="69"/>
    </row>
    <row r="303" spans="1:12" ht="15" hidden="1" customHeight="1" x14ac:dyDescent="0.25">
      <c r="A303" s="67">
        <v>17</v>
      </c>
      <c r="B303" s="17">
        <v>42117</v>
      </c>
      <c r="C303" s="18">
        <v>0.50694444444444442</v>
      </c>
      <c r="D303" s="68" t="s">
        <v>373</v>
      </c>
      <c r="E303" s="68" t="s">
        <v>351</v>
      </c>
      <c r="F303" s="16" t="s">
        <v>352</v>
      </c>
      <c r="G303" s="68" t="s">
        <v>27</v>
      </c>
      <c r="H303" s="16"/>
      <c r="I303" s="16"/>
      <c r="J303" s="16"/>
      <c r="K303" s="16">
        <v>1</v>
      </c>
      <c r="L303" s="68"/>
    </row>
    <row r="304" spans="1:12" ht="15" hidden="1" customHeight="1" x14ac:dyDescent="0.25">
      <c r="A304" s="67">
        <v>18</v>
      </c>
      <c r="B304" s="17">
        <v>42119</v>
      </c>
      <c r="C304" s="18">
        <v>0.52083333333333337</v>
      </c>
      <c r="D304" s="68" t="s">
        <v>374</v>
      </c>
      <c r="E304" s="68" t="s">
        <v>351</v>
      </c>
      <c r="F304" s="16" t="s">
        <v>366</v>
      </c>
      <c r="G304" s="68" t="s">
        <v>27</v>
      </c>
      <c r="H304" s="16"/>
      <c r="I304" s="16"/>
      <c r="J304" s="16"/>
      <c r="K304" s="16"/>
      <c r="L304" s="69"/>
    </row>
    <row r="305" spans="1:12" ht="15" hidden="1" customHeight="1" x14ac:dyDescent="0.25">
      <c r="A305" s="67">
        <v>19</v>
      </c>
      <c r="B305" s="17">
        <v>42119</v>
      </c>
      <c r="C305" s="18">
        <v>0.72569444444444453</v>
      </c>
      <c r="D305" s="68" t="s">
        <v>375</v>
      </c>
      <c r="E305" s="68" t="s">
        <v>351</v>
      </c>
      <c r="F305" s="16" t="s">
        <v>348</v>
      </c>
      <c r="G305" s="68" t="s">
        <v>356</v>
      </c>
      <c r="H305" s="16"/>
      <c r="I305" s="16"/>
      <c r="J305" s="16">
        <v>1</v>
      </c>
      <c r="K305" s="16"/>
      <c r="L305" s="68"/>
    </row>
    <row r="306" spans="1:12" ht="15" hidden="1" customHeight="1" x14ac:dyDescent="0.25">
      <c r="A306" s="67">
        <v>20</v>
      </c>
      <c r="B306" s="17">
        <v>42120</v>
      </c>
      <c r="C306" s="18">
        <v>0.57291666666666663</v>
      </c>
      <c r="D306" s="68" t="s">
        <v>376</v>
      </c>
      <c r="E306" s="68" t="s">
        <v>351</v>
      </c>
      <c r="F306" s="16" t="s">
        <v>352</v>
      </c>
      <c r="G306" s="68" t="s">
        <v>349</v>
      </c>
      <c r="H306" s="16"/>
      <c r="I306" s="16"/>
      <c r="J306" s="16"/>
      <c r="K306" s="16">
        <v>1</v>
      </c>
      <c r="L306" s="69"/>
    </row>
    <row r="307" spans="1:12" hidden="1" x14ac:dyDescent="0.25">
      <c r="A307" s="67">
        <v>21</v>
      </c>
      <c r="B307" s="17">
        <v>42120</v>
      </c>
      <c r="C307" s="18">
        <v>0.60416666666666663</v>
      </c>
      <c r="D307" s="68" t="s">
        <v>377</v>
      </c>
      <c r="E307" s="68" t="s">
        <v>347</v>
      </c>
      <c r="F307" s="16" t="s">
        <v>352</v>
      </c>
      <c r="G307" s="68" t="s">
        <v>27</v>
      </c>
      <c r="H307" s="27"/>
      <c r="I307" s="27"/>
      <c r="J307" s="27">
        <v>1</v>
      </c>
      <c r="K307" s="27"/>
      <c r="L307" s="68"/>
    </row>
    <row r="308" spans="1:12" hidden="1" x14ac:dyDescent="0.25">
      <c r="A308" s="67">
        <v>22</v>
      </c>
      <c r="B308" s="17">
        <v>42122</v>
      </c>
      <c r="C308" s="18">
        <v>0.77083333333333337</v>
      </c>
      <c r="D308" s="68" t="s">
        <v>378</v>
      </c>
      <c r="E308" s="68" t="s">
        <v>347</v>
      </c>
      <c r="F308" s="16" t="s">
        <v>352</v>
      </c>
      <c r="G308" s="68" t="s">
        <v>27</v>
      </c>
      <c r="H308" s="27"/>
      <c r="I308" s="27"/>
      <c r="J308" s="27">
        <v>1</v>
      </c>
      <c r="K308" s="27"/>
      <c r="L308" s="70"/>
    </row>
    <row r="309" spans="1:12" ht="21" hidden="1" x14ac:dyDescent="0.35">
      <c r="A309" s="67">
        <v>23</v>
      </c>
      <c r="B309" s="17">
        <v>42124</v>
      </c>
      <c r="C309" s="18">
        <v>0.41666666666666669</v>
      </c>
      <c r="D309" s="68" t="s">
        <v>379</v>
      </c>
      <c r="E309" s="68" t="s">
        <v>380</v>
      </c>
      <c r="F309" s="16" t="s">
        <v>352</v>
      </c>
      <c r="G309" s="68" t="s">
        <v>359</v>
      </c>
      <c r="H309" s="71"/>
      <c r="I309" s="71"/>
      <c r="J309" s="71"/>
      <c r="K309" s="72">
        <v>1</v>
      </c>
      <c r="L309" s="71"/>
    </row>
    <row r="310" spans="1:12" hidden="1" x14ac:dyDescent="0.25">
      <c r="A310" s="67">
        <v>24</v>
      </c>
      <c r="B310" s="73">
        <v>42124</v>
      </c>
      <c r="C310" s="18">
        <v>0.79166666666666663</v>
      </c>
      <c r="D310" s="68" t="s">
        <v>346</v>
      </c>
      <c r="E310" s="68" t="s">
        <v>347</v>
      </c>
      <c r="F310" s="16" t="s">
        <v>348</v>
      </c>
      <c r="G310" s="68" t="s">
        <v>359</v>
      </c>
      <c r="H310" s="68"/>
      <c r="I310" s="68"/>
      <c r="J310" s="16"/>
      <c r="K310" s="16">
        <v>1</v>
      </c>
      <c r="L310" s="68"/>
    </row>
    <row r="311" spans="1:12" x14ac:dyDescent="0.25">
      <c r="A311" s="21"/>
      <c r="B311" s="21"/>
      <c r="C311" s="21"/>
      <c r="D311" s="21"/>
      <c r="E311" s="21"/>
      <c r="F311" s="21" t="s">
        <v>66</v>
      </c>
      <c r="G311" s="21" t="s">
        <v>345</v>
      </c>
      <c r="H311" s="21">
        <f>SUM(H287:H310)</f>
        <v>0</v>
      </c>
      <c r="I311" s="21">
        <f>SUM(I287:I310)</f>
        <v>0</v>
      </c>
      <c r="J311" s="21">
        <f>SUM(J287:J310)</f>
        <v>11</v>
      </c>
      <c r="K311" s="21">
        <f>SUM(K287:K310)</f>
        <v>11</v>
      </c>
      <c r="L311" s="21"/>
    </row>
    <row r="312" spans="1:12" hidden="1" x14ac:dyDescent="0.25">
      <c r="A312" s="67">
        <v>25</v>
      </c>
      <c r="B312" s="17">
        <v>42128</v>
      </c>
      <c r="C312" s="18">
        <v>0.6875</v>
      </c>
      <c r="D312" s="68" t="s">
        <v>374</v>
      </c>
      <c r="E312" s="68" t="s">
        <v>381</v>
      </c>
      <c r="F312" s="16" t="s">
        <v>348</v>
      </c>
      <c r="G312" s="68" t="s">
        <v>27</v>
      </c>
      <c r="H312" s="68"/>
      <c r="I312" s="68"/>
      <c r="J312" s="16"/>
      <c r="K312" s="16"/>
      <c r="L312" s="68"/>
    </row>
    <row r="313" spans="1:12" hidden="1" x14ac:dyDescent="0.25">
      <c r="A313" s="67">
        <v>26</v>
      </c>
      <c r="B313" s="17">
        <v>42130</v>
      </c>
      <c r="C313" s="18">
        <v>0.84722222222222221</v>
      </c>
      <c r="D313" s="68" t="s">
        <v>382</v>
      </c>
      <c r="E313" s="68" t="s">
        <v>347</v>
      </c>
      <c r="F313" s="16" t="s">
        <v>352</v>
      </c>
      <c r="G313" s="68" t="s">
        <v>349</v>
      </c>
      <c r="H313" s="68"/>
      <c r="I313" s="68"/>
      <c r="J313" s="16"/>
      <c r="K313" s="16"/>
      <c r="L313" s="69"/>
    </row>
    <row r="314" spans="1:12" ht="15" hidden="1" customHeight="1" x14ac:dyDescent="0.25">
      <c r="A314" s="67">
        <v>27</v>
      </c>
      <c r="B314" s="17">
        <v>42132</v>
      </c>
      <c r="C314" s="18">
        <v>0.41666666666666669</v>
      </c>
      <c r="D314" s="68" t="s">
        <v>383</v>
      </c>
      <c r="E314" s="68" t="s">
        <v>347</v>
      </c>
      <c r="F314" s="16" t="s">
        <v>348</v>
      </c>
      <c r="G314" s="68" t="s">
        <v>27</v>
      </c>
      <c r="H314" s="68"/>
      <c r="I314" s="68"/>
      <c r="J314" s="16"/>
      <c r="K314" s="16"/>
      <c r="L314" s="68"/>
    </row>
    <row r="315" spans="1:12" ht="30" hidden="1" x14ac:dyDescent="0.25">
      <c r="A315" s="67">
        <v>28</v>
      </c>
      <c r="B315" s="17">
        <v>42132</v>
      </c>
      <c r="C315" s="18">
        <v>0.55555555555555558</v>
      </c>
      <c r="D315" s="68" t="s">
        <v>384</v>
      </c>
      <c r="E315" s="68" t="s">
        <v>351</v>
      </c>
      <c r="F315" s="16" t="s">
        <v>348</v>
      </c>
      <c r="G315" s="68" t="s">
        <v>27</v>
      </c>
      <c r="H315" s="68"/>
      <c r="I315" s="68"/>
      <c r="J315" s="69">
        <v>1</v>
      </c>
      <c r="K315" s="16"/>
      <c r="L315" s="69"/>
    </row>
    <row r="316" spans="1:12" hidden="1" x14ac:dyDescent="0.25">
      <c r="A316" s="67">
        <v>29</v>
      </c>
      <c r="B316" s="17">
        <v>42132</v>
      </c>
      <c r="C316" s="18">
        <v>0.45</v>
      </c>
      <c r="D316" s="68" t="s">
        <v>385</v>
      </c>
      <c r="E316" s="68" t="s">
        <v>347</v>
      </c>
      <c r="F316" s="16" t="s">
        <v>352</v>
      </c>
      <c r="G316" s="68" t="s">
        <v>27</v>
      </c>
      <c r="H316" s="68"/>
      <c r="I316" s="68"/>
      <c r="J316" s="68"/>
      <c r="K316" s="68"/>
      <c r="L316" s="69"/>
    </row>
    <row r="317" spans="1:12" hidden="1" x14ac:dyDescent="0.25">
      <c r="A317" s="67">
        <v>30</v>
      </c>
      <c r="B317" s="17">
        <v>42133</v>
      </c>
      <c r="C317" s="18">
        <v>0.45833333333333331</v>
      </c>
      <c r="D317" s="68" t="s">
        <v>386</v>
      </c>
      <c r="E317" s="68" t="s">
        <v>387</v>
      </c>
      <c r="F317" s="16" t="s">
        <v>352</v>
      </c>
      <c r="G317" s="68" t="s">
        <v>349</v>
      </c>
      <c r="H317" s="68"/>
      <c r="I317" s="68"/>
      <c r="J317" s="68"/>
      <c r="K317" s="16">
        <v>1</v>
      </c>
      <c r="L317" s="69"/>
    </row>
    <row r="318" spans="1:12" hidden="1" x14ac:dyDescent="0.25">
      <c r="A318" s="67">
        <v>31</v>
      </c>
      <c r="B318" s="17">
        <v>42135</v>
      </c>
      <c r="C318" s="18">
        <v>0.77777777777777779</v>
      </c>
      <c r="D318" s="68" t="s">
        <v>388</v>
      </c>
      <c r="E318" s="68" t="s">
        <v>347</v>
      </c>
      <c r="F318" s="16" t="s">
        <v>348</v>
      </c>
      <c r="G318" s="68" t="s">
        <v>356</v>
      </c>
      <c r="H318" s="68"/>
      <c r="I318" s="68"/>
      <c r="J318" s="68"/>
      <c r="K318" s="16"/>
      <c r="L318" s="69"/>
    </row>
    <row r="319" spans="1:12" hidden="1" x14ac:dyDescent="0.25">
      <c r="A319" s="67">
        <v>32</v>
      </c>
      <c r="B319" s="17">
        <v>42138</v>
      </c>
      <c r="C319" s="18">
        <v>0.79861111111111116</v>
      </c>
      <c r="D319" s="68" t="s">
        <v>370</v>
      </c>
      <c r="E319" s="68" t="s">
        <v>347</v>
      </c>
      <c r="F319" s="16" t="s">
        <v>348</v>
      </c>
      <c r="G319" s="68" t="s">
        <v>353</v>
      </c>
      <c r="H319" s="68"/>
      <c r="I319" s="68"/>
      <c r="J319" s="68"/>
      <c r="K319" s="16"/>
      <c r="L319" s="69"/>
    </row>
    <row r="320" spans="1:12" hidden="1" x14ac:dyDescent="0.25">
      <c r="A320" s="67">
        <v>33</v>
      </c>
      <c r="B320" s="17">
        <v>42139</v>
      </c>
      <c r="C320" s="18">
        <v>0.35416666666666669</v>
      </c>
      <c r="D320" s="68" t="s">
        <v>355</v>
      </c>
      <c r="E320" s="68" t="s">
        <v>351</v>
      </c>
      <c r="F320" s="16" t="s">
        <v>352</v>
      </c>
      <c r="G320" s="68" t="s">
        <v>27</v>
      </c>
      <c r="H320" s="68"/>
      <c r="I320" s="68"/>
      <c r="J320" s="68"/>
      <c r="K320" s="16"/>
      <c r="L320" s="69"/>
    </row>
    <row r="321" spans="1:12" hidden="1" x14ac:dyDescent="0.25">
      <c r="A321" s="67">
        <v>34</v>
      </c>
      <c r="B321" s="17">
        <v>42142</v>
      </c>
      <c r="C321" s="18">
        <v>0.55763888888888891</v>
      </c>
      <c r="D321" s="68" t="s">
        <v>346</v>
      </c>
      <c r="E321" s="68" t="s">
        <v>347</v>
      </c>
      <c r="F321" s="16" t="s">
        <v>352</v>
      </c>
      <c r="G321" s="68" t="s">
        <v>389</v>
      </c>
      <c r="H321" s="68"/>
      <c r="I321" s="68"/>
      <c r="J321" s="16">
        <v>1</v>
      </c>
      <c r="K321" s="16"/>
      <c r="L321" s="69"/>
    </row>
    <row r="322" spans="1:12" hidden="1" x14ac:dyDescent="0.25">
      <c r="A322" s="67">
        <v>35</v>
      </c>
      <c r="B322" s="17">
        <v>42144</v>
      </c>
      <c r="C322" s="18">
        <v>0.79166666666666663</v>
      </c>
      <c r="D322" s="68" t="s">
        <v>390</v>
      </c>
      <c r="E322" s="68" t="s">
        <v>347</v>
      </c>
      <c r="F322" s="16" t="s">
        <v>352</v>
      </c>
      <c r="G322" s="68" t="s">
        <v>27</v>
      </c>
      <c r="H322" s="68"/>
      <c r="I322" s="68"/>
      <c r="J322" s="16"/>
      <c r="K322" s="16"/>
      <c r="L322" s="69"/>
    </row>
    <row r="323" spans="1:12" hidden="1" x14ac:dyDescent="0.25">
      <c r="A323" s="67">
        <v>36</v>
      </c>
      <c r="B323" s="17">
        <v>42149</v>
      </c>
      <c r="C323" s="18">
        <v>0.68055555555555547</v>
      </c>
      <c r="D323" s="68" t="s">
        <v>370</v>
      </c>
      <c r="E323" s="68" t="s">
        <v>351</v>
      </c>
      <c r="F323" s="16" t="s">
        <v>366</v>
      </c>
      <c r="G323" s="68" t="s">
        <v>356</v>
      </c>
      <c r="H323" s="68"/>
      <c r="I323" s="68"/>
      <c r="J323" s="16">
        <v>1</v>
      </c>
      <c r="K323" s="16"/>
      <c r="L323" s="69"/>
    </row>
    <row r="324" spans="1:12" hidden="1" x14ac:dyDescent="0.25">
      <c r="A324" s="67">
        <v>37</v>
      </c>
      <c r="B324" s="17">
        <v>42151</v>
      </c>
      <c r="C324" s="18">
        <v>0.15625</v>
      </c>
      <c r="D324" s="68" t="s">
        <v>391</v>
      </c>
      <c r="E324" s="68" t="s">
        <v>347</v>
      </c>
      <c r="F324" s="16" t="s">
        <v>352</v>
      </c>
      <c r="G324" s="68" t="s">
        <v>353</v>
      </c>
      <c r="H324" s="68"/>
      <c r="I324" s="68"/>
      <c r="J324" s="16"/>
      <c r="K324" s="16"/>
      <c r="L324" s="69"/>
    </row>
    <row r="325" spans="1:12" x14ac:dyDescent="0.25">
      <c r="A325" s="21"/>
      <c r="B325" s="21"/>
      <c r="C325" s="21"/>
      <c r="D325" s="21"/>
      <c r="E325" s="21"/>
      <c r="F325" s="21" t="s">
        <v>108</v>
      </c>
      <c r="G325" s="21" t="s">
        <v>345</v>
      </c>
      <c r="H325" s="21">
        <f>SUM(H312:H324)</f>
        <v>0</v>
      </c>
      <c r="I325" s="21">
        <f>SUM(I312:I324)</f>
        <v>0</v>
      </c>
      <c r="J325" s="21">
        <f>SUM(J312:J324)</f>
        <v>3</v>
      </c>
      <c r="K325" s="21">
        <f>SUM(K312:K324)</f>
        <v>1</v>
      </c>
      <c r="L325" s="21"/>
    </row>
    <row r="326" spans="1:12" ht="15" hidden="1" customHeight="1" x14ac:dyDescent="0.25">
      <c r="A326" s="67">
        <v>38</v>
      </c>
      <c r="B326" s="74">
        <v>42156</v>
      </c>
      <c r="C326" s="75">
        <v>0.89930555555555547</v>
      </c>
      <c r="D326" s="16" t="s">
        <v>392</v>
      </c>
      <c r="E326" s="68" t="s">
        <v>351</v>
      </c>
      <c r="F326" s="16" t="s">
        <v>352</v>
      </c>
      <c r="G326" s="16" t="s">
        <v>349</v>
      </c>
      <c r="H326" s="68"/>
      <c r="I326" s="68"/>
      <c r="J326" s="16"/>
      <c r="K326" s="16"/>
      <c r="L326" s="69"/>
    </row>
    <row r="327" spans="1:12" hidden="1" x14ac:dyDescent="0.25">
      <c r="A327" s="67">
        <v>39</v>
      </c>
      <c r="B327" s="74">
        <v>42157</v>
      </c>
      <c r="C327" s="75">
        <v>0.62847222222222221</v>
      </c>
      <c r="D327" s="16" t="s">
        <v>393</v>
      </c>
      <c r="E327" s="68" t="s">
        <v>347</v>
      </c>
      <c r="F327" s="16" t="s">
        <v>352</v>
      </c>
      <c r="G327" s="16" t="s">
        <v>394</v>
      </c>
      <c r="H327" s="68"/>
      <c r="I327" s="68"/>
      <c r="J327" s="16"/>
      <c r="K327" s="16">
        <v>2</v>
      </c>
      <c r="L327" s="69"/>
    </row>
    <row r="328" spans="1:12" hidden="1" x14ac:dyDescent="0.25">
      <c r="A328" s="67">
        <v>40</v>
      </c>
      <c r="B328" s="74">
        <v>42157</v>
      </c>
      <c r="C328" s="75">
        <v>0.60763888888888895</v>
      </c>
      <c r="D328" s="16" t="s">
        <v>395</v>
      </c>
      <c r="E328" s="68" t="s">
        <v>347</v>
      </c>
      <c r="F328" s="16" t="s">
        <v>352</v>
      </c>
      <c r="G328" s="16" t="s">
        <v>27</v>
      </c>
      <c r="H328" s="68"/>
      <c r="I328" s="68"/>
      <c r="J328" s="16"/>
      <c r="K328" s="16"/>
      <c r="L328" s="69"/>
    </row>
    <row r="329" spans="1:12" hidden="1" x14ac:dyDescent="0.25">
      <c r="A329" s="67">
        <v>41</v>
      </c>
      <c r="B329" s="74">
        <v>42158</v>
      </c>
      <c r="C329" s="75">
        <v>0.77777777777777779</v>
      </c>
      <c r="D329" s="16" t="s">
        <v>396</v>
      </c>
      <c r="E329" s="68" t="s">
        <v>347</v>
      </c>
      <c r="F329" s="16" t="s">
        <v>352</v>
      </c>
      <c r="G329" s="16" t="s">
        <v>27</v>
      </c>
      <c r="H329" s="68"/>
      <c r="I329" s="68"/>
      <c r="J329" s="16"/>
      <c r="K329" s="16">
        <v>2</v>
      </c>
      <c r="L329" s="69"/>
    </row>
    <row r="330" spans="1:12" hidden="1" x14ac:dyDescent="0.25">
      <c r="A330" s="67">
        <v>42</v>
      </c>
      <c r="B330" s="74">
        <v>42159</v>
      </c>
      <c r="C330" s="75">
        <v>0.65972222222222221</v>
      </c>
      <c r="D330" s="16" t="s">
        <v>393</v>
      </c>
      <c r="E330" s="68" t="s">
        <v>351</v>
      </c>
      <c r="F330" s="16" t="s">
        <v>352</v>
      </c>
      <c r="G330" s="16" t="s">
        <v>397</v>
      </c>
      <c r="H330" s="68"/>
      <c r="I330" s="68"/>
      <c r="J330" s="16"/>
      <c r="K330" s="16"/>
      <c r="L330" s="69"/>
    </row>
    <row r="331" spans="1:12" hidden="1" x14ac:dyDescent="0.25">
      <c r="A331" s="67">
        <v>43</v>
      </c>
      <c r="B331" s="74">
        <v>42160</v>
      </c>
      <c r="C331" s="75">
        <v>0.94166666666666676</v>
      </c>
      <c r="D331" s="16" t="s">
        <v>398</v>
      </c>
      <c r="E331" s="68" t="s">
        <v>351</v>
      </c>
      <c r="F331" s="16" t="s">
        <v>352</v>
      </c>
      <c r="G331" s="16"/>
      <c r="H331" s="68"/>
      <c r="I331" s="68"/>
      <c r="J331" s="16"/>
      <c r="K331" s="16"/>
      <c r="L331" s="69"/>
    </row>
    <row r="332" spans="1:12" hidden="1" x14ac:dyDescent="0.25">
      <c r="A332" s="67">
        <v>44</v>
      </c>
      <c r="B332" s="74">
        <v>42161</v>
      </c>
      <c r="C332" s="75">
        <v>0.43402777777777773</v>
      </c>
      <c r="D332" s="16" t="s">
        <v>399</v>
      </c>
      <c r="E332" s="68" t="s">
        <v>351</v>
      </c>
      <c r="F332" s="16" t="s">
        <v>352</v>
      </c>
      <c r="G332" s="16" t="s">
        <v>397</v>
      </c>
      <c r="H332" s="68"/>
      <c r="I332" s="68"/>
      <c r="J332" s="16"/>
      <c r="K332" s="16"/>
      <c r="L332" s="69"/>
    </row>
    <row r="333" spans="1:12" hidden="1" x14ac:dyDescent="0.25">
      <c r="A333" s="67">
        <v>45</v>
      </c>
      <c r="B333" s="74">
        <v>42161</v>
      </c>
      <c r="C333" s="75">
        <v>0.91666666666666663</v>
      </c>
      <c r="D333" s="16" t="s">
        <v>400</v>
      </c>
      <c r="E333" s="68" t="s">
        <v>351</v>
      </c>
      <c r="F333" s="16" t="s">
        <v>348</v>
      </c>
      <c r="G333" s="16" t="s">
        <v>394</v>
      </c>
      <c r="H333" s="68"/>
      <c r="I333" s="68"/>
      <c r="J333" s="16"/>
      <c r="K333" s="16"/>
      <c r="L333" s="69"/>
    </row>
    <row r="334" spans="1:12" hidden="1" x14ac:dyDescent="0.25">
      <c r="A334" s="67">
        <v>46</v>
      </c>
      <c r="B334" s="74">
        <v>42162</v>
      </c>
      <c r="C334" s="75">
        <v>0.36805555555555558</v>
      </c>
      <c r="D334" s="16" t="s">
        <v>401</v>
      </c>
      <c r="E334" s="68" t="s">
        <v>351</v>
      </c>
      <c r="F334" s="16" t="s">
        <v>352</v>
      </c>
      <c r="G334" s="16" t="s">
        <v>397</v>
      </c>
      <c r="H334" s="68"/>
      <c r="I334" s="68"/>
      <c r="J334" s="16"/>
      <c r="K334" s="16"/>
      <c r="L334" s="69"/>
    </row>
    <row r="335" spans="1:12" ht="15" hidden="1" customHeight="1" x14ac:dyDescent="0.25">
      <c r="A335" s="67">
        <v>47</v>
      </c>
      <c r="B335" s="74">
        <v>42162</v>
      </c>
      <c r="C335" s="75">
        <v>0.97222222222222221</v>
      </c>
      <c r="D335" s="16" t="s">
        <v>402</v>
      </c>
      <c r="E335" s="68" t="s">
        <v>347</v>
      </c>
      <c r="F335" s="16" t="s">
        <v>352</v>
      </c>
      <c r="G335" s="16" t="s">
        <v>349</v>
      </c>
      <c r="H335" s="68"/>
      <c r="I335" s="68"/>
      <c r="J335" s="16">
        <v>2</v>
      </c>
      <c r="K335" s="16"/>
      <c r="L335" s="69"/>
    </row>
    <row r="336" spans="1:12" ht="21" hidden="1" x14ac:dyDescent="0.35">
      <c r="A336" s="67">
        <v>48</v>
      </c>
      <c r="B336" s="74">
        <v>42162</v>
      </c>
      <c r="C336" s="75">
        <v>0.97569444444444453</v>
      </c>
      <c r="D336" s="16" t="s">
        <v>403</v>
      </c>
      <c r="E336" s="68" t="s">
        <v>351</v>
      </c>
      <c r="F336" s="16" t="s">
        <v>352</v>
      </c>
      <c r="G336" s="16" t="s">
        <v>404</v>
      </c>
      <c r="H336" s="71"/>
      <c r="I336" s="71"/>
      <c r="J336" s="71"/>
      <c r="K336" s="71"/>
      <c r="L336" s="71"/>
    </row>
    <row r="337" spans="1:12" hidden="1" x14ac:dyDescent="0.25">
      <c r="A337" s="67">
        <v>49</v>
      </c>
      <c r="B337" s="74">
        <v>42164</v>
      </c>
      <c r="C337" s="75">
        <v>0.4236111111111111</v>
      </c>
      <c r="D337" s="16" t="s">
        <v>405</v>
      </c>
      <c r="E337" s="68" t="s">
        <v>347</v>
      </c>
      <c r="F337" s="16" t="s">
        <v>406</v>
      </c>
      <c r="G337" s="16" t="s">
        <v>407</v>
      </c>
      <c r="H337" s="16"/>
      <c r="I337" s="16"/>
      <c r="J337" s="16"/>
      <c r="K337" s="16">
        <v>1</v>
      </c>
      <c r="L337" s="16"/>
    </row>
    <row r="338" spans="1:12" hidden="1" x14ac:dyDescent="0.25">
      <c r="A338" s="67">
        <v>50</v>
      </c>
      <c r="B338" s="74">
        <v>42165</v>
      </c>
      <c r="C338" s="75">
        <v>6.9444444444444441E-3</v>
      </c>
      <c r="D338" s="16" t="s">
        <v>408</v>
      </c>
      <c r="E338" s="68" t="s">
        <v>351</v>
      </c>
      <c r="F338" s="16" t="s">
        <v>366</v>
      </c>
      <c r="G338" s="16" t="s">
        <v>27</v>
      </c>
      <c r="H338" s="16"/>
      <c r="I338" s="16"/>
      <c r="J338" s="16"/>
      <c r="K338" s="16"/>
      <c r="L338" s="16"/>
    </row>
    <row r="339" spans="1:12" hidden="1" x14ac:dyDescent="0.25">
      <c r="A339" s="67">
        <v>51</v>
      </c>
      <c r="B339" s="74">
        <v>42165</v>
      </c>
      <c r="C339" s="75">
        <v>0.33124999999999999</v>
      </c>
      <c r="D339" s="76" t="s">
        <v>409</v>
      </c>
      <c r="E339" s="68" t="s">
        <v>347</v>
      </c>
      <c r="F339" s="16" t="s">
        <v>348</v>
      </c>
      <c r="G339" s="16" t="s">
        <v>397</v>
      </c>
      <c r="H339" s="16"/>
      <c r="I339" s="16"/>
      <c r="J339" s="16"/>
      <c r="K339" s="16"/>
      <c r="L339" s="16"/>
    </row>
    <row r="340" spans="1:12" hidden="1" x14ac:dyDescent="0.25">
      <c r="A340" s="67">
        <v>52</v>
      </c>
      <c r="B340" s="74">
        <v>42165</v>
      </c>
      <c r="C340" s="75">
        <v>0.73749999999999993</v>
      </c>
      <c r="D340" s="16" t="s">
        <v>410</v>
      </c>
      <c r="E340" s="68" t="s">
        <v>351</v>
      </c>
      <c r="F340" s="16" t="s">
        <v>348</v>
      </c>
      <c r="G340" s="16" t="s">
        <v>27</v>
      </c>
      <c r="H340" s="16"/>
      <c r="I340" s="16"/>
      <c r="J340" s="16">
        <v>1</v>
      </c>
      <c r="K340" s="16"/>
      <c r="L340" s="16"/>
    </row>
    <row r="341" spans="1:12" hidden="1" x14ac:dyDescent="0.25">
      <c r="A341" s="67">
        <v>53</v>
      </c>
      <c r="B341" s="74">
        <v>42167</v>
      </c>
      <c r="C341" s="75">
        <v>0.83680555555555547</v>
      </c>
      <c r="D341" s="16" t="s">
        <v>411</v>
      </c>
      <c r="E341" s="68" t="s">
        <v>351</v>
      </c>
      <c r="F341" s="16" t="s">
        <v>348</v>
      </c>
      <c r="G341" s="16" t="s">
        <v>412</v>
      </c>
      <c r="H341" s="27"/>
      <c r="I341" s="27"/>
      <c r="J341" s="27"/>
      <c r="K341" s="27"/>
      <c r="L341" s="27"/>
    </row>
    <row r="342" spans="1:12" hidden="1" x14ac:dyDescent="0.25">
      <c r="A342" s="67">
        <v>54</v>
      </c>
      <c r="B342" s="74">
        <v>42168</v>
      </c>
      <c r="C342" s="75">
        <v>0.87152777777777779</v>
      </c>
      <c r="D342" s="16" t="s">
        <v>413</v>
      </c>
      <c r="E342" s="68" t="s">
        <v>347</v>
      </c>
      <c r="F342" s="16" t="s">
        <v>352</v>
      </c>
      <c r="G342" s="16" t="s">
        <v>27</v>
      </c>
      <c r="H342" s="27"/>
      <c r="I342" s="27"/>
      <c r="J342" s="27"/>
      <c r="K342" s="27">
        <v>1</v>
      </c>
      <c r="L342" s="27"/>
    </row>
    <row r="343" spans="1:12" hidden="1" x14ac:dyDescent="0.25">
      <c r="A343" s="67">
        <v>55</v>
      </c>
      <c r="B343" s="77">
        <v>42170</v>
      </c>
      <c r="C343" s="75">
        <v>0.20833333333333334</v>
      </c>
      <c r="D343" s="16" t="s">
        <v>414</v>
      </c>
      <c r="E343" s="68" t="s">
        <v>347</v>
      </c>
      <c r="F343" s="16" t="s">
        <v>366</v>
      </c>
      <c r="G343" s="16" t="s">
        <v>397</v>
      </c>
      <c r="H343" s="16"/>
      <c r="I343" s="16"/>
      <c r="J343" s="16"/>
      <c r="K343" s="16"/>
      <c r="L343" s="16"/>
    </row>
    <row r="344" spans="1:12" hidden="1" x14ac:dyDescent="0.25">
      <c r="A344" s="67">
        <v>56</v>
      </c>
      <c r="B344" s="77">
        <v>42170</v>
      </c>
      <c r="C344" s="75">
        <v>0.88541666666666663</v>
      </c>
      <c r="D344" s="16" t="s">
        <v>415</v>
      </c>
      <c r="E344" s="68" t="s">
        <v>347</v>
      </c>
      <c r="F344" s="16" t="s">
        <v>366</v>
      </c>
      <c r="G344" s="16" t="s">
        <v>397</v>
      </c>
      <c r="H344" s="16"/>
      <c r="I344" s="16"/>
      <c r="J344" s="16"/>
      <c r="K344" s="16"/>
      <c r="L344" s="16"/>
    </row>
    <row r="345" spans="1:12" hidden="1" x14ac:dyDescent="0.25">
      <c r="A345" s="67">
        <v>57</v>
      </c>
      <c r="B345" s="77">
        <v>42171</v>
      </c>
      <c r="C345" s="75">
        <v>0.27083333333333331</v>
      </c>
      <c r="D345" s="16" t="s">
        <v>416</v>
      </c>
      <c r="E345" s="68" t="s">
        <v>347</v>
      </c>
      <c r="F345" s="16" t="s">
        <v>352</v>
      </c>
      <c r="G345" s="16"/>
      <c r="H345" s="16"/>
      <c r="I345" s="16"/>
      <c r="J345" s="16"/>
      <c r="K345" s="16"/>
      <c r="L345" s="16"/>
    </row>
    <row r="346" spans="1:12" hidden="1" x14ac:dyDescent="0.25">
      <c r="A346" s="67">
        <v>58</v>
      </c>
      <c r="B346" s="77">
        <v>42171</v>
      </c>
      <c r="C346" s="75">
        <v>0.86458333333333337</v>
      </c>
      <c r="D346" s="68" t="s">
        <v>417</v>
      </c>
      <c r="E346" s="68" t="s">
        <v>347</v>
      </c>
      <c r="F346" s="16" t="s">
        <v>352</v>
      </c>
      <c r="G346" s="68" t="s">
        <v>397</v>
      </c>
      <c r="H346" s="16"/>
      <c r="I346" s="16"/>
      <c r="J346" s="16">
        <v>1</v>
      </c>
      <c r="K346" s="16"/>
      <c r="L346" s="16"/>
    </row>
    <row r="347" spans="1:12" hidden="1" x14ac:dyDescent="0.25">
      <c r="A347" s="67">
        <v>59</v>
      </c>
      <c r="B347" s="77">
        <v>42173</v>
      </c>
      <c r="C347" s="75">
        <v>0.18541666666666667</v>
      </c>
      <c r="D347" s="68" t="s">
        <v>418</v>
      </c>
      <c r="E347" s="68" t="s">
        <v>351</v>
      </c>
      <c r="F347" s="16" t="s">
        <v>352</v>
      </c>
      <c r="G347" s="68" t="s">
        <v>397</v>
      </c>
      <c r="H347" s="27"/>
      <c r="I347" s="27"/>
      <c r="J347" s="27"/>
      <c r="K347" s="27"/>
      <c r="L347" s="27"/>
    </row>
    <row r="348" spans="1:12" hidden="1" x14ac:dyDescent="0.25">
      <c r="A348" s="67">
        <v>60</v>
      </c>
      <c r="B348" s="17">
        <v>42173</v>
      </c>
      <c r="C348" s="18">
        <v>0.56874999999999998</v>
      </c>
      <c r="D348" s="68" t="s">
        <v>419</v>
      </c>
      <c r="E348" s="68" t="s">
        <v>351</v>
      </c>
      <c r="F348" s="16" t="s">
        <v>420</v>
      </c>
      <c r="G348" s="68" t="s">
        <v>397</v>
      </c>
      <c r="H348" s="27"/>
      <c r="I348" s="27"/>
      <c r="J348" s="27"/>
      <c r="K348" s="27">
        <v>1</v>
      </c>
      <c r="L348" s="27"/>
    </row>
    <row r="349" spans="1:12" hidden="1" x14ac:dyDescent="0.25">
      <c r="A349" s="67">
        <v>61</v>
      </c>
      <c r="B349" s="17">
        <v>42174</v>
      </c>
      <c r="C349" s="18">
        <v>0.38194444444444442</v>
      </c>
      <c r="D349" s="16" t="s">
        <v>421</v>
      </c>
      <c r="E349" s="68" t="s">
        <v>347</v>
      </c>
      <c r="F349" s="16" t="s">
        <v>352</v>
      </c>
      <c r="G349" s="16" t="s">
        <v>349</v>
      </c>
      <c r="H349" s="27"/>
      <c r="I349" s="27"/>
      <c r="J349" s="27"/>
      <c r="K349" s="27"/>
      <c r="L349" s="27"/>
    </row>
    <row r="350" spans="1:12" hidden="1" x14ac:dyDescent="0.25">
      <c r="A350" s="67">
        <v>62</v>
      </c>
      <c r="B350" s="17">
        <v>42174</v>
      </c>
      <c r="C350" s="18">
        <v>0.4597222222222222</v>
      </c>
      <c r="D350" s="16" t="s">
        <v>422</v>
      </c>
      <c r="E350" s="68" t="s">
        <v>347</v>
      </c>
      <c r="F350" s="16" t="s">
        <v>366</v>
      </c>
      <c r="G350" s="16" t="s">
        <v>397</v>
      </c>
      <c r="H350" s="27"/>
      <c r="I350" s="27"/>
      <c r="J350" s="27">
        <v>1</v>
      </c>
      <c r="K350" s="27"/>
      <c r="L350" s="27"/>
    </row>
    <row r="351" spans="1:12" hidden="1" x14ac:dyDescent="0.25">
      <c r="A351" s="67">
        <v>63</v>
      </c>
      <c r="B351" s="17">
        <v>42174</v>
      </c>
      <c r="C351" s="18">
        <v>0.80902777777777779</v>
      </c>
      <c r="D351" s="68" t="s">
        <v>423</v>
      </c>
      <c r="E351" s="68" t="s">
        <v>351</v>
      </c>
      <c r="F351" s="16" t="s">
        <v>352</v>
      </c>
      <c r="G351" s="68" t="s">
        <v>424</v>
      </c>
      <c r="H351" s="27"/>
      <c r="I351" s="27"/>
      <c r="J351" s="27"/>
      <c r="K351" s="27">
        <v>1</v>
      </c>
      <c r="L351" s="27"/>
    </row>
    <row r="352" spans="1:12" hidden="1" x14ac:dyDescent="0.25">
      <c r="A352" s="67">
        <v>64</v>
      </c>
      <c r="B352" s="17">
        <v>42176</v>
      </c>
      <c r="C352" s="18">
        <v>0.39930555555555558</v>
      </c>
      <c r="D352" s="68" t="s">
        <v>425</v>
      </c>
      <c r="E352" s="68" t="s">
        <v>347</v>
      </c>
      <c r="F352" s="16" t="s">
        <v>352</v>
      </c>
      <c r="G352" s="68" t="s">
        <v>353</v>
      </c>
      <c r="H352" s="27"/>
      <c r="I352" s="27"/>
      <c r="J352" s="27"/>
      <c r="K352" s="27"/>
      <c r="L352" s="27"/>
    </row>
    <row r="353" spans="1:12" hidden="1" x14ac:dyDescent="0.25">
      <c r="A353" s="67">
        <v>65</v>
      </c>
      <c r="B353" s="17">
        <v>42177</v>
      </c>
      <c r="C353" s="18">
        <v>2.7777777777777776E-2</v>
      </c>
      <c r="D353" s="68" t="s">
        <v>426</v>
      </c>
      <c r="E353" s="68" t="s">
        <v>347</v>
      </c>
      <c r="F353" s="16" t="s">
        <v>352</v>
      </c>
      <c r="G353" s="68" t="s">
        <v>353</v>
      </c>
      <c r="H353" s="27"/>
      <c r="I353" s="27"/>
      <c r="J353" s="27"/>
      <c r="K353" s="27">
        <v>1</v>
      </c>
      <c r="L353" s="27"/>
    </row>
    <row r="354" spans="1:12" hidden="1" x14ac:dyDescent="0.25">
      <c r="A354" s="67">
        <v>66</v>
      </c>
      <c r="B354" s="17">
        <v>42177</v>
      </c>
      <c r="C354" s="18">
        <v>0.77916666666666667</v>
      </c>
      <c r="D354" s="68" t="s">
        <v>427</v>
      </c>
      <c r="E354" s="68" t="s">
        <v>347</v>
      </c>
      <c r="F354" s="16" t="s">
        <v>352</v>
      </c>
      <c r="G354" s="68" t="s">
        <v>349</v>
      </c>
      <c r="H354" s="27"/>
      <c r="I354" s="27"/>
      <c r="J354" s="27"/>
      <c r="K354" s="27"/>
      <c r="L354" s="27"/>
    </row>
    <row r="355" spans="1:12" hidden="1" x14ac:dyDescent="0.25">
      <c r="A355" s="67">
        <v>67</v>
      </c>
      <c r="B355" s="17">
        <v>42178</v>
      </c>
      <c r="C355" s="18">
        <v>0.5</v>
      </c>
      <c r="D355" s="16" t="s">
        <v>428</v>
      </c>
      <c r="E355" s="68" t="s">
        <v>347</v>
      </c>
      <c r="F355" s="16" t="s">
        <v>366</v>
      </c>
      <c r="G355" s="16" t="s">
        <v>349</v>
      </c>
      <c r="H355" s="27"/>
      <c r="I355" s="27"/>
      <c r="J355" s="27">
        <v>1</v>
      </c>
      <c r="K355" s="27"/>
      <c r="L355" s="27"/>
    </row>
    <row r="356" spans="1:12" hidden="1" x14ac:dyDescent="0.25">
      <c r="A356" s="67">
        <v>68</v>
      </c>
      <c r="B356" s="17">
        <v>42179</v>
      </c>
      <c r="C356" s="18">
        <v>0.91666666666666663</v>
      </c>
      <c r="D356" s="68" t="s">
        <v>429</v>
      </c>
      <c r="E356" s="68" t="s">
        <v>351</v>
      </c>
      <c r="F356" s="16" t="s">
        <v>366</v>
      </c>
      <c r="G356" s="68" t="s">
        <v>349</v>
      </c>
      <c r="H356" s="27"/>
      <c r="I356" s="27"/>
      <c r="J356" s="27"/>
      <c r="K356" s="27"/>
      <c r="L356" s="27"/>
    </row>
    <row r="357" spans="1:12" ht="15" hidden="1" customHeight="1" x14ac:dyDescent="0.25">
      <c r="A357" s="67">
        <v>69</v>
      </c>
      <c r="B357" s="17">
        <v>42180</v>
      </c>
      <c r="C357" s="18">
        <v>0.94097222222222221</v>
      </c>
      <c r="D357" s="68" t="s">
        <v>430</v>
      </c>
      <c r="E357" s="68" t="s">
        <v>351</v>
      </c>
      <c r="F357" s="16" t="s">
        <v>348</v>
      </c>
      <c r="G357" s="68" t="s">
        <v>431</v>
      </c>
      <c r="H357" s="27"/>
      <c r="I357" s="27"/>
      <c r="J357" s="27"/>
      <c r="K357" s="27"/>
      <c r="L357" s="27"/>
    </row>
    <row r="358" spans="1:12" ht="15" hidden="1" customHeight="1" x14ac:dyDescent="0.25">
      <c r="A358" s="67">
        <v>70</v>
      </c>
      <c r="B358" s="17">
        <v>42181</v>
      </c>
      <c r="C358" s="18">
        <v>0.46527777777777773</v>
      </c>
      <c r="D358" s="68" t="s">
        <v>432</v>
      </c>
      <c r="E358" s="68" t="s">
        <v>347</v>
      </c>
      <c r="F358" s="16" t="s">
        <v>352</v>
      </c>
      <c r="G358" s="68" t="s">
        <v>349</v>
      </c>
      <c r="H358" s="27"/>
      <c r="I358" s="27"/>
      <c r="J358" s="27">
        <v>1</v>
      </c>
      <c r="K358" s="27"/>
      <c r="L358" s="27"/>
    </row>
    <row r="359" spans="1:12" ht="15" hidden="1" customHeight="1" x14ac:dyDescent="0.25">
      <c r="A359" s="67">
        <v>71</v>
      </c>
      <c r="B359" s="17">
        <v>42181</v>
      </c>
      <c r="C359" s="18">
        <v>0.73958333333333337</v>
      </c>
      <c r="D359" s="16" t="s">
        <v>433</v>
      </c>
      <c r="E359" s="68" t="s">
        <v>351</v>
      </c>
      <c r="F359" s="16" t="s">
        <v>352</v>
      </c>
      <c r="G359" s="16" t="s">
        <v>27</v>
      </c>
      <c r="H359" s="27"/>
      <c r="I359" s="27"/>
      <c r="J359" s="27"/>
      <c r="K359" s="27"/>
      <c r="L359" s="27"/>
    </row>
    <row r="360" spans="1:12" ht="15" hidden="1" customHeight="1" x14ac:dyDescent="0.25">
      <c r="A360" s="67">
        <v>72</v>
      </c>
      <c r="B360" s="17">
        <v>42182</v>
      </c>
      <c r="C360" s="18">
        <v>0.10416666666666667</v>
      </c>
      <c r="D360" s="16" t="s">
        <v>434</v>
      </c>
      <c r="E360" s="68" t="s">
        <v>347</v>
      </c>
      <c r="F360" s="16" t="s">
        <v>352</v>
      </c>
      <c r="G360" s="16" t="s">
        <v>27</v>
      </c>
      <c r="H360" s="27"/>
      <c r="I360" s="27"/>
      <c r="J360" s="27"/>
      <c r="K360" s="27"/>
      <c r="L360" s="27"/>
    </row>
    <row r="361" spans="1:12" ht="15" hidden="1" customHeight="1" x14ac:dyDescent="0.25">
      <c r="A361" s="67">
        <v>73</v>
      </c>
      <c r="B361" s="78">
        <v>42182</v>
      </c>
      <c r="C361" s="18">
        <v>0.38194444444444442</v>
      </c>
      <c r="D361" s="16" t="s">
        <v>435</v>
      </c>
      <c r="E361" s="68" t="s">
        <v>347</v>
      </c>
      <c r="F361" s="16" t="s">
        <v>352</v>
      </c>
      <c r="G361" s="16" t="s">
        <v>27</v>
      </c>
      <c r="H361" s="27"/>
      <c r="I361" s="27"/>
      <c r="J361" s="27">
        <v>1</v>
      </c>
      <c r="K361" s="27"/>
      <c r="L361" s="27"/>
    </row>
    <row r="362" spans="1:12" ht="15" hidden="1" customHeight="1" x14ac:dyDescent="0.25">
      <c r="A362" s="67">
        <v>74</v>
      </c>
      <c r="B362" s="78">
        <v>42182</v>
      </c>
      <c r="C362" s="18">
        <v>0.81597222222222221</v>
      </c>
      <c r="D362" s="16" t="s">
        <v>436</v>
      </c>
      <c r="E362" s="68" t="s">
        <v>381</v>
      </c>
      <c r="F362" s="16" t="s">
        <v>352</v>
      </c>
      <c r="G362" s="16" t="s">
        <v>349</v>
      </c>
      <c r="H362" s="27"/>
      <c r="I362" s="27"/>
      <c r="J362" s="27"/>
      <c r="K362" s="27"/>
      <c r="L362" s="27"/>
    </row>
    <row r="363" spans="1:12" ht="15" hidden="1" customHeight="1" x14ac:dyDescent="0.35">
      <c r="A363" s="67">
        <v>75</v>
      </c>
      <c r="B363" s="78">
        <v>42182</v>
      </c>
      <c r="C363" s="79">
        <v>0.74652777777777779</v>
      </c>
      <c r="D363" s="27" t="s">
        <v>437</v>
      </c>
      <c r="E363" s="68" t="s">
        <v>351</v>
      </c>
      <c r="F363" s="16" t="s">
        <v>352</v>
      </c>
      <c r="G363" s="27" t="s">
        <v>438</v>
      </c>
      <c r="H363" s="71"/>
      <c r="I363" s="71"/>
      <c r="J363" s="72">
        <v>1</v>
      </c>
      <c r="K363" s="71"/>
      <c r="L363" s="71"/>
    </row>
    <row r="364" spans="1:12" ht="15" hidden="1" customHeight="1" x14ac:dyDescent="0.25">
      <c r="A364" s="67">
        <v>76</v>
      </c>
      <c r="B364" s="80" t="s">
        <v>439</v>
      </c>
      <c r="C364" s="79">
        <v>0.89236111111111116</v>
      </c>
      <c r="D364" s="27" t="s">
        <v>436</v>
      </c>
      <c r="E364" s="68" t="s">
        <v>347</v>
      </c>
      <c r="F364" s="16" t="s">
        <v>352</v>
      </c>
      <c r="G364" s="27" t="s">
        <v>349</v>
      </c>
      <c r="H364" s="16"/>
      <c r="I364" s="16"/>
      <c r="J364" s="16"/>
      <c r="K364" s="16"/>
      <c r="L364" s="16"/>
    </row>
    <row r="365" spans="1:12" ht="17.25" hidden="1" customHeight="1" x14ac:dyDescent="0.25">
      <c r="A365" s="67">
        <v>77</v>
      </c>
      <c r="B365" s="81">
        <v>42185</v>
      </c>
      <c r="C365" s="82">
        <v>0.62152777777777779</v>
      </c>
      <c r="D365" s="83" t="s">
        <v>440</v>
      </c>
      <c r="E365" s="68" t="s">
        <v>351</v>
      </c>
      <c r="F365" s="16" t="s">
        <v>441</v>
      </c>
      <c r="G365" s="83" t="s">
        <v>442</v>
      </c>
      <c r="H365" s="16"/>
      <c r="I365" s="16"/>
      <c r="J365" s="16"/>
      <c r="K365" s="16"/>
      <c r="L365" s="16"/>
    </row>
    <row r="366" spans="1:12" ht="17.25" customHeight="1" x14ac:dyDescent="0.25">
      <c r="A366" s="21"/>
      <c r="B366" s="21"/>
      <c r="C366" s="21"/>
      <c r="D366" s="21"/>
      <c r="E366" s="21"/>
      <c r="F366" s="21" t="s">
        <v>131</v>
      </c>
      <c r="G366" s="21" t="s">
        <v>345</v>
      </c>
      <c r="H366" s="21">
        <f>SUM(H326:H365)</f>
        <v>0</v>
      </c>
      <c r="I366" s="21">
        <f>SUM(I326:I365)</f>
        <v>0</v>
      </c>
      <c r="J366" s="21">
        <f>SUM(J326:J365)</f>
        <v>9</v>
      </c>
      <c r="K366" s="21">
        <f>SUM(K326:K365)</f>
        <v>9</v>
      </c>
      <c r="L366" s="21"/>
    </row>
    <row r="367" spans="1:12" ht="15" customHeight="1" x14ac:dyDescent="0.25">
      <c r="A367" s="530" t="s">
        <v>443</v>
      </c>
      <c r="B367" s="530"/>
      <c r="C367" s="530"/>
      <c r="D367" s="530"/>
      <c r="E367" s="530"/>
      <c r="F367" s="530"/>
      <c r="G367" s="530"/>
      <c r="H367" s="530"/>
      <c r="I367" s="530"/>
      <c r="J367" s="530"/>
      <c r="K367" s="530"/>
      <c r="L367" s="530"/>
    </row>
    <row r="368" spans="1:12" ht="15" hidden="1" customHeight="1" x14ac:dyDescent="0.25">
      <c r="A368" s="16">
        <v>1</v>
      </c>
      <c r="B368" s="78">
        <v>42095</v>
      </c>
      <c r="C368" s="18">
        <v>0.45833333333333331</v>
      </c>
      <c r="D368" s="84" t="s">
        <v>444</v>
      </c>
      <c r="E368" s="16" t="s">
        <v>30</v>
      </c>
      <c r="F368" s="16" t="s">
        <v>445</v>
      </c>
      <c r="G368" s="16" t="s">
        <v>27</v>
      </c>
      <c r="H368" s="27">
        <v>0</v>
      </c>
      <c r="I368" s="27">
        <v>0</v>
      </c>
      <c r="J368" s="16">
        <v>0</v>
      </c>
      <c r="K368" s="27">
        <v>1</v>
      </c>
      <c r="L368" s="27" t="s">
        <v>45</v>
      </c>
    </row>
    <row r="369" spans="1:12" ht="15" hidden="1" customHeight="1" x14ac:dyDescent="0.25">
      <c r="A369" s="16">
        <v>2</v>
      </c>
      <c r="B369" s="78">
        <v>42096</v>
      </c>
      <c r="C369" s="18">
        <v>0.84583333333333333</v>
      </c>
      <c r="D369" s="28" t="s">
        <v>446</v>
      </c>
      <c r="E369" s="16" t="s">
        <v>447</v>
      </c>
      <c r="F369" s="16" t="s">
        <v>445</v>
      </c>
      <c r="G369" s="16" t="s">
        <v>27</v>
      </c>
      <c r="H369" s="27">
        <v>0</v>
      </c>
      <c r="I369" s="27">
        <v>0</v>
      </c>
      <c r="J369" s="16">
        <v>1</v>
      </c>
      <c r="K369" s="27">
        <v>0</v>
      </c>
      <c r="L369" s="27" t="s">
        <v>36</v>
      </c>
    </row>
    <row r="370" spans="1:12" ht="15" hidden="1" customHeight="1" x14ac:dyDescent="0.25">
      <c r="A370" s="16">
        <v>3</v>
      </c>
      <c r="B370" s="78">
        <v>42097</v>
      </c>
      <c r="C370" s="18">
        <v>0.70833333333333337</v>
      </c>
      <c r="D370" s="84" t="s">
        <v>448</v>
      </c>
      <c r="E370" s="16" t="s">
        <v>30</v>
      </c>
      <c r="F370" s="16" t="s">
        <v>449</v>
      </c>
      <c r="G370" s="16" t="s">
        <v>27</v>
      </c>
      <c r="H370" s="27">
        <v>0</v>
      </c>
      <c r="I370" s="27">
        <v>0</v>
      </c>
      <c r="J370" s="16">
        <v>0</v>
      </c>
      <c r="K370" s="27">
        <v>0</v>
      </c>
      <c r="L370" s="27" t="s">
        <v>39</v>
      </c>
    </row>
    <row r="371" spans="1:12" ht="15" hidden="1" customHeight="1" x14ac:dyDescent="0.25">
      <c r="A371" s="16">
        <v>4</v>
      </c>
      <c r="B371" s="78">
        <v>42098</v>
      </c>
      <c r="C371" s="18">
        <v>0.72916666666666663</v>
      </c>
      <c r="D371" s="84" t="s">
        <v>450</v>
      </c>
      <c r="E371" s="16" t="s">
        <v>380</v>
      </c>
      <c r="F371" s="16" t="s">
        <v>451</v>
      </c>
      <c r="G371" s="16" t="s">
        <v>27</v>
      </c>
      <c r="H371" s="16">
        <v>0</v>
      </c>
      <c r="I371" s="16">
        <v>0</v>
      </c>
      <c r="J371" s="16">
        <v>0</v>
      </c>
      <c r="K371" s="16">
        <v>0</v>
      </c>
      <c r="L371" s="16" t="s">
        <v>49</v>
      </c>
    </row>
    <row r="372" spans="1:12" ht="15" hidden="1" customHeight="1" x14ac:dyDescent="0.25">
      <c r="A372" s="16">
        <v>5</v>
      </c>
      <c r="B372" s="78">
        <v>42099</v>
      </c>
      <c r="C372" s="18">
        <v>0.65277777777777779</v>
      </c>
      <c r="D372" s="16" t="s">
        <v>452</v>
      </c>
      <c r="E372" s="16" t="s">
        <v>30</v>
      </c>
      <c r="F372" s="16" t="s">
        <v>451</v>
      </c>
      <c r="G372" s="16" t="s">
        <v>27</v>
      </c>
      <c r="H372" s="27">
        <v>0</v>
      </c>
      <c r="I372" s="27">
        <v>0</v>
      </c>
      <c r="J372" s="16">
        <v>1</v>
      </c>
      <c r="K372" s="27">
        <v>1</v>
      </c>
      <c r="L372" s="27" t="s">
        <v>28</v>
      </c>
    </row>
    <row r="373" spans="1:12" ht="15" hidden="1" customHeight="1" x14ac:dyDescent="0.25">
      <c r="A373" s="16">
        <v>6</v>
      </c>
      <c r="B373" s="78">
        <v>42100</v>
      </c>
      <c r="C373" s="18">
        <v>0.66666666666666663</v>
      </c>
      <c r="D373" s="16" t="s">
        <v>453</v>
      </c>
      <c r="E373" s="16" t="s">
        <v>380</v>
      </c>
      <c r="F373" s="16" t="s">
        <v>454</v>
      </c>
      <c r="G373" s="16" t="s">
        <v>455</v>
      </c>
      <c r="H373" s="27">
        <v>0</v>
      </c>
      <c r="I373" s="27">
        <v>0</v>
      </c>
      <c r="J373" s="16">
        <v>0</v>
      </c>
      <c r="K373" s="27">
        <v>0</v>
      </c>
      <c r="L373" s="27" t="s">
        <v>55</v>
      </c>
    </row>
    <row r="374" spans="1:12" ht="15" hidden="1" customHeight="1" x14ac:dyDescent="0.25">
      <c r="A374" s="16">
        <v>7</v>
      </c>
      <c r="B374" s="78">
        <v>42101</v>
      </c>
      <c r="C374" s="18">
        <v>0.54027777777777775</v>
      </c>
      <c r="D374" s="16" t="s">
        <v>456</v>
      </c>
      <c r="E374" s="16" t="s">
        <v>30</v>
      </c>
      <c r="F374" s="16" t="s">
        <v>457</v>
      </c>
      <c r="G374" s="16" t="s">
        <v>27</v>
      </c>
      <c r="H374" s="27">
        <v>0</v>
      </c>
      <c r="I374" s="27">
        <v>0</v>
      </c>
      <c r="J374" s="16">
        <v>1</v>
      </c>
      <c r="K374" s="27">
        <v>0</v>
      </c>
      <c r="L374" s="27" t="s">
        <v>32</v>
      </c>
    </row>
    <row r="375" spans="1:12" ht="15" hidden="1" customHeight="1" x14ac:dyDescent="0.25">
      <c r="A375" s="16">
        <v>8</v>
      </c>
      <c r="B375" s="78">
        <v>42102</v>
      </c>
      <c r="C375" s="18">
        <v>0.27777777777777779</v>
      </c>
      <c r="D375" s="16" t="s">
        <v>458</v>
      </c>
      <c r="E375" s="16" t="s">
        <v>30</v>
      </c>
      <c r="F375" s="16" t="s">
        <v>459</v>
      </c>
      <c r="G375" s="16" t="s">
        <v>27</v>
      </c>
      <c r="H375" s="27">
        <v>0</v>
      </c>
      <c r="I375" s="27">
        <v>0</v>
      </c>
      <c r="J375" s="16">
        <v>1</v>
      </c>
      <c r="K375" s="27">
        <v>0</v>
      </c>
      <c r="L375" s="27" t="s">
        <v>45</v>
      </c>
    </row>
    <row r="376" spans="1:12" ht="15" hidden="1" customHeight="1" x14ac:dyDescent="0.25">
      <c r="A376" s="16">
        <v>9</v>
      </c>
      <c r="B376" s="78">
        <v>42103</v>
      </c>
      <c r="C376" s="18">
        <v>0.83333333333333337</v>
      </c>
      <c r="D376" s="16" t="s">
        <v>460</v>
      </c>
      <c r="E376" s="16" t="s">
        <v>461</v>
      </c>
      <c r="F376" s="16" t="s">
        <v>462</v>
      </c>
      <c r="G376" s="16" t="s">
        <v>359</v>
      </c>
      <c r="H376" s="16">
        <v>0</v>
      </c>
      <c r="I376" s="16">
        <v>0</v>
      </c>
      <c r="J376" s="16">
        <v>1</v>
      </c>
      <c r="K376" s="16">
        <v>0</v>
      </c>
      <c r="L376" s="16" t="s">
        <v>36</v>
      </c>
    </row>
    <row r="377" spans="1:12" ht="15" hidden="1" customHeight="1" x14ac:dyDescent="0.25">
      <c r="A377" s="16">
        <v>10</v>
      </c>
      <c r="B377" s="78">
        <v>42104</v>
      </c>
      <c r="C377" s="18">
        <v>0.41666666666666669</v>
      </c>
      <c r="D377" s="16" t="s">
        <v>463</v>
      </c>
      <c r="E377" s="16" t="s">
        <v>30</v>
      </c>
      <c r="F377" s="16" t="s">
        <v>464</v>
      </c>
      <c r="G377" s="16" t="s">
        <v>359</v>
      </c>
      <c r="H377" s="16">
        <v>0</v>
      </c>
      <c r="I377" s="16">
        <v>0</v>
      </c>
      <c r="J377" s="16">
        <v>0</v>
      </c>
      <c r="K377" s="16">
        <v>0</v>
      </c>
      <c r="L377" s="16" t="s">
        <v>39</v>
      </c>
    </row>
    <row r="378" spans="1:12" ht="15" hidden="1" customHeight="1" x14ac:dyDescent="0.25">
      <c r="A378" s="16">
        <v>11</v>
      </c>
      <c r="B378" s="78">
        <v>42106</v>
      </c>
      <c r="C378" s="18">
        <v>0.69791666666666663</v>
      </c>
      <c r="D378" s="16" t="s">
        <v>465</v>
      </c>
      <c r="E378" s="16" t="s">
        <v>466</v>
      </c>
      <c r="F378" s="16" t="s">
        <v>445</v>
      </c>
      <c r="G378" s="16" t="s">
        <v>27</v>
      </c>
      <c r="H378" s="27">
        <v>0</v>
      </c>
      <c r="I378" s="27">
        <v>0</v>
      </c>
      <c r="J378" s="16">
        <v>1</v>
      </c>
      <c r="K378" s="27">
        <v>1</v>
      </c>
      <c r="L378" s="27" t="s">
        <v>28</v>
      </c>
    </row>
    <row r="379" spans="1:12" ht="15" hidden="1" customHeight="1" x14ac:dyDescent="0.25">
      <c r="A379" s="16">
        <v>12</v>
      </c>
      <c r="B379" s="78">
        <v>42107</v>
      </c>
      <c r="C379" s="18">
        <v>0</v>
      </c>
      <c r="D379" s="84" t="s">
        <v>467</v>
      </c>
      <c r="E379" s="16" t="s">
        <v>380</v>
      </c>
      <c r="F379" s="16" t="s">
        <v>445</v>
      </c>
      <c r="G379" s="16" t="s">
        <v>27</v>
      </c>
      <c r="H379" s="27">
        <v>0</v>
      </c>
      <c r="I379" s="27">
        <v>0</v>
      </c>
      <c r="J379" s="16">
        <v>2</v>
      </c>
      <c r="K379" s="27">
        <v>0</v>
      </c>
      <c r="L379" s="27" t="s">
        <v>55</v>
      </c>
    </row>
    <row r="380" spans="1:12" ht="15" hidden="1" customHeight="1" x14ac:dyDescent="0.25">
      <c r="A380" s="16">
        <v>13</v>
      </c>
      <c r="B380" s="78">
        <v>42108</v>
      </c>
      <c r="C380" s="18">
        <v>0</v>
      </c>
      <c r="D380" s="16" t="s">
        <v>468</v>
      </c>
      <c r="E380" s="16" t="s">
        <v>447</v>
      </c>
      <c r="F380" s="16" t="s">
        <v>441</v>
      </c>
      <c r="G380" s="16" t="s">
        <v>27</v>
      </c>
      <c r="H380" s="27">
        <v>0</v>
      </c>
      <c r="I380" s="27">
        <v>0</v>
      </c>
      <c r="J380" s="16">
        <v>1</v>
      </c>
      <c r="K380" s="27">
        <v>1</v>
      </c>
      <c r="L380" s="27" t="s">
        <v>32</v>
      </c>
    </row>
    <row r="381" spans="1:12" ht="15" hidden="1" customHeight="1" x14ac:dyDescent="0.25">
      <c r="A381" s="16">
        <v>14</v>
      </c>
      <c r="B381" s="78">
        <v>42108</v>
      </c>
      <c r="C381" s="18">
        <v>0.60416666666666663</v>
      </c>
      <c r="D381" s="16" t="s">
        <v>469</v>
      </c>
      <c r="E381" s="16" t="s">
        <v>30</v>
      </c>
      <c r="F381" s="16" t="s">
        <v>470</v>
      </c>
      <c r="G381" s="16" t="s">
        <v>359</v>
      </c>
      <c r="H381" s="27">
        <v>0</v>
      </c>
      <c r="I381" s="27">
        <v>0</v>
      </c>
      <c r="J381" s="16">
        <v>1</v>
      </c>
      <c r="K381" s="27">
        <v>0</v>
      </c>
      <c r="L381" s="27" t="s">
        <v>32</v>
      </c>
    </row>
    <row r="382" spans="1:12" ht="15" hidden="1" customHeight="1" x14ac:dyDescent="0.25">
      <c r="A382" s="16">
        <v>15</v>
      </c>
      <c r="B382" s="78">
        <v>42108</v>
      </c>
      <c r="C382" s="18">
        <v>0.71527777777777779</v>
      </c>
      <c r="D382" s="16" t="s">
        <v>471</v>
      </c>
      <c r="E382" s="16" t="s">
        <v>30</v>
      </c>
      <c r="F382" s="16" t="s">
        <v>445</v>
      </c>
      <c r="G382" s="16" t="s">
        <v>27</v>
      </c>
      <c r="H382" s="16">
        <v>0</v>
      </c>
      <c r="I382" s="16">
        <v>0</v>
      </c>
      <c r="J382" s="16">
        <v>1</v>
      </c>
      <c r="K382" s="16">
        <v>0</v>
      </c>
      <c r="L382" s="16" t="s">
        <v>32</v>
      </c>
    </row>
    <row r="383" spans="1:12" ht="15" hidden="1" customHeight="1" x14ac:dyDescent="0.25">
      <c r="A383" s="16">
        <v>16</v>
      </c>
      <c r="B383" s="78">
        <v>42109</v>
      </c>
      <c r="C383" s="18">
        <v>0.28125</v>
      </c>
      <c r="D383" s="84" t="s">
        <v>472</v>
      </c>
      <c r="E383" s="16" t="s">
        <v>30</v>
      </c>
      <c r="F383" s="16" t="s">
        <v>473</v>
      </c>
      <c r="G383" s="16" t="s">
        <v>27</v>
      </c>
      <c r="H383" s="27">
        <v>0</v>
      </c>
      <c r="I383" s="27">
        <v>0</v>
      </c>
      <c r="J383" s="16">
        <v>0</v>
      </c>
      <c r="K383" s="27">
        <v>0</v>
      </c>
      <c r="L383" s="27" t="s">
        <v>45</v>
      </c>
    </row>
    <row r="384" spans="1:12" ht="15" hidden="1" customHeight="1" x14ac:dyDescent="0.25">
      <c r="A384" s="16">
        <v>17</v>
      </c>
      <c r="B384" s="78">
        <v>42110</v>
      </c>
      <c r="C384" s="18">
        <v>0.33333333333333331</v>
      </c>
      <c r="D384" s="16" t="s">
        <v>474</v>
      </c>
      <c r="E384" s="16" t="s">
        <v>380</v>
      </c>
      <c r="F384" s="16" t="s">
        <v>445</v>
      </c>
      <c r="G384" s="16" t="s">
        <v>27</v>
      </c>
      <c r="H384" s="27">
        <v>0</v>
      </c>
      <c r="I384" s="27">
        <v>0</v>
      </c>
      <c r="J384" s="16">
        <v>1</v>
      </c>
      <c r="K384" s="27">
        <v>1</v>
      </c>
      <c r="L384" s="27" t="s">
        <v>36</v>
      </c>
    </row>
    <row r="385" spans="1:12" ht="15" hidden="1" customHeight="1" x14ac:dyDescent="0.25">
      <c r="A385" s="16">
        <v>18</v>
      </c>
      <c r="B385" s="78">
        <v>42112</v>
      </c>
      <c r="C385" s="18">
        <v>0.88888888888888884</v>
      </c>
      <c r="D385" s="16" t="s">
        <v>475</v>
      </c>
      <c r="E385" s="16" t="s">
        <v>30</v>
      </c>
      <c r="F385" s="16" t="s">
        <v>476</v>
      </c>
      <c r="G385" s="16" t="s">
        <v>27</v>
      </c>
      <c r="H385" s="16">
        <v>0</v>
      </c>
      <c r="I385" s="16">
        <v>0</v>
      </c>
      <c r="J385" s="16">
        <v>2</v>
      </c>
      <c r="K385" s="16">
        <v>0</v>
      </c>
      <c r="L385" s="16" t="s">
        <v>49</v>
      </c>
    </row>
    <row r="386" spans="1:12" ht="15" hidden="1" customHeight="1" x14ac:dyDescent="0.25">
      <c r="A386" s="16">
        <v>19</v>
      </c>
      <c r="B386" s="78">
        <v>42119</v>
      </c>
      <c r="C386" s="18">
        <v>0.60416666666666663</v>
      </c>
      <c r="D386" s="84" t="s">
        <v>477</v>
      </c>
      <c r="E386" s="16" t="s">
        <v>380</v>
      </c>
      <c r="F386" s="16" t="s">
        <v>445</v>
      </c>
      <c r="G386" s="16" t="s">
        <v>27</v>
      </c>
      <c r="H386" s="27">
        <v>0</v>
      </c>
      <c r="I386" s="27">
        <v>0</v>
      </c>
      <c r="J386" s="16">
        <v>0</v>
      </c>
      <c r="K386" s="27">
        <v>0</v>
      </c>
      <c r="L386" s="27" t="s">
        <v>49</v>
      </c>
    </row>
    <row r="387" spans="1:12" ht="15" hidden="1" customHeight="1" x14ac:dyDescent="0.25">
      <c r="A387" s="16">
        <v>20</v>
      </c>
      <c r="B387" s="78">
        <v>42122</v>
      </c>
      <c r="C387" s="18">
        <v>0.2951388888888889</v>
      </c>
      <c r="D387" s="16" t="s">
        <v>478</v>
      </c>
      <c r="E387" s="16" t="s">
        <v>30</v>
      </c>
      <c r="F387" s="16" t="s">
        <v>479</v>
      </c>
      <c r="G387" s="16" t="s">
        <v>27</v>
      </c>
      <c r="H387" s="27">
        <v>0</v>
      </c>
      <c r="I387" s="27">
        <v>0</v>
      </c>
      <c r="J387" s="16">
        <v>1</v>
      </c>
      <c r="K387" s="27">
        <v>0</v>
      </c>
      <c r="L387" s="27" t="s">
        <v>32</v>
      </c>
    </row>
    <row r="388" spans="1:12" ht="15" hidden="1" customHeight="1" x14ac:dyDescent="0.25">
      <c r="A388" s="16">
        <v>21</v>
      </c>
      <c r="B388" s="78">
        <v>42122</v>
      </c>
      <c r="C388" s="18">
        <v>0.74305555555555547</v>
      </c>
      <c r="D388" s="16" t="s">
        <v>480</v>
      </c>
      <c r="E388" s="16" t="s">
        <v>30</v>
      </c>
      <c r="F388" s="16" t="s">
        <v>481</v>
      </c>
      <c r="G388" s="16" t="s">
        <v>27</v>
      </c>
      <c r="H388" s="27">
        <v>0</v>
      </c>
      <c r="I388" s="27">
        <v>0</v>
      </c>
      <c r="J388" s="16">
        <v>2</v>
      </c>
      <c r="K388" s="27">
        <v>1</v>
      </c>
      <c r="L388" s="27" t="s">
        <v>32</v>
      </c>
    </row>
    <row r="389" spans="1:12" ht="15" hidden="1" customHeight="1" x14ac:dyDescent="0.25">
      <c r="A389" s="16">
        <v>22</v>
      </c>
      <c r="B389" s="78">
        <v>42123</v>
      </c>
      <c r="C389" s="18">
        <v>0.28125</v>
      </c>
      <c r="D389" s="16" t="s">
        <v>482</v>
      </c>
      <c r="E389" s="16" t="s">
        <v>380</v>
      </c>
      <c r="F389" s="16" t="s">
        <v>441</v>
      </c>
      <c r="G389" s="16" t="s">
        <v>483</v>
      </c>
      <c r="H389" s="16">
        <v>1</v>
      </c>
      <c r="I389" s="27">
        <v>0</v>
      </c>
      <c r="J389" s="16">
        <v>0</v>
      </c>
      <c r="K389" s="27">
        <v>0</v>
      </c>
      <c r="L389" s="27" t="s">
        <v>45</v>
      </c>
    </row>
    <row r="390" spans="1:12" ht="17.25" hidden="1" customHeight="1" x14ac:dyDescent="0.25">
      <c r="A390" s="16">
        <v>23</v>
      </c>
      <c r="B390" s="78">
        <v>42123</v>
      </c>
      <c r="C390" s="18">
        <v>0.60416666666666663</v>
      </c>
      <c r="D390" s="84" t="s">
        <v>484</v>
      </c>
      <c r="E390" s="16" t="s">
        <v>30</v>
      </c>
      <c r="F390" s="16" t="s">
        <v>485</v>
      </c>
      <c r="G390" s="16" t="s">
        <v>486</v>
      </c>
      <c r="H390" s="27">
        <v>0</v>
      </c>
      <c r="I390" s="27">
        <v>0</v>
      </c>
      <c r="J390" s="16">
        <v>3</v>
      </c>
      <c r="K390" s="27">
        <v>1</v>
      </c>
      <c r="L390" s="27" t="s">
        <v>45</v>
      </c>
    </row>
    <row r="391" spans="1:12" ht="17.25" customHeight="1" x14ac:dyDescent="0.25">
      <c r="A391" s="21"/>
      <c r="B391" s="21"/>
      <c r="C391" s="21"/>
      <c r="D391" s="21"/>
      <c r="E391" s="21"/>
      <c r="F391" s="21" t="s">
        <v>66</v>
      </c>
      <c r="G391" s="21" t="s">
        <v>443</v>
      </c>
      <c r="H391" s="21">
        <f>SUM(H368:H390)</f>
        <v>1</v>
      </c>
      <c r="I391" s="21">
        <f>SUM(I368:I390)</f>
        <v>0</v>
      </c>
      <c r="J391" s="21">
        <f>SUM(J368:J390)</f>
        <v>20</v>
      </c>
      <c r="K391" s="21">
        <f>SUM(K368:K390)</f>
        <v>7</v>
      </c>
      <c r="L391" s="21"/>
    </row>
    <row r="392" spans="1:12" ht="15" customHeight="1" x14ac:dyDescent="0.25">
      <c r="A392" s="546" t="s">
        <v>487</v>
      </c>
      <c r="B392" s="546"/>
      <c r="C392" s="546"/>
      <c r="D392" s="546"/>
      <c r="E392" s="546"/>
      <c r="F392" s="546"/>
      <c r="G392" s="546"/>
      <c r="H392" s="546"/>
      <c r="I392" s="546"/>
      <c r="J392" s="546"/>
      <c r="K392" s="546"/>
      <c r="L392" s="546"/>
    </row>
    <row r="393" spans="1:12" ht="15" hidden="1" customHeight="1" x14ac:dyDescent="0.25">
      <c r="A393" s="85">
        <v>1</v>
      </c>
      <c r="B393" s="86">
        <v>42098</v>
      </c>
      <c r="C393" s="79">
        <v>0.79166666666666663</v>
      </c>
      <c r="D393" s="16" t="s">
        <v>488</v>
      </c>
      <c r="E393" s="16" t="s">
        <v>489</v>
      </c>
      <c r="F393" s="16" t="s">
        <v>490</v>
      </c>
      <c r="G393" s="87" t="s">
        <v>491</v>
      </c>
      <c r="H393" s="85"/>
      <c r="I393" s="85"/>
      <c r="J393" s="88">
        <v>1</v>
      </c>
      <c r="K393" s="27"/>
      <c r="L393" s="85" t="s">
        <v>492</v>
      </c>
    </row>
    <row r="394" spans="1:12" ht="15" hidden="1" customHeight="1" x14ac:dyDescent="0.25">
      <c r="A394" s="85">
        <v>2</v>
      </c>
      <c r="B394" s="86">
        <v>42099</v>
      </c>
      <c r="C394" s="79">
        <v>7.2916666666666671E-2</v>
      </c>
      <c r="D394" s="16" t="s">
        <v>493</v>
      </c>
      <c r="E394" s="16" t="s">
        <v>494</v>
      </c>
      <c r="F394" s="16" t="s">
        <v>495</v>
      </c>
      <c r="G394" s="87" t="s">
        <v>491</v>
      </c>
      <c r="H394" s="85"/>
      <c r="I394" s="85"/>
      <c r="J394" s="88">
        <v>1</v>
      </c>
      <c r="K394" s="27"/>
      <c r="L394" s="85" t="s">
        <v>496</v>
      </c>
    </row>
    <row r="395" spans="1:12" ht="15" hidden="1" customHeight="1" x14ac:dyDescent="0.25">
      <c r="A395" s="85">
        <v>3</v>
      </c>
      <c r="B395" s="86">
        <v>42099</v>
      </c>
      <c r="C395" s="79">
        <v>0.70486111111111116</v>
      </c>
      <c r="D395" s="16" t="s">
        <v>497</v>
      </c>
      <c r="E395" s="16" t="s">
        <v>498</v>
      </c>
      <c r="F395" s="16" t="s">
        <v>499</v>
      </c>
      <c r="G395" s="87" t="s">
        <v>500</v>
      </c>
      <c r="H395" s="85"/>
      <c r="I395" s="85"/>
      <c r="J395" s="88">
        <v>2</v>
      </c>
      <c r="K395" s="27"/>
      <c r="L395" s="85" t="s">
        <v>496</v>
      </c>
    </row>
    <row r="396" spans="1:12" ht="15" hidden="1" customHeight="1" x14ac:dyDescent="0.25">
      <c r="A396" s="85">
        <v>4</v>
      </c>
      <c r="B396" s="86">
        <v>42100</v>
      </c>
      <c r="C396" s="79">
        <v>0.46180555555555558</v>
      </c>
      <c r="D396" s="16" t="s">
        <v>501</v>
      </c>
      <c r="E396" s="16" t="s">
        <v>502</v>
      </c>
      <c r="F396" s="16" t="s">
        <v>69</v>
      </c>
      <c r="G396" s="87" t="s">
        <v>500</v>
      </c>
      <c r="H396" s="85"/>
      <c r="I396" s="85"/>
      <c r="J396" s="88"/>
      <c r="K396" s="27"/>
      <c r="L396" s="85" t="s">
        <v>503</v>
      </c>
    </row>
    <row r="397" spans="1:12" ht="15" hidden="1" customHeight="1" x14ac:dyDescent="0.25">
      <c r="A397" s="85">
        <v>5</v>
      </c>
      <c r="B397" s="86">
        <v>42100</v>
      </c>
      <c r="C397" s="79">
        <v>0.79166666666666663</v>
      </c>
      <c r="D397" s="16" t="s">
        <v>504</v>
      </c>
      <c r="E397" s="16" t="s">
        <v>505</v>
      </c>
      <c r="F397" s="16" t="s">
        <v>499</v>
      </c>
      <c r="G397" s="87" t="s">
        <v>500</v>
      </c>
      <c r="H397" s="85"/>
      <c r="I397" s="85"/>
      <c r="J397" s="88">
        <v>2</v>
      </c>
      <c r="K397" s="27"/>
      <c r="L397" s="85" t="s">
        <v>503</v>
      </c>
    </row>
    <row r="398" spans="1:12" ht="15" hidden="1" customHeight="1" x14ac:dyDescent="0.25">
      <c r="A398" s="85">
        <v>6</v>
      </c>
      <c r="B398" s="86">
        <v>42103</v>
      </c>
      <c r="C398" s="79">
        <v>0.60416666666666663</v>
      </c>
      <c r="D398" s="16" t="s">
        <v>506</v>
      </c>
      <c r="E398" s="16" t="s">
        <v>494</v>
      </c>
      <c r="F398" s="16" t="s">
        <v>499</v>
      </c>
      <c r="G398" s="87" t="s">
        <v>491</v>
      </c>
      <c r="H398" s="85"/>
      <c r="I398" s="85"/>
      <c r="J398" s="88">
        <v>2</v>
      </c>
      <c r="K398" s="27"/>
      <c r="L398" s="85" t="s">
        <v>362</v>
      </c>
    </row>
    <row r="399" spans="1:12" ht="15" hidden="1" customHeight="1" x14ac:dyDescent="0.25">
      <c r="A399" s="85">
        <v>7</v>
      </c>
      <c r="B399" s="86">
        <v>42104</v>
      </c>
      <c r="C399" s="79">
        <v>0</v>
      </c>
      <c r="D399" s="16" t="s">
        <v>507</v>
      </c>
      <c r="E399" s="16" t="s">
        <v>508</v>
      </c>
      <c r="F399" s="16" t="s">
        <v>499</v>
      </c>
      <c r="G399" s="87" t="s">
        <v>500</v>
      </c>
      <c r="H399" s="85"/>
      <c r="I399" s="85"/>
      <c r="J399" s="88">
        <v>2</v>
      </c>
      <c r="K399" s="27"/>
      <c r="L399" s="85" t="s">
        <v>509</v>
      </c>
    </row>
    <row r="400" spans="1:12" ht="15" hidden="1" customHeight="1" x14ac:dyDescent="0.25">
      <c r="A400" s="85">
        <v>8</v>
      </c>
      <c r="B400" s="86">
        <v>42109</v>
      </c>
      <c r="C400" s="79">
        <v>0.70833333333333337</v>
      </c>
      <c r="D400" s="16" t="s">
        <v>510</v>
      </c>
      <c r="E400" s="16" t="s">
        <v>511</v>
      </c>
      <c r="F400" s="16" t="s">
        <v>69</v>
      </c>
      <c r="G400" s="87" t="s">
        <v>500</v>
      </c>
      <c r="H400" s="85"/>
      <c r="I400" s="85"/>
      <c r="J400" s="88">
        <v>1</v>
      </c>
      <c r="K400" s="27"/>
      <c r="L400" s="85" t="s">
        <v>512</v>
      </c>
    </row>
    <row r="401" spans="1:12" ht="15" hidden="1" customHeight="1" x14ac:dyDescent="0.25">
      <c r="A401" s="85">
        <v>9</v>
      </c>
      <c r="B401" s="86">
        <v>42110</v>
      </c>
      <c r="C401" s="79">
        <v>0.43055555555555558</v>
      </c>
      <c r="D401" s="16" t="s">
        <v>513</v>
      </c>
      <c r="E401" s="16" t="s">
        <v>508</v>
      </c>
      <c r="F401" s="16" t="s">
        <v>26</v>
      </c>
      <c r="G401" s="87" t="s">
        <v>514</v>
      </c>
      <c r="H401" s="85"/>
      <c r="I401" s="85"/>
      <c r="J401" s="88"/>
      <c r="K401" s="27"/>
      <c r="L401" s="85" t="s">
        <v>492</v>
      </c>
    </row>
    <row r="402" spans="1:12" ht="15" hidden="1" customHeight="1" x14ac:dyDescent="0.25">
      <c r="A402" s="85">
        <v>10</v>
      </c>
      <c r="B402" s="86">
        <v>42112</v>
      </c>
      <c r="C402" s="79">
        <v>0.50416666666666665</v>
      </c>
      <c r="D402" s="16" t="s">
        <v>515</v>
      </c>
      <c r="E402" s="16" t="s">
        <v>516</v>
      </c>
      <c r="F402" s="16" t="s">
        <v>495</v>
      </c>
      <c r="G402" s="87" t="s">
        <v>491</v>
      </c>
      <c r="H402" s="85"/>
      <c r="I402" s="85"/>
      <c r="J402" s="88">
        <v>1</v>
      </c>
      <c r="K402" s="27"/>
      <c r="L402" s="85" t="s">
        <v>492</v>
      </c>
    </row>
    <row r="403" spans="1:12" ht="15" hidden="1" customHeight="1" x14ac:dyDescent="0.25">
      <c r="A403" s="85">
        <v>11</v>
      </c>
      <c r="B403" s="86">
        <v>42112</v>
      </c>
      <c r="C403" s="79">
        <v>0.9375</v>
      </c>
      <c r="D403" s="16" t="s">
        <v>517</v>
      </c>
      <c r="E403" s="16" t="s">
        <v>518</v>
      </c>
      <c r="F403" s="16" t="s">
        <v>26</v>
      </c>
      <c r="G403" s="87" t="s">
        <v>519</v>
      </c>
      <c r="H403" s="85">
        <v>1</v>
      </c>
      <c r="I403" s="85"/>
      <c r="J403" s="88">
        <v>1</v>
      </c>
      <c r="K403" s="27"/>
      <c r="L403" s="85" t="s">
        <v>492</v>
      </c>
    </row>
    <row r="404" spans="1:12" ht="15" hidden="1" customHeight="1" x14ac:dyDescent="0.25">
      <c r="A404" s="85">
        <v>12</v>
      </c>
      <c r="B404" s="86">
        <v>42113</v>
      </c>
      <c r="C404" s="79">
        <v>0.15625</v>
      </c>
      <c r="D404" s="16" t="s">
        <v>520</v>
      </c>
      <c r="E404" s="16" t="s">
        <v>505</v>
      </c>
      <c r="F404" s="16" t="s">
        <v>495</v>
      </c>
      <c r="G404" s="87" t="s">
        <v>500</v>
      </c>
      <c r="H404" s="85">
        <v>1</v>
      </c>
      <c r="I404" s="85"/>
      <c r="J404" s="88">
        <v>1</v>
      </c>
      <c r="K404" s="27"/>
      <c r="L404" s="85" t="s">
        <v>521</v>
      </c>
    </row>
    <row r="405" spans="1:12" ht="15" hidden="1" customHeight="1" x14ac:dyDescent="0.25">
      <c r="A405" s="85">
        <v>13</v>
      </c>
      <c r="B405" s="86">
        <v>42116</v>
      </c>
      <c r="C405" s="79">
        <v>0.52083333333333337</v>
      </c>
      <c r="D405" s="16" t="s">
        <v>522</v>
      </c>
      <c r="E405" s="16" t="s">
        <v>516</v>
      </c>
      <c r="F405" s="16" t="s">
        <v>523</v>
      </c>
      <c r="G405" s="87" t="s">
        <v>491</v>
      </c>
      <c r="H405" s="85"/>
      <c r="I405" s="85"/>
      <c r="J405" s="88"/>
      <c r="K405" s="27"/>
      <c r="L405" s="85" t="s">
        <v>512</v>
      </c>
    </row>
    <row r="406" spans="1:12" ht="15" hidden="1" customHeight="1" x14ac:dyDescent="0.25">
      <c r="A406" s="85">
        <v>14</v>
      </c>
      <c r="B406" s="86">
        <v>42118</v>
      </c>
      <c r="C406" s="79">
        <v>0.90277777777777779</v>
      </c>
      <c r="D406" s="16" t="s">
        <v>524</v>
      </c>
      <c r="E406" s="16" t="s">
        <v>525</v>
      </c>
      <c r="F406" s="16" t="s">
        <v>526</v>
      </c>
      <c r="G406" s="87" t="s">
        <v>519</v>
      </c>
      <c r="H406" s="85"/>
      <c r="I406" s="85"/>
      <c r="J406" s="88">
        <v>1</v>
      </c>
      <c r="K406" s="27"/>
      <c r="L406" s="85" t="s">
        <v>509</v>
      </c>
    </row>
    <row r="407" spans="1:12" ht="15" hidden="1" customHeight="1" x14ac:dyDescent="0.25">
      <c r="A407" s="85">
        <v>15</v>
      </c>
      <c r="B407" s="86">
        <v>42120</v>
      </c>
      <c r="C407" s="79">
        <v>0.29166666666666669</v>
      </c>
      <c r="D407" s="16" t="s">
        <v>527</v>
      </c>
      <c r="E407" s="16" t="s">
        <v>489</v>
      </c>
      <c r="F407" s="16" t="s">
        <v>62</v>
      </c>
      <c r="G407" s="87" t="s">
        <v>75</v>
      </c>
      <c r="H407" s="85"/>
      <c r="I407" s="85"/>
      <c r="J407" s="88">
        <v>1</v>
      </c>
      <c r="K407" s="27"/>
      <c r="L407" s="85" t="s">
        <v>521</v>
      </c>
    </row>
    <row r="408" spans="1:12" ht="15" hidden="1" customHeight="1" x14ac:dyDescent="0.25">
      <c r="A408" s="85">
        <v>16</v>
      </c>
      <c r="B408" s="86">
        <v>42120</v>
      </c>
      <c r="C408" s="79">
        <v>0.58333333333333337</v>
      </c>
      <c r="D408" s="16" t="s">
        <v>528</v>
      </c>
      <c r="E408" s="16" t="s">
        <v>511</v>
      </c>
      <c r="F408" s="16" t="s">
        <v>495</v>
      </c>
      <c r="G408" s="87" t="s">
        <v>500</v>
      </c>
      <c r="H408" s="85"/>
      <c r="I408" s="85"/>
      <c r="J408" s="88">
        <v>1</v>
      </c>
      <c r="K408" s="27"/>
      <c r="L408" s="85" t="s">
        <v>521</v>
      </c>
    </row>
    <row r="409" spans="1:12" ht="15" hidden="1" customHeight="1" x14ac:dyDescent="0.25">
      <c r="A409" s="85">
        <v>17</v>
      </c>
      <c r="B409" s="86">
        <v>42122</v>
      </c>
      <c r="C409" s="79">
        <v>0.75</v>
      </c>
      <c r="D409" s="16" t="s">
        <v>529</v>
      </c>
      <c r="E409" s="16" t="s">
        <v>516</v>
      </c>
      <c r="F409" s="16" t="s">
        <v>495</v>
      </c>
      <c r="G409" s="87" t="s">
        <v>75</v>
      </c>
      <c r="H409" s="85"/>
      <c r="I409" s="85"/>
      <c r="J409" s="88">
        <v>1</v>
      </c>
      <c r="K409" s="27"/>
      <c r="L409" s="85" t="s">
        <v>530</v>
      </c>
    </row>
    <row r="410" spans="1:12" ht="15" hidden="1" customHeight="1" x14ac:dyDescent="0.25">
      <c r="A410" s="85">
        <v>18</v>
      </c>
      <c r="B410" s="86">
        <v>42122</v>
      </c>
      <c r="C410" s="79">
        <v>0.5</v>
      </c>
      <c r="D410" s="16" t="s">
        <v>531</v>
      </c>
      <c r="E410" s="16" t="s">
        <v>516</v>
      </c>
      <c r="F410" s="16" t="s">
        <v>532</v>
      </c>
      <c r="G410" s="87" t="s">
        <v>514</v>
      </c>
      <c r="H410" s="85"/>
      <c r="I410" s="85"/>
      <c r="J410" s="88"/>
      <c r="K410" s="27"/>
      <c r="L410" s="85" t="s">
        <v>530</v>
      </c>
    </row>
    <row r="411" spans="1:12" ht="15" hidden="1" customHeight="1" x14ac:dyDescent="0.25">
      <c r="A411" s="85">
        <v>19</v>
      </c>
      <c r="B411" s="86">
        <v>42122</v>
      </c>
      <c r="C411" s="79">
        <v>0.39583333333333331</v>
      </c>
      <c r="D411" s="16" t="s">
        <v>533</v>
      </c>
      <c r="E411" s="16" t="s">
        <v>489</v>
      </c>
      <c r="F411" s="16" t="s">
        <v>523</v>
      </c>
      <c r="G411" s="87" t="s">
        <v>491</v>
      </c>
      <c r="H411" s="85"/>
      <c r="I411" s="85"/>
      <c r="J411" s="88">
        <v>1</v>
      </c>
      <c r="K411" s="27"/>
      <c r="L411" s="85" t="s">
        <v>530</v>
      </c>
    </row>
    <row r="412" spans="1:12" ht="15" hidden="1" customHeight="1" x14ac:dyDescent="0.25">
      <c r="A412" s="85">
        <v>20</v>
      </c>
      <c r="B412" s="86">
        <v>42124</v>
      </c>
      <c r="C412" s="79">
        <v>0.78125</v>
      </c>
      <c r="D412" s="16" t="s">
        <v>534</v>
      </c>
      <c r="E412" s="16" t="s">
        <v>489</v>
      </c>
      <c r="F412" s="16" t="s">
        <v>495</v>
      </c>
      <c r="G412" s="87" t="s">
        <v>491</v>
      </c>
      <c r="H412" s="85"/>
      <c r="I412" s="85"/>
      <c r="J412" s="88">
        <v>1</v>
      </c>
      <c r="K412" s="27"/>
      <c r="L412" s="85" t="s">
        <v>362</v>
      </c>
    </row>
    <row r="413" spans="1:12" ht="15" hidden="1" customHeight="1" x14ac:dyDescent="0.25">
      <c r="A413" s="85">
        <v>21</v>
      </c>
      <c r="B413" s="86">
        <v>42124</v>
      </c>
      <c r="C413" s="79">
        <v>0.40625</v>
      </c>
      <c r="D413" s="16" t="s">
        <v>535</v>
      </c>
      <c r="E413" s="16" t="s">
        <v>489</v>
      </c>
      <c r="F413" s="16" t="s">
        <v>62</v>
      </c>
      <c r="G413" s="87" t="s">
        <v>491</v>
      </c>
      <c r="H413" s="85"/>
      <c r="I413" s="85"/>
      <c r="J413" s="88">
        <v>1</v>
      </c>
      <c r="K413" s="27"/>
      <c r="L413" s="85" t="s">
        <v>362</v>
      </c>
    </row>
    <row r="414" spans="1:12" ht="15" customHeight="1" x14ac:dyDescent="0.25">
      <c r="A414" s="21"/>
      <c r="B414" s="21"/>
      <c r="C414" s="21"/>
      <c r="D414" s="21"/>
      <c r="E414" s="21"/>
      <c r="F414" s="21" t="s">
        <v>66</v>
      </c>
      <c r="G414" s="21" t="s">
        <v>487</v>
      </c>
      <c r="H414" s="21">
        <f>SUM(H393:H413)</f>
        <v>2</v>
      </c>
      <c r="I414" s="21">
        <f>SUM(I393:I413)</f>
        <v>0</v>
      </c>
      <c r="J414" s="21">
        <f>SUM(J393:J413)</f>
        <v>21</v>
      </c>
      <c r="K414" s="21">
        <f>SUM(K393:K413)</f>
        <v>0</v>
      </c>
      <c r="L414" s="21"/>
    </row>
    <row r="415" spans="1:12" ht="15" hidden="1" customHeight="1" x14ac:dyDescent="0.25">
      <c r="A415" s="85">
        <v>22</v>
      </c>
      <c r="B415" s="86">
        <v>42128</v>
      </c>
      <c r="C415" s="79">
        <v>0.875</v>
      </c>
      <c r="D415" s="16" t="s">
        <v>536</v>
      </c>
      <c r="E415" s="16" t="s">
        <v>537</v>
      </c>
      <c r="F415" s="16" t="s">
        <v>62</v>
      </c>
      <c r="G415" s="87" t="s">
        <v>500</v>
      </c>
      <c r="H415" s="85"/>
      <c r="I415" s="85"/>
      <c r="J415" s="88">
        <v>1</v>
      </c>
      <c r="K415" s="27"/>
      <c r="L415" s="85" t="s">
        <v>503</v>
      </c>
    </row>
    <row r="416" spans="1:12" ht="15" hidden="1" customHeight="1" x14ac:dyDescent="0.25">
      <c r="A416" s="85">
        <v>23</v>
      </c>
      <c r="B416" s="86">
        <v>42130</v>
      </c>
      <c r="C416" s="79">
        <v>0.625</v>
      </c>
      <c r="D416" s="16" t="s">
        <v>538</v>
      </c>
      <c r="E416" s="16" t="s">
        <v>505</v>
      </c>
      <c r="F416" s="16" t="s">
        <v>495</v>
      </c>
      <c r="G416" s="87" t="s">
        <v>491</v>
      </c>
      <c r="H416" s="85"/>
      <c r="I416" s="85"/>
      <c r="J416" s="88">
        <v>1</v>
      </c>
      <c r="K416" s="27"/>
      <c r="L416" s="85" t="s">
        <v>512</v>
      </c>
    </row>
    <row r="417" spans="1:12" ht="15" hidden="1" customHeight="1" x14ac:dyDescent="0.25">
      <c r="A417" s="85">
        <v>24</v>
      </c>
      <c r="B417" s="86">
        <v>42132</v>
      </c>
      <c r="C417" s="79">
        <v>0.70833333333333337</v>
      </c>
      <c r="D417" s="16" t="s">
        <v>539</v>
      </c>
      <c r="E417" s="16" t="s">
        <v>540</v>
      </c>
      <c r="F417" s="16" t="s">
        <v>495</v>
      </c>
      <c r="G417" s="87" t="s">
        <v>491</v>
      </c>
      <c r="H417" s="85"/>
      <c r="I417" s="85"/>
      <c r="J417" s="88">
        <v>1</v>
      </c>
      <c r="K417" s="27"/>
      <c r="L417" s="85" t="s">
        <v>509</v>
      </c>
    </row>
    <row r="418" spans="1:12" ht="15" hidden="1" customHeight="1" x14ac:dyDescent="0.25">
      <c r="A418" s="85">
        <v>25</v>
      </c>
      <c r="B418" s="86">
        <v>42136</v>
      </c>
      <c r="C418" s="79">
        <v>0.50694444444444442</v>
      </c>
      <c r="D418" s="16" t="s">
        <v>541</v>
      </c>
      <c r="E418" s="16" t="s">
        <v>505</v>
      </c>
      <c r="F418" s="16" t="s">
        <v>495</v>
      </c>
      <c r="G418" s="87" t="s">
        <v>491</v>
      </c>
      <c r="H418" s="85"/>
      <c r="I418" s="85"/>
      <c r="J418" s="88">
        <v>1</v>
      </c>
      <c r="K418" s="27"/>
      <c r="L418" s="85" t="s">
        <v>530</v>
      </c>
    </row>
    <row r="419" spans="1:12" ht="15" hidden="1" customHeight="1" x14ac:dyDescent="0.25">
      <c r="A419" s="85">
        <v>26</v>
      </c>
      <c r="B419" s="86">
        <v>42136</v>
      </c>
      <c r="C419" s="79">
        <v>0.73958333333333337</v>
      </c>
      <c r="D419" s="16" t="s">
        <v>542</v>
      </c>
      <c r="E419" s="16" t="s">
        <v>543</v>
      </c>
      <c r="F419" s="16" t="s">
        <v>495</v>
      </c>
      <c r="G419" s="87" t="s">
        <v>514</v>
      </c>
      <c r="H419" s="85"/>
      <c r="I419" s="85"/>
      <c r="J419" s="88">
        <v>2</v>
      </c>
      <c r="K419" s="27"/>
      <c r="L419" s="85" t="s">
        <v>530</v>
      </c>
    </row>
    <row r="420" spans="1:12" ht="15" hidden="1" customHeight="1" x14ac:dyDescent="0.25">
      <c r="A420" s="85">
        <v>27</v>
      </c>
      <c r="B420" s="86">
        <v>42138</v>
      </c>
      <c r="C420" s="79">
        <v>0.72916666666666663</v>
      </c>
      <c r="D420" s="16" t="s">
        <v>544</v>
      </c>
      <c r="E420" s="16" t="s">
        <v>545</v>
      </c>
      <c r="F420" s="16" t="s">
        <v>523</v>
      </c>
      <c r="G420" s="87" t="s">
        <v>491</v>
      </c>
      <c r="H420" s="85"/>
      <c r="I420" s="85"/>
      <c r="J420" s="88">
        <v>1</v>
      </c>
      <c r="K420" s="27"/>
      <c r="L420" s="85" t="s">
        <v>503</v>
      </c>
    </row>
    <row r="421" spans="1:12" ht="15" hidden="1" customHeight="1" x14ac:dyDescent="0.25">
      <c r="A421" s="85">
        <v>28</v>
      </c>
      <c r="B421" s="86">
        <v>42138</v>
      </c>
      <c r="C421" s="79">
        <v>0.52083333333333337</v>
      </c>
      <c r="D421" s="16" t="s">
        <v>546</v>
      </c>
      <c r="E421" s="16" t="s">
        <v>489</v>
      </c>
      <c r="F421" s="16" t="s">
        <v>495</v>
      </c>
      <c r="G421" s="87" t="s">
        <v>491</v>
      </c>
      <c r="H421" s="85"/>
      <c r="I421" s="85"/>
      <c r="J421" s="88">
        <v>1</v>
      </c>
      <c r="K421" s="27"/>
      <c r="L421" s="85" t="s">
        <v>496</v>
      </c>
    </row>
    <row r="422" spans="1:12" ht="15" hidden="1" customHeight="1" x14ac:dyDescent="0.25">
      <c r="A422" s="85">
        <v>29</v>
      </c>
      <c r="B422" s="86">
        <v>42142</v>
      </c>
      <c r="C422" s="79">
        <v>0.61805555555555558</v>
      </c>
      <c r="D422" s="16" t="s">
        <v>547</v>
      </c>
      <c r="E422" s="16" t="s">
        <v>516</v>
      </c>
      <c r="F422" s="16" t="s">
        <v>495</v>
      </c>
      <c r="G422" s="87" t="s">
        <v>491</v>
      </c>
      <c r="H422" s="85"/>
      <c r="I422" s="85"/>
      <c r="J422" s="88">
        <v>1</v>
      </c>
      <c r="K422" s="27"/>
      <c r="L422" s="85" t="s">
        <v>496</v>
      </c>
    </row>
    <row r="423" spans="1:12" ht="15" hidden="1" customHeight="1" x14ac:dyDescent="0.25">
      <c r="A423" s="85">
        <v>30</v>
      </c>
      <c r="B423" s="86">
        <v>42142</v>
      </c>
      <c r="C423" s="79">
        <v>0.72916666666666663</v>
      </c>
      <c r="D423" s="16" t="s">
        <v>548</v>
      </c>
      <c r="E423" s="16" t="s">
        <v>516</v>
      </c>
      <c r="F423" s="16" t="s">
        <v>495</v>
      </c>
      <c r="G423" s="87" t="s">
        <v>491</v>
      </c>
      <c r="H423" s="88"/>
      <c r="I423" s="88"/>
      <c r="J423" s="88">
        <v>1</v>
      </c>
      <c r="K423" s="27"/>
      <c r="L423" s="88" t="s">
        <v>503</v>
      </c>
    </row>
    <row r="424" spans="1:12" ht="15" hidden="1" customHeight="1" x14ac:dyDescent="0.25">
      <c r="A424" s="85">
        <v>31</v>
      </c>
      <c r="B424" s="86">
        <v>42144</v>
      </c>
      <c r="C424" s="79">
        <v>0.57638888888888895</v>
      </c>
      <c r="D424" s="16" t="s">
        <v>534</v>
      </c>
      <c r="E424" s="16" t="s">
        <v>549</v>
      </c>
      <c r="F424" s="16" t="s">
        <v>26</v>
      </c>
      <c r="G424" s="87" t="s">
        <v>491</v>
      </c>
      <c r="H424" s="88"/>
      <c r="I424" s="88"/>
      <c r="J424" s="88"/>
      <c r="K424" s="27"/>
      <c r="L424" s="88" t="s">
        <v>503</v>
      </c>
    </row>
    <row r="425" spans="1:12" ht="15" hidden="1" customHeight="1" x14ac:dyDescent="0.25">
      <c r="A425" s="85">
        <v>32</v>
      </c>
      <c r="B425" s="86">
        <v>42150</v>
      </c>
      <c r="C425" s="79">
        <v>0.625</v>
      </c>
      <c r="D425" s="16" t="s">
        <v>534</v>
      </c>
      <c r="E425" s="16" t="s">
        <v>543</v>
      </c>
      <c r="F425" s="16" t="s">
        <v>69</v>
      </c>
      <c r="G425" s="87" t="s">
        <v>491</v>
      </c>
      <c r="H425" s="85"/>
      <c r="I425" s="85"/>
      <c r="J425" s="88">
        <v>1</v>
      </c>
      <c r="K425" s="27"/>
      <c r="L425" s="85" t="s">
        <v>512</v>
      </c>
    </row>
    <row r="426" spans="1:12" ht="15" hidden="1" customHeight="1" x14ac:dyDescent="0.25">
      <c r="A426" s="85">
        <v>33</v>
      </c>
      <c r="B426" s="86">
        <v>42152</v>
      </c>
      <c r="C426" s="79">
        <v>0.33333333333333331</v>
      </c>
      <c r="D426" s="16" t="s">
        <v>550</v>
      </c>
      <c r="E426" s="16" t="s">
        <v>543</v>
      </c>
      <c r="F426" s="16" t="s">
        <v>523</v>
      </c>
      <c r="G426" s="87" t="s">
        <v>491</v>
      </c>
      <c r="H426" s="88"/>
      <c r="I426" s="88"/>
      <c r="J426" s="88">
        <v>1</v>
      </c>
      <c r="K426" s="27"/>
      <c r="L426" s="85" t="s">
        <v>512</v>
      </c>
    </row>
    <row r="427" spans="1:12" ht="15" customHeight="1" x14ac:dyDescent="0.25">
      <c r="A427" s="21"/>
      <c r="B427" s="21"/>
      <c r="C427" s="21"/>
      <c r="D427" s="21"/>
      <c r="E427" s="21"/>
      <c r="F427" s="21" t="s">
        <v>108</v>
      </c>
      <c r="G427" s="21" t="s">
        <v>487</v>
      </c>
      <c r="H427" s="21">
        <f>SUM(H415:H426)</f>
        <v>0</v>
      </c>
      <c r="I427" s="21">
        <f>SUM(I415:I426)</f>
        <v>0</v>
      </c>
      <c r="J427" s="21">
        <f>SUM(J415:J426)</f>
        <v>12</v>
      </c>
      <c r="K427" s="21">
        <f>SUM(K415:K426)</f>
        <v>0</v>
      </c>
      <c r="L427" s="21"/>
    </row>
    <row r="428" spans="1:12" ht="15" hidden="1" customHeight="1" x14ac:dyDescent="0.25">
      <c r="A428" s="85">
        <v>34</v>
      </c>
      <c r="B428" s="89">
        <v>42173</v>
      </c>
      <c r="C428" s="90">
        <v>0</v>
      </c>
      <c r="D428" s="85" t="s">
        <v>542</v>
      </c>
      <c r="E428" s="85" t="s">
        <v>551</v>
      </c>
      <c r="F428" s="85" t="s">
        <v>552</v>
      </c>
      <c r="G428" s="85" t="s">
        <v>75</v>
      </c>
      <c r="H428" s="88"/>
      <c r="I428" s="88"/>
      <c r="J428" s="88"/>
      <c r="K428" s="88">
        <v>1</v>
      </c>
      <c r="L428" s="85" t="s">
        <v>362</v>
      </c>
    </row>
    <row r="429" spans="1:12" ht="15" hidden="1" customHeight="1" x14ac:dyDescent="0.25">
      <c r="A429" s="85">
        <v>35</v>
      </c>
      <c r="B429" s="89">
        <v>42174</v>
      </c>
      <c r="C429" s="90">
        <v>0.33680555555555558</v>
      </c>
      <c r="D429" s="88" t="s">
        <v>553</v>
      </c>
      <c r="E429" s="85" t="s">
        <v>554</v>
      </c>
      <c r="F429" s="91" t="s">
        <v>555</v>
      </c>
      <c r="G429" s="85" t="s">
        <v>75</v>
      </c>
      <c r="H429" s="88"/>
      <c r="I429" s="88"/>
      <c r="J429" s="88">
        <v>1</v>
      </c>
      <c r="K429" s="88"/>
      <c r="L429" s="88" t="s">
        <v>509</v>
      </c>
    </row>
    <row r="430" spans="1:12" ht="15" hidden="1" customHeight="1" x14ac:dyDescent="0.25">
      <c r="A430" s="85">
        <v>36</v>
      </c>
      <c r="B430" s="92">
        <v>42178</v>
      </c>
      <c r="C430" s="93">
        <v>0.35416666666666669</v>
      </c>
      <c r="D430" s="85" t="s">
        <v>556</v>
      </c>
      <c r="E430" s="85" t="s">
        <v>557</v>
      </c>
      <c r="F430" s="85" t="s">
        <v>26</v>
      </c>
      <c r="G430" s="85" t="s">
        <v>75</v>
      </c>
      <c r="H430" s="85"/>
      <c r="I430" s="85"/>
      <c r="J430" s="85">
        <v>1</v>
      </c>
      <c r="K430" s="85"/>
      <c r="L430" s="85" t="s">
        <v>503</v>
      </c>
    </row>
    <row r="431" spans="1:12" ht="15" hidden="1" customHeight="1" x14ac:dyDescent="0.25">
      <c r="A431" s="85">
        <v>37</v>
      </c>
      <c r="B431" s="89">
        <v>42178</v>
      </c>
      <c r="C431" s="90">
        <v>0.47916666666666669</v>
      </c>
      <c r="D431" s="88" t="s">
        <v>558</v>
      </c>
      <c r="E431" s="85" t="s">
        <v>554</v>
      </c>
      <c r="F431" s="91" t="s">
        <v>559</v>
      </c>
      <c r="G431" s="88" t="s">
        <v>110</v>
      </c>
      <c r="H431" s="88"/>
      <c r="I431" s="88"/>
      <c r="J431" s="88"/>
      <c r="K431" s="88">
        <v>2</v>
      </c>
      <c r="L431" s="88" t="s">
        <v>530</v>
      </c>
    </row>
    <row r="432" spans="1:12" ht="17.25" hidden="1" customHeight="1" x14ac:dyDescent="0.25">
      <c r="A432" s="85">
        <v>38</v>
      </c>
      <c r="B432" s="89">
        <v>42182</v>
      </c>
      <c r="C432" s="90">
        <v>0.80555555555555547</v>
      </c>
      <c r="D432" s="88" t="s">
        <v>560</v>
      </c>
      <c r="E432" s="85" t="s">
        <v>551</v>
      </c>
      <c r="F432" s="91" t="s">
        <v>559</v>
      </c>
      <c r="G432" s="88" t="s">
        <v>110</v>
      </c>
      <c r="H432" s="88"/>
      <c r="I432" s="88"/>
      <c r="J432" s="88">
        <v>3</v>
      </c>
      <c r="K432" s="88"/>
      <c r="L432" s="88" t="s">
        <v>492</v>
      </c>
    </row>
    <row r="433" spans="1:12" ht="15" hidden="1" customHeight="1" x14ac:dyDescent="0.25">
      <c r="A433" s="85">
        <v>39</v>
      </c>
      <c r="B433" s="89">
        <v>42183</v>
      </c>
      <c r="C433" s="90">
        <v>0.20138888888888887</v>
      </c>
      <c r="D433" s="88" t="s">
        <v>561</v>
      </c>
      <c r="E433" s="85" t="s">
        <v>554</v>
      </c>
      <c r="F433" s="88" t="s">
        <v>552</v>
      </c>
      <c r="G433" s="88" t="s">
        <v>110</v>
      </c>
      <c r="H433" s="88"/>
      <c r="I433" s="88"/>
      <c r="J433" s="88">
        <v>1</v>
      </c>
      <c r="K433" s="88"/>
      <c r="L433" s="88" t="s">
        <v>496</v>
      </c>
    </row>
    <row r="434" spans="1:12" ht="15" customHeight="1" x14ac:dyDescent="0.25">
      <c r="A434" s="21"/>
      <c r="B434" s="21"/>
      <c r="C434" s="21"/>
      <c r="D434" s="21"/>
      <c r="E434" s="21"/>
      <c r="F434" s="21" t="s">
        <v>131</v>
      </c>
      <c r="G434" s="21" t="s">
        <v>487</v>
      </c>
      <c r="H434" s="21">
        <f>SUM(H428:H433)</f>
        <v>0</v>
      </c>
      <c r="I434" s="21">
        <f>SUM(I428:I433)</f>
        <v>0</v>
      </c>
      <c r="J434" s="21">
        <f>SUM(J428:J433)</f>
        <v>6</v>
      </c>
      <c r="K434" s="21">
        <f>SUM(K428:K433)</f>
        <v>3</v>
      </c>
      <c r="L434" s="21"/>
    </row>
    <row r="435" spans="1:12" ht="15" customHeight="1" x14ac:dyDescent="0.25">
      <c r="A435" s="547" t="s">
        <v>562</v>
      </c>
      <c r="B435" s="547"/>
      <c r="C435" s="547"/>
      <c r="D435" s="547"/>
      <c r="E435" s="547"/>
      <c r="F435" s="547"/>
      <c r="G435" s="547"/>
      <c r="H435" s="547"/>
      <c r="I435" s="547"/>
      <c r="J435" s="547"/>
      <c r="K435" s="547"/>
      <c r="L435" s="548"/>
    </row>
    <row r="436" spans="1:12" ht="15" hidden="1" customHeight="1" x14ac:dyDescent="0.25">
      <c r="A436" s="16">
        <v>1</v>
      </c>
      <c r="B436" s="78">
        <v>42118</v>
      </c>
      <c r="C436" s="18">
        <v>0.74305555555555547</v>
      </c>
      <c r="D436" s="16" t="s">
        <v>563</v>
      </c>
      <c r="E436" s="16" t="s">
        <v>30</v>
      </c>
      <c r="F436" s="16" t="s">
        <v>564</v>
      </c>
      <c r="G436" s="28" t="s">
        <v>565</v>
      </c>
      <c r="H436" s="16">
        <v>0</v>
      </c>
      <c r="I436" s="16">
        <v>0</v>
      </c>
      <c r="J436" s="16">
        <v>0</v>
      </c>
      <c r="K436" s="94">
        <v>0</v>
      </c>
      <c r="L436" s="95" t="s">
        <v>39</v>
      </c>
    </row>
    <row r="437" spans="1:12" ht="15" hidden="1" customHeight="1" x14ac:dyDescent="0.25">
      <c r="A437" s="16">
        <v>2</v>
      </c>
      <c r="B437" s="78">
        <v>42117</v>
      </c>
      <c r="C437" s="18">
        <v>0.96875</v>
      </c>
      <c r="D437" s="16" t="s">
        <v>566</v>
      </c>
      <c r="E437" s="16" t="s">
        <v>30</v>
      </c>
      <c r="F437" s="16" t="s">
        <v>567</v>
      </c>
      <c r="G437" s="28" t="s">
        <v>565</v>
      </c>
      <c r="H437" s="16">
        <v>0</v>
      </c>
      <c r="I437" s="16">
        <v>0</v>
      </c>
      <c r="J437" s="16">
        <v>1</v>
      </c>
      <c r="K437" s="94">
        <v>0</v>
      </c>
      <c r="L437" s="96" t="s">
        <v>36</v>
      </c>
    </row>
    <row r="438" spans="1:12" ht="15" hidden="1" customHeight="1" x14ac:dyDescent="0.25">
      <c r="A438" s="16">
        <v>3</v>
      </c>
      <c r="B438" s="78">
        <v>42122</v>
      </c>
      <c r="C438" s="18">
        <v>0.88541666666666663</v>
      </c>
      <c r="D438" s="16" t="s">
        <v>568</v>
      </c>
      <c r="E438" s="16" t="s">
        <v>30</v>
      </c>
      <c r="F438" s="16" t="s">
        <v>567</v>
      </c>
      <c r="G438" s="97" t="s">
        <v>565</v>
      </c>
      <c r="H438" s="16">
        <v>0</v>
      </c>
      <c r="I438" s="16">
        <v>0</v>
      </c>
      <c r="J438" s="16">
        <v>1</v>
      </c>
      <c r="K438" s="94">
        <v>0</v>
      </c>
      <c r="L438" s="96" t="s">
        <v>32</v>
      </c>
    </row>
    <row r="439" spans="1:12" ht="15" hidden="1" customHeight="1" x14ac:dyDescent="0.25">
      <c r="A439" s="16">
        <v>4</v>
      </c>
      <c r="B439" s="78">
        <v>42098</v>
      </c>
      <c r="C439" s="18">
        <v>0.47916666666666669</v>
      </c>
      <c r="D439" s="16" t="s">
        <v>569</v>
      </c>
      <c r="E439" s="16" t="s">
        <v>30</v>
      </c>
      <c r="F439" s="16" t="s">
        <v>570</v>
      </c>
      <c r="G439" s="16" t="s">
        <v>571</v>
      </c>
      <c r="H439" s="16">
        <v>0</v>
      </c>
      <c r="I439" s="16">
        <v>0</v>
      </c>
      <c r="J439" s="16">
        <v>0</v>
      </c>
      <c r="K439" s="94">
        <v>0</v>
      </c>
      <c r="L439" s="95" t="s">
        <v>49</v>
      </c>
    </row>
    <row r="440" spans="1:12" ht="15" hidden="1" customHeight="1" x14ac:dyDescent="0.25">
      <c r="A440" s="16">
        <v>5</v>
      </c>
      <c r="B440" s="78">
        <v>42102</v>
      </c>
      <c r="C440" s="18">
        <v>0.49305555555555558</v>
      </c>
      <c r="D440" s="16" t="s">
        <v>572</v>
      </c>
      <c r="E440" s="16" t="s">
        <v>30</v>
      </c>
      <c r="F440" s="16" t="s">
        <v>573</v>
      </c>
      <c r="G440" s="16" t="s">
        <v>571</v>
      </c>
      <c r="H440" s="16">
        <v>0</v>
      </c>
      <c r="I440" s="16">
        <v>0</v>
      </c>
      <c r="J440" s="16">
        <v>0</v>
      </c>
      <c r="K440" s="94">
        <v>0</v>
      </c>
      <c r="L440" s="95" t="s">
        <v>45</v>
      </c>
    </row>
    <row r="441" spans="1:12" ht="15" hidden="1" customHeight="1" x14ac:dyDescent="0.25">
      <c r="A441" s="16">
        <v>6</v>
      </c>
      <c r="B441" s="78">
        <v>42111</v>
      </c>
      <c r="C441" s="18">
        <v>0.25</v>
      </c>
      <c r="D441" s="16" t="s">
        <v>574</v>
      </c>
      <c r="E441" s="16" t="s">
        <v>380</v>
      </c>
      <c r="F441" s="16" t="s">
        <v>575</v>
      </c>
      <c r="G441" s="16" t="s">
        <v>571</v>
      </c>
      <c r="H441" s="16">
        <v>0</v>
      </c>
      <c r="I441" s="16">
        <v>0</v>
      </c>
      <c r="J441" s="19">
        <v>0</v>
      </c>
      <c r="K441" s="98">
        <v>1</v>
      </c>
      <c r="L441" s="96" t="s">
        <v>39</v>
      </c>
    </row>
    <row r="442" spans="1:12" ht="15" hidden="1" customHeight="1" x14ac:dyDescent="0.25">
      <c r="A442" s="16">
        <v>7</v>
      </c>
      <c r="B442" s="78">
        <v>42110</v>
      </c>
      <c r="C442" s="18">
        <v>0.84722222222222221</v>
      </c>
      <c r="D442" s="16" t="s">
        <v>576</v>
      </c>
      <c r="E442" s="16" t="s">
        <v>380</v>
      </c>
      <c r="F442" s="16" t="s">
        <v>567</v>
      </c>
      <c r="G442" s="16" t="s">
        <v>75</v>
      </c>
      <c r="H442" s="16">
        <v>0</v>
      </c>
      <c r="I442" s="16">
        <v>0</v>
      </c>
      <c r="J442" s="16">
        <v>1</v>
      </c>
      <c r="K442" s="94">
        <v>0</v>
      </c>
      <c r="L442" s="95" t="s">
        <v>36</v>
      </c>
    </row>
    <row r="443" spans="1:12" ht="15" hidden="1" customHeight="1" x14ac:dyDescent="0.25">
      <c r="A443" s="16">
        <v>8</v>
      </c>
      <c r="B443" s="78">
        <v>42104</v>
      </c>
      <c r="C443" s="18">
        <v>0.75</v>
      </c>
      <c r="D443" s="16" t="s">
        <v>577</v>
      </c>
      <c r="E443" s="16" t="s">
        <v>380</v>
      </c>
      <c r="F443" s="16" t="s">
        <v>578</v>
      </c>
      <c r="G443" s="99" t="s">
        <v>571</v>
      </c>
      <c r="H443" s="16">
        <v>0</v>
      </c>
      <c r="I443" s="16">
        <v>0</v>
      </c>
      <c r="J443" s="99">
        <v>0</v>
      </c>
      <c r="K443" s="94">
        <v>0</v>
      </c>
      <c r="L443" s="95" t="s">
        <v>39</v>
      </c>
    </row>
    <row r="444" spans="1:12" ht="15" hidden="1" customHeight="1" x14ac:dyDescent="0.25">
      <c r="A444" s="16">
        <v>9</v>
      </c>
      <c r="B444" s="78">
        <v>42096</v>
      </c>
      <c r="C444" s="18">
        <v>0.46875</v>
      </c>
      <c r="D444" s="16" t="s">
        <v>579</v>
      </c>
      <c r="E444" s="16" t="s">
        <v>580</v>
      </c>
      <c r="F444" s="16" t="s">
        <v>575</v>
      </c>
      <c r="G444" s="16" t="s">
        <v>571</v>
      </c>
      <c r="H444" s="16">
        <v>0</v>
      </c>
      <c r="I444" s="16">
        <v>0</v>
      </c>
      <c r="J444" s="16">
        <v>1</v>
      </c>
      <c r="K444" s="94">
        <v>0</v>
      </c>
      <c r="L444" s="96" t="s">
        <v>36</v>
      </c>
    </row>
    <row r="445" spans="1:12" ht="15" customHeight="1" x14ac:dyDescent="0.25">
      <c r="A445" s="21"/>
      <c r="B445" s="21"/>
      <c r="C445" s="21"/>
      <c r="D445" s="21"/>
      <c r="E445" s="21"/>
      <c r="F445" s="21" t="s">
        <v>66</v>
      </c>
      <c r="G445" s="21" t="s">
        <v>562</v>
      </c>
      <c r="H445" s="21">
        <f>SUM(H436:H444)</f>
        <v>0</v>
      </c>
      <c r="I445" s="21">
        <f>SUM(I436:I444)</f>
        <v>0</v>
      </c>
      <c r="J445" s="21">
        <f>SUM(J436:J444)</f>
        <v>4</v>
      </c>
      <c r="K445" s="21">
        <f>SUM(K436:K444)</f>
        <v>1</v>
      </c>
      <c r="L445" s="21"/>
    </row>
    <row r="446" spans="1:12" ht="15" hidden="1" customHeight="1" x14ac:dyDescent="0.25">
      <c r="A446" s="16">
        <v>10</v>
      </c>
      <c r="B446" s="17">
        <v>42152</v>
      </c>
      <c r="C446" s="18">
        <v>0.29166666666666669</v>
      </c>
      <c r="D446" s="16" t="s">
        <v>581</v>
      </c>
      <c r="E446" s="16" t="s">
        <v>30</v>
      </c>
      <c r="F446" s="16" t="s">
        <v>582</v>
      </c>
      <c r="G446" s="16" t="s">
        <v>75</v>
      </c>
      <c r="H446" s="16">
        <v>0</v>
      </c>
      <c r="I446" s="16">
        <v>0</v>
      </c>
      <c r="J446" s="16">
        <v>1</v>
      </c>
      <c r="K446" s="94"/>
      <c r="L446" s="95" t="s">
        <v>362</v>
      </c>
    </row>
    <row r="447" spans="1:12" ht="15" hidden="1" customHeight="1" x14ac:dyDescent="0.25">
      <c r="A447" s="16">
        <v>11</v>
      </c>
      <c r="B447" s="17">
        <v>42151</v>
      </c>
      <c r="C447" s="18">
        <v>0</v>
      </c>
      <c r="D447" s="16" t="s">
        <v>583</v>
      </c>
      <c r="E447" s="16" t="s">
        <v>30</v>
      </c>
      <c r="F447" s="16" t="s">
        <v>575</v>
      </c>
      <c r="G447" s="16" t="s">
        <v>571</v>
      </c>
      <c r="H447" s="16">
        <v>0</v>
      </c>
      <c r="I447" s="16">
        <v>0</v>
      </c>
      <c r="J447" s="16">
        <v>1</v>
      </c>
      <c r="K447" s="94"/>
      <c r="L447" s="96" t="s">
        <v>584</v>
      </c>
    </row>
    <row r="448" spans="1:12" ht="15" hidden="1" customHeight="1" x14ac:dyDescent="0.25">
      <c r="A448" s="16">
        <v>12</v>
      </c>
      <c r="B448" s="17">
        <v>42146</v>
      </c>
      <c r="C448" s="18">
        <v>0.8125</v>
      </c>
      <c r="D448" s="16" t="s">
        <v>585</v>
      </c>
      <c r="E448" s="16" t="s">
        <v>30</v>
      </c>
      <c r="F448" s="16" t="s">
        <v>586</v>
      </c>
      <c r="G448" s="16" t="s">
        <v>571</v>
      </c>
      <c r="H448" s="16">
        <v>0</v>
      </c>
      <c r="I448" s="16">
        <v>0</v>
      </c>
      <c r="J448" s="16">
        <v>0</v>
      </c>
      <c r="K448" s="94">
        <v>1</v>
      </c>
      <c r="L448" s="96" t="s">
        <v>587</v>
      </c>
    </row>
    <row r="449" spans="1:12" ht="15" hidden="1" customHeight="1" x14ac:dyDescent="0.25">
      <c r="A449" s="16">
        <v>13</v>
      </c>
      <c r="B449" s="17">
        <v>42150</v>
      </c>
      <c r="C449" s="18">
        <v>0.55555555555555558</v>
      </c>
      <c r="D449" s="16" t="s">
        <v>588</v>
      </c>
      <c r="E449" s="16" t="s">
        <v>30</v>
      </c>
      <c r="F449" s="16" t="s">
        <v>589</v>
      </c>
      <c r="G449" s="16" t="s">
        <v>75</v>
      </c>
      <c r="H449" s="16">
        <v>0</v>
      </c>
      <c r="I449" s="16">
        <v>0</v>
      </c>
      <c r="J449" s="16">
        <v>1</v>
      </c>
      <c r="K449" s="100">
        <v>2</v>
      </c>
      <c r="L449" s="95" t="s">
        <v>530</v>
      </c>
    </row>
    <row r="450" spans="1:12" ht="15" hidden="1" customHeight="1" x14ac:dyDescent="0.25">
      <c r="A450" s="16">
        <v>14</v>
      </c>
      <c r="B450" s="17">
        <v>42146</v>
      </c>
      <c r="C450" s="18">
        <v>0.85416666666666663</v>
      </c>
      <c r="D450" s="16" t="s">
        <v>590</v>
      </c>
      <c r="E450" s="16" t="s">
        <v>30</v>
      </c>
      <c r="F450" s="16" t="s">
        <v>591</v>
      </c>
      <c r="G450" s="16" t="s">
        <v>75</v>
      </c>
      <c r="H450" s="16">
        <v>0</v>
      </c>
      <c r="I450" s="16">
        <v>0</v>
      </c>
      <c r="J450" s="16">
        <v>1</v>
      </c>
      <c r="K450" s="100">
        <v>0</v>
      </c>
      <c r="L450" s="95" t="s">
        <v>587</v>
      </c>
    </row>
    <row r="451" spans="1:12" ht="15" hidden="1" customHeight="1" x14ac:dyDescent="0.25">
      <c r="A451" s="16">
        <v>15</v>
      </c>
      <c r="B451" s="17">
        <v>42145</v>
      </c>
      <c r="C451" s="18">
        <v>0.79861111111111116</v>
      </c>
      <c r="D451" s="16" t="s">
        <v>592</v>
      </c>
      <c r="E451" s="16" t="s">
        <v>380</v>
      </c>
      <c r="F451" s="16" t="s">
        <v>582</v>
      </c>
      <c r="G451" s="19" t="s">
        <v>491</v>
      </c>
      <c r="H451" s="16">
        <v>0</v>
      </c>
      <c r="I451" s="16">
        <v>0</v>
      </c>
      <c r="J451" s="19">
        <v>0</v>
      </c>
      <c r="K451" s="101">
        <v>1</v>
      </c>
      <c r="L451" s="96" t="s">
        <v>362</v>
      </c>
    </row>
    <row r="452" spans="1:12" ht="15" hidden="1" customHeight="1" x14ac:dyDescent="0.25">
      <c r="A452" s="16">
        <v>16</v>
      </c>
      <c r="B452" s="17">
        <v>42139</v>
      </c>
      <c r="C452" s="18">
        <v>0.41666666666666669</v>
      </c>
      <c r="D452" s="16" t="s">
        <v>593</v>
      </c>
      <c r="E452" s="16" t="s">
        <v>380</v>
      </c>
      <c r="F452" s="16" t="s">
        <v>62</v>
      </c>
      <c r="G452" s="16" t="s">
        <v>571</v>
      </c>
      <c r="H452" s="16">
        <v>0</v>
      </c>
      <c r="I452" s="16">
        <v>0</v>
      </c>
      <c r="J452" s="16">
        <v>0</v>
      </c>
      <c r="K452" s="100">
        <v>0</v>
      </c>
      <c r="L452" s="95" t="s">
        <v>587</v>
      </c>
    </row>
    <row r="453" spans="1:12" ht="15" hidden="1" customHeight="1" x14ac:dyDescent="0.25">
      <c r="A453" s="16">
        <v>17</v>
      </c>
      <c r="B453" s="17">
        <v>42138</v>
      </c>
      <c r="C453" s="18">
        <v>0.3611111111111111</v>
      </c>
      <c r="D453" s="16" t="s">
        <v>594</v>
      </c>
      <c r="E453" s="16" t="s">
        <v>30</v>
      </c>
      <c r="F453" s="16" t="s">
        <v>595</v>
      </c>
      <c r="G453" s="99" t="s">
        <v>571</v>
      </c>
      <c r="H453" s="16">
        <v>0</v>
      </c>
      <c r="I453" s="16">
        <v>0</v>
      </c>
      <c r="J453" s="99">
        <v>1</v>
      </c>
      <c r="K453" s="102">
        <v>0</v>
      </c>
      <c r="L453" s="95" t="s">
        <v>362</v>
      </c>
    </row>
    <row r="454" spans="1:12" ht="15" hidden="1" customHeight="1" x14ac:dyDescent="0.25">
      <c r="A454" s="16">
        <v>18</v>
      </c>
      <c r="B454" s="17">
        <v>42130</v>
      </c>
      <c r="C454" s="18">
        <v>0.875</v>
      </c>
      <c r="D454" s="16" t="s">
        <v>596</v>
      </c>
      <c r="E454" s="16" t="s">
        <v>380</v>
      </c>
      <c r="F454" s="16" t="s">
        <v>597</v>
      </c>
      <c r="G454" s="16" t="s">
        <v>75</v>
      </c>
      <c r="H454" s="16">
        <v>0</v>
      </c>
      <c r="I454" s="16">
        <v>0</v>
      </c>
      <c r="J454" s="16">
        <v>1</v>
      </c>
      <c r="K454" s="100">
        <v>0</v>
      </c>
      <c r="L454" s="96" t="s">
        <v>584</v>
      </c>
    </row>
    <row r="455" spans="1:12" ht="15" hidden="1" customHeight="1" x14ac:dyDescent="0.25">
      <c r="A455" s="16">
        <v>19</v>
      </c>
      <c r="B455" s="17">
        <v>42133</v>
      </c>
      <c r="C455" s="18">
        <v>0.38541666666666669</v>
      </c>
      <c r="D455" s="16" t="s">
        <v>598</v>
      </c>
      <c r="E455" s="16" t="s">
        <v>30</v>
      </c>
      <c r="F455" s="16" t="s">
        <v>599</v>
      </c>
      <c r="G455" s="16" t="s">
        <v>571</v>
      </c>
      <c r="H455" s="16">
        <v>0</v>
      </c>
      <c r="I455" s="16">
        <v>0</v>
      </c>
      <c r="J455" s="27">
        <v>1</v>
      </c>
      <c r="K455" s="100">
        <v>1</v>
      </c>
      <c r="L455" s="95" t="s">
        <v>600</v>
      </c>
    </row>
    <row r="456" spans="1:12" ht="15" hidden="1" customHeight="1" x14ac:dyDescent="0.25">
      <c r="A456" s="16">
        <v>20</v>
      </c>
      <c r="B456" s="17">
        <v>42131</v>
      </c>
      <c r="C456" s="18">
        <v>0.5625</v>
      </c>
      <c r="D456" s="16" t="s">
        <v>601</v>
      </c>
      <c r="E456" s="16" t="s">
        <v>30</v>
      </c>
      <c r="F456" s="16" t="s">
        <v>602</v>
      </c>
      <c r="G456" s="16" t="s">
        <v>571</v>
      </c>
      <c r="H456" s="16">
        <v>0</v>
      </c>
      <c r="I456" s="16">
        <v>0</v>
      </c>
      <c r="J456" s="27">
        <v>1</v>
      </c>
      <c r="K456" s="100">
        <v>0</v>
      </c>
      <c r="L456" s="95" t="s">
        <v>362</v>
      </c>
    </row>
    <row r="457" spans="1:12" ht="17.25" hidden="1" customHeight="1" x14ac:dyDescent="0.25">
      <c r="A457" s="16">
        <v>21</v>
      </c>
      <c r="B457" s="17">
        <v>42134</v>
      </c>
      <c r="C457" s="103">
        <v>0.4375</v>
      </c>
      <c r="D457" s="103" t="s">
        <v>603</v>
      </c>
      <c r="E457" s="103" t="s">
        <v>380</v>
      </c>
      <c r="F457" s="103" t="s">
        <v>604</v>
      </c>
      <c r="G457" s="103" t="s">
        <v>605</v>
      </c>
      <c r="H457" s="16">
        <v>0</v>
      </c>
      <c r="I457" s="16">
        <v>0</v>
      </c>
      <c r="J457" s="27">
        <v>0</v>
      </c>
      <c r="K457" s="100">
        <v>0</v>
      </c>
      <c r="L457" s="95" t="s">
        <v>521</v>
      </c>
    </row>
    <row r="458" spans="1:12" ht="15" hidden="1" customHeight="1" x14ac:dyDescent="0.25">
      <c r="A458" s="16">
        <v>22</v>
      </c>
      <c r="B458" s="17">
        <v>42138</v>
      </c>
      <c r="C458" s="18">
        <v>0.3611111111111111</v>
      </c>
      <c r="D458" s="16" t="s">
        <v>606</v>
      </c>
      <c r="E458" s="20" t="s">
        <v>380</v>
      </c>
      <c r="F458" s="16" t="s">
        <v>607</v>
      </c>
      <c r="G458" s="16" t="s">
        <v>110</v>
      </c>
      <c r="H458" s="16">
        <v>0</v>
      </c>
      <c r="I458" s="16">
        <v>0</v>
      </c>
      <c r="J458" s="27">
        <v>1</v>
      </c>
      <c r="K458" s="100">
        <v>0</v>
      </c>
      <c r="L458" s="95" t="s">
        <v>362</v>
      </c>
    </row>
    <row r="459" spans="1:12" ht="15" customHeight="1" x14ac:dyDescent="0.25">
      <c r="A459" s="21"/>
      <c r="B459" s="21"/>
      <c r="C459" s="21"/>
      <c r="D459" s="21"/>
      <c r="E459" s="21"/>
      <c r="F459" s="21" t="s">
        <v>108</v>
      </c>
      <c r="G459" s="21" t="s">
        <v>562</v>
      </c>
      <c r="H459" s="21">
        <f>SUM(H446:H458)</f>
        <v>0</v>
      </c>
      <c r="I459" s="21">
        <f>SUM(I446:I458)</f>
        <v>0</v>
      </c>
      <c r="J459" s="21">
        <f>SUM(J446:J458)</f>
        <v>9</v>
      </c>
      <c r="K459" s="21">
        <f>SUM(K446:K458)</f>
        <v>5</v>
      </c>
      <c r="L459" s="21"/>
    </row>
    <row r="460" spans="1:12" ht="15" hidden="1" customHeight="1" x14ac:dyDescent="0.25">
      <c r="A460" s="16">
        <v>23</v>
      </c>
      <c r="B460" s="104">
        <v>42162</v>
      </c>
      <c r="C460" s="79">
        <v>0.39583333333333331</v>
      </c>
      <c r="D460" s="16" t="s">
        <v>608</v>
      </c>
      <c r="E460" s="16" t="s">
        <v>609</v>
      </c>
      <c r="F460" s="16" t="s">
        <v>523</v>
      </c>
      <c r="G460" s="16" t="s">
        <v>571</v>
      </c>
      <c r="H460" s="27">
        <v>0</v>
      </c>
      <c r="I460" s="27">
        <v>0</v>
      </c>
      <c r="J460" s="27">
        <v>1</v>
      </c>
      <c r="K460" s="100">
        <v>0</v>
      </c>
      <c r="L460" s="84" t="s">
        <v>521</v>
      </c>
    </row>
    <row r="461" spans="1:12" ht="15" hidden="1" customHeight="1" x14ac:dyDescent="0.25">
      <c r="A461" s="16">
        <v>24</v>
      </c>
      <c r="B461" s="105">
        <v>42185</v>
      </c>
      <c r="C461" s="106">
        <v>0.58333333333333337</v>
      </c>
      <c r="D461" s="84" t="s">
        <v>610</v>
      </c>
      <c r="E461" s="28" t="s">
        <v>611</v>
      </c>
      <c r="F461" s="16" t="s">
        <v>523</v>
      </c>
      <c r="G461" s="16" t="s">
        <v>571</v>
      </c>
      <c r="H461" s="28">
        <v>0</v>
      </c>
      <c r="I461" s="28">
        <v>0</v>
      </c>
      <c r="J461" s="28">
        <v>0</v>
      </c>
      <c r="K461" s="94">
        <v>1</v>
      </c>
      <c r="L461" s="84" t="s">
        <v>530</v>
      </c>
    </row>
    <row r="462" spans="1:12" ht="15" customHeight="1" x14ac:dyDescent="0.25">
      <c r="A462" s="21"/>
      <c r="B462" s="21"/>
      <c r="C462" s="21"/>
      <c r="D462" s="21"/>
      <c r="E462" s="21"/>
      <c r="F462" s="21"/>
      <c r="G462" s="21" t="s">
        <v>562</v>
      </c>
      <c r="H462" s="21">
        <f>SUM(H460:H461)</f>
        <v>0</v>
      </c>
      <c r="I462" s="21">
        <f>SUM(I460:I461)</f>
        <v>0</v>
      </c>
      <c r="J462" s="21">
        <f>SUM(J460:J461)</f>
        <v>1</v>
      </c>
      <c r="K462" s="21">
        <f>SUM(K460:K461)</f>
        <v>1</v>
      </c>
      <c r="L462" s="21"/>
    </row>
    <row r="463" spans="1:12" ht="15" customHeight="1" x14ac:dyDescent="0.25">
      <c r="A463" s="548" t="s">
        <v>612</v>
      </c>
      <c r="B463" s="548"/>
      <c r="C463" s="548"/>
      <c r="D463" s="548"/>
      <c r="E463" s="548"/>
      <c r="F463" s="548"/>
      <c r="G463" s="548"/>
      <c r="H463" s="548"/>
      <c r="I463" s="548"/>
      <c r="J463" s="548"/>
      <c r="K463" s="548"/>
      <c r="L463" s="549"/>
    </row>
    <row r="464" spans="1:12" ht="15" hidden="1" customHeight="1" x14ac:dyDescent="0.25">
      <c r="A464" s="16">
        <v>1</v>
      </c>
      <c r="B464" s="105">
        <v>42099</v>
      </c>
      <c r="C464" s="107" t="s">
        <v>613</v>
      </c>
      <c r="D464" s="28" t="s">
        <v>614</v>
      </c>
      <c r="E464" s="28" t="s">
        <v>615</v>
      </c>
      <c r="F464" s="28" t="s">
        <v>616</v>
      </c>
      <c r="G464" s="28" t="s">
        <v>617</v>
      </c>
      <c r="H464" s="16">
        <v>0</v>
      </c>
      <c r="I464" s="16">
        <v>0</v>
      </c>
      <c r="J464" s="16">
        <v>0</v>
      </c>
      <c r="K464" s="94">
        <v>2</v>
      </c>
      <c r="L464" s="28" t="s">
        <v>168</v>
      </c>
    </row>
    <row r="465" spans="1:12" ht="15" hidden="1" customHeight="1" x14ac:dyDescent="0.25">
      <c r="A465" s="16">
        <v>2</v>
      </c>
      <c r="B465" s="105">
        <v>42101</v>
      </c>
      <c r="C465" s="107" t="s">
        <v>618</v>
      </c>
      <c r="D465" s="28" t="s">
        <v>619</v>
      </c>
      <c r="E465" s="28" t="s">
        <v>620</v>
      </c>
      <c r="F465" s="28" t="s">
        <v>621</v>
      </c>
      <c r="G465" s="28" t="s">
        <v>141</v>
      </c>
      <c r="H465" s="16">
        <v>0</v>
      </c>
      <c r="I465" s="16">
        <v>0</v>
      </c>
      <c r="J465" s="16">
        <v>0</v>
      </c>
      <c r="K465" s="94">
        <v>0</v>
      </c>
      <c r="L465" s="28" t="s">
        <v>152</v>
      </c>
    </row>
    <row r="466" spans="1:12" ht="15" hidden="1" customHeight="1" x14ac:dyDescent="0.25">
      <c r="A466" s="16">
        <v>3</v>
      </c>
      <c r="B466" s="105">
        <v>42104</v>
      </c>
      <c r="C466" s="107" t="s">
        <v>622</v>
      </c>
      <c r="D466" s="28" t="s">
        <v>623</v>
      </c>
      <c r="E466" s="28" t="s">
        <v>620</v>
      </c>
      <c r="F466" s="28" t="s">
        <v>624</v>
      </c>
      <c r="G466" s="28" t="s">
        <v>141</v>
      </c>
      <c r="H466" s="16">
        <v>0</v>
      </c>
      <c r="I466" s="16">
        <v>0</v>
      </c>
      <c r="J466" s="16">
        <v>1</v>
      </c>
      <c r="K466" s="94">
        <v>0</v>
      </c>
      <c r="L466" s="28" t="s">
        <v>161</v>
      </c>
    </row>
    <row r="467" spans="1:12" ht="15" hidden="1" customHeight="1" x14ac:dyDescent="0.25">
      <c r="A467" s="16">
        <v>4</v>
      </c>
      <c r="B467" s="104">
        <v>42105</v>
      </c>
      <c r="C467" s="80" t="s">
        <v>625</v>
      </c>
      <c r="D467" s="27" t="s">
        <v>626</v>
      </c>
      <c r="E467" s="27" t="s">
        <v>620</v>
      </c>
      <c r="F467" s="27" t="s">
        <v>621</v>
      </c>
      <c r="G467" s="27" t="s">
        <v>617</v>
      </c>
      <c r="H467" s="16">
        <v>0</v>
      </c>
      <c r="I467" s="16">
        <v>0</v>
      </c>
      <c r="J467" s="16">
        <v>0</v>
      </c>
      <c r="K467" s="94">
        <v>1</v>
      </c>
      <c r="L467" s="27" t="s">
        <v>144</v>
      </c>
    </row>
    <row r="468" spans="1:12" ht="15" hidden="1" customHeight="1" x14ac:dyDescent="0.25">
      <c r="A468" s="16">
        <v>5</v>
      </c>
      <c r="B468" s="105">
        <v>42106</v>
      </c>
      <c r="C468" s="107" t="s">
        <v>627</v>
      </c>
      <c r="D468" s="28" t="s">
        <v>628</v>
      </c>
      <c r="E468" s="28" t="s">
        <v>620</v>
      </c>
      <c r="F468" s="28" t="s">
        <v>629</v>
      </c>
      <c r="G468" s="28" t="s">
        <v>141</v>
      </c>
      <c r="H468" s="16">
        <v>0</v>
      </c>
      <c r="I468" s="16">
        <v>0</v>
      </c>
      <c r="J468" s="16">
        <v>1</v>
      </c>
      <c r="K468" s="94">
        <v>0</v>
      </c>
      <c r="L468" s="28" t="s">
        <v>168</v>
      </c>
    </row>
    <row r="469" spans="1:12" ht="15" hidden="1" customHeight="1" x14ac:dyDescent="0.25">
      <c r="A469" s="16">
        <v>6</v>
      </c>
      <c r="B469" s="105">
        <v>42107</v>
      </c>
      <c r="C469" s="107" t="s">
        <v>630</v>
      </c>
      <c r="D469" s="28" t="s">
        <v>631</v>
      </c>
      <c r="E469" s="28" t="s">
        <v>615</v>
      </c>
      <c r="F469" s="28" t="s">
        <v>632</v>
      </c>
      <c r="G469" s="28" t="s">
        <v>617</v>
      </c>
      <c r="H469" s="16">
        <v>0</v>
      </c>
      <c r="I469" s="16">
        <v>0</v>
      </c>
      <c r="J469" s="16">
        <v>0</v>
      </c>
      <c r="K469" s="94">
        <v>0</v>
      </c>
      <c r="L469" s="28" t="s">
        <v>147</v>
      </c>
    </row>
    <row r="470" spans="1:12" hidden="1" x14ac:dyDescent="0.25">
      <c r="A470" s="16">
        <v>7</v>
      </c>
      <c r="B470" s="105">
        <v>42111</v>
      </c>
      <c r="C470" s="107" t="s">
        <v>633</v>
      </c>
      <c r="D470" s="28" t="s">
        <v>634</v>
      </c>
      <c r="E470" s="28" t="s">
        <v>615</v>
      </c>
      <c r="F470" s="28" t="s">
        <v>635</v>
      </c>
      <c r="G470" s="28" t="s">
        <v>141</v>
      </c>
      <c r="H470" s="16">
        <v>0</v>
      </c>
      <c r="I470" s="16">
        <v>0</v>
      </c>
      <c r="J470" s="16">
        <v>1</v>
      </c>
      <c r="K470" s="94">
        <v>0</v>
      </c>
      <c r="L470" s="28" t="s">
        <v>161</v>
      </c>
    </row>
    <row r="471" spans="1:12" hidden="1" x14ac:dyDescent="0.25">
      <c r="A471" s="16">
        <v>8</v>
      </c>
      <c r="B471" s="105">
        <v>42113</v>
      </c>
      <c r="C471" s="107" t="s">
        <v>636</v>
      </c>
      <c r="D471" s="28" t="s">
        <v>637</v>
      </c>
      <c r="E471" s="28" t="s">
        <v>615</v>
      </c>
      <c r="F471" s="28" t="s">
        <v>638</v>
      </c>
      <c r="G471" s="28" t="s">
        <v>141</v>
      </c>
      <c r="H471" s="16">
        <v>0</v>
      </c>
      <c r="I471" s="16">
        <v>0</v>
      </c>
      <c r="J471" s="16">
        <v>0</v>
      </c>
      <c r="K471" s="94">
        <v>0</v>
      </c>
      <c r="L471" s="28" t="s">
        <v>168</v>
      </c>
    </row>
    <row r="472" spans="1:12" hidden="1" x14ac:dyDescent="0.25">
      <c r="A472" s="16">
        <v>9</v>
      </c>
      <c r="B472" s="105">
        <v>42115</v>
      </c>
      <c r="C472" s="107" t="s">
        <v>639</v>
      </c>
      <c r="D472" s="28" t="s">
        <v>640</v>
      </c>
      <c r="E472" s="28" t="s">
        <v>620</v>
      </c>
      <c r="F472" s="28" t="s">
        <v>641</v>
      </c>
      <c r="G472" s="28" t="s">
        <v>141</v>
      </c>
      <c r="H472" s="16">
        <v>0</v>
      </c>
      <c r="I472" s="16">
        <v>0</v>
      </c>
      <c r="J472" s="16">
        <v>1</v>
      </c>
      <c r="K472" s="94">
        <v>0</v>
      </c>
      <c r="L472" s="28" t="s">
        <v>152</v>
      </c>
    </row>
    <row r="473" spans="1:12" hidden="1" x14ac:dyDescent="0.25">
      <c r="A473" s="16">
        <v>10</v>
      </c>
      <c r="B473" s="105">
        <v>42116</v>
      </c>
      <c r="C473" s="107" t="s">
        <v>642</v>
      </c>
      <c r="D473" s="28" t="s">
        <v>643</v>
      </c>
      <c r="E473" s="28" t="s">
        <v>615</v>
      </c>
      <c r="F473" s="28" t="s">
        <v>644</v>
      </c>
      <c r="G473" s="28" t="s">
        <v>141</v>
      </c>
      <c r="H473" s="16">
        <v>0</v>
      </c>
      <c r="I473" s="16">
        <v>0</v>
      </c>
      <c r="J473" s="16">
        <v>1</v>
      </c>
      <c r="K473" s="94">
        <v>0</v>
      </c>
      <c r="L473" s="28" t="s">
        <v>154</v>
      </c>
    </row>
    <row r="474" spans="1:12" hidden="1" x14ac:dyDescent="0.25">
      <c r="A474" s="16">
        <v>11</v>
      </c>
      <c r="B474" s="105">
        <v>42118</v>
      </c>
      <c r="C474" s="107" t="s">
        <v>645</v>
      </c>
      <c r="D474" s="28" t="s">
        <v>646</v>
      </c>
      <c r="E474" s="28" t="s">
        <v>620</v>
      </c>
      <c r="F474" s="28" t="s">
        <v>647</v>
      </c>
      <c r="G474" s="28" t="s">
        <v>141</v>
      </c>
      <c r="H474" s="16">
        <v>0</v>
      </c>
      <c r="I474" s="16">
        <v>0</v>
      </c>
      <c r="J474" s="16">
        <v>0</v>
      </c>
      <c r="K474" s="94">
        <v>1</v>
      </c>
      <c r="L474" s="28" t="s">
        <v>161</v>
      </c>
    </row>
    <row r="475" spans="1:12" hidden="1" x14ac:dyDescent="0.25">
      <c r="A475" s="16">
        <v>12</v>
      </c>
      <c r="B475" s="105">
        <v>42122</v>
      </c>
      <c r="C475" s="107" t="s">
        <v>648</v>
      </c>
      <c r="D475" s="28" t="s">
        <v>649</v>
      </c>
      <c r="E475" s="28" t="s">
        <v>620</v>
      </c>
      <c r="F475" s="28" t="s">
        <v>638</v>
      </c>
      <c r="G475" s="28" t="s">
        <v>141</v>
      </c>
      <c r="H475" s="16">
        <v>0</v>
      </c>
      <c r="I475" s="16">
        <v>0</v>
      </c>
      <c r="J475" s="16">
        <v>2</v>
      </c>
      <c r="K475" s="94">
        <v>0</v>
      </c>
      <c r="L475" s="28" t="s">
        <v>168</v>
      </c>
    </row>
    <row r="476" spans="1:12" hidden="1" x14ac:dyDescent="0.25">
      <c r="A476" s="16">
        <v>13</v>
      </c>
      <c r="B476" s="105">
        <v>42123</v>
      </c>
      <c r="C476" s="107" t="s">
        <v>650</v>
      </c>
      <c r="D476" s="28" t="s">
        <v>651</v>
      </c>
      <c r="E476" s="28" t="s">
        <v>620</v>
      </c>
      <c r="F476" s="28" t="s">
        <v>652</v>
      </c>
      <c r="G476" s="28" t="s">
        <v>141</v>
      </c>
      <c r="H476" s="16">
        <v>0</v>
      </c>
      <c r="I476" s="16">
        <v>0</v>
      </c>
      <c r="J476" s="16">
        <v>2</v>
      </c>
      <c r="K476" s="94">
        <v>0</v>
      </c>
      <c r="L476" s="28" t="s">
        <v>154</v>
      </c>
    </row>
    <row r="477" spans="1:12" hidden="1" x14ac:dyDescent="0.25">
      <c r="A477" s="16">
        <v>14</v>
      </c>
      <c r="B477" s="105">
        <v>42123</v>
      </c>
      <c r="C477" s="107" t="s">
        <v>642</v>
      </c>
      <c r="D477" s="28" t="s">
        <v>653</v>
      </c>
      <c r="E477" s="28" t="s">
        <v>620</v>
      </c>
      <c r="F477" s="28" t="s">
        <v>641</v>
      </c>
      <c r="G477" s="28" t="s">
        <v>141</v>
      </c>
      <c r="H477" s="16">
        <v>0</v>
      </c>
      <c r="I477" s="16">
        <v>0</v>
      </c>
      <c r="J477" s="16">
        <v>0</v>
      </c>
      <c r="K477" s="94">
        <v>1</v>
      </c>
      <c r="L477" s="28" t="s">
        <v>154</v>
      </c>
    </row>
    <row r="478" spans="1:12" hidden="1" x14ac:dyDescent="0.25">
      <c r="A478" s="16">
        <v>15</v>
      </c>
      <c r="B478" s="105">
        <v>42124</v>
      </c>
      <c r="C478" s="107" t="s">
        <v>654</v>
      </c>
      <c r="D478" s="28" t="s">
        <v>655</v>
      </c>
      <c r="E478" s="28" t="s">
        <v>615</v>
      </c>
      <c r="F478" s="28" t="s">
        <v>644</v>
      </c>
      <c r="G478" s="28" t="s">
        <v>617</v>
      </c>
      <c r="H478" s="16">
        <v>0</v>
      </c>
      <c r="I478" s="16">
        <v>0</v>
      </c>
      <c r="J478" s="16">
        <v>1</v>
      </c>
      <c r="K478" s="94">
        <v>0</v>
      </c>
      <c r="L478" s="28" t="s">
        <v>137</v>
      </c>
    </row>
    <row r="479" spans="1:12" ht="30" x14ac:dyDescent="0.25">
      <c r="A479" s="21"/>
      <c r="B479" s="21"/>
      <c r="C479" s="21"/>
      <c r="D479" s="21"/>
      <c r="E479" s="21"/>
      <c r="F479" s="21" t="s">
        <v>66</v>
      </c>
      <c r="G479" s="21" t="s">
        <v>656</v>
      </c>
      <c r="H479" s="21">
        <f>SUM(H464:H478)</f>
        <v>0</v>
      </c>
      <c r="I479" s="21">
        <f>SUM(I464:I478)</f>
        <v>0</v>
      </c>
      <c r="J479" s="21">
        <f>SUM(J464:J478)</f>
        <v>10</v>
      </c>
      <c r="K479" s="21">
        <f>SUM(K464:K478)</f>
        <v>5</v>
      </c>
      <c r="L479" s="21"/>
    </row>
    <row r="480" spans="1:12" hidden="1" x14ac:dyDescent="0.25">
      <c r="A480" s="16">
        <v>16</v>
      </c>
      <c r="B480" s="105">
        <v>42126</v>
      </c>
      <c r="C480" s="107" t="s">
        <v>657</v>
      </c>
      <c r="D480" s="28" t="s">
        <v>658</v>
      </c>
      <c r="E480" s="28" t="s">
        <v>615</v>
      </c>
      <c r="F480" s="28" t="s">
        <v>659</v>
      </c>
      <c r="G480" s="28" t="s">
        <v>141</v>
      </c>
      <c r="H480" s="16">
        <v>0</v>
      </c>
      <c r="I480" s="16">
        <v>0</v>
      </c>
      <c r="J480" s="16">
        <v>0</v>
      </c>
      <c r="K480" s="94">
        <v>0</v>
      </c>
      <c r="L480" s="28" t="s">
        <v>144</v>
      </c>
    </row>
    <row r="481" spans="1:12" hidden="1" x14ac:dyDescent="0.25">
      <c r="A481" s="16">
        <v>17</v>
      </c>
      <c r="B481" s="105">
        <v>42127</v>
      </c>
      <c r="C481" s="107" t="s">
        <v>650</v>
      </c>
      <c r="D481" s="28" t="s">
        <v>660</v>
      </c>
      <c r="E481" s="28" t="s">
        <v>620</v>
      </c>
      <c r="F481" s="28" t="s">
        <v>644</v>
      </c>
      <c r="G481" s="28" t="s">
        <v>141</v>
      </c>
      <c r="H481" s="16">
        <v>0</v>
      </c>
      <c r="I481" s="16">
        <v>0</v>
      </c>
      <c r="J481" s="16">
        <v>2</v>
      </c>
      <c r="K481" s="94">
        <v>1</v>
      </c>
      <c r="L481" s="28" t="s">
        <v>168</v>
      </c>
    </row>
    <row r="482" spans="1:12" hidden="1" x14ac:dyDescent="0.25">
      <c r="A482" s="16">
        <v>18</v>
      </c>
      <c r="B482" s="105">
        <v>42128</v>
      </c>
      <c r="C482" s="107" t="s">
        <v>661</v>
      </c>
      <c r="D482" s="28" t="s">
        <v>662</v>
      </c>
      <c r="E482" s="28" t="s">
        <v>620</v>
      </c>
      <c r="F482" s="28" t="s">
        <v>641</v>
      </c>
      <c r="G482" s="28" t="s">
        <v>141</v>
      </c>
      <c r="H482" s="16">
        <v>0</v>
      </c>
      <c r="I482" s="16">
        <v>0</v>
      </c>
      <c r="J482" s="16">
        <v>0</v>
      </c>
      <c r="K482" s="94">
        <v>1</v>
      </c>
      <c r="L482" s="28" t="s">
        <v>147</v>
      </c>
    </row>
    <row r="483" spans="1:12" hidden="1" x14ac:dyDescent="0.25">
      <c r="A483" s="16">
        <v>19</v>
      </c>
      <c r="B483" s="105">
        <v>42138</v>
      </c>
      <c r="C483" s="107" t="s">
        <v>663</v>
      </c>
      <c r="D483" s="28" t="s">
        <v>664</v>
      </c>
      <c r="E483" s="28" t="s">
        <v>620</v>
      </c>
      <c r="F483" s="28" t="s">
        <v>644</v>
      </c>
      <c r="G483" s="28" t="s">
        <v>141</v>
      </c>
      <c r="H483" s="16">
        <v>0</v>
      </c>
      <c r="I483" s="16">
        <v>0</v>
      </c>
      <c r="J483" s="16">
        <v>0</v>
      </c>
      <c r="K483" s="94">
        <v>1</v>
      </c>
      <c r="L483" s="28" t="s">
        <v>137</v>
      </c>
    </row>
    <row r="484" spans="1:12" hidden="1" x14ac:dyDescent="0.25">
      <c r="A484" s="16">
        <v>20</v>
      </c>
      <c r="B484" s="105">
        <v>42140</v>
      </c>
      <c r="C484" s="107" t="s">
        <v>665</v>
      </c>
      <c r="D484" s="28" t="s">
        <v>666</v>
      </c>
      <c r="E484" s="28" t="s">
        <v>620</v>
      </c>
      <c r="F484" s="28" t="s">
        <v>667</v>
      </c>
      <c r="G484" s="28" t="s">
        <v>617</v>
      </c>
      <c r="H484" s="16">
        <v>0</v>
      </c>
      <c r="I484" s="16">
        <v>0</v>
      </c>
      <c r="J484" s="16">
        <v>1</v>
      </c>
      <c r="K484" s="94">
        <v>0</v>
      </c>
      <c r="L484" s="28" t="s">
        <v>144</v>
      </c>
    </row>
    <row r="485" spans="1:12" hidden="1" x14ac:dyDescent="0.25">
      <c r="A485" s="16">
        <v>21</v>
      </c>
      <c r="B485" s="105">
        <v>42145</v>
      </c>
      <c r="C485" s="107" t="s">
        <v>668</v>
      </c>
      <c r="D485" s="28" t="s">
        <v>669</v>
      </c>
      <c r="E485" s="28" t="s">
        <v>620</v>
      </c>
      <c r="F485" s="28" t="s">
        <v>644</v>
      </c>
      <c r="G485" s="28" t="s">
        <v>617</v>
      </c>
      <c r="H485" s="16">
        <v>0</v>
      </c>
      <c r="I485" s="16">
        <v>0</v>
      </c>
      <c r="J485" s="16">
        <v>0</v>
      </c>
      <c r="K485" s="94">
        <v>1</v>
      </c>
      <c r="L485" s="28" t="s">
        <v>137</v>
      </c>
    </row>
    <row r="486" spans="1:12" hidden="1" x14ac:dyDescent="0.25">
      <c r="A486" s="16">
        <v>22</v>
      </c>
      <c r="B486" s="105">
        <v>42148</v>
      </c>
      <c r="C486" s="107" t="s">
        <v>670</v>
      </c>
      <c r="D486" s="28" t="s">
        <v>671</v>
      </c>
      <c r="E486" s="28" t="s">
        <v>620</v>
      </c>
      <c r="F486" s="28" t="s">
        <v>629</v>
      </c>
      <c r="G486" s="28" t="s">
        <v>141</v>
      </c>
      <c r="H486" s="16">
        <v>0</v>
      </c>
      <c r="I486" s="16">
        <v>0</v>
      </c>
      <c r="J486" s="16">
        <v>2</v>
      </c>
      <c r="K486" s="94">
        <v>0</v>
      </c>
      <c r="L486" s="28" t="s">
        <v>168</v>
      </c>
    </row>
    <row r="487" spans="1:12" hidden="1" x14ac:dyDescent="0.25">
      <c r="A487" s="16">
        <v>23</v>
      </c>
      <c r="B487" s="105">
        <v>42149</v>
      </c>
      <c r="C487" s="106">
        <v>0.71180555555555547</v>
      </c>
      <c r="D487" s="27" t="s">
        <v>672</v>
      </c>
      <c r="E487" s="28" t="s">
        <v>620</v>
      </c>
      <c r="F487" s="28" t="s">
        <v>673</v>
      </c>
      <c r="G487" s="28" t="s">
        <v>141</v>
      </c>
      <c r="H487" s="16">
        <v>0</v>
      </c>
      <c r="I487" s="16">
        <v>0</v>
      </c>
      <c r="J487" s="16">
        <v>0</v>
      </c>
      <c r="K487" s="94">
        <v>0</v>
      </c>
      <c r="L487" s="28" t="s">
        <v>147</v>
      </c>
    </row>
    <row r="488" spans="1:12" hidden="1" x14ac:dyDescent="0.25">
      <c r="A488" s="16">
        <v>24</v>
      </c>
      <c r="B488" s="105">
        <v>42150</v>
      </c>
      <c r="C488" s="106">
        <v>0.68680555555555556</v>
      </c>
      <c r="D488" s="28" t="s">
        <v>674</v>
      </c>
      <c r="E488" s="28" t="s">
        <v>620</v>
      </c>
      <c r="F488" s="28" t="s">
        <v>675</v>
      </c>
      <c r="G488" s="28" t="s">
        <v>141</v>
      </c>
      <c r="H488" s="16">
        <v>0</v>
      </c>
      <c r="I488" s="16">
        <v>0</v>
      </c>
      <c r="J488" s="16">
        <v>2</v>
      </c>
      <c r="K488" s="94">
        <v>0</v>
      </c>
      <c r="L488" s="28" t="s">
        <v>152</v>
      </c>
    </row>
    <row r="489" spans="1:12" hidden="1" x14ac:dyDescent="0.25">
      <c r="A489" s="16">
        <v>25</v>
      </c>
      <c r="B489" s="105">
        <v>42150</v>
      </c>
      <c r="C489" s="106">
        <v>0.52430555555555558</v>
      </c>
      <c r="D489" s="28" t="s">
        <v>676</v>
      </c>
      <c r="E489" s="28" t="s">
        <v>615</v>
      </c>
      <c r="F489" s="28" t="s">
        <v>644</v>
      </c>
      <c r="G489" s="28" t="s">
        <v>141</v>
      </c>
      <c r="H489" s="16">
        <v>0</v>
      </c>
      <c r="I489" s="16">
        <v>0</v>
      </c>
      <c r="J489" s="16">
        <v>0</v>
      </c>
      <c r="K489" s="94">
        <v>1</v>
      </c>
      <c r="L489" s="28" t="s">
        <v>152</v>
      </c>
    </row>
    <row r="490" spans="1:12" hidden="1" x14ac:dyDescent="0.25">
      <c r="A490" s="16">
        <v>26</v>
      </c>
      <c r="B490" s="105">
        <v>42154</v>
      </c>
      <c r="C490" s="106">
        <v>0.70833333333333337</v>
      </c>
      <c r="D490" s="28" t="s">
        <v>677</v>
      </c>
      <c r="E490" s="28" t="s">
        <v>615</v>
      </c>
      <c r="F490" s="28" t="s">
        <v>673</v>
      </c>
      <c r="G490" s="28" t="s">
        <v>617</v>
      </c>
      <c r="H490" s="16">
        <v>0</v>
      </c>
      <c r="I490" s="16">
        <v>0</v>
      </c>
      <c r="J490" s="16">
        <v>1</v>
      </c>
      <c r="K490" s="94">
        <v>0</v>
      </c>
      <c r="L490" s="28" t="s">
        <v>144</v>
      </c>
    </row>
    <row r="491" spans="1:12" x14ac:dyDescent="0.25">
      <c r="A491" s="21"/>
      <c r="B491" s="21"/>
      <c r="C491" s="21"/>
      <c r="D491" s="21"/>
      <c r="E491" s="21"/>
      <c r="F491" s="21" t="s">
        <v>108</v>
      </c>
      <c r="G491" s="21" t="s">
        <v>678</v>
      </c>
      <c r="H491" s="21">
        <f>SUM(H480:H490)</f>
        <v>0</v>
      </c>
      <c r="I491" s="21">
        <f>SUM(I480:I490)</f>
        <v>0</v>
      </c>
      <c r="J491" s="21">
        <f>SUM(J480:J490)</f>
        <v>8</v>
      </c>
      <c r="K491" s="21">
        <f>SUM(K480:K490)</f>
        <v>5</v>
      </c>
      <c r="L491" s="21"/>
    </row>
    <row r="492" spans="1:12" hidden="1" x14ac:dyDescent="0.25">
      <c r="A492" s="16">
        <v>27</v>
      </c>
      <c r="B492" s="105">
        <v>42156</v>
      </c>
      <c r="C492" s="106">
        <v>0.54166666666666663</v>
      </c>
      <c r="D492" s="28" t="s">
        <v>679</v>
      </c>
      <c r="E492" s="28" t="s">
        <v>615</v>
      </c>
      <c r="F492" s="28" t="s">
        <v>680</v>
      </c>
      <c r="G492" s="28" t="s">
        <v>617</v>
      </c>
      <c r="H492" s="28"/>
      <c r="I492" s="28"/>
      <c r="J492" s="28"/>
      <c r="K492" s="28">
        <v>1</v>
      </c>
      <c r="L492" s="28" t="s">
        <v>147</v>
      </c>
    </row>
    <row r="493" spans="1:12" hidden="1" x14ac:dyDescent="0.25">
      <c r="A493" s="16">
        <v>28</v>
      </c>
      <c r="B493" s="105">
        <v>42161</v>
      </c>
      <c r="C493" s="106">
        <v>4.8611111111111112E-2</v>
      </c>
      <c r="D493" s="28" t="s">
        <v>681</v>
      </c>
      <c r="E493" s="28" t="s">
        <v>615</v>
      </c>
      <c r="F493" s="28" t="s">
        <v>682</v>
      </c>
      <c r="G493" s="28" t="s">
        <v>617</v>
      </c>
      <c r="H493" s="28"/>
      <c r="I493" s="28"/>
      <c r="J493" s="28"/>
      <c r="K493" s="28"/>
      <c r="L493" s="28" t="s">
        <v>144</v>
      </c>
    </row>
    <row r="494" spans="1:12" ht="17.25" hidden="1" customHeight="1" x14ac:dyDescent="0.25">
      <c r="A494" s="16">
        <v>29</v>
      </c>
      <c r="B494" s="105">
        <v>42161</v>
      </c>
      <c r="C494" s="106">
        <v>0.97222222222222221</v>
      </c>
      <c r="D494" s="28" t="s">
        <v>683</v>
      </c>
      <c r="E494" s="28" t="s">
        <v>615</v>
      </c>
      <c r="F494" s="28" t="s">
        <v>641</v>
      </c>
      <c r="G494" s="28" t="s">
        <v>141</v>
      </c>
      <c r="H494" s="28"/>
      <c r="I494" s="28"/>
      <c r="J494" s="28">
        <v>1</v>
      </c>
      <c r="K494" s="28"/>
      <c r="L494" s="28" t="s">
        <v>144</v>
      </c>
    </row>
    <row r="495" spans="1:12" ht="15" hidden="1" customHeight="1" x14ac:dyDescent="0.25">
      <c r="A495" s="16">
        <v>30</v>
      </c>
      <c r="B495" s="105">
        <v>42161</v>
      </c>
      <c r="C495" s="106">
        <v>0.84722222222222221</v>
      </c>
      <c r="D495" s="28" t="s">
        <v>684</v>
      </c>
      <c r="E495" s="28" t="s">
        <v>620</v>
      </c>
      <c r="F495" s="28" t="s">
        <v>685</v>
      </c>
      <c r="G495" s="28" t="s">
        <v>141</v>
      </c>
      <c r="H495" s="28"/>
      <c r="I495" s="28"/>
      <c r="J495" s="28">
        <v>1</v>
      </c>
      <c r="K495" s="28"/>
      <c r="L495" s="28" t="s">
        <v>144</v>
      </c>
    </row>
    <row r="496" spans="1:12" ht="15" hidden="1" customHeight="1" x14ac:dyDescent="0.25">
      <c r="A496" s="16">
        <v>31</v>
      </c>
      <c r="B496" s="105">
        <v>42161</v>
      </c>
      <c r="C496" s="106">
        <v>0.4236111111111111</v>
      </c>
      <c r="D496" s="28" t="s">
        <v>686</v>
      </c>
      <c r="E496" s="28" t="s">
        <v>620</v>
      </c>
      <c r="F496" s="28" t="s">
        <v>687</v>
      </c>
      <c r="G496" s="28" t="s">
        <v>141</v>
      </c>
      <c r="H496" s="28"/>
      <c r="I496" s="28"/>
      <c r="J496" s="28"/>
      <c r="K496" s="28">
        <v>1</v>
      </c>
      <c r="L496" s="28" t="s">
        <v>144</v>
      </c>
    </row>
    <row r="497" spans="1:12" ht="15" hidden="1" customHeight="1" x14ac:dyDescent="0.25">
      <c r="A497" s="16">
        <v>32</v>
      </c>
      <c r="B497" s="105">
        <v>42165</v>
      </c>
      <c r="C497" s="106">
        <v>0.5625</v>
      </c>
      <c r="D497" s="28" t="s">
        <v>688</v>
      </c>
      <c r="E497" s="28" t="s">
        <v>615</v>
      </c>
      <c r="F497" s="28" t="s">
        <v>673</v>
      </c>
      <c r="G497" s="28" t="s">
        <v>141</v>
      </c>
      <c r="H497" s="28"/>
      <c r="I497" s="28"/>
      <c r="J497" s="28">
        <v>1</v>
      </c>
      <c r="K497" s="28"/>
      <c r="L497" s="28" t="s">
        <v>154</v>
      </c>
    </row>
    <row r="498" spans="1:12" ht="15" hidden="1" customHeight="1" x14ac:dyDescent="0.25">
      <c r="A498" s="16">
        <v>33</v>
      </c>
      <c r="B498" s="105">
        <v>42172</v>
      </c>
      <c r="C498" s="106">
        <v>0.5</v>
      </c>
      <c r="D498" s="28" t="s">
        <v>689</v>
      </c>
      <c r="E498" s="28" t="s">
        <v>620</v>
      </c>
      <c r="F498" s="28" t="s">
        <v>690</v>
      </c>
      <c r="G498" s="28" t="s">
        <v>141</v>
      </c>
      <c r="H498" s="28"/>
      <c r="I498" s="28"/>
      <c r="J498" s="28">
        <v>1</v>
      </c>
      <c r="K498" s="28"/>
      <c r="L498" s="28" t="s">
        <v>154</v>
      </c>
    </row>
    <row r="499" spans="1:12" ht="15" hidden="1" customHeight="1" x14ac:dyDescent="0.25">
      <c r="A499" s="16">
        <v>34</v>
      </c>
      <c r="B499" s="105">
        <v>42176</v>
      </c>
      <c r="C499" s="106">
        <v>0.77430555555555547</v>
      </c>
      <c r="D499" s="28" t="s">
        <v>691</v>
      </c>
      <c r="E499" s="28" t="s">
        <v>615</v>
      </c>
      <c r="F499" s="28" t="s">
        <v>673</v>
      </c>
      <c r="G499" s="28" t="s">
        <v>617</v>
      </c>
      <c r="H499" s="28"/>
      <c r="I499" s="28"/>
      <c r="J499" s="28">
        <v>1</v>
      </c>
      <c r="K499" s="28"/>
      <c r="L499" s="28" t="s">
        <v>168</v>
      </c>
    </row>
    <row r="500" spans="1:12" ht="15" hidden="1" customHeight="1" x14ac:dyDescent="0.25">
      <c r="A500" s="16">
        <v>35</v>
      </c>
      <c r="B500" s="105">
        <v>42176</v>
      </c>
      <c r="C500" s="106">
        <v>0.39652777777777781</v>
      </c>
      <c r="D500" s="28" t="s">
        <v>692</v>
      </c>
      <c r="E500" s="28" t="s">
        <v>615</v>
      </c>
      <c r="F500" s="28" t="s">
        <v>641</v>
      </c>
      <c r="G500" s="28" t="s">
        <v>141</v>
      </c>
      <c r="H500" s="28"/>
      <c r="I500" s="28"/>
      <c r="J500" s="28"/>
      <c r="K500" s="28">
        <v>1</v>
      </c>
      <c r="L500" s="28" t="s">
        <v>168</v>
      </c>
    </row>
    <row r="501" spans="1:12" ht="15" hidden="1" customHeight="1" x14ac:dyDescent="0.25">
      <c r="A501" s="16">
        <v>36</v>
      </c>
      <c r="B501" s="105">
        <v>42177</v>
      </c>
      <c r="C501" s="106">
        <v>0.83333333333333337</v>
      </c>
      <c r="D501" s="28" t="s">
        <v>693</v>
      </c>
      <c r="E501" s="28" t="s">
        <v>615</v>
      </c>
      <c r="F501" s="28" t="s">
        <v>694</v>
      </c>
      <c r="G501" s="28" t="s">
        <v>141</v>
      </c>
      <c r="H501" s="28"/>
      <c r="I501" s="28"/>
      <c r="J501" s="28">
        <v>1</v>
      </c>
      <c r="K501" s="28">
        <v>1</v>
      </c>
      <c r="L501" s="28" t="s">
        <v>147</v>
      </c>
    </row>
    <row r="502" spans="1:12" ht="15" customHeight="1" x14ac:dyDescent="0.25">
      <c r="A502" s="21"/>
      <c r="B502" s="21"/>
      <c r="C502" s="21"/>
      <c r="D502" s="21"/>
      <c r="E502" s="21"/>
      <c r="F502" s="21" t="s">
        <v>131</v>
      </c>
      <c r="G502" s="21" t="s">
        <v>656</v>
      </c>
      <c r="H502" s="21">
        <f>SUM(H492:H501)</f>
        <v>0</v>
      </c>
      <c r="I502" s="21">
        <f>SUM(I492:I501)</f>
        <v>0</v>
      </c>
      <c r="J502" s="21">
        <f>SUM(J492:J501)</f>
        <v>6</v>
      </c>
      <c r="K502" s="21">
        <f>SUM(K492:K501)</f>
        <v>4</v>
      </c>
      <c r="L502" s="21"/>
    </row>
    <row r="503" spans="1:12" ht="15" customHeight="1" x14ac:dyDescent="0.25">
      <c r="A503" s="550" t="s">
        <v>695</v>
      </c>
      <c r="B503" s="550"/>
      <c r="C503" s="550"/>
      <c r="D503" s="550"/>
      <c r="E503" s="550"/>
      <c r="F503" s="550"/>
      <c r="G503" s="550"/>
      <c r="H503" s="550"/>
      <c r="I503" s="550"/>
      <c r="J503" s="550"/>
      <c r="K503" s="550"/>
      <c r="L503" s="550"/>
    </row>
    <row r="504" spans="1:12" ht="15" hidden="1" customHeight="1" x14ac:dyDescent="0.25">
      <c r="A504" s="16">
        <v>1</v>
      </c>
      <c r="B504" s="78">
        <v>42095</v>
      </c>
      <c r="C504" s="18">
        <v>0.74652777777777779</v>
      </c>
      <c r="D504" s="16" t="s">
        <v>696</v>
      </c>
      <c r="E504" s="16" t="s">
        <v>697</v>
      </c>
      <c r="F504" s="16" t="s">
        <v>698</v>
      </c>
      <c r="G504" s="16" t="s">
        <v>75</v>
      </c>
      <c r="H504" s="16">
        <v>0</v>
      </c>
      <c r="I504" s="16">
        <v>0</v>
      </c>
      <c r="J504" s="16">
        <v>0</v>
      </c>
      <c r="K504" s="16">
        <v>0</v>
      </c>
      <c r="L504" s="16" t="s">
        <v>584</v>
      </c>
    </row>
    <row r="505" spans="1:12" ht="15" hidden="1" customHeight="1" x14ac:dyDescent="0.25">
      <c r="A505" s="16">
        <v>2</v>
      </c>
      <c r="B505" s="78">
        <v>42096</v>
      </c>
      <c r="C505" s="18">
        <v>0.625</v>
      </c>
      <c r="D505" s="16" t="s">
        <v>699</v>
      </c>
      <c r="E505" s="16" t="s">
        <v>30</v>
      </c>
      <c r="F505" s="16" t="s">
        <v>700</v>
      </c>
      <c r="G505" s="16" t="s">
        <v>110</v>
      </c>
      <c r="H505" s="16">
        <v>0</v>
      </c>
      <c r="I505" s="16">
        <v>0</v>
      </c>
      <c r="J505" s="16">
        <v>1</v>
      </c>
      <c r="K505" s="16">
        <v>0</v>
      </c>
      <c r="L505" s="16" t="s">
        <v>362</v>
      </c>
    </row>
    <row r="506" spans="1:12" ht="15" hidden="1" customHeight="1" x14ac:dyDescent="0.25">
      <c r="A506" s="16">
        <v>3</v>
      </c>
      <c r="B506" s="78">
        <v>42107</v>
      </c>
      <c r="C506" s="18">
        <v>0.69791666666666663</v>
      </c>
      <c r="D506" s="16" t="s">
        <v>701</v>
      </c>
      <c r="E506" s="16" t="s">
        <v>697</v>
      </c>
      <c r="F506" s="16" t="s">
        <v>702</v>
      </c>
      <c r="G506" s="16" t="s">
        <v>703</v>
      </c>
      <c r="H506" s="16">
        <v>0</v>
      </c>
      <c r="I506" s="16">
        <v>0</v>
      </c>
      <c r="J506" s="16">
        <v>0</v>
      </c>
      <c r="K506" s="16">
        <v>1</v>
      </c>
      <c r="L506" s="16" t="s">
        <v>503</v>
      </c>
    </row>
    <row r="507" spans="1:12" ht="15" hidden="1" customHeight="1" x14ac:dyDescent="0.25">
      <c r="A507" s="16">
        <v>4</v>
      </c>
      <c r="B507" s="78">
        <v>42111</v>
      </c>
      <c r="C507" s="18">
        <v>0.58333333333333337</v>
      </c>
      <c r="D507" s="16" t="s">
        <v>704</v>
      </c>
      <c r="E507" s="16" t="s">
        <v>30</v>
      </c>
      <c r="F507" s="16" t="s">
        <v>358</v>
      </c>
      <c r="G507" s="16" t="s">
        <v>110</v>
      </c>
      <c r="H507" s="16">
        <v>0</v>
      </c>
      <c r="I507" s="16">
        <v>0</v>
      </c>
      <c r="J507" s="16">
        <v>1</v>
      </c>
      <c r="K507" s="16">
        <v>0</v>
      </c>
      <c r="L507" s="16" t="s">
        <v>587</v>
      </c>
    </row>
    <row r="508" spans="1:12" ht="15" hidden="1" customHeight="1" x14ac:dyDescent="0.25">
      <c r="A508" s="16">
        <v>5</v>
      </c>
      <c r="B508" s="78">
        <v>42119</v>
      </c>
      <c r="C508" s="18" t="s">
        <v>705</v>
      </c>
      <c r="D508" s="16" t="s">
        <v>706</v>
      </c>
      <c r="E508" s="16" t="s">
        <v>697</v>
      </c>
      <c r="F508" s="16" t="s">
        <v>707</v>
      </c>
      <c r="G508" s="16" t="s">
        <v>708</v>
      </c>
      <c r="H508" s="16">
        <v>0</v>
      </c>
      <c r="I508" s="16">
        <v>0</v>
      </c>
      <c r="J508" s="16">
        <v>1</v>
      </c>
      <c r="K508" s="16">
        <v>0</v>
      </c>
      <c r="L508" s="16" t="s">
        <v>600</v>
      </c>
    </row>
    <row r="509" spans="1:12" ht="15" customHeight="1" x14ac:dyDescent="0.25">
      <c r="A509" s="21"/>
      <c r="B509" s="21"/>
      <c r="C509" s="21"/>
      <c r="D509" s="21"/>
      <c r="E509" s="21"/>
      <c r="F509" s="21" t="s">
        <v>66</v>
      </c>
      <c r="G509" s="21" t="s">
        <v>695</v>
      </c>
      <c r="H509" s="21">
        <f>SUM(H504:H508)</f>
        <v>0</v>
      </c>
      <c r="I509" s="21">
        <f>SUM(I504:I508)</f>
        <v>0</v>
      </c>
      <c r="J509" s="21">
        <f>SUM(J504:J508)</f>
        <v>3</v>
      </c>
      <c r="K509" s="21">
        <f>SUM(K504:K508)</f>
        <v>1</v>
      </c>
      <c r="L509" s="21"/>
    </row>
    <row r="510" spans="1:12" ht="15" hidden="1" customHeight="1" x14ac:dyDescent="0.25">
      <c r="A510" s="16">
        <v>6</v>
      </c>
      <c r="B510" s="78">
        <v>42128</v>
      </c>
      <c r="C510" s="108" t="s">
        <v>709</v>
      </c>
      <c r="D510" s="16" t="s">
        <v>710</v>
      </c>
      <c r="E510" s="16" t="s">
        <v>30</v>
      </c>
      <c r="F510" s="16" t="s">
        <v>711</v>
      </c>
      <c r="G510" s="16" t="s">
        <v>404</v>
      </c>
      <c r="H510" s="16">
        <v>0</v>
      </c>
      <c r="I510" s="16">
        <v>0</v>
      </c>
      <c r="J510" s="16">
        <v>1</v>
      </c>
      <c r="K510" s="16">
        <v>0</v>
      </c>
      <c r="L510" s="16" t="s">
        <v>503</v>
      </c>
    </row>
    <row r="511" spans="1:12" ht="15" hidden="1" customHeight="1" x14ac:dyDescent="0.25">
      <c r="A511" s="16">
        <v>7</v>
      </c>
      <c r="B511" s="78">
        <v>42131</v>
      </c>
      <c r="C511" s="18">
        <v>0.53125</v>
      </c>
      <c r="D511" s="16" t="s">
        <v>712</v>
      </c>
      <c r="E511" s="16" t="s">
        <v>30</v>
      </c>
      <c r="F511" s="16" t="s">
        <v>713</v>
      </c>
      <c r="G511" s="109" t="s">
        <v>714</v>
      </c>
      <c r="H511" s="16">
        <v>0</v>
      </c>
      <c r="I511" s="16">
        <v>0</v>
      </c>
      <c r="J511" s="16">
        <v>0</v>
      </c>
      <c r="K511" s="16">
        <v>1</v>
      </c>
      <c r="L511" s="16" t="s">
        <v>362</v>
      </c>
    </row>
    <row r="512" spans="1:12" ht="15" hidden="1" customHeight="1" x14ac:dyDescent="0.25">
      <c r="A512" s="16">
        <v>8</v>
      </c>
      <c r="B512" s="78">
        <v>42131</v>
      </c>
      <c r="C512" s="108" t="s">
        <v>715</v>
      </c>
      <c r="D512" s="16" t="s">
        <v>716</v>
      </c>
      <c r="E512" s="16" t="s">
        <v>30</v>
      </c>
      <c r="F512" s="109" t="s">
        <v>717</v>
      </c>
      <c r="G512" s="16" t="s">
        <v>718</v>
      </c>
      <c r="H512" s="16">
        <v>0</v>
      </c>
      <c r="I512" s="16">
        <v>0</v>
      </c>
      <c r="J512" s="16">
        <v>1</v>
      </c>
      <c r="K512" s="16">
        <v>0</v>
      </c>
      <c r="L512" s="16" t="s">
        <v>362</v>
      </c>
    </row>
    <row r="513" spans="1:12" ht="15" hidden="1" customHeight="1" x14ac:dyDescent="0.25">
      <c r="A513" s="16">
        <v>9</v>
      </c>
      <c r="B513" s="78">
        <v>42134</v>
      </c>
      <c r="C513" s="18">
        <v>0.6875</v>
      </c>
      <c r="D513" s="16" t="s">
        <v>719</v>
      </c>
      <c r="E513" s="16" t="s">
        <v>30</v>
      </c>
      <c r="F513" s="109" t="s">
        <v>717</v>
      </c>
      <c r="G513" s="109" t="s">
        <v>714</v>
      </c>
      <c r="H513" s="16">
        <v>0</v>
      </c>
      <c r="I513" s="16">
        <v>0</v>
      </c>
      <c r="J513" s="16">
        <v>1</v>
      </c>
      <c r="K513" s="16">
        <v>0</v>
      </c>
      <c r="L513" s="16" t="s">
        <v>521</v>
      </c>
    </row>
    <row r="514" spans="1:12" ht="15" hidden="1" customHeight="1" x14ac:dyDescent="0.25">
      <c r="A514" s="16">
        <v>10</v>
      </c>
      <c r="B514" s="78">
        <v>42136</v>
      </c>
      <c r="C514" s="18">
        <v>0.70833333333333337</v>
      </c>
      <c r="D514" s="16" t="s">
        <v>701</v>
      </c>
      <c r="E514" s="16" t="s">
        <v>30</v>
      </c>
      <c r="F514" s="16" t="s">
        <v>720</v>
      </c>
      <c r="G514" s="16" t="s">
        <v>708</v>
      </c>
      <c r="H514" s="16">
        <v>0</v>
      </c>
      <c r="I514" s="16">
        <v>0</v>
      </c>
      <c r="J514" s="16">
        <v>0</v>
      </c>
      <c r="K514" s="16">
        <v>1</v>
      </c>
      <c r="L514" s="16" t="s">
        <v>530</v>
      </c>
    </row>
    <row r="515" spans="1:12" ht="17.25" hidden="1" customHeight="1" x14ac:dyDescent="0.25">
      <c r="A515" s="16">
        <v>11</v>
      </c>
      <c r="B515" s="78">
        <v>42139</v>
      </c>
      <c r="C515" s="108" t="s">
        <v>721</v>
      </c>
      <c r="D515" s="109" t="s">
        <v>722</v>
      </c>
      <c r="E515" s="16" t="s">
        <v>697</v>
      </c>
      <c r="F515" s="16" t="s">
        <v>711</v>
      </c>
      <c r="G515" s="16" t="s">
        <v>708</v>
      </c>
      <c r="H515" s="16">
        <v>0</v>
      </c>
      <c r="I515" s="16">
        <v>0</v>
      </c>
      <c r="J515" s="16">
        <v>1</v>
      </c>
      <c r="K515" s="16">
        <v>0</v>
      </c>
      <c r="L515" s="16" t="s">
        <v>587</v>
      </c>
    </row>
    <row r="516" spans="1:12" ht="15" hidden="1" customHeight="1" x14ac:dyDescent="0.25">
      <c r="A516" s="16">
        <v>12</v>
      </c>
      <c r="B516" s="78">
        <v>42145</v>
      </c>
      <c r="C516" s="108" t="s">
        <v>625</v>
      </c>
      <c r="D516" s="16" t="s">
        <v>723</v>
      </c>
      <c r="E516" s="16" t="s">
        <v>30</v>
      </c>
      <c r="F516" s="16" t="s">
        <v>711</v>
      </c>
      <c r="G516" s="16" t="s">
        <v>708</v>
      </c>
      <c r="H516" s="16">
        <v>0</v>
      </c>
      <c r="I516" s="16">
        <v>0</v>
      </c>
      <c r="J516" s="16">
        <v>1</v>
      </c>
      <c r="K516" s="16">
        <v>0</v>
      </c>
      <c r="L516" s="16" t="s">
        <v>362</v>
      </c>
    </row>
    <row r="517" spans="1:12" ht="15" hidden="1" customHeight="1" x14ac:dyDescent="0.25">
      <c r="A517" s="16">
        <v>13</v>
      </c>
      <c r="B517" s="78">
        <v>42146</v>
      </c>
      <c r="C517" s="110" t="s">
        <v>724</v>
      </c>
      <c r="D517" s="16" t="s">
        <v>701</v>
      </c>
      <c r="E517" s="109" t="s">
        <v>697</v>
      </c>
      <c r="F517" s="109" t="s">
        <v>725</v>
      </c>
      <c r="G517" s="109" t="s">
        <v>718</v>
      </c>
      <c r="H517" s="109">
        <v>0</v>
      </c>
      <c r="I517" s="109">
        <v>0</v>
      </c>
      <c r="J517" s="109">
        <v>2</v>
      </c>
      <c r="K517" s="109">
        <v>0</v>
      </c>
      <c r="L517" s="16" t="s">
        <v>587</v>
      </c>
    </row>
    <row r="518" spans="1:12" ht="15" customHeight="1" x14ac:dyDescent="0.25">
      <c r="A518" s="21"/>
      <c r="B518" s="21"/>
      <c r="C518" s="21"/>
      <c r="D518" s="21"/>
      <c r="E518" s="21"/>
      <c r="F518" s="21" t="s">
        <v>108</v>
      </c>
      <c r="G518" s="21" t="s">
        <v>695</v>
      </c>
      <c r="H518" s="21">
        <f>SUM(H510:H517)</f>
        <v>0</v>
      </c>
      <c r="I518" s="21">
        <f>SUM(I510:I517)</f>
        <v>0</v>
      </c>
      <c r="J518" s="21">
        <f>SUM(J510:J517)</f>
        <v>7</v>
      </c>
      <c r="K518" s="21">
        <f>SUM(K510:K517)</f>
        <v>2</v>
      </c>
      <c r="L518" s="21"/>
    </row>
    <row r="519" spans="1:12" ht="15" hidden="1" customHeight="1" x14ac:dyDescent="0.25">
      <c r="A519" s="16">
        <v>14</v>
      </c>
      <c r="B519" s="111">
        <v>42157</v>
      </c>
      <c r="C519" s="110" t="s">
        <v>709</v>
      </c>
      <c r="D519" s="109" t="s">
        <v>722</v>
      </c>
      <c r="E519" s="109" t="s">
        <v>697</v>
      </c>
      <c r="F519" s="109" t="s">
        <v>717</v>
      </c>
      <c r="G519" s="109" t="s">
        <v>726</v>
      </c>
      <c r="H519" s="109">
        <v>0</v>
      </c>
      <c r="I519" s="109">
        <v>0</v>
      </c>
      <c r="J519" s="109">
        <v>0</v>
      </c>
      <c r="K519" s="109">
        <v>0</v>
      </c>
      <c r="L519" s="109" t="s">
        <v>503</v>
      </c>
    </row>
    <row r="520" spans="1:12" ht="15" hidden="1" customHeight="1" x14ac:dyDescent="0.25">
      <c r="A520" s="16">
        <v>15</v>
      </c>
      <c r="B520" s="111">
        <v>42160</v>
      </c>
      <c r="C520" s="110" t="s">
        <v>727</v>
      </c>
      <c r="D520" s="16" t="s">
        <v>701</v>
      </c>
      <c r="E520" s="109" t="s">
        <v>30</v>
      </c>
      <c r="F520" s="16" t="s">
        <v>720</v>
      </c>
      <c r="G520" s="109" t="s">
        <v>359</v>
      </c>
      <c r="H520" s="109">
        <v>0</v>
      </c>
      <c r="I520" s="109">
        <v>0</v>
      </c>
      <c r="J520" s="109">
        <v>0</v>
      </c>
      <c r="K520" s="109">
        <v>1</v>
      </c>
      <c r="L520" s="109" t="s">
        <v>587</v>
      </c>
    </row>
    <row r="521" spans="1:12" ht="15" hidden="1" customHeight="1" x14ac:dyDescent="0.25">
      <c r="A521" s="16">
        <v>16</v>
      </c>
      <c r="B521" s="111">
        <v>42176</v>
      </c>
      <c r="C521" s="110" t="s">
        <v>728</v>
      </c>
      <c r="D521" s="109" t="s">
        <v>729</v>
      </c>
      <c r="E521" s="109" t="s">
        <v>30</v>
      </c>
      <c r="F521" s="16" t="s">
        <v>711</v>
      </c>
      <c r="G521" s="109" t="s">
        <v>708</v>
      </c>
      <c r="H521" s="109">
        <v>0</v>
      </c>
      <c r="I521" s="109">
        <v>0</v>
      </c>
      <c r="J521" s="109">
        <v>1</v>
      </c>
      <c r="K521" s="109">
        <v>0</v>
      </c>
      <c r="L521" s="109" t="s">
        <v>521</v>
      </c>
    </row>
    <row r="522" spans="1:12" ht="15" hidden="1" customHeight="1" x14ac:dyDescent="0.25">
      <c r="A522" s="16">
        <v>17</v>
      </c>
      <c r="B522" s="111">
        <v>42177</v>
      </c>
      <c r="C522" s="110" t="s">
        <v>730</v>
      </c>
      <c r="D522" s="109" t="s">
        <v>731</v>
      </c>
      <c r="E522" s="16" t="s">
        <v>30</v>
      </c>
      <c r="F522" s="109" t="s">
        <v>732</v>
      </c>
      <c r="G522" s="109" t="s">
        <v>718</v>
      </c>
      <c r="H522" s="109">
        <v>0</v>
      </c>
      <c r="I522" s="109">
        <v>0</v>
      </c>
      <c r="J522" s="109">
        <v>0</v>
      </c>
      <c r="K522" s="109">
        <v>1</v>
      </c>
      <c r="L522" s="109" t="s">
        <v>503</v>
      </c>
    </row>
    <row r="523" spans="1:12" ht="15" hidden="1" customHeight="1" x14ac:dyDescent="0.25">
      <c r="A523" s="16">
        <v>18</v>
      </c>
      <c r="B523" s="111">
        <v>42180</v>
      </c>
      <c r="C523" s="110" t="s">
        <v>733</v>
      </c>
      <c r="D523" s="109" t="s">
        <v>734</v>
      </c>
      <c r="E523" s="16" t="s">
        <v>30</v>
      </c>
      <c r="F523" s="16" t="s">
        <v>711</v>
      </c>
      <c r="G523" s="109" t="s">
        <v>735</v>
      </c>
      <c r="H523" s="109">
        <v>0</v>
      </c>
      <c r="I523" s="109">
        <v>0</v>
      </c>
      <c r="J523" s="109">
        <v>2</v>
      </c>
      <c r="K523" s="109">
        <v>0</v>
      </c>
      <c r="L523" s="109" t="s">
        <v>600</v>
      </c>
    </row>
    <row r="524" spans="1:12" ht="15" hidden="1" customHeight="1" x14ac:dyDescent="0.25">
      <c r="A524" s="16">
        <v>19</v>
      </c>
      <c r="B524" s="111">
        <v>42181</v>
      </c>
      <c r="C524" s="110" t="s">
        <v>736</v>
      </c>
      <c r="D524" s="109" t="s">
        <v>737</v>
      </c>
      <c r="E524" s="16" t="s">
        <v>30</v>
      </c>
      <c r="F524" s="109" t="s">
        <v>738</v>
      </c>
      <c r="G524" s="109" t="s">
        <v>735</v>
      </c>
      <c r="H524" s="109">
        <v>0</v>
      </c>
      <c r="I524" s="109">
        <v>0</v>
      </c>
      <c r="J524" s="109">
        <v>1</v>
      </c>
      <c r="K524" s="109">
        <v>0</v>
      </c>
      <c r="L524" s="109" t="s">
        <v>587</v>
      </c>
    </row>
    <row r="525" spans="1:12" ht="17.25" hidden="1" customHeight="1" x14ac:dyDescent="0.25">
      <c r="A525" s="16">
        <v>20</v>
      </c>
      <c r="B525" s="111">
        <v>42182</v>
      </c>
      <c r="C525" s="110" t="s">
        <v>633</v>
      </c>
      <c r="D525" s="109" t="s">
        <v>739</v>
      </c>
      <c r="E525" s="109" t="s">
        <v>697</v>
      </c>
      <c r="F525" s="16" t="s">
        <v>740</v>
      </c>
      <c r="G525" s="109" t="s">
        <v>708</v>
      </c>
      <c r="H525" s="109">
        <v>0</v>
      </c>
      <c r="I525" s="109">
        <v>0</v>
      </c>
      <c r="J525" s="109">
        <v>1</v>
      </c>
      <c r="K525" s="109">
        <v>1</v>
      </c>
      <c r="L525" s="109" t="s">
        <v>600</v>
      </c>
    </row>
    <row r="526" spans="1:12" ht="15" customHeight="1" x14ac:dyDescent="0.25">
      <c r="A526" s="21"/>
      <c r="B526" s="21"/>
      <c r="C526" s="21"/>
      <c r="D526" s="21"/>
      <c r="E526" s="21"/>
      <c r="F526" s="21" t="s">
        <v>131</v>
      </c>
      <c r="G526" s="21" t="s">
        <v>695</v>
      </c>
      <c r="H526" s="21">
        <f>SUM(H519:H525)</f>
        <v>0</v>
      </c>
      <c r="I526" s="21">
        <f>SUM(I519:I525)</f>
        <v>0</v>
      </c>
      <c r="J526" s="21">
        <f>SUM(J519:J525)</f>
        <v>5</v>
      </c>
      <c r="K526" s="21">
        <f>SUM(K519:K525)</f>
        <v>3</v>
      </c>
      <c r="L526" s="21"/>
    </row>
    <row r="527" spans="1:12" ht="15" customHeight="1" x14ac:dyDescent="0.25">
      <c r="A527" s="546" t="s">
        <v>741</v>
      </c>
      <c r="B527" s="546"/>
      <c r="C527" s="546"/>
      <c r="D527" s="546"/>
      <c r="E527" s="546"/>
      <c r="F527" s="546"/>
      <c r="G527" s="546"/>
      <c r="H527" s="546"/>
      <c r="I527" s="546"/>
      <c r="J527" s="546"/>
      <c r="K527" s="546"/>
      <c r="L527" s="546"/>
    </row>
    <row r="528" spans="1:12" ht="15" hidden="1" customHeight="1" x14ac:dyDescent="0.25">
      <c r="A528" s="16">
        <v>1</v>
      </c>
      <c r="B528" s="78">
        <v>42096</v>
      </c>
      <c r="C528" s="18">
        <v>0.8125</v>
      </c>
      <c r="D528" s="16" t="s">
        <v>742</v>
      </c>
      <c r="E528" s="27" t="s">
        <v>743</v>
      </c>
      <c r="F528" s="27" t="s">
        <v>441</v>
      </c>
      <c r="G528" s="16" t="s">
        <v>136</v>
      </c>
      <c r="H528" s="16"/>
      <c r="I528" s="16"/>
      <c r="J528" s="16">
        <v>1</v>
      </c>
      <c r="K528" s="16"/>
      <c r="L528" s="16" t="s">
        <v>362</v>
      </c>
    </row>
    <row r="529" spans="1:12" ht="15" hidden="1" customHeight="1" x14ac:dyDescent="0.25">
      <c r="A529" s="16">
        <v>2</v>
      </c>
      <c r="B529" s="78">
        <v>42098</v>
      </c>
      <c r="C529" s="18">
        <v>0.39583333333333331</v>
      </c>
      <c r="D529" s="16" t="s">
        <v>744</v>
      </c>
      <c r="E529" s="27" t="s">
        <v>743</v>
      </c>
      <c r="F529" s="27" t="s">
        <v>441</v>
      </c>
      <c r="G529" s="16" t="s">
        <v>141</v>
      </c>
      <c r="H529" s="16"/>
      <c r="I529" s="16"/>
      <c r="J529" s="16">
        <v>1</v>
      </c>
      <c r="K529" s="16"/>
      <c r="L529" s="16" t="s">
        <v>745</v>
      </c>
    </row>
    <row r="530" spans="1:12" ht="15" hidden="1" customHeight="1" x14ac:dyDescent="0.25">
      <c r="A530" s="16">
        <v>3</v>
      </c>
      <c r="B530" s="78">
        <v>42099</v>
      </c>
      <c r="C530" s="18">
        <v>0.85416666666666663</v>
      </c>
      <c r="D530" s="16" t="s">
        <v>746</v>
      </c>
      <c r="E530" s="27" t="s">
        <v>743</v>
      </c>
      <c r="F530" s="27" t="s">
        <v>747</v>
      </c>
      <c r="G530" s="16" t="s">
        <v>141</v>
      </c>
      <c r="H530" s="16"/>
      <c r="I530" s="16"/>
      <c r="J530" s="16">
        <v>1</v>
      </c>
      <c r="K530" s="16"/>
      <c r="L530" s="16" t="s">
        <v>521</v>
      </c>
    </row>
    <row r="531" spans="1:12" ht="15" hidden="1" customHeight="1" x14ac:dyDescent="0.25">
      <c r="A531" s="16">
        <v>4</v>
      </c>
      <c r="B531" s="78">
        <v>42106</v>
      </c>
      <c r="C531" s="18">
        <v>0.90972222222222221</v>
      </c>
      <c r="D531" s="16" t="s">
        <v>748</v>
      </c>
      <c r="E531" s="27" t="s">
        <v>743</v>
      </c>
      <c r="F531" s="27" t="s">
        <v>451</v>
      </c>
      <c r="G531" s="16" t="s">
        <v>141</v>
      </c>
      <c r="H531" s="27"/>
      <c r="I531" s="27"/>
      <c r="J531" s="27">
        <v>1</v>
      </c>
      <c r="K531" s="27"/>
      <c r="L531" s="16" t="s">
        <v>521</v>
      </c>
    </row>
    <row r="532" spans="1:12" ht="15" customHeight="1" x14ac:dyDescent="0.25">
      <c r="A532" s="21"/>
      <c r="B532" s="21"/>
      <c r="C532" s="21"/>
      <c r="D532" s="21"/>
      <c r="E532" s="21"/>
      <c r="F532" s="21" t="s">
        <v>66</v>
      </c>
      <c r="G532" s="21" t="s">
        <v>741</v>
      </c>
      <c r="H532" s="21">
        <f>SUM(H528:H531)</f>
        <v>0</v>
      </c>
      <c r="I532" s="21">
        <f>SUM(I528:I531)</f>
        <v>0</v>
      </c>
      <c r="J532" s="21">
        <f>SUM(J528:J531)</f>
        <v>4</v>
      </c>
      <c r="K532" s="21">
        <f>SUM(K528:K531)</f>
        <v>0</v>
      </c>
      <c r="L532" s="21"/>
    </row>
    <row r="533" spans="1:12" ht="15" hidden="1" customHeight="1" x14ac:dyDescent="0.25">
      <c r="A533" s="16">
        <v>6</v>
      </c>
      <c r="B533" s="78">
        <v>42140</v>
      </c>
      <c r="C533" s="18">
        <v>0.1875</v>
      </c>
      <c r="D533" s="16" t="s">
        <v>749</v>
      </c>
      <c r="E533" s="27" t="s">
        <v>743</v>
      </c>
      <c r="F533" s="27" t="s">
        <v>451</v>
      </c>
      <c r="G533" s="16" t="s">
        <v>141</v>
      </c>
      <c r="H533" s="27"/>
      <c r="I533" s="27"/>
      <c r="J533" s="27"/>
      <c r="K533" s="27"/>
      <c r="L533" s="27" t="s">
        <v>600</v>
      </c>
    </row>
    <row r="534" spans="1:12" ht="15" customHeight="1" x14ac:dyDescent="0.25">
      <c r="A534" s="21"/>
      <c r="B534" s="21"/>
      <c r="C534" s="21"/>
      <c r="D534" s="21"/>
      <c r="E534" s="21"/>
      <c r="F534" s="21" t="s">
        <v>108</v>
      </c>
      <c r="G534" s="21" t="s">
        <v>741</v>
      </c>
      <c r="H534" s="21">
        <f>SUM(H533)</f>
        <v>0</v>
      </c>
      <c r="I534" s="21">
        <f>SUM(I533)</f>
        <v>0</v>
      </c>
      <c r="J534" s="21">
        <f>SUM(J533)</f>
        <v>0</v>
      </c>
      <c r="K534" s="21">
        <f>SUM(K533)</f>
        <v>0</v>
      </c>
      <c r="L534" s="21"/>
    </row>
    <row r="535" spans="1:12" ht="15" hidden="1" customHeight="1" x14ac:dyDescent="0.25">
      <c r="A535" s="16">
        <v>7</v>
      </c>
      <c r="B535" s="78">
        <v>42160</v>
      </c>
      <c r="C535" s="18">
        <v>0.47569444444444442</v>
      </c>
      <c r="D535" s="16" t="s">
        <v>750</v>
      </c>
      <c r="E535" s="16" t="s">
        <v>751</v>
      </c>
      <c r="F535" s="16" t="s">
        <v>752</v>
      </c>
      <c r="G535" s="16" t="s">
        <v>141</v>
      </c>
      <c r="H535" s="27"/>
      <c r="I535" s="27"/>
      <c r="J535" s="27">
        <v>1</v>
      </c>
      <c r="K535" s="27"/>
      <c r="L535" s="27" t="s">
        <v>39</v>
      </c>
    </row>
    <row r="536" spans="1:12" ht="15" hidden="1" customHeight="1" x14ac:dyDescent="0.25">
      <c r="A536" s="16">
        <v>8</v>
      </c>
      <c r="B536" s="42">
        <v>42160</v>
      </c>
      <c r="C536" s="79">
        <v>0.57291666666666663</v>
      </c>
      <c r="D536" s="27" t="s">
        <v>753</v>
      </c>
      <c r="E536" s="16" t="s">
        <v>754</v>
      </c>
      <c r="F536" s="27" t="s">
        <v>755</v>
      </c>
      <c r="G536" s="28" t="s">
        <v>141</v>
      </c>
      <c r="H536" s="28"/>
      <c r="I536" s="28"/>
      <c r="J536" s="112">
        <v>1</v>
      </c>
      <c r="K536" s="28">
        <v>1</v>
      </c>
      <c r="L536" s="28" t="s">
        <v>39</v>
      </c>
    </row>
    <row r="537" spans="1:12" ht="15" hidden="1" customHeight="1" x14ac:dyDescent="0.25">
      <c r="A537" s="16">
        <v>9</v>
      </c>
      <c r="B537" s="42">
        <v>42177</v>
      </c>
      <c r="C537" s="79">
        <v>0.79861111111111116</v>
      </c>
      <c r="D537" s="16" t="s">
        <v>756</v>
      </c>
      <c r="E537" s="27" t="s">
        <v>25</v>
      </c>
      <c r="F537" s="16" t="s">
        <v>526</v>
      </c>
      <c r="G537" s="28" t="s">
        <v>757</v>
      </c>
      <c r="H537" s="28">
        <v>1</v>
      </c>
      <c r="I537" s="28"/>
      <c r="J537" s="28"/>
      <c r="K537" s="28"/>
      <c r="L537" s="28" t="s">
        <v>55</v>
      </c>
    </row>
    <row r="538" spans="1:12" ht="15" customHeight="1" x14ac:dyDescent="0.25">
      <c r="A538" s="21"/>
      <c r="B538" s="21"/>
      <c r="C538" s="21"/>
      <c r="D538" s="21"/>
      <c r="E538" s="21"/>
      <c r="F538" s="21" t="s">
        <v>131</v>
      </c>
      <c r="G538" s="21" t="s">
        <v>741</v>
      </c>
      <c r="H538" s="21">
        <f>SUM(H535:H537)</f>
        <v>1</v>
      </c>
      <c r="I538" s="21">
        <f>SUM(I535:I537)</f>
        <v>0</v>
      </c>
      <c r="J538" s="21">
        <f>SUM(J535:J537)</f>
        <v>2</v>
      </c>
      <c r="K538" s="21">
        <f>SUM(K535:K537)</f>
        <v>1</v>
      </c>
      <c r="L538" s="21"/>
    </row>
    <row r="539" spans="1:12" ht="15" customHeight="1" x14ac:dyDescent="0.25">
      <c r="A539" s="546" t="s">
        <v>758</v>
      </c>
      <c r="B539" s="546"/>
      <c r="C539" s="546"/>
      <c r="D539" s="546"/>
      <c r="E539" s="546"/>
      <c r="F539" s="546"/>
      <c r="G539" s="546"/>
      <c r="H539" s="546"/>
      <c r="I539" s="546"/>
      <c r="J539" s="546"/>
      <c r="K539" s="546"/>
      <c r="L539" s="546"/>
    </row>
    <row r="540" spans="1:12" ht="15" hidden="1" customHeight="1" x14ac:dyDescent="0.25">
      <c r="A540" s="16">
        <v>1</v>
      </c>
      <c r="B540" s="78">
        <v>42097</v>
      </c>
      <c r="C540" s="18">
        <v>0.56944444444444442</v>
      </c>
      <c r="D540" s="16" t="s">
        <v>759</v>
      </c>
      <c r="E540" s="16" t="s">
        <v>380</v>
      </c>
      <c r="F540" s="16" t="s">
        <v>760</v>
      </c>
      <c r="G540" s="16" t="s">
        <v>27</v>
      </c>
      <c r="H540" s="16"/>
      <c r="I540" s="16"/>
      <c r="J540" s="16">
        <v>3</v>
      </c>
      <c r="K540" s="16"/>
      <c r="L540" s="16" t="s">
        <v>39</v>
      </c>
    </row>
    <row r="541" spans="1:12" ht="15" hidden="1" customHeight="1" x14ac:dyDescent="0.25">
      <c r="A541" s="16">
        <v>2</v>
      </c>
      <c r="B541" s="78">
        <v>42099</v>
      </c>
      <c r="C541" s="18">
        <v>0.37708333333333338</v>
      </c>
      <c r="D541" s="16" t="s">
        <v>761</v>
      </c>
      <c r="E541" s="16" t="s">
        <v>380</v>
      </c>
      <c r="F541" s="16" t="s">
        <v>762</v>
      </c>
      <c r="G541" s="19" t="s">
        <v>110</v>
      </c>
      <c r="H541" s="16"/>
      <c r="I541" s="16"/>
      <c r="J541" s="16"/>
      <c r="K541" s="16">
        <v>1</v>
      </c>
      <c r="L541" s="16" t="s">
        <v>28</v>
      </c>
    </row>
    <row r="542" spans="1:12" ht="15" hidden="1" customHeight="1" x14ac:dyDescent="0.25">
      <c r="A542" s="16">
        <v>3</v>
      </c>
      <c r="B542" s="78">
        <v>42100</v>
      </c>
      <c r="C542" s="18">
        <v>0.9375</v>
      </c>
      <c r="D542" s="16" t="s">
        <v>763</v>
      </c>
      <c r="E542" s="16" t="s">
        <v>380</v>
      </c>
      <c r="F542" s="16" t="s">
        <v>764</v>
      </c>
      <c r="G542" s="19" t="s">
        <v>27</v>
      </c>
      <c r="H542" s="16"/>
      <c r="I542" s="16"/>
      <c r="J542" s="16">
        <v>1</v>
      </c>
      <c r="K542" s="16"/>
      <c r="L542" s="16" t="s">
        <v>55</v>
      </c>
    </row>
    <row r="543" spans="1:12" ht="15" hidden="1" customHeight="1" x14ac:dyDescent="0.25">
      <c r="A543" s="16">
        <v>4</v>
      </c>
      <c r="B543" s="78">
        <v>42103</v>
      </c>
      <c r="C543" s="18">
        <v>0.30208333333333331</v>
      </c>
      <c r="D543" s="16" t="s">
        <v>765</v>
      </c>
      <c r="E543" s="16" t="s">
        <v>380</v>
      </c>
      <c r="F543" s="16" t="s">
        <v>766</v>
      </c>
      <c r="G543" s="19" t="s">
        <v>110</v>
      </c>
      <c r="H543" s="16"/>
      <c r="I543" s="16"/>
      <c r="J543" s="16">
        <v>1</v>
      </c>
      <c r="K543" s="16"/>
      <c r="L543" s="16" t="s">
        <v>36</v>
      </c>
    </row>
    <row r="544" spans="1:12" ht="15" hidden="1" customHeight="1" x14ac:dyDescent="0.25">
      <c r="A544" s="16">
        <v>5</v>
      </c>
      <c r="B544" s="78">
        <v>42111</v>
      </c>
      <c r="C544" s="18">
        <v>0</v>
      </c>
      <c r="D544" s="16" t="s">
        <v>765</v>
      </c>
      <c r="E544" s="16" t="s">
        <v>380</v>
      </c>
      <c r="F544" s="16" t="s">
        <v>767</v>
      </c>
      <c r="G544" s="19" t="s">
        <v>389</v>
      </c>
      <c r="H544" s="16"/>
      <c r="I544" s="16"/>
      <c r="J544" s="16"/>
      <c r="K544" s="16">
        <v>1</v>
      </c>
      <c r="L544" s="16" t="s">
        <v>39</v>
      </c>
    </row>
    <row r="545" spans="1:12" ht="15" hidden="1" customHeight="1" x14ac:dyDescent="0.25">
      <c r="A545" s="16">
        <v>6</v>
      </c>
      <c r="B545" s="78">
        <v>42112</v>
      </c>
      <c r="C545" s="18">
        <v>0.45833333333333331</v>
      </c>
      <c r="D545" s="16" t="s">
        <v>768</v>
      </c>
      <c r="E545" s="16" t="s">
        <v>380</v>
      </c>
      <c r="F545" s="16" t="s">
        <v>769</v>
      </c>
      <c r="G545" s="19" t="s">
        <v>389</v>
      </c>
      <c r="H545" s="16"/>
      <c r="I545" s="16"/>
      <c r="J545" s="16"/>
      <c r="K545" s="16"/>
      <c r="L545" s="16" t="s">
        <v>49</v>
      </c>
    </row>
    <row r="546" spans="1:12" ht="15" hidden="1" customHeight="1" x14ac:dyDescent="0.25">
      <c r="A546" s="16">
        <v>7</v>
      </c>
      <c r="B546" s="78">
        <v>42113</v>
      </c>
      <c r="C546" s="18">
        <v>0.52638888888888891</v>
      </c>
      <c r="D546" s="16" t="s">
        <v>770</v>
      </c>
      <c r="E546" s="16" t="s">
        <v>380</v>
      </c>
      <c r="F546" s="16" t="s">
        <v>771</v>
      </c>
      <c r="G546" s="19" t="s">
        <v>359</v>
      </c>
      <c r="H546" s="16"/>
      <c r="I546" s="16"/>
      <c r="J546" s="16">
        <v>2</v>
      </c>
      <c r="K546" s="16"/>
      <c r="L546" s="16" t="s">
        <v>28</v>
      </c>
    </row>
    <row r="547" spans="1:12" ht="15" hidden="1" customHeight="1" x14ac:dyDescent="0.25">
      <c r="A547" s="16">
        <v>8</v>
      </c>
      <c r="B547" s="78">
        <v>42113</v>
      </c>
      <c r="C547" s="18">
        <v>0.73611111111111116</v>
      </c>
      <c r="D547" s="16" t="s">
        <v>772</v>
      </c>
      <c r="E547" s="16" t="s">
        <v>380</v>
      </c>
      <c r="F547" s="16" t="s">
        <v>773</v>
      </c>
      <c r="G547" s="19" t="s">
        <v>359</v>
      </c>
      <c r="H547" s="16"/>
      <c r="I547" s="16"/>
      <c r="J547" s="16">
        <v>1</v>
      </c>
      <c r="K547" s="16">
        <v>1</v>
      </c>
      <c r="L547" s="16" t="s">
        <v>28</v>
      </c>
    </row>
    <row r="548" spans="1:12" ht="15" hidden="1" customHeight="1" x14ac:dyDescent="0.25">
      <c r="A548" s="16">
        <v>9</v>
      </c>
      <c r="B548" s="78">
        <v>42115</v>
      </c>
      <c r="C548" s="18">
        <v>0.875</v>
      </c>
      <c r="D548" s="16" t="s">
        <v>761</v>
      </c>
      <c r="E548" s="16" t="s">
        <v>380</v>
      </c>
      <c r="F548" s="16" t="s">
        <v>774</v>
      </c>
      <c r="G548" s="19" t="s">
        <v>359</v>
      </c>
      <c r="H548" s="16"/>
      <c r="I548" s="16"/>
      <c r="J548" s="16">
        <v>1</v>
      </c>
      <c r="K548" s="16"/>
      <c r="L548" s="16" t="s">
        <v>32</v>
      </c>
    </row>
    <row r="549" spans="1:12" ht="15" hidden="1" customHeight="1" x14ac:dyDescent="0.25">
      <c r="A549" s="16">
        <v>10</v>
      </c>
      <c r="B549" s="78">
        <v>42116</v>
      </c>
      <c r="C549" s="18">
        <v>0.54861111111111105</v>
      </c>
      <c r="D549" s="16" t="s">
        <v>775</v>
      </c>
      <c r="E549" s="16" t="s">
        <v>380</v>
      </c>
      <c r="F549" s="16" t="s">
        <v>774</v>
      </c>
      <c r="G549" s="19" t="s">
        <v>359</v>
      </c>
      <c r="H549" s="16"/>
      <c r="I549" s="16"/>
      <c r="J549" s="16"/>
      <c r="K549" s="16">
        <v>1</v>
      </c>
      <c r="L549" s="16" t="s">
        <v>45</v>
      </c>
    </row>
    <row r="550" spans="1:12" ht="15" hidden="1" customHeight="1" x14ac:dyDescent="0.25">
      <c r="A550" s="16">
        <v>11</v>
      </c>
      <c r="B550" s="78">
        <v>42117</v>
      </c>
      <c r="C550" s="18">
        <v>0.71527777777777779</v>
      </c>
      <c r="D550" s="16" t="s">
        <v>776</v>
      </c>
      <c r="E550" s="16" t="s">
        <v>380</v>
      </c>
      <c r="F550" s="16" t="s">
        <v>451</v>
      </c>
      <c r="G550" s="19" t="s">
        <v>27</v>
      </c>
      <c r="H550" s="16"/>
      <c r="I550" s="16"/>
      <c r="J550" s="16"/>
      <c r="K550" s="16"/>
      <c r="L550" s="16" t="s">
        <v>36</v>
      </c>
    </row>
    <row r="551" spans="1:12" ht="15" hidden="1" customHeight="1" x14ac:dyDescent="0.25">
      <c r="A551" s="16">
        <v>12</v>
      </c>
      <c r="B551" s="78">
        <v>42118</v>
      </c>
      <c r="C551" s="18">
        <v>0.60416666666666663</v>
      </c>
      <c r="D551" s="16" t="s">
        <v>768</v>
      </c>
      <c r="E551" s="16" t="s">
        <v>380</v>
      </c>
      <c r="F551" s="16" t="s">
        <v>777</v>
      </c>
      <c r="G551" s="19" t="s">
        <v>27</v>
      </c>
      <c r="H551" s="16"/>
      <c r="I551" s="16"/>
      <c r="J551" s="16"/>
      <c r="K551" s="16"/>
      <c r="L551" s="16" t="s">
        <v>39</v>
      </c>
    </row>
    <row r="552" spans="1:12" ht="15" hidden="1" customHeight="1" x14ac:dyDescent="0.25">
      <c r="A552" s="16">
        <v>13</v>
      </c>
      <c r="B552" s="78">
        <v>42118</v>
      </c>
      <c r="C552" s="18">
        <v>0.66666666666666663</v>
      </c>
      <c r="D552" s="16" t="s">
        <v>778</v>
      </c>
      <c r="E552" s="28" t="s">
        <v>779</v>
      </c>
      <c r="F552" s="16" t="s">
        <v>441</v>
      </c>
      <c r="G552" s="19" t="s">
        <v>359</v>
      </c>
      <c r="H552" s="16"/>
      <c r="I552" s="16"/>
      <c r="J552" s="16">
        <v>1</v>
      </c>
      <c r="K552" s="16"/>
      <c r="L552" s="16" t="s">
        <v>39</v>
      </c>
    </row>
    <row r="553" spans="1:12" ht="15" customHeight="1" x14ac:dyDescent="0.25">
      <c r="A553" s="21"/>
      <c r="B553" s="21"/>
      <c r="C553" s="21"/>
      <c r="D553" s="21"/>
      <c r="E553" s="21"/>
      <c r="F553" s="21" t="s">
        <v>66</v>
      </c>
      <c r="G553" s="21" t="s">
        <v>758</v>
      </c>
      <c r="H553" s="21">
        <f>SUM(H540:H552)</f>
        <v>0</v>
      </c>
      <c r="I553" s="21">
        <f>SUM(I540:I552)</f>
        <v>0</v>
      </c>
      <c r="J553" s="21">
        <f>SUM(J540:J552)</f>
        <v>10</v>
      </c>
      <c r="K553" s="21">
        <f>SUM(K540:K552)</f>
        <v>4</v>
      </c>
      <c r="L553" s="21"/>
    </row>
    <row r="554" spans="1:12" ht="15" hidden="1" customHeight="1" x14ac:dyDescent="0.25">
      <c r="A554" s="16">
        <v>14</v>
      </c>
      <c r="B554" s="78">
        <v>42128</v>
      </c>
      <c r="C554" s="18">
        <v>0.79166666666666663</v>
      </c>
      <c r="D554" s="16" t="s">
        <v>772</v>
      </c>
      <c r="E554" s="16" t="s">
        <v>380</v>
      </c>
      <c r="F554" s="16" t="s">
        <v>780</v>
      </c>
      <c r="G554" s="16" t="s">
        <v>781</v>
      </c>
      <c r="H554" s="16"/>
      <c r="I554" s="16"/>
      <c r="J554" s="16"/>
      <c r="K554" s="16"/>
      <c r="L554" s="16" t="s">
        <v>32</v>
      </c>
    </row>
    <row r="555" spans="1:12" ht="15" hidden="1" customHeight="1" x14ac:dyDescent="0.25">
      <c r="A555" s="16">
        <v>15</v>
      </c>
      <c r="B555" s="78">
        <v>42134</v>
      </c>
      <c r="C555" s="18">
        <v>0</v>
      </c>
      <c r="D555" s="16" t="s">
        <v>782</v>
      </c>
      <c r="E555" s="16" t="s">
        <v>380</v>
      </c>
      <c r="F555" s="16" t="s">
        <v>783</v>
      </c>
      <c r="G555" s="19" t="s">
        <v>359</v>
      </c>
      <c r="H555" s="16"/>
      <c r="I555" s="16"/>
      <c r="J555" s="16"/>
      <c r="K555" s="16"/>
      <c r="L555" s="16" t="s">
        <v>28</v>
      </c>
    </row>
    <row r="556" spans="1:12" ht="15" hidden="1" customHeight="1" x14ac:dyDescent="0.25">
      <c r="A556" s="16">
        <v>16</v>
      </c>
      <c r="B556" s="78">
        <v>42137</v>
      </c>
      <c r="C556" s="18">
        <v>0.1111111111111111</v>
      </c>
      <c r="D556" s="16" t="s">
        <v>772</v>
      </c>
      <c r="E556" s="16" t="s">
        <v>380</v>
      </c>
      <c r="F556" s="16" t="s">
        <v>784</v>
      </c>
      <c r="G556" s="19" t="s">
        <v>359</v>
      </c>
      <c r="H556" s="16"/>
      <c r="I556" s="16"/>
      <c r="J556" s="16"/>
      <c r="K556" s="16"/>
      <c r="L556" s="16" t="s">
        <v>45</v>
      </c>
    </row>
    <row r="557" spans="1:12" ht="17.25" hidden="1" customHeight="1" x14ac:dyDescent="0.25">
      <c r="A557" s="16">
        <v>17</v>
      </c>
      <c r="B557" s="78">
        <v>42143</v>
      </c>
      <c r="C557" s="18">
        <v>0.91666666666666663</v>
      </c>
      <c r="D557" s="16" t="s">
        <v>785</v>
      </c>
      <c r="E557" s="16" t="s">
        <v>380</v>
      </c>
      <c r="F557" s="16" t="s">
        <v>348</v>
      </c>
      <c r="G557" s="19" t="s">
        <v>27</v>
      </c>
      <c r="H557" s="16"/>
      <c r="I557" s="16"/>
      <c r="J557" s="16">
        <v>1</v>
      </c>
      <c r="K557" s="16"/>
      <c r="L557" s="16" t="s">
        <v>32</v>
      </c>
    </row>
    <row r="558" spans="1:12" ht="15" hidden="1" customHeight="1" x14ac:dyDescent="0.25">
      <c r="A558" s="16">
        <v>18</v>
      </c>
      <c r="B558" s="78">
        <v>42144</v>
      </c>
      <c r="C558" s="18">
        <v>0.89583333333333337</v>
      </c>
      <c r="D558" s="16" t="s">
        <v>772</v>
      </c>
      <c r="E558" s="16" t="s">
        <v>380</v>
      </c>
      <c r="F558" s="16" t="s">
        <v>764</v>
      </c>
      <c r="G558" s="19" t="s">
        <v>27</v>
      </c>
      <c r="H558" s="16"/>
      <c r="I558" s="16"/>
      <c r="J558" s="16">
        <v>1</v>
      </c>
      <c r="K558" s="16">
        <v>1</v>
      </c>
      <c r="L558" s="16" t="s">
        <v>45</v>
      </c>
    </row>
    <row r="559" spans="1:12" ht="15" hidden="1" customHeight="1" x14ac:dyDescent="0.25">
      <c r="A559" s="16">
        <v>19</v>
      </c>
      <c r="B559" s="78">
        <v>42146</v>
      </c>
      <c r="C559" s="18">
        <v>0.31944444444444448</v>
      </c>
      <c r="D559" s="16" t="s">
        <v>786</v>
      </c>
      <c r="E559" s="28" t="s">
        <v>787</v>
      </c>
      <c r="F559" s="16" t="s">
        <v>348</v>
      </c>
      <c r="G559" s="19" t="s">
        <v>75</v>
      </c>
      <c r="H559" s="16"/>
      <c r="I559" s="16"/>
      <c r="J559" s="16">
        <v>1</v>
      </c>
      <c r="K559" s="16"/>
      <c r="L559" s="16" t="s">
        <v>39</v>
      </c>
    </row>
    <row r="560" spans="1:12" ht="15" hidden="1" customHeight="1" x14ac:dyDescent="0.25">
      <c r="A560" s="16">
        <v>20</v>
      </c>
      <c r="B560" s="78">
        <v>42149</v>
      </c>
      <c r="C560" s="18">
        <v>0.20833333333333334</v>
      </c>
      <c r="D560" s="16" t="s">
        <v>788</v>
      </c>
      <c r="E560" s="16" t="s">
        <v>380</v>
      </c>
      <c r="F560" s="16" t="s">
        <v>789</v>
      </c>
      <c r="G560" s="19" t="s">
        <v>27</v>
      </c>
      <c r="H560" s="16"/>
      <c r="I560" s="16"/>
      <c r="J560" s="16">
        <v>1</v>
      </c>
      <c r="K560" s="16"/>
      <c r="L560" s="16" t="s">
        <v>55</v>
      </c>
    </row>
    <row r="561" spans="1:12" ht="15" hidden="1" customHeight="1" x14ac:dyDescent="0.25">
      <c r="A561" s="16">
        <v>21</v>
      </c>
      <c r="B561" s="78">
        <v>42149</v>
      </c>
      <c r="C561" s="18">
        <v>0.27083333333333331</v>
      </c>
      <c r="D561" s="16" t="s">
        <v>772</v>
      </c>
      <c r="E561" s="28" t="s">
        <v>779</v>
      </c>
      <c r="F561" s="16" t="s">
        <v>451</v>
      </c>
      <c r="G561" s="19" t="s">
        <v>27</v>
      </c>
      <c r="H561" s="16"/>
      <c r="I561" s="16"/>
      <c r="J561" s="16"/>
      <c r="K561" s="16"/>
      <c r="L561" s="16" t="s">
        <v>55</v>
      </c>
    </row>
    <row r="562" spans="1:12" ht="15" hidden="1" customHeight="1" x14ac:dyDescent="0.25">
      <c r="A562" s="16">
        <v>22</v>
      </c>
      <c r="B562" s="78">
        <v>42151</v>
      </c>
      <c r="C562" s="18">
        <v>0.30555555555555552</v>
      </c>
      <c r="D562" s="16" t="s">
        <v>790</v>
      </c>
      <c r="E562" s="16" t="s">
        <v>380</v>
      </c>
      <c r="F562" s="16" t="s">
        <v>791</v>
      </c>
      <c r="G562" s="19" t="s">
        <v>27</v>
      </c>
      <c r="H562" s="16"/>
      <c r="I562" s="16"/>
      <c r="J562" s="16"/>
      <c r="K562" s="16"/>
      <c r="L562" s="16" t="s">
        <v>45</v>
      </c>
    </row>
    <row r="563" spans="1:12" ht="15" customHeight="1" x14ac:dyDescent="0.25">
      <c r="A563" s="21"/>
      <c r="B563" s="21"/>
      <c r="C563" s="21"/>
      <c r="D563" s="21"/>
      <c r="E563" s="21"/>
      <c r="F563" s="21" t="s">
        <v>108</v>
      </c>
      <c r="G563" s="21" t="s">
        <v>758</v>
      </c>
      <c r="H563" s="21">
        <f>SUM(H554:H562)</f>
        <v>0</v>
      </c>
      <c r="I563" s="21">
        <f>SUM(I554:I562)</f>
        <v>0</v>
      </c>
      <c r="J563" s="21">
        <f>SUM(J554:J562)</f>
        <v>4</v>
      </c>
      <c r="K563" s="21">
        <f>SUM(K554:K562)</f>
        <v>1</v>
      </c>
      <c r="L563" s="21"/>
    </row>
    <row r="564" spans="1:12" ht="15" hidden="1" customHeight="1" x14ac:dyDescent="0.25">
      <c r="A564" s="16">
        <v>23</v>
      </c>
      <c r="B564" s="78">
        <v>42156</v>
      </c>
      <c r="C564" s="18">
        <v>0.875</v>
      </c>
      <c r="D564" s="16" t="s">
        <v>792</v>
      </c>
      <c r="E564" s="16" t="s">
        <v>380</v>
      </c>
      <c r="F564" s="16" t="s">
        <v>793</v>
      </c>
      <c r="G564" s="16" t="s">
        <v>794</v>
      </c>
      <c r="H564" s="16"/>
      <c r="I564" s="16"/>
      <c r="J564" s="16">
        <v>1</v>
      </c>
      <c r="K564" s="16"/>
      <c r="L564" s="16" t="s">
        <v>55</v>
      </c>
    </row>
    <row r="565" spans="1:12" ht="15" hidden="1" customHeight="1" x14ac:dyDescent="0.25">
      <c r="A565" s="16">
        <v>24</v>
      </c>
      <c r="B565" s="78">
        <v>42157</v>
      </c>
      <c r="C565" s="18">
        <v>0.46249999999999997</v>
      </c>
      <c r="D565" s="16" t="s">
        <v>795</v>
      </c>
      <c r="E565" s="16" t="s">
        <v>380</v>
      </c>
      <c r="F565" s="16" t="s">
        <v>451</v>
      </c>
      <c r="G565" s="19" t="s">
        <v>27</v>
      </c>
      <c r="H565" s="16"/>
      <c r="I565" s="16"/>
      <c r="J565" s="16"/>
      <c r="K565" s="16">
        <v>1</v>
      </c>
      <c r="L565" s="16" t="s">
        <v>32</v>
      </c>
    </row>
    <row r="566" spans="1:12" ht="15" hidden="1" customHeight="1" x14ac:dyDescent="0.25">
      <c r="A566" s="16">
        <v>25</v>
      </c>
      <c r="B566" s="78">
        <v>42191</v>
      </c>
      <c r="C566" s="18">
        <v>6.9444444444444441E-3</v>
      </c>
      <c r="D566" s="16" t="s">
        <v>796</v>
      </c>
      <c r="E566" s="16" t="s">
        <v>380</v>
      </c>
      <c r="F566" s="16" t="s">
        <v>797</v>
      </c>
      <c r="G566" s="19" t="s">
        <v>27</v>
      </c>
      <c r="H566" s="16"/>
      <c r="I566" s="16"/>
      <c r="J566" s="16"/>
      <c r="K566" s="16"/>
      <c r="L566" s="16" t="s">
        <v>49</v>
      </c>
    </row>
    <row r="567" spans="1:12" ht="15" hidden="1" customHeight="1" x14ac:dyDescent="0.25">
      <c r="A567" s="16">
        <v>26</v>
      </c>
      <c r="B567" s="78">
        <v>42171</v>
      </c>
      <c r="C567" s="18">
        <v>0.67708333333333337</v>
      </c>
      <c r="D567" s="16" t="s">
        <v>798</v>
      </c>
      <c r="E567" s="16" t="s">
        <v>380</v>
      </c>
      <c r="F567" s="20" t="s">
        <v>797</v>
      </c>
      <c r="G567" s="16" t="s">
        <v>799</v>
      </c>
      <c r="H567" s="27"/>
      <c r="I567" s="27"/>
      <c r="J567" s="27"/>
      <c r="K567" s="27"/>
      <c r="L567" s="27" t="s">
        <v>32</v>
      </c>
    </row>
    <row r="568" spans="1:12" ht="15" hidden="1" customHeight="1" x14ac:dyDescent="0.25">
      <c r="A568" s="16">
        <v>27</v>
      </c>
      <c r="B568" s="78">
        <v>42170</v>
      </c>
      <c r="C568" s="18">
        <v>0.95486111111111116</v>
      </c>
      <c r="D568" s="16" t="s">
        <v>800</v>
      </c>
      <c r="E568" s="27" t="s">
        <v>779</v>
      </c>
      <c r="F568" s="68" t="s">
        <v>801</v>
      </c>
      <c r="G568" s="19" t="s">
        <v>359</v>
      </c>
      <c r="H568" s="16"/>
      <c r="I568" s="16"/>
      <c r="J568" s="16">
        <v>2</v>
      </c>
      <c r="K568" s="16"/>
      <c r="L568" s="16" t="s">
        <v>55</v>
      </c>
    </row>
    <row r="569" spans="1:12" ht="15" hidden="1" customHeight="1" x14ac:dyDescent="0.25">
      <c r="A569" s="16">
        <v>28</v>
      </c>
      <c r="B569" s="78">
        <v>42177</v>
      </c>
      <c r="C569" s="18">
        <v>0.41666666666666669</v>
      </c>
      <c r="D569" s="16" t="s">
        <v>798</v>
      </c>
      <c r="E569" s="16" t="s">
        <v>380</v>
      </c>
      <c r="F569" s="20" t="s">
        <v>802</v>
      </c>
      <c r="G569" s="19" t="s">
        <v>27</v>
      </c>
      <c r="H569" s="27"/>
      <c r="I569" s="27"/>
      <c r="J569" s="27">
        <v>1</v>
      </c>
      <c r="K569" s="27"/>
      <c r="L569" s="27" t="s">
        <v>55</v>
      </c>
    </row>
    <row r="570" spans="1:12" ht="15" hidden="1" customHeight="1" x14ac:dyDescent="0.25">
      <c r="A570" s="16">
        <v>29</v>
      </c>
      <c r="B570" s="78">
        <v>42178</v>
      </c>
      <c r="C570" s="18">
        <v>0</v>
      </c>
      <c r="D570" s="16" t="s">
        <v>803</v>
      </c>
      <c r="E570" s="16" t="s">
        <v>380</v>
      </c>
      <c r="F570" s="20" t="s">
        <v>804</v>
      </c>
      <c r="G570" s="19" t="s">
        <v>27</v>
      </c>
      <c r="H570" s="113"/>
      <c r="I570" s="113"/>
      <c r="J570" s="113"/>
      <c r="K570" s="27">
        <v>1</v>
      </c>
      <c r="L570" s="27" t="s">
        <v>32</v>
      </c>
    </row>
    <row r="571" spans="1:12" ht="15" hidden="1" customHeight="1" x14ac:dyDescent="0.25">
      <c r="A571" s="16">
        <v>30</v>
      </c>
      <c r="B571" s="114">
        <v>42182</v>
      </c>
      <c r="C571" s="115">
        <v>0.39583333333333331</v>
      </c>
      <c r="D571" s="99" t="s">
        <v>805</v>
      </c>
      <c r="E571" s="116" t="s">
        <v>347</v>
      </c>
      <c r="F571" s="117" t="s">
        <v>806</v>
      </c>
      <c r="G571" s="99" t="s">
        <v>807</v>
      </c>
      <c r="H571" s="118"/>
      <c r="I571" s="118"/>
      <c r="J571" s="116">
        <v>1</v>
      </c>
      <c r="K571" s="118"/>
      <c r="L571" s="116" t="s">
        <v>49</v>
      </c>
    </row>
    <row r="572" spans="1:12" ht="15" customHeight="1" x14ac:dyDescent="0.25">
      <c r="A572" s="21"/>
      <c r="B572" s="21"/>
      <c r="C572" s="21"/>
      <c r="D572" s="21"/>
      <c r="E572" s="21"/>
      <c r="F572" s="21" t="s">
        <v>131</v>
      </c>
      <c r="G572" s="21" t="s">
        <v>758</v>
      </c>
      <c r="H572" s="21">
        <f>SUM(H564:H571)</f>
        <v>0</v>
      </c>
      <c r="I572" s="21">
        <f>SUM(I564:I571)</f>
        <v>0</v>
      </c>
      <c r="J572" s="21">
        <f>SUM(J564:J571)</f>
        <v>5</v>
      </c>
      <c r="K572" s="21">
        <f>SUM(K564:K571)</f>
        <v>2</v>
      </c>
      <c r="L572" s="21"/>
    </row>
    <row r="573" spans="1:12" ht="15" customHeight="1" x14ac:dyDescent="0.25">
      <c r="A573" s="551" t="s">
        <v>808</v>
      </c>
      <c r="B573" s="551"/>
      <c r="C573" s="551"/>
      <c r="D573" s="551"/>
      <c r="E573" s="551"/>
      <c r="F573" s="551"/>
      <c r="G573" s="551"/>
      <c r="H573" s="551"/>
      <c r="I573" s="551"/>
      <c r="J573" s="551"/>
      <c r="K573" s="551"/>
      <c r="L573" s="551"/>
    </row>
    <row r="574" spans="1:12" ht="15" hidden="1" customHeight="1" x14ac:dyDescent="0.25">
      <c r="A574" s="16">
        <v>1</v>
      </c>
      <c r="B574" s="78">
        <v>42098</v>
      </c>
      <c r="C574" s="18">
        <v>0.75</v>
      </c>
      <c r="D574" s="16" t="s">
        <v>809</v>
      </c>
      <c r="E574" s="16" t="s">
        <v>810</v>
      </c>
      <c r="F574" s="16" t="s">
        <v>811</v>
      </c>
      <c r="G574" s="16" t="s">
        <v>75</v>
      </c>
      <c r="H574" s="16">
        <v>0</v>
      </c>
      <c r="I574" s="16">
        <v>0</v>
      </c>
      <c r="J574" s="16">
        <v>1</v>
      </c>
      <c r="K574" s="16">
        <v>0</v>
      </c>
      <c r="L574" s="16" t="s">
        <v>745</v>
      </c>
    </row>
    <row r="575" spans="1:12" ht="17.25" hidden="1" customHeight="1" x14ac:dyDescent="0.25">
      <c r="A575" s="16">
        <v>2</v>
      </c>
      <c r="B575" s="78">
        <v>42106</v>
      </c>
      <c r="C575" s="18">
        <v>0.44444444444444442</v>
      </c>
      <c r="D575" s="16" t="s">
        <v>812</v>
      </c>
      <c r="E575" s="16" t="s">
        <v>810</v>
      </c>
      <c r="F575" s="16" t="s">
        <v>451</v>
      </c>
      <c r="G575" s="16" t="s">
        <v>75</v>
      </c>
      <c r="H575" s="16">
        <v>0</v>
      </c>
      <c r="I575" s="16">
        <v>0</v>
      </c>
      <c r="J575" s="16">
        <v>1</v>
      </c>
      <c r="K575" s="16">
        <v>0</v>
      </c>
      <c r="L575" s="16" t="s">
        <v>745</v>
      </c>
    </row>
    <row r="576" spans="1:12" ht="15" hidden="1" customHeight="1" x14ac:dyDescent="0.25">
      <c r="A576" s="16">
        <v>3</v>
      </c>
      <c r="B576" s="78">
        <v>42115</v>
      </c>
      <c r="C576" s="18">
        <v>0.69444444444444453</v>
      </c>
      <c r="D576" s="16" t="s">
        <v>813</v>
      </c>
      <c r="E576" s="16" t="s">
        <v>814</v>
      </c>
      <c r="F576" s="16" t="s">
        <v>811</v>
      </c>
      <c r="G576" s="16" t="s">
        <v>75</v>
      </c>
      <c r="H576" s="16">
        <v>0</v>
      </c>
      <c r="I576" s="16">
        <v>0</v>
      </c>
      <c r="J576" s="16">
        <v>1</v>
      </c>
      <c r="K576" s="16">
        <v>0</v>
      </c>
      <c r="L576" s="16" t="s">
        <v>530</v>
      </c>
    </row>
    <row r="577" spans="1:12" ht="15" hidden="1" customHeight="1" x14ac:dyDescent="0.25">
      <c r="A577" s="16">
        <v>4</v>
      </c>
      <c r="B577" s="78">
        <v>42115</v>
      </c>
      <c r="C577" s="18">
        <v>0.5625</v>
      </c>
      <c r="D577" s="16" t="s">
        <v>815</v>
      </c>
      <c r="E577" s="16" t="s">
        <v>816</v>
      </c>
      <c r="F577" s="16" t="s">
        <v>817</v>
      </c>
      <c r="G577" s="16" t="s">
        <v>75</v>
      </c>
      <c r="H577" s="27">
        <v>0</v>
      </c>
      <c r="I577" s="27">
        <v>0</v>
      </c>
      <c r="J577" s="27">
        <v>1</v>
      </c>
      <c r="K577" s="27">
        <v>0</v>
      </c>
      <c r="L577" s="16" t="s">
        <v>530</v>
      </c>
    </row>
    <row r="578" spans="1:12" ht="15" hidden="1" customHeight="1" x14ac:dyDescent="0.25">
      <c r="A578" s="16">
        <v>5</v>
      </c>
      <c r="B578" s="78">
        <v>42115</v>
      </c>
      <c r="C578" s="18">
        <v>0.5625</v>
      </c>
      <c r="D578" s="16" t="s">
        <v>818</v>
      </c>
      <c r="E578" s="16" t="s">
        <v>816</v>
      </c>
      <c r="F578" s="16" t="s">
        <v>811</v>
      </c>
      <c r="G578" s="16" t="s">
        <v>75</v>
      </c>
      <c r="H578" s="27">
        <v>0</v>
      </c>
      <c r="I578" s="27">
        <v>0</v>
      </c>
      <c r="J578" s="27">
        <v>1</v>
      </c>
      <c r="K578" s="27">
        <v>0</v>
      </c>
      <c r="L578" s="16" t="s">
        <v>587</v>
      </c>
    </row>
    <row r="579" spans="1:12" ht="15" hidden="1" customHeight="1" x14ac:dyDescent="0.25">
      <c r="A579" s="16">
        <v>6</v>
      </c>
      <c r="B579" s="78">
        <v>42119</v>
      </c>
      <c r="C579" s="18">
        <v>0.5625</v>
      </c>
      <c r="D579" s="16" t="s">
        <v>819</v>
      </c>
      <c r="E579" s="16" t="s">
        <v>820</v>
      </c>
      <c r="F579" s="16" t="s">
        <v>811</v>
      </c>
      <c r="G579" s="16" t="s">
        <v>75</v>
      </c>
      <c r="H579" s="27">
        <v>0</v>
      </c>
      <c r="I579" s="27">
        <v>0</v>
      </c>
      <c r="J579" s="27">
        <v>1</v>
      </c>
      <c r="K579" s="27">
        <v>0</v>
      </c>
      <c r="L579" s="16" t="s">
        <v>584</v>
      </c>
    </row>
    <row r="580" spans="1:12" ht="15" customHeight="1" x14ac:dyDescent="0.25">
      <c r="A580" s="21"/>
      <c r="B580" s="21"/>
      <c r="C580" s="21"/>
      <c r="D580" s="21"/>
      <c r="E580" s="21"/>
      <c r="F580" s="21" t="s">
        <v>66</v>
      </c>
      <c r="G580" s="21" t="s">
        <v>821</v>
      </c>
      <c r="H580" s="21">
        <f>SUM(H574:H579)</f>
        <v>0</v>
      </c>
      <c r="I580" s="21">
        <f>SUM(I574:I579)</f>
        <v>0</v>
      </c>
      <c r="J580" s="21">
        <f>SUM(J574:J579)</f>
        <v>6</v>
      </c>
      <c r="K580" s="21">
        <f>SUM(K574:K579)</f>
        <v>0</v>
      </c>
      <c r="L580" s="21"/>
    </row>
    <row r="581" spans="1:12" ht="15" hidden="1" customHeight="1" x14ac:dyDescent="0.25">
      <c r="A581" s="16">
        <v>7</v>
      </c>
      <c r="B581" s="78">
        <v>42125</v>
      </c>
      <c r="C581" s="18">
        <v>0.65625</v>
      </c>
      <c r="D581" s="16" t="s">
        <v>822</v>
      </c>
      <c r="E581" s="16" t="s">
        <v>823</v>
      </c>
      <c r="F581" s="16" t="s">
        <v>523</v>
      </c>
      <c r="G581" s="16" t="s">
        <v>110</v>
      </c>
      <c r="H581" s="27">
        <v>0</v>
      </c>
      <c r="I581" s="27">
        <v>0</v>
      </c>
      <c r="J581" s="27">
        <v>1</v>
      </c>
      <c r="K581" s="27">
        <v>0</v>
      </c>
      <c r="L581" s="16" t="s">
        <v>587</v>
      </c>
    </row>
    <row r="582" spans="1:12" ht="15" hidden="1" customHeight="1" x14ac:dyDescent="0.25">
      <c r="A582" s="16">
        <v>8</v>
      </c>
      <c r="B582" s="78">
        <v>42127</v>
      </c>
      <c r="C582" s="18">
        <v>0.81944444444444453</v>
      </c>
      <c r="D582" s="16" t="s">
        <v>824</v>
      </c>
      <c r="E582" s="16" t="s">
        <v>823</v>
      </c>
      <c r="F582" s="16" t="s">
        <v>451</v>
      </c>
      <c r="G582" s="16" t="s">
        <v>27</v>
      </c>
      <c r="H582" s="27">
        <v>0</v>
      </c>
      <c r="I582" s="27">
        <v>0</v>
      </c>
      <c r="J582" s="27">
        <v>1</v>
      </c>
      <c r="K582" s="27">
        <v>0</v>
      </c>
      <c r="L582" s="16" t="s">
        <v>28</v>
      </c>
    </row>
    <row r="583" spans="1:12" ht="15" hidden="1" customHeight="1" x14ac:dyDescent="0.25">
      <c r="A583" s="16">
        <v>9</v>
      </c>
      <c r="B583" s="78">
        <v>42132</v>
      </c>
      <c r="C583" s="18">
        <v>0.76388888888888884</v>
      </c>
      <c r="D583" s="16" t="s">
        <v>825</v>
      </c>
      <c r="E583" s="16" t="s">
        <v>826</v>
      </c>
      <c r="F583" s="16" t="s">
        <v>451</v>
      </c>
      <c r="G583" s="16" t="s">
        <v>27</v>
      </c>
      <c r="H583" s="27">
        <v>0</v>
      </c>
      <c r="I583" s="27">
        <v>0</v>
      </c>
      <c r="J583" s="27">
        <v>1</v>
      </c>
      <c r="K583" s="27">
        <v>0</v>
      </c>
      <c r="L583" s="119" t="s">
        <v>39</v>
      </c>
    </row>
    <row r="584" spans="1:12" ht="15" hidden="1" customHeight="1" x14ac:dyDescent="0.25">
      <c r="A584" s="16">
        <v>10</v>
      </c>
      <c r="B584" s="78">
        <v>42137</v>
      </c>
      <c r="C584" s="18">
        <v>0.2986111111111111</v>
      </c>
      <c r="D584" s="16" t="s">
        <v>827</v>
      </c>
      <c r="E584" s="16" t="s">
        <v>828</v>
      </c>
      <c r="F584" s="16" t="s">
        <v>451</v>
      </c>
      <c r="G584" s="16" t="s">
        <v>110</v>
      </c>
      <c r="H584" s="27">
        <v>0</v>
      </c>
      <c r="I584" s="27">
        <v>0</v>
      </c>
      <c r="J584" s="27">
        <v>1</v>
      </c>
      <c r="K584" s="27">
        <v>0</v>
      </c>
      <c r="L584" s="16" t="s">
        <v>584</v>
      </c>
    </row>
    <row r="585" spans="1:12" ht="15" hidden="1" customHeight="1" x14ac:dyDescent="0.25">
      <c r="A585" s="16">
        <v>11</v>
      </c>
      <c r="B585" s="78">
        <v>42142</v>
      </c>
      <c r="C585" s="18">
        <v>0.60416666666666663</v>
      </c>
      <c r="D585" s="16" t="s">
        <v>829</v>
      </c>
      <c r="E585" s="16" t="s">
        <v>828</v>
      </c>
      <c r="F585" s="16" t="s">
        <v>69</v>
      </c>
      <c r="G585" s="16" t="s">
        <v>75</v>
      </c>
      <c r="H585" s="16">
        <v>0</v>
      </c>
      <c r="I585" s="16">
        <v>0</v>
      </c>
      <c r="J585" s="27">
        <v>1</v>
      </c>
      <c r="K585" s="27">
        <v>0</v>
      </c>
      <c r="L585" s="20" t="s">
        <v>503</v>
      </c>
    </row>
    <row r="586" spans="1:12" ht="15" hidden="1" customHeight="1" x14ac:dyDescent="0.25">
      <c r="A586" s="16">
        <v>12</v>
      </c>
      <c r="B586" s="78">
        <v>42148</v>
      </c>
      <c r="C586" s="18">
        <v>0.65277777777777779</v>
      </c>
      <c r="D586" s="16" t="s">
        <v>830</v>
      </c>
      <c r="E586" s="16" t="s">
        <v>831</v>
      </c>
      <c r="F586" s="16" t="s">
        <v>451</v>
      </c>
      <c r="G586" s="16" t="s">
        <v>110</v>
      </c>
      <c r="H586" s="16">
        <v>0</v>
      </c>
      <c r="I586" s="16">
        <v>0</v>
      </c>
      <c r="J586" s="27">
        <v>2</v>
      </c>
      <c r="K586" s="120">
        <v>0</v>
      </c>
      <c r="L586" s="20" t="s">
        <v>521</v>
      </c>
    </row>
    <row r="587" spans="1:12" ht="15" hidden="1" customHeight="1" x14ac:dyDescent="0.25">
      <c r="A587" s="16">
        <v>13</v>
      </c>
      <c r="B587" s="78">
        <v>42149</v>
      </c>
      <c r="C587" s="18">
        <v>0.84375</v>
      </c>
      <c r="D587" s="16" t="s">
        <v>832</v>
      </c>
      <c r="E587" s="16" t="s">
        <v>831</v>
      </c>
      <c r="F587" s="16" t="s">
        <v>451</v>
      </c>
      <c r="G587" s="16" t="s">
        <v>110</v>
      </c>
      <c r="H587" s="16">
        <v>0</v>
      </c>
      <c r="I587" s="16">
        <v>0</v>
      </c>
      <c r="J587" s="27">
        <v>2</v>
      </c>
      <c r="K587" s="27">
        <v>0</v>
      </c>
      <c r="L587" s="20" t="s">
        <v>521</v>
      </c>
    </row>
    <row r="588" spans="1:12" ht="15" hidden="1" customHeight="1" x14ac:dyDescent="0.25">
      <c r="A588" s="16">
        <v>14</v>
      </c>
      <c r="B588" s="78">
        <v>42153</v>
      </c>
      <c r="C588" s="18">
        <v>0.67708333333333337</v>
      </c>
      <c r="D588" s="16" t="s">
        <v>833</v>
      </c>
      <c r="E588" s="16" t="s">
        <v>828</v>
      </c>
      <c r="F588" s="119" t="s">
        <v>834</v>
      </c>
      <c r="G588" s="119" t="s">
        <v>75</v>
      </c>
      <c r="H588" s="16">
        <v>0</v>
      </c>
      <c r="I588" s="16">
        <v>0</v>
      </c>
      <c r="J588" s="112">
        <v>1</v>
      </c>
      <c r="K588" s="112">
        <v>0</v>
      </c>
      <c r="L588" s="20" t="s">
        <v>587</v>
      </c>
    </row>
    <row r="589" spans="1:12" ht="15" customHeight="1" x14ac:dyDescent="0.25">
      <c r="A589" s="21"/>
      <c r="B589" s="21"/>
      <c r="C589" s="21"/>
      <c r="D589" s="21"/>
      <c r="E589" s="21"/>
      <c r="F589" s="21" t="s">
        <v>108</v>
      </c>
      <c r="G589" s="21" t="s">
        <v>821</v>
      </c>
      <c r="H589" s="21">
        <f>SUM(H581:H588)</f>
        <v>0</v>
      </c>
      <c r="I589" s="21">
        <f>SUM(I581:I588)</f>
        <v>0</v>
      </c>
      <c r="J589" s="21">
        <f>SUM(J581:J588)</f>
        <v>10</v>
      </c>
      <c r="K589" s="21">
        <f>SUM(K581:K588)</f>
        <v>0</v>
      </c>
      <c r="L589" s="21"/>
    </row>
    <row r="590" spans="1:12" ht="15" hidden="1" customHeight="1" x14ac:dyDescent="0.25">
      <c r="A590" s="16">
        <v>15</v>
      </c>
      <c r="B590" s="78">
        <v>42167</v>
      </c>
      <c r="C590" s="18">
        <v>0.89583333333333337</v>
      </c>
      <c r="D590" s="16" t="s">
        <v>835</v>
      </c>
      <c r="E590" s="16" t="s">
        <v>831</v>
      </c>
      <c r="F590" s="20" t="s">
        <v>451</v>
      </c>
      <c r="G590" s="20" t="s">
        <v>836</v>
      </c>
      <c r="H590" s="16">
        <v>0</v>
      </c>
      <c r="I590" s="16">
        <v>0</v>
      </c>
      <c r="J590" s="121">
        <v>1</v>
      </c>
      <c r="K590" s="122">
        <v>0</v>
      </c>
      <c r="L590" s="119" t="s">
        <v>530</v>
      </c>
    </row>
    <row r="591" spans="1:12" ht="15" hidden="1" customHeight="1" x14ac:dyDescent="0.25">
      <c r="A591" s="16">
        <v>16</v>
      </c>
      <c r="B591" s="78">
        <v>42174</v>
      </c>
      <c r="C591" s="18">
        <v>0.72916666666666663</v>
      </c>
      <c r="D591" s="16" t="s">
        <v>837</v>
      </c>
      <c r="E591" s="16" t="s">
        <v>838</v>
      </c>
      <c r="F591" s="16" t="s">
        <v>34</v>
      </c>
      <c r="G591" s="16" t="s">
        <v>110</v>
      </c>
      <c r="H591" s="27">
        <v>0</v>
      </c>
      <c r="I591" s="27">
        <v>0</v>
      </c>
      <c r="J591" s="27">
        <v>1</v>
      </c>
      <c r="K591" s="27">
        <v>0</v>
      </c>
      <c r="L591" s="16" t="s">
        <v>530</v>
      </c>
    </row>
    <row r="592" spans="1:12" ht="15" hidden="1" customHeight="1" x14ac:dyDescent="0.25">
      <c r="A592" s="16">
        <v>17</v>
      </c>
      <c r="B592" s="78">
        <v>42182</v>
      </c>
      <c r="C592" s="18">
        <v>0.9375</v>
      </c>
      <c r="D592" s="16" t="s">
        <v>839</v>
      </c>
      <c r="E592" s="16" t="s">
        <v>840</v>
      </c>
      <c r="F592" s="20" t="s">
        <v>26</v>
      </c>
      <c r="G592" s="20" t="s">
        <v>110</v>
      </c>
      <c r="H592" s="16">
        <v>0</v>
      </c>
      <c r="I592" s="16">
        <v>0</v>
      </c>
      <c r="J592" s="112">
        <v>1</v>
      </c>
      <c r="K592" s="112">
        <v>0</v>
      </c>
      <c r="L592" s="123" t="s">
        <v>600</v>
      </c>
    </row>
    <row r="593" spans="1:12" ht="15" customHeight="1" x14ac:dyDescent="0.25">
      <c r="A593" s="21"/>
      <c r="B593" s="21"/>
      <c r="C593" s="21"/>
      <c r="D593" s="21"/>
      <c r="E593" s="21"/>
      <c r="F593" s="21" t="s">
        <v>131</v>
      </c>
      <c r="G593" s="21" t="s">
        <v>821</v>
      </c>
      <c r="H593" s="21">
        <f>SUM(H590:H592)</f>
        <v>0</v>
      </c>
      <c r="I593" s="21">
        <f>SUM(I590:I592)</f>
        <v>0</v>
      </c>
      <c r="J593" s="21">
        <f>SUM(J590:J592)</f>
        <v>3</v>
      </c>
      <c r="K593" s="21">
        <f>SUM(K590:K592)</f>
        <v>0</v>
      </c>
      <c r="L593" s="21"/>
    </row>
    <row r="594" spans="1:12" ht="15" customHeight="1" x14ac:dyDescent="0.25">
      <c r="A594" s="546" t="s">
        <v>841</v>
      </c>
      <c r="B594" s="546"/>
      <c r="C594" s="546"/>
      <c r="D594" s="546"/>
      <c r="E594" s="546"/>
      <c r="F594" s="546"/>
      <c r="G594" s="546"/>
      <c r="H594" s="546"/>
      <c r="I594" s="546"/>
      <c r="J594" s="546"/>
      <c r="K594" s="546"/>
      <c r="L594" s="546"/>
    </row>
    <row r="595" spans="1:12" ht="15" hidden="1" customHeight="1" x14ac:dyDescent="0.25">
      <c r="A595" s="124">
        <v>1</v>
      </c>
      <c r="B595" s="78">
        <v>42095</v>
      </c>
      <c r="C595" s="125">
        <v>0.4861111111111111</v>
      </c>
      <c r="D595" s="124" t="s">
        <v>842</v>
      </c>
      <c r="E595" s="124" t="s">
        <v>380</v>
      </c>
      <c r="F595" s="126" t="s">
        <v>843</v>
      </c>
      <c r="G595" s="127" t="s">
        <v>27</v>
      </c>
      <c r="H595" s="124">
        <v>0</v>
      </c>
      <c r="I595" s="124">
        <v>0</v>
      </c>
      <c r="J595" s="124">
        <v>0</v>
      </c>
      <c r="K595" s="124">
        <v>0</v>
      </c>
      <c r="L595" s="128">
        <f>B595</f>
        <v>42095</v>
      </c>
    </row>
    <row r="596" spans="1:12" ht="15" hidden="1" customHeight="1" x14ac:dyDescent="0.25">
      <c r="A596" s="124">
        <v>2</v>
      </c>
      <c r="B596" s="78">
        <v>42097</v>
      </c>
      <c r="C596" s="125">
        <v>0.65625</v>
      </c>
      <c r="D596" s="124" t="s">
        <v>844</v>
      </c>
      <c r="E596" s="124" t="s">
        <v>845</v>
      </c>
      <c r="F596" s="126" t="s">
        <v>451</v>
      </c>
      <c r="G596" s="127" t="s">
        <v>359</v>
      </c>
      <c r="H596" s="124">
        <v>0</v>
      </c>
      <c r="I596" s="124">
        <v>0</v>
      </c>
      <c r="J596" s="124">
        <v>0</v>
      </c>
      <c r="K596" s="124">
        <v>1</v>
      </c>
      <c r="L596" s="128">
        <f t="shared" ref="L596:L647" si="0">B596</f>
        <v>42097</v>
      </c>
    </row>
    <row r="597" spans="1:12" ht="15" hidden="1" customHeight="1" x14ac:dyDescent="0.25">
      <c r="A597" s="124">
        <v>3</v>
      </c>
      <c r="B597" s="78">
        <v>42097</v>
      </c>
      <c r="C597" s="125">
        <v>0.89583333333333337</v>
      </c>
      <c r="D597" s="124" t="s">
        <v>846</v>
      </c>
      <c r="E597" s="124" t="s">
        <v>380</v>
      </c>
      <c r="F597" s="124" t="s">
        <v>847</v>
      </c>
      <c r="G597" s="127" t="s">
        <v>27</v>
      </c>
      <c r="H597" s="124">
        <v>0</v>
      </c>
      <c r="I597" s="124">
        <v>0</v>
      </c>
      <c r="J597" s="124">
        <v>0</v>
      </c>
      <c r="K597" s="124">
        <v>0</v>
      </c>
      <c r="L597" s="128">
        <f t="shared" si="0"/>
        <v>42097</v>
      </c>
    </row>
    <row r="598" spans="1:12" ht="15" hidden="1" customHeight="1" x14ac:dyDescent="0.25">
      <c r="A598" s="124">
        <v>4</v>
      </c>
      <c r="B598" s="78">
        <v>42108</v>
      </c>
      <c r="C598" s="125">
        <v>0.38194444444444442</v>
      </c>
      <c r="D598" s="124" t="s">
        <v>848</v>
      </c>
      <c r="E598" s="124" t="s">
        <v>380</v>
      </c>
      <c r="F598" s="126" t="s">
        <v>801</v>
      </c>
      <c r="G598" s="127" t="s">
        <v>27</v>
      </c>
      <c r="H598" s="124">
        <v>0</v>
      </c>
      <c r="I598" s="124">
        <v>0</v>
      </c>
      <c r="J598" s="124">
        <v>0</v>
      </c>
      <c r="K598" s="124">
        <v>0</v>
      </c>
      <c r="L598" s="128">
        <f t="shared" si="0"/>
        <v>42108</v>
      </c>
    </row>
    <row r="599" spans="1:12" ht="15" hidden="1" customHeight="1" x14ac:dyDescent="0.25">
      <c r="A599" s="124">
        <v>5</v>
      </c>
      <c r="B599" s="78">
        <v>42110</v>
      </c>
      <c r="C599" s="125">
        <v>0.65625</v>
      </c>
      <c r="D599" s="124" t="s">
        <v>849</v>
      </c>
      <c r="E599" s="124" t="s">
        <v>380</v>
      </c>
      <c r="F599" s="126" t="s">
        <v>843</v>
      </c>
      <c r="G599" s="127" t="s">
        <v>27</v>
      </c>
      <c r="H599" s="124">
        <v>0</v>
      </c>
      <c r="I599" s="124">
        <v>0</v>
      </c>
      <c r="J599" s="124">
        <v>0</v>
      </c>
      <c r="K599" s="124">
        <v>0</v>
      </c>
      <c r="L599" s="128">
        <f t="shared" si="0"/>
        <v>42110</v>
      </c>
    </row>
    <row r="600" spans="1:12" ht="15" hidden="1" customHeight="1" x14ac:dyDescent="0.25">
      <c r="A600" s="124">
        <v>6</v>
      </c>
      <c r="B600" s="78">
        <v>42110</v>
      </c>
      <c r="C600" s="125">
        <v>0.79861111111111116</v>
      </c>
      <c r="D600" s="124" t="s">
        <v>850</v>
      </c>
      <c r="E600" s="124" t="s">
        <v>380</v>
      </c>
      <c r="F600" s="124" t="s">
        <v>348</v>
      </c>
      <c r="G600" s="127" t="s">
        <v>27</v>
      </c>
      <c r="H600" s="124">
        <v>0</v>
      </c>
      <c r="I600" s="124">
        <v>0</v>
      </c>
      <c r="J600" s="124">
        <v>0</v>
      </c>
      <c r="K600" s="124">
        <v>0</v>
      </c>
      <c r="L600" s="128">
        <f t="shared" si="0"/>
        <v>42110</v>
      </c>
    </row>
    <row r="601" spans="1:12" ht="15" hidden="1" customHeight="1" x14ac:dyDescent="0.25">
      <c r="A601" s="124">
        <v>7</v>
      </c>
      <c r="B601" s="78">
        <v>42116</v>
      </c>
      <c r="C601" s="125">
        <v>0.34375</v>
      </c>
      <c r="D601" s="124" t="s">
        <v>851</v>
      </c>
      <c r="E601" s="124" t="s">
        <v>380</v>
      </c>
      <c r="F601" s="126" t="s">
        <v>847</v>
      </c>
      <c r="G601" s="127" t="s">
        <v>27</v>
      </c>
      <c r="H601" s="124">
        <v>1</v>
      </c>
      <c r="I601" s="124">
        <v>0</v>
      </c>
      <c r="J601" s="124">
        <v>0</v>
      </c>
      <c r="K601" s="124">
        <v>0</v>
      </c>
      <c r="L601" s="128">
        <f t="shared" si="0"/>
        <v>42116</v>
      </c>
    </row>
    <row r="602" spans="1:12" ht="15" hidden="1" customHeight="1" x14ac:dyDescent="0.25">
      <c r="A602" s="124">
        <v>8</v>
      </c>
      <c r="B602" s="78">
        <v>42117</v>
      </c>
      <c r="C602" s="125">
        <v>0.38541666666666669</v>
      </c>
      <c r="D602" s="124" t="s">
        <v>852</v>
      </c>
      <c r="E602" s="124" t="s">
        <v>853</v>
      </c>
      <c r="F602" s="124" t="s">
        <v>348</v>
      </c>
      <c r="G602" s="127" t="s">
        <v>27</v>
      </c>
      <c r="H602" s="124">
        <v>0</v>
      </c>
      <c r="I602" s="124">
        <v>0</v>
      </c>
      <c r="J602" s="124">
        <v>1</v>
      </c>
      <c r="K602" s="124">
        <v>0</v>
      </c>
      <c r="L602" s="128">
        <f t="shared" si="0"/>
        <v>42117</v>
      </c>
    </row>
    <row r="603" spans="1:12" ht="15" hidden="1" customHeight="1" x14ac:dyDescent="0.25">
      <c r="A603" s="124">
        <v>9</v>
      </c>
      <c r="B603" s="78">
        <v>42120</v>
      </c>
      <c r="C603" s="125">
        <v>8.3333333333333329E-2</v>
      </c>
      <c r="D603" s="124" t="s">
        <v>854</v>
      </c>
      <c r="E603" s="124" t="s">
        <v>380</v>
      </c>
      <c r="F603" s="126" t="s">
        <v>855</v>
      </c>
      <c r="G603" s="127" t="s">
        <v>27</v>
      </c>
      <c r="H603" s="124">
        <v>0</v>
      </c>
      <c r="I603" s="124">
        <v>0</v>
      </c>
      <c r="J603" s="124">
        <v>0</v>
      </c>
      <c r="K603" s="124">
        <v>0</v>
      </c>
      <c r="L603" s="128">
        <f t="shared" si="0"/>
        <v>42120</v>
      </c>
    </row>
    <row r="604" spans="1:12" ht="15" hidden="1" customHeight="1" x14ac:dyDescent="0.25">
      <c r="A604" s="124">
        <v>10</v>
      </c>
      <c r="B604" s="78">
        <v>42122</v>
      </c>
      <c r="C604" s="125">
        <v>0.58333333333333337</v>
      </c>
      <c r="D604" s="124" t="s">
        <v>856</v>
      </c>
      <c r="E604" s="124" t="s">
        <v>380</v>
      </c>
      <c r="F604" s="124" t="s">
        <v>857</v>
      </c>
      <c r="G604" s="127" t="s">
        <v>27</v>
      </c>
      <c r="H604" s="124">
        <v>0</v>
      </c>
      <c r="I604" s="124">
        <v>0</v>
      </c>
      <c r="J604" s="124">
        <v>1</v>
      </c>
      <c r="K604" s="124">
        <v>0</v>
      </c>
      <c r="L604" s="128">
        <f t="shared" si="0"/>
        <v>42122</v>
      </c>
    </row>
    <row r="605" spans="1:12" ht="15" hidden="1" customHeight="1" x14ac:dyDescent="0.25">
      <c r="A605" s="124">
        <v>11</v>
      </c>
      <c r="B605" s="78">
        <v>42122</v>
      </c>
      <c r="C605" s="125">
        <v>0.375</v>
      </c>
      <c r="D605" s="124" t="s">
        <v>858</v>
      </c>
      <c r="E605" s="124" t="s">
        <v>380</v>
      </c>
      <c r="F605" s="126" t="s">
        <v>801</v>
      </c>
      <c r="G605" s="127" t="s">
        <v>859</v>
      </c>
      <c r="H605" s="124">
        <v>0</v>
      </c>
      <c r="I605" s="124">
        <v>0</v>
      </c>
      <c r="J605" s="124">
        <v>0</v>
      </c>
      <c r="K605" s="124">
        <v>0</v>
      </c>
      <c r="L605" s="128">
        <f t="shared" si="0"/>
        <v>42122</v>
      </c>
    </row>
    <row r="606" spans="1:12" ht="15" customHeight="1" x14ac:dyDescent="0.25">
      <c r="A606" s="21"/>
      <c r="B606" s="21"/>
      <c r="C606" s="21"/>
      <c r="D606" s="21"/>
      <c r="E606" s="21"/>
      <c r="F606" s="21" t="s">
        <v>66</v>
      </c>
      <c r="G606" s="21" t="s">
        <v>860</v>
      </c>
      <c r="H606" s="21">
        <f>SUM(H595:H605)</f>
        <v>1</v>
      </c>
      <c r="I606" s="21">
        <f>SUM(I595:I605)</f>
        <v>0</v>
      </c>
      <c r="J606" s="21">
        <f>SUM(J595:J605)</f>
        <v>2</v>
      </c>
      <c r="K606" s="21">
        <f>SUM(K595:K605)</f>
        <v>1</v>
      </c>
      <c r="L606" s="21"/>
    </row>
    <row r="607" spans="1:12" ht="15" hidden="1" customHeight="1" x14ac:dyDescent="0.25">
      <c r="A607" s="124">
        <v>12</v>
      </c>
      <c r="B607" s="78">
        <v>42125</v>
      </c>
      <c r="C607" s="125">
        <v>0.125</v>
      </c>
      <c r="D607" s="124" t="s">
        <v>861</v>
      </c>
      <c r="E607" s="124" t="s">
        <v>787</v>
      </c>
      <c r="F607" s="126" t="s">
        <v>451</v>
      </c>
      <c r="G607" s="127" t="s">
        <v>862</v>
      </c>
      <c r="H607" s="124">
        <v>0</v>
      </c>
      <c r="I607" s="124">
        <v>1</v>
      </c>
      <c r="J607" s="124">
        <v>0</v>
      </c>
      <c r="K607" s="124">
        <v>0</v>
      </c>
      <c r="L607" s="128">
        <f t="shared" si="0"/>
        <v>42125</v>
      </c>
    </row>
    <row r="608" spans="1:12" ht="15" hidden="1" customHeight="1" x14ac:dyDescent="0.25">
      <c r="A608" s="124">
        <v>13</v>
      </c>
      <c r="B608" s="78">
        <v>42127</v>
      </c>
      <c r="C608" s="125">
        <v>0.84375</v>
      </c>
      <c r="D608" s="124" t="s">
        <v>863</v>
      </c>
      <c r="E608" s="124" t="s">
        <v>380</v>
      </c>
      <c r="F608" s="126" t="s">
        <v>801</v>
      </c>
      <c r="G608" s="127" t="s">
        <v>859</v>
      </c>
      <c r="H608" s="124">
        <v>0</v>
      </c>
      <c r="I608" s="124">
        <v>0</v>
      </c>
      <c r="J608" s="124">
        <v>0</v>
      </c>
      <c r="K608" s="124">
        <v>3</v>
      </c>
      <c r="L608" s="128">
        <f t="shared" si="0"/>
        <v>42127</v>
      </c>
    </row>
    <row r="609" spans="1:12" ht="15" hidden="1" customHeight="1" x14ac:dyDescent="0.25">
      <c r="A609" s="124">
        <v>14</v>
      </c>
      <c r="B609" s="78">
        <v>42130</v>
      </c>
      <c r="C609" s="125">
        <v>0.27430555555555552</v>
      </c>
      <c r="D609" s="124" t="s">
        <v>864</v>
      </c>
      <c r="E609" s="124" t="s">
        <v>380</v>
      </c>
      <c r="F609" s="124" t="s">
        <v>865</v>
      </c>
      <c r="G609" s="127" t="s">
        <v>27</v>
      </c>
      <c r="H609" s="124">
        <v>0</v>
      </c>
      <c r="I609" s="124">
        <v>0</v>
      </c>
      <c r="J609" s="124">
        <v>1</v>
      </c>
      <c r="K609" s="124">
        <v>0</v>
      </c>
      <c r="L609" s="128">
        <f t="shared" si="0"/>
        <v>42130</v>
      </c>
    </row>
    <row r="610" spans="1:12" ht="15" hidden="1" customHeight="1" x14ac:dyDescent="0.25">
      <c r="A610" s="124">
        <v>15</v>
      </c>
      <c r="B610" s="78">
        <v>42133</v>
      </c>
      <c r="C610" s="125">
        <v>0.62152777777777779</v>
      </c>
      <c r="D610" s="124" t="s">
        <v>866</v>
      </c>
      <c r="E610" s="124" t="s">
        <v>380</v>
      </c>
      <c r="F610" s="126" t="s">
        <v>847</v>
      </c>
      <c r="G610" s="127" t="s">
        <v>27</v>
      </c>
      <c r="H610" s="124">
        <v>0</v>
      </c>
      <c r="I610" s="124">
        <v>0</v>
      </c>
      <c r="J610" s="124">
        <v>1</v>
      </c>
      <c r="K610" s="124">
        <v>0</v>
      </c>
      <c r="L610" s="128">
        <f t="shared" si="0"/>
        <v>42133</v>
      </c>
    </row>
    <row r="611" spans="1:12" ht="15" hidden="1" customHeight="1" x14ac:dyDescent="0.25">
      <c r="A611" s="124">
        <v>16</v>
      </c>
      <c r="B611" s="78">
        <v>42134</v>
      </c>
      <c r="C611" s="125">
        <v>0.4375</v>
      </c>
      <c r="D611" s="124" t="s">
        <v>867</v>
      </c>
      <c r="E611" s="124" t="s">
        <v>380</v>
      </c>
      <c r="F611" s="126" t="s">
        <v>868</v>
      </c>
      <c r="G611" s="127" t="s">
        <v>27</v>
      </c>
      <c r="H611" s="124">
        <v>0</v>
      </c>
      <c r="I611" s="124">
        <v>0</v>
      </c>
      <c r="J611" s="124">
        <v>0</v>
      </c>
      <c r="K611" s="124">
        <v>1</v>
      </c>
      <c r="L611" s="128">
        <f t="shared" si="0"/>
        <v>42134</v>
      </c>
    </row>
    <row r="612" spans="1:12" ht="15" hidden="1" customHeight="1" x14ac:dyDescent="0.25">
      <c r="A612" s="124">
        <v>17</v>
      </c>
      <c r="B612" s="78">
        <v>42138</v>
      </c>
      <c r="C612" s="125">
        <v>0.38541666666666669</v>
      </c>
      <c r="D612" s="124" t="s">
        <v>869</v>
      </c>
      <c r="E612" s="124" t="s">
        <v>380</v>
      </c>
      <c r="F612" s="124" t="s">
        <v>698</v>
      </c>
      <c r="G612" s="127" t="s">
        <v>27</v>
      </c>
      <c r="H612" s="124">
        <v>0</v>
      </c>
      <c r="I612" s="124">
        <v>0</v>
      </c>
      <c r="J612" s="124">
        <v>0</v>
      </c>
      <c r="K612" s="124">
        <v>0</v>
      </c>
      <c r="L612" s="128">
        <f t="shared" si="0"/>
        <v>42138</v>
      </c>
    </row>
    <row r="613" spans="1:12" ht="15" hidden="1" customHeight="1" x14ac:dyDescent="0.25">
      <c r="A613" s="124">
        <v>18</v>
      </c>
      <c r="B613" s="78">
        <v>42139</v>
      </c>
      <c r="C613" s="125">
        <v>0.44444444444444442</v>
      </c>
      <c r="D613" s="124" t="s">
        <v>870</v>
      </c>
      <c r="E613" s="124" t="s">
        <v>380</v>
      </c>
      <c r="F613" s="124" t="s">
        <v>857</v>
      </c>
      <c r="G613" s="127" t="s">
        <v>27</v>
      </c>
      <c r="H613" s="124">
        <v>0</v>
      </c>
      <c r="I613" s="124">
        <v>0</v>
      </c>
      <c r="J613" s="124">
        <v>1</v>
      </c>
      <c r="K613" s="124">
        <v>0</v>
      </c>
      <c r="L613" s="128">
        <f t="shared" si="0"/>
        <v>42139</v>
      </c>
    </row>
    <row r="614" spans="1:12" ht="15" hidden="1" customHeight="1" x14ac:dyDescent="0.25">
      <c r="A614" s="124">
        <v>19</v>
      </c>
      <c r="B614" s="78">
        <v>42141</v>
      </c>
      <c r="C614" s="125">
        <v>0.81944444444444453</v>
      </c>
      <c r="D614" s="124" t="s">
        <v>871</v>
      </c>
      <c r="E614" s="124" t="s">
        <v>380</v>
      </c>
      <c r="F614" s="126" t="s">
        <v>847</v>
      </c>
      <c r="G614" s="127" t="s">
        <v>27</v>
      </c>
      <c r="H614" s="124">
        <v>0</v>
      </c>
      <c r="I614" s="124">
        <v>0</v>
      </c>
      <c r="J614" s="124">
        <v>1</v>
      </c>
      <c r="K614" s="124">
        <v>0</v>
      </c>
      <c r="L614" s="128">
        <f t="shared" si="0"/>
        <v>42141</v>
      </c>
    </row>
    <row r="615" spans="1:12" ht="15" hidden="1" customHeight="1" x14ac:dyDescent="0.25">
      <c r="A615" s="124">
        <v>20</v>
      </c>
      <c r="B615" s="78">
        <v>42142</v>
      </c>
      <c r="C615" s="125">
        <v>0.25</v>
      </c>
      <c r="D615" s="124" t="s">
        <v>872</v>
      </c>
      <c r="E615" s="124" t="s">
        <v>873</v>
      </c>
      <c r="F615" s="124" t="s">
        <v>348</v>
      </c>
      <c r="G615" s="127" t="s">
        <v>27</v>
      </c>
      <c r="H615" s="124">
        <v>0</v>
      </c>
      <c r="I615" s="124">
        <v>0</v>
      </c>
      <c r="J615" s="124">
        <v>1</v>
      </c>
      <c r="K615" s="124">
        <v>0</v>
      </c>
      <c r="L615" s="128">
        <f t="shared" si="0"/>
        <v>42142</v>
      </c>
    </row>
    <row r="616" spans="1:12" ht="15" hidden="1" customHeight="1" x14ac:dyDescent="0.25">
      <c r="A616" s="124">
        <v>21</v>
      </c>
      <c r="B616" s="78">
        <v>42142</v>
      </c>
      <c r="C616" s="125">
        <v>0.3888888888888889</v>
      </c>
      <c r="D616" s="124" t="s">
        <v>874</v>
      </c>
      <c r="E616" s="124" t="s">
        <v>380</v>
      </c>
      <c r="F616" s="124" t="s">
        <v>857</v>
      </c>
      <c r="G616" s="127" t="s">
        <v>27</v>
      </c>
      <c r="H616" s="124">
        <v>0</v>
      </c>
      <c r="I616" s="124">
        <v>0</v>
      </c>
      <c r="J616" s="124">
        <v>0</v>
      </c>
      <c r="K616" s="124">
        <v>0</v>
      </c>
      <c r="L616" s="128">
        <f t="shared" si="0"/>
        <v>42142</v>
      </c>
    </row>
    <row r="617" spans="1:12" ht="15" hidden="1" customHeight="1" x14ac:dyDescent="0.25">
      <c r="A617" s="124">
        <v>22</v>
      </c>
      <c r="B617" s="78">
        <v>42144</v>
      </c>
      <c r="C617" s="125">
        <v>0.71527777777777779</v>
      </c>
      <c r="D617" s="124" t="s">
        <v>875</v>
      </c>
      <c r="E617" s="124" t="s">
        <v>380</v>
      </c>
      <c r="F617" s="126" t="s">
        <v>876</v>
      </c>
      <c r="G617" s="126" t="s">
        <v>876</v>
      </c>
      <c r="H617" s="124">
        <v>0</v>
      </c>
      <c r="I617" s="124">
        <v>0</v>
      </c>
      <c r="J617" s="124">
        <v>1</v>
      </c>
      <c r="K617" s="124">
        <v>0</v>
      </c>
      <c r="L617" s="128">
        <f t="shared" si="0"/>
        <v>42144</v>
      </c>
    </row>
    <row r="618" spans="1:12" ht="15" hidden="1" customHeight="1" x14ac:dyDescent="0.25">
      <c r="A618" s="124">
        <v>23</v>
      </c>
      <c r="B618" s="78">
        <v>42146</v>
      </c>
      <c r="C618" s="125">
        <v>0.70833333333333337</v>
      </c>
      <c r="D618" s="124" t="s">
        <v>877</v>
      </c>
      <c r="E618" s="124" t="s">
        <v>380</v>
      </c>
      <c r="F618" s="126" t="s">
        <v>801</v>
      </c>
      <c r="G618" s="127" t="s">
        <v>359</v>
      </c>
      <c r="H618" s="124">
        <v>0</v>
      </c>
      <c r="I618" s="124">
        <v>0</v>
      </c>
      <c r="J618" s="124">
        <v>0</v>
      </c>
      <c r="K618" s="124">
        <v>0</v>
      </c>
      <c r="L618" s="128">
        <f t="shared" si="0"/>
        <v>42146</v>
      </c>
    </row>
    <row r="619" spans="1:12" ht="15" hidden="1" customHeight="1" x14ac:dyDescent="0.25">
      <c r="A619" s="124">
        <v>24</v>
      </c>
      <c r="B619" s="78">
        <v>42146</v>
      </c>
      <c r="C619" s="125">
        <v>0.66666666666666663</v>
      </c>
      <c r="D619" s="124" t="s">
        <v>878</v>
      </c>
      <c r="E619" s="124" t="s">
        <v>380</v>
      </c>
      <c r="F619" s="126" t="s">
        <v>372</v>
      </c>
      <c r="G619" s="127" t="s">
        <v>359</v>
      </c>
      <c r="H619" s="124">
        <v>0</v>
      </c>
      <c r="I619" s="124">
        <v>0</v>
      </c>
      <c r="J619" s="124">
        <v>0</v>
      </c>
      <c r="K619" s="124">
        <v>0</v>
      </c>
      <c r="L619" s="128">
        <f t="shared" si="0"/>
        <v>42146</v>
      </c>
    </row>
    <row r="620" spans="1:12" ht="15" hidden="1" customHeight="1" x14ac:dyDescent="0.25">
      <c r="A620" s="124">
        <v>25</v>
      </c>
      <c r="B620" s="78">
        <v>42150</v>
      </c>
      <c r="C620" s="125">
        <v>0.44097222222222227</v>
      </c>
      <c r="D620" s="124" t="s">
        <v>879</v>
      </c>
      <c r="E620" s="124" t="s">
        <v>380</v>
      </c>
      <c r="F620" s="126" t="s">
        <v>372</v>
      </c>
      <c r="G620" s="127" t="s">
        <v>359</v>
      </c>
      <c r="H620" s="124">
        <v>0</v>
      </c>
      <c r="I620" s="124">
        <v>0</v>
      </c>
      <c r="J620" s="124">
        <v>0</v>
      </c>
      <c r="K620" s="124">
        <v>3</v>
      </c>
      <c r="L620" s="128">
        <f t="shared" si="0"/>
        <v>42150</v>
      </c>
    </row>
    <row r="621" spans="1:12" ht="15" hidden="1" customHeight="1" x14ac:dyDescent="0.25">
      <c r="A621" s="124">
        <v>26</v>
      </c>
      <c r="B621" s="78">
        <v>42153</v>
      </c>
      <c r="C621" s="125">
        <v>845</v>
      </c>
      <c r="D621" s="124" t="s">
        <v>880</v>
      </c>
      <c r="E621" s="124" t="s">
        <v>873</v>
      </c>
      <c r="F621" s="126" t="s">
        <v>449</v>
      </c>
      <c r="G621" s="127" t="s">
        <v>27</v>
      </c>
      <c r="H621" s="124">
        <v>0</v>
      </c>
      <c r="I621" s="124">
        <v>0</v>
      </c>
      <c r="J621" s="124">
        <v>1</v>
      </c>
      <c r="K621" s="124">
        <v>0</v>
      </c>
      <c r="L621" s="128">
        <f t="shared" si="0"/>
        <v>42153</v>
      </c>
    </row>
    <row r="622" spans="1:12" ht="15" customHeight="1" x14ac:dyDescent="0.25">
      <c r="A622" s="21"/>
      <c r="B622" s="21"/>
      <c r="C622" s="21"/>
      <c r="D622" s="21"/>
      <c r="E622" s="21"/>
      <c r="F622" s="21" t="s">
        <v>108</v>
      </c>
      <c r="G622" s="21" t="s">
        <v>860</v>
      </c>
      <c r="H622" s="21">
        <f>SUM(H607:H621)</f>
        <v>0</v>
      </c>
      <c r="I622" s="21">
        <f>SUM(I607:I621)</f>
        <v>1</v>
      </c>
      <c r="J622" s="21">
        <f>SUM(J607:J621)</f>
        <v>7</v>
      </c>
      <c r="K622" s="21">
        <f>SUM(K607:K621)</f>
        <v>7</v>
      </c>
      <c r="L622" s="21"/>
    </row>
    <row r="623" spans="1:12" ht="15" hidden="1" customHeight="1" x14ac:dyDescent="0.25">
      <c r="A623" s="124">
        <v>28</v>
      </c>
      <c r="B623" s="78">
        <v>42159</v>
      </c>
      <c r="C623" s="125">
        <v>0.92361111111111116</v>
      </c>
      <c r="D623" s="124" t="s">
        <v>881</v>
      </c>
      <c r="E623" s="124" t="s">
        <v>873</v>
      </c>
      <c r="F623" s="126" t="s">
        <v>348</v>
      </c>
      <c r="G623" s="127" t="s">
        <v>27</v>
      </c>
      <c r="H623" s="124">
        <v>0</v>
      </c>
      <c r="I623" s="124">
        <v>0</v>
      </c>
      <c r="J623" s="124">
        <v>1</v>
      </c>
      <c r="K623" s="124">
        <v>0</v>
      </c>
      <c r="L623" s="128">
        <f t="shared" si="0"/>
        <v>42159</v>
      </c>
    </row>
    <row r="624" spans="1:12" ht="15" hidden="1" customHeight="1" x14ac:dyDescent="0.25">
      <c r="A624" s="124">
        <v>29</v>
      </c>
      <c r="B624" s="78">
        <v>42159</v>
      </c>
      <c r="C624" s="125">
        <v>0.8125</v>
      </c>
      <c r="D624" s="124" t="s">
        <v>882</v>
      </c>
      <c r="E624" s="124" t="s">
        <v>883</v>
      </c>
      <c r="F624" s="126" t="s">
        <v>449</v>
      </c>
      <c r="G624" s="127" t="s">
        <v>27</v>
      </c>
      <c r="H624" s="124">
        <v>0</v>
      </c>
      <c r="I624" s="124">
        <v>0</v>
      </c>
      <c r="J624" s="124">
        <v>1</v>
      </c>
      <c r="K624" s="124">
        <v>0</v>
      </c>
      <c r="L624" s="128">
        <f t="shared" si="0"/>
        <v>42159</v>
      </c>
    </row>
    <row r="625" spans="1:12" ht="15" hidden="1" customHeight="1" x14ac:dyDescent="0.25">
      <c r="A625" s="124">
        <v>30</v>
      </c>
      <c r="B625" s="78">
        <v>42161</v>
      </c>
      <c r="C625" s="125">
        <v>0.91666666666666663</v>
      </c>
      <c r="D625" s="124" t="s">
        <v>884</v>
      </c>
      <c r="E625" s="124" t="s">
        <v>380</v>
      </c>
      <c r="F625" s="126" t="s">
        <v>885</v>
      </c>
      <c r="G625" s="127" t="s">
        <v>886</v>
      </c>
      <c r="H625" s="124">
        <v>0</v>
      </c>
      <c r="I625" s="124">
        <v>0</v>
      </c>
      <c r="J625" s="124">
        <v>0</v>
      </c>
      <c r="K625" s="124">
        <v>0</v>
      </c>
      <c r="L625" s="128">
        <f t="shared" si="0"/>
        <v>42161</v>
      </c>
    </row>
    <row r="626" spans="1:12" ht="15" hidden="1" customHeight="1" x14ac:dyDescent="0.25">
      <c r="A626" s="124">
        <v>31</v>
      </c>
      <c r="B626" s="78">
        <v>42162</v>
      </c>
      <c r="C626" s="125">
        <v>0.76388888888888884</v>
      </c>
      <c r="D626" s="124" t="s">
        <v>887</v>
      </c>
      <c r="E626" s="124" t="s">
        <v>380</v>
      </c>
      <c r="F626" s="126" t="s">
        <v>843</v>
      </c>
      <c r="G626" s="127" t="s">
        <v>27</v>
      </c>
      <c r="H626" s="124">
        <v>0</v>
      </c>
      <c r="I626" s="124">
        <v>0</v>
      </c>
      <c r="J626" s="124">
        <v>0</v>
      </c>
      <c r="K626" s="124">
        <v>0</v>
      </c>
      <c r="L626" s="128">
        <f t="shared" si="0"/>
        <v>42162</v>
      </c>
    </row>
    <row r="627" spans="1:12" ht="15" hidden="1" customHeight="1" x14ac:dyDescent="0.25">
      <c r="A627" s="124">
        <v>32</v>
      </c>
      <c r="B627" s="78">
        <v>42162</v>
      </c>
      <c r="C627" s="125">
        <v>0.79166666666666663</v>
      </c>
      <c r="D627" s="124" t="s">
        <v>874</v>
      </c>
      <c r="E627" s="124" t="s">
        <v>380</v>
      </c>
      <c r="F627" s="126" t="s">
        <v>843</v>
      </c>
      <c r="G627" s="127" t="s">
        <v>27</v>
      </c>
      <c r="H627" s="124">
        <v>0</v>
      </c>
      <c r="I627" s="124">
        <v>0</v>
      </c>
      <c r="J627" s="124">
        <v>0</v>
      </c>
      <c r="K627" s="124">
        <v>0</v>
      </c>
      <c r="L627" s="128">
        <f t="shared" si="0"/>
        <v>42162</v>
      </c>
    </row>
    <row r="628" spans="1:12" ht="17.25" hidden="1" customHeight="1" x14ac:dyDescent="0.25">
      <c r="A628" s="124">
        <v>33</v>
      </c>
      <c r="B628" s="78">
        <v>42165</v>
      </c>
      <c r="C628" s="125">
        <v>0.75</v>
      </c>
      <c r="D628" s="124" t="s">
        <v>888</v>
      </c>
      <c r="E628" s="124" t="s">
        <v>380</v>
      </c>
      <c r="F628" s="126" t="s">
        <v>889</v>
      </c>
      <c r="G628" s="127" t="s">
        <v>389</v>
      </c>
      <c r="H628" s="124">
        <v>0</v>
      </c>
      <c r="I628" s="124">
        <v>0</v>
      </c>
      <c r="J628" s="124">
        <v>1</v>
      </c>
      <c r="K628" s="124">
        <v>1</v>
      </c>
      <c r="L628" s="128">
        <f t="shared" si="0"/>
        <v>42165</v>
      </c>
    </row>
    <row r="629" spans="1:12" ht="15" hidden="1" customHeight="1" x14ac:dyDescent="0.25">
      <c r="A629" s="124">
        <v>34</v>
      </c>
      <c r="B629" s="78">
        <v>42166</v>
      </c>
      <c r="C629" s="125">
        <v>0.32291666666666669</v>
      </c>
      <c r="D629" s="124" t="s">
        <v>890</v>
      </c>
      <c r="E629" s="124" t="s">
        <v>380</v>
      </c>
      <c r="F629" s="126" t="s">
        <v>868</v>
      </c>
      <c r="G629" s="127" t="s">
        <v>27</v>
      </c>
      <c r="H629" s="124">
        <v>0</v>
      </c>
      <c r="I629" s="124">
        <v>0</v>
      </c>
      <c r="J629" s="124">
        <v>0</v>
      </c>
      <c r="K629" s="124">
        <v>0</v>
      </c>
      <c r="L629" s="128">
        <f t="shared" si="0"/>
        <v>42166</v>
      </c>
    </row>
    <row r="630" spans="1:12" ht="15" hidden="1" customHeight="1" x14ac:dyDescent="0.25">
      <c r="A630" s="124">
        <v>35</v>
      </c>
      <c r="B630" s="78">
        <v>42168</v>
      </c>
      <c r="C630" s="125">
        <v>0.875</v>
      </c>
      <c r="D630" s="124" t="s">
        <v>891</v>
      </c>
      <c r="E630" s="124" t="s">
        <v>380</v>
      </c>
      <c r="F630" s="124" t="s">
        <v>892</v>
      </c>
      <c r="G630" s="127" t="s">
        <v>859</v>
      </c>
      <c r="H630" s="124">
        <v>0</v>
      </c>
      <c r="I630" s="124">
        <v>0</v>
      </c>
      <c r="J630" s="124">
        <v>1</v>
      </c>
      <c r="K630" s="124">
        <v>0</v>
      </c>
      <c r="L630" s="128">
        <f t="shared" si="0"/>
        <v>42168</v>
      </c>
    </row>
    <row r="631" spans="1:12" ht="15" hidden="1" customHeight="1" x14ac:dyDescent="0.25">
      <c r="A631" s="124">
        <v>36</v>
      </c>
      <c r="B631" s="78">
        <v>42169</v>
      </c>
      <c r="C631" s="125">
        <v>0.58333333333333337</v>
      </c>
      <c r="D631" s="124" t="s">
        <v>893</v>
      </c>
      <c r="E631" s="124" t="s">
        <v>380</v>
      </c>
      <c r="F631" s="126" t="s">
        <v>847</v>
      </c>
      <c r="G631" s="127" t="s">
        <v>389</v>
      </c>
      <c r="H631" s="124">
        <v>0</v>
      </c>
      <c r="I631" s="124">
        <v>0</v>
      </c>
      <c r="J631" s="124">
        <v>1</v>
      </c>
      <c r="K631" s="124">
        <v>0</v>
      </c>
      <c r="L631" s="128">
        <f t="shared" si="0"/>
        <v>42169</v>
      </c>
    </row>
    <row r="632" spans="1:12" ht="15" hidden="1" customHeight="1" x14ac:dyDescent="0.25">
      <c r="A632" s="124">
        <v>37</v>
      </c>
      <c r="B632" s="78">
        <v>42170</v>
      </c>
      <c r="C632" s="125">
        <v>0.29166666666666669</v>
      </c>
      <c r="D632" s="124" t="s">
        <v>894</v>
      </c>
      <c r="E632" s="124" t="s">
        <v>380</v>
      </c>
      <c r="F632" s="126" t="s">
        <v>895</v>
      </c>
      <c r="G632" s="127" t="s">
        <v>359</v>
      </c>
      <c r="H632" s="124">
        <v>0</v>
      </c>
      <c r="I632" s="124">
        <v>0</v>
      </c>
      <c r="J632" s="124">
        <v>0</v>
      </c>
      <c r="K632" s="124">
        <v>1</v>
      </c>
      <c r="L632" s="128">
        <f t="shared" si="0"/>
        <v>42170</v>
      </c>
    </row>
    <row r="633" spans="1:12" ht="15" hidden="1" customHeight="1" x14ac:dyDescent="0.25">
      <c r="A633" s="124">
        <v>38</v>
      </c>
      <c r="B633" s="78">
        <v>42171</v>
      </c>
      <c r="C633" s="125">
        <v>0.875</v>
      </c>
      <c r="D633" s="124" t="s">
        <v>896</v>
      </c>
      <c r="E633" s="124" t="s">
        <v>380</v>
      </c>
      <c r="F633" s="126" t="s">
        <v>897</v>
      </c>
      <c r="G633" s="127" t="s">
        <v>389</v>
      </c>
      <c r="H633" s="124">
        <v>0</v>
      </c>
      <c r="I633" s="124">
        <v>0</v>
      </c>
      <c r="J633" s="124">
        <v>0</v>
      </c>
      <c r="K633" s="124">
        <v>1</v>
      </c>
      <c r="L633" s="128">
        <f t="shared" si="0"/>
        <v>42171</v>
      </c>
    </row>
    <row r="634" spans="1:12" ht="15" hidden="1" customHeight="1" x14ac:dyDescent="0.25">
      <c r="A634" s="124">
        <v>39</v>
      </c>
      <c r="B634" s="78">
        <v>42172</v>
      </c>
      <c r="C634" s="125">
        <v>0.53125</v>
      </c>
      <c r="D634" s="124" t="s">
        <v>898</v>
      </c>
      <c r="E634" s="124" t="s">
        <v>380</v>
      </c>
      <c r="F634" s="124" t="s">
        <v>857</v>
      </c>
      <c r="G634" s="127" t="s">
        <v>27</v>
      </c>
      <c r="H634" s="124">
        <v>0</v>
      </c>
      <c r="I634" s="124">
        <v>0</v>
      </c>
      <c r="J634" s="124">
        <v>1</v>
      </c>
      <c r="K634" s="124">
        <v>1</v>
      </c>
      <c r="L634" s="128">
        <f t="shared" si="0"/>
        <v>42172</v>
      </c>
    </row>
    <row r="635" spans="1:12" ht="15" hidden="1" customHeight="1" x14ac:dyDescent="0.25">
      <c r="A635" s="124">
        <v>40</v>
      </c>
      <c r="B635" s="78">
        <v>42172</v>
      </c>
      <c r="C635" s="125">
        <v>0.57638888888888895</v>
      </c>
      <c r="D635" s="124" t="s">
        <v>899</v>
      </c>
      <c r="E635" s="124" t="s">
        <v>380</v>
      </c>
      <c r="F635" s="126" t="s">
        <v>900</v>
      </c>
      <c r="G635" s="127" t="s">
        <v>859</v>
      </c>
      <c r="H635" s="124">
        <v>0</v>
      </c>
      <c r="I635" s="124">
        <v>0</v>
      </c>
      <c r="J635" s="124">
        <v>0</v>
      </c>
      <c r="K635" s="124">
        <v>1</v>
      </c>
      <c r="L635" s="128">
        <f t="shared" si="0"/>
        <v>42172</v>
      </c>
    </row>
    <row r="636" spans="1:12" ht="15" hidden="1" customHeight="1" x14ac:dyDescent="0.25">
      <c r="A636" s="124">
        <v>41</v>
      </c>
      <c r="B636" s="78">
        <v>42173</v>
      </c>
      <c r="C636" s="125">
        <v>0.79513888888888884</v>
      </c>
      <c r="D636" s="124" t="s">
        <v>901</v>
      </c>
      <c r="E636" s="124" t="s">
        <v>380</v>
      </c>
      <c r="F636" s="126" t="s">
        <v>451</v>
      </c>
      <c r="G636" s="127" t="s">
        <v>27</v>
      </c>
      <c r="H636" s="124">
        <v>0</v>
      </c>
      <c r="I636" s="124">
        <v>0</v>
      </c>
      <c r="J636" s="124">
        <v>0</v>
      </c>
      <c r="K636" s="124">
        <v>0</v>
      </c>
      <c r="L636" s="128">
        <f t="shared" si="0"/>
        <v>42173</v>
      </c>
    </row>
    <row r="637" spans="1:12" ht="15" hidden="1" customHeight="1" x14ac:dyDescent="0.25">
      <c r="A637" s="124">
        <v>42</v>
      </c>
      <c r="B637" s="78">
        <v>42174</v>
      </c>
      <c r="C637" s="125">
        <v>0.76388888888888884</v>
      </c>
      <c r="D637" s="124" t="s">
        <v>902</v>
      </c>
      <c r="E637" s="124" t="s">
        <v>380</v>
      </c>
      <c r="F637" s="126" t="s">
        <v>817</v>
      </c>
      <c r="G637" s="127" t="s">
        <v>359</v>
      </c>
      <c r="H637" s="124">
        <v>0</v>
      </c>
      <c r="I637" s="124">
        <v>0</v>
      </c>
      <c r="J637" s="124">
        <v>1</v>
      </c>
      <c r="K637" s="124">
        <v>0</v>
      </c>
      <c r="L637" s="128">
        <f t="shared" si="0"/>
        <v>42174</v>
      </c>
    </row>
    <row r="638" spans="1:12" ht="15" hidden="1" customHeight="1" x14ac:dyDescent="0.25">
      <c r="A638" s="124">
        <v>43</v>
      </c>
      <c r="B638" s="78">
        <v>42174</v>
      </c>
      <c r="C638" s="125">
        <v>0.68055555555555547</v>
      </c>
      <c r="D638" s="124" t="s">
        <v>903</v>
      </c>
      <c r="E638" s="124" t="s">
        <v>380</v>
      </c>
      <c r="F638" s="126" t="s">
        <v>801</v>
      </c>
      <c r="G638" s="127" t="s">
        <v>859</v>
      </c>
      <c r="H638" s="124">
        <v>0</v>
      </c>
      <c r="I638" s="124">
        <v>0</v>
      </c>
      <c r="J638" s="124">
        <v>0</v>
      </c>
      <c r="K638" s="124">
        <v>0</v>
      </c>
      <c r="L638" s="128">
        <f t="shared" si="0"/>
        <v>42174</v>
      </c>
    </row>
    <row r="639" spans="1:12" ht="15" hidden="1" customHeight="1" x14ac:dyDescent="0.25">
      <c r="A639" s="124">
        <v>44</v>
      </c>
      <c r="B639" s="78">
        <v>42174</v>
      </c>
      <c r="C639" s="125">
        <v>0.51041666666666663</v>
      </c>
      <c r="D639" s="124" t="s">
        <v>904</v>
      </c>
      <c r="E639" s="124" t="s">
        <v>380</v>
      </c>
      <c r="F639" s="126" t="s">
        <v>449</v>
      </c>
      <c r="G639" s="127" t="s">
        <v>27</v>
      </c>
      <c r="H639" s="124">
        <v>0</v>
      </c>
      <c r="I639" s="124">
        <v>0</v>
      </c>
      <c r="J639" s="124">
        <v>1</v>
      </c>
      <c r="K639" s="124">
        <v>0</v>
      </c>
      <c r="L639" s="128">
        <f t="shared" si="0"/>
        <v>42174</v>
      </c>
    </row>
    <row r="640" spans="1:12" ht="15" hidden="1" customHeight="1" x14ac:dyDescent="0.25">
      <c r="A640" s="124">
        <v>45</v>
      </c>
      <c r="B640" s="78">
        <v>42177</v>
      </c>
      <c r="C640" s="125">
        <v>0.4861111111111111</v>
      </c>
      <c r="D640" s="124" t="s">
        <v>905</v>
      </c>
      <c r="E640" s="124" t="s">
        <v>380</v>
      </c>
      <c r="F640" s="126" t="s">
        <v>876</v>
      </c>
      <c r="G640" s="127" t="s">
        <v>876</v>
      </c>
      <c r="H640" s="124">
        <v>0</v>
      </c>
      <c r="I640" s="124">
        <v>0</v>
      </c>
      <c r="J640" s="124">
        <v>1</v>
      </c>
      <c r="K640" s="124">
        <v>0</v>
      </c>
      <c r="L640" s="128">
        <f t="shared" si="0"/>
        <v>42177</v>
      </c>
    </row>
    <row r="641" spans="1:12" ht="15" hidden="1" customHeight="1" x14ac:dyDescent="0.25">
      <c r="A641" s="124">
        <v>46</v>
      </c>
      <c r="B641" s="78">
        <v>42178</v>
      </c>
      <c r="C641" s="125">
        <v>0</v>
      </c>
      <c r="D641" s="124" t="s">
        <v>906</v>
      </c>
      <c r="E641" s="124" t="s">
        <v>380</v>
      </c>
      <c r="F641" s="126" t="s">
        <v>868</v>
      </c>
      <c r="G641" s="127" t="s">
        <v>27</v>
      </c>
      <c r="H641" s="124">
        <v>0</v>
      </c>
      <c r="I641" s="124">
        <v>0</v>
      </c>
      <c r="J641" s="124">
        <v>0</v>
      </c>
      <c r="K641" s="124">
        <v>0</v>
      </c>
      <c r="L641" s="128">
        <f t="shared" si="0"/>
        <v>42178</v>
      </c>
    </row>
    <row r="642" spans="1:12" ht="15" hidden="1" customHeight="1" x14ac:dyDescent="0.25">
      <c r="A642" s="124">
        <v>47</v>
      </c>
      <c r="B642" s="78">
        <v>42182</v>
      </c>
      <c r="C642" s="125">
        <v>0.52083333333333337</v>
      </c>
      <c r="D642" s="124" t="s">
        <v>907</v>
      </c>
      <c r="E642" s="124" t="s">
        <v>380</v>
      </c>
      <c r="F642" s="124" t="s">
        <v>847</v>
      </c>
      <c r="G642" s="127" t="s">
        <v>27</v>
      </c>
      <c r="H642" s="124">
        <v>0</v>
      </c>
      <c r="I642" s="124">
        <v>0</v>
      </c>
      <c r="J642" s="124">
        <v>1</v>
      </c>
      <c r="K642" s="124">
        <v>0</v>
      </c>
      <c r="L642" s="128">
        <f t="shared" si="0"/>
        <v>42182</v>
      </c>
    </row>
    <row r="643" spans="1:12" ht="15" hidden="1" customHeight="1" x14ac:dyDescent="0.25">
      <c r="A643" s="124">
        <v>48</v>
      </c>
      <c r="B643" s="78">
        <v>42182</v>
      </c>
      <c r="C643" s="125">
        <v>0.95833333333333337</v>
      </c>
      <c r="D643" s="124" t="s">
        <v>908</v>
      </c>
      <c r="E643" s="124" t="s">
        <v>380</v>
      </c>
      <c r="F643" s="126" t="s">
        <v>843</v>
      </c>
      <c r="G643" s="127" t="s">
        <v>27</v>
      </c>
      <c r="H643" s="124">
        <v>0</v>
      </c>
      <c r="I643" s="124">
        <v>0</v>
      </c>
      <c r="J643" s="124">
        <v>0</v>
      </c>
      <c r="K643" s="124">
        <v>0</v>
      </c>
      <c r="L643" s="128">
        <f t="shared" si="0"/>
        <v>42182</v>
      </c>
    </row>
    <row r="644" spans="1:12" ht="15" hidden="1" customHeight="1" x14ac:dyDescent="0.25">
      <c r="A644" s="124">
        <v>49</v>
      </c>
      <c r="B644" s="78">
        <v>42183</v>
      </c>
      <c r="C644" s="125">
        <v>7.2916666666666671E-2</v>
      </c>
      <c r="D644" s="124" t="s">
        <v>909</v>
      </c>
      <c r="E644" s="124" t="s">
        <v>380</v>
      </c>
      <c r="F644" s="126" t="s">
        <v>451</v>
      </c>
      <c r="G644" s="127" t="s">
        <v>27</v>
      </c>
      <c r="H644" s="124">
        <v>0</v>
      </c>
      <c r="I644" s="124">
        <v>0</v>
      </c>
      <c r="J644" s="124">
        <v>0</v>
      </c>
      <c r="K644" s="124">
        <v>0</v>
      </c>
      <c r="L644" s="128">
        <f t="shared" si="0"/>
        <v>42183</v>
      </c>
    </row>
    <row r="645" spans="1:12" ht="17.25" hidden="1" customHeight="1" x14ac:dyDescent="0.25">
      <c r="A645" s="124">
        <v>50</v>
      </c>
      <c r="B645" s="78">
        <v>42185</v>
      </c>
      <c r="C645" s="125">
        <v>0.27083333333333331</v>
      </c>
      <c r="D645" s="124" t="s">
        <v>910</v>
      </c>
      <c r="E645" s="124" t="s">
        <v>873</v>
      </c>
      <c r="F645" s="126" t="s">
        <v>857</v>
      </c>
      <c r="G645" s="127" t="s">
        <v>27</v>
      </c>
      <c r="H645" s="124">
        <v>0</v>
      </c>
      <c r="I645" s="124">
        <v>0</v>
      </c>
      <c r="J645" s="124">
        <v>3</v>
      </c>
      <c r="K645" s="124">
        <v>3</v>
      </c>
      <c r="L645" s="128">
        <f t="shared" si="0"/>
        <v>42185</v>
      </c>
    </row>
    <row r="646" spans="1:12" ht="15" hidden="1" customHeight="1" x14ac:dyDescent="0.25">
      <c r="A646" s="124">
        <v>51</v>
      </c>
      <c r="B646" s="78">
        <v>42185</v>
      </c>
      <c r="C646" s="125">
        <v>0.80555555555555547</v>
      </c>
      <c r="D646" s="124" t="s">
        <v>911</v>
      </c>
      <c r="E646" s="124" t="s">
        <v>380</v>
      </c>
      <c r="F646" s="126" t="s">
        <v>793</v>
      </c>
      <c r="G646" s="127" t="s">
        <v>27</v>
      </c>
      <c r="H646" s="124">
        <v>0</v>
      </c>
      <c r="I646" s="124">
        <v>0</v>
      </c>
      <c r="J646" s="124">
        <v>0</v>
      </c>
      <c r="K646" s="124">
        <v>0</v>
      </c>
      <c r="L646" s="128">
        <f t="shared" si="0"/>
        <v>42185</v>
      </c>
    </row>
    <row r="647" spans="1:12" hidden="1" x14ac:dyDescent="0.25">
      <c r="A647" s="124">
        <v>52</v>
      </c>
      <c r="B647" s="78">
        <v>42185</v>
      </c>
      <c r="C647" s="125">
        <v>0.625</v>
      </c>
      <c r="D647" s="124" t="s">
        <v>912</v>
      </c>
      <c r="E647" s="124" t="s">
        <v>380</v>
      </c>
      <c r="F647" s="124" t="s">
        <v>348</v>
      </c>
      <c r="G647" s="127" t="s">
        <v>27</v>
      </c>
      <c r="H647" s="124">
        <v>0</v>
      </c>
      <c r="I647" s="124">
        <v>0</v>
      </c>
      <c r="J647" s="124">
        <v>0</v>
      </c>
      <c r="K647" s="124">
        <v>0</v>
      </c>
      <c r="L647" s="128">
        <f t="shared" si="0"/>
        <v>42185</v>
      </c>
    </row>
    <row r="648" spans="1:12" x14ac:dyDescent="0.25">
      <c r="A648" s="21"/>
      <c r="B648" s="21"/>
      <c r="C648" s="21"/>
      <c r="D648" s="21"/>
      <c r="E648" s="21"/>
      <c r="F648" s="21" t="s">
        <v>131</v>
      </c>
      <c r="G648" s="21" t="s">
        <v>860</v>
      </c>
      <c r="H648" s="21">
        <f>SUM(H623:H647)</f>
        <v>0</v>
      </c>
      <c r="I648" s="21">
        <f>SUM(I623:I647)</f>
        <v>0</v>
      </c>
      <c r="J648" s="21">
        <f>SUM(J623:J647)</f>
        <v>13</v>
      </c>
      <c r="K648" s="21">
        <f>SUM(K623:K647)</f>
        <v>8</v>
      </c>
      <c r="L648" s="21"/>
    </row>
    <row r="649" spans="1:12" ht="17.25" customHeight="1" x14ac:dyDescent="0.25">
      <c r="A649" s="552" t="s">
        <v>913</v>
      </c>
      <c r="B649" s="552"/>
      <c r="C649" s="552"/>
      <c r="D649" s="552"/>
      <c r="E649" s="552"/>
      <c r="F649" s="552"/>
      <c r="G649" s="552"/>
      <c r="H649" s="552"/>
      <c r="I649" s="552"/>
      <c r="J649" s="552"/>
      <c r="K649" s="552"/>
      <c r="L649" s="552"/>
    </row>
    <row r="650" spans="1:12" ht="30" hidden="1" x14ac:dyDescent="0.25">
      <c r="A650" s="16">
        <v>1</v>
      </c>
      <c r="B650" s="78">
        <v>42106</v>
      </c>
      <c r="C650" s="18" t="s">
        <v>914</v>
      </c>
      <c r="D650" s="16" t="s">
        <v>915</v>
      </c>
      <c r="E650" s="16" t="s">
        <v>697</v>
      </c>
      <c r="F650" s="16" t="s">
        <v>916</v>
      </c>
      <c r="G650" s="16" t="s">
        <v>917</v>
      </c>
      <c r="H650" s="16">
        <v>2</v>
      </c>
      <c r="I650" s="16"/>
      <c r="J650" s="16"/>
      <c r="K650" s="16"/>
      <c r="L650" s="16" t="s">
        <v>28</v>
      </c>
    </row>
    <row r="651" spans="1:12" ht="30" hidden="1" x14ac:dyDescent="0.25">
      <c r="A651" s="16">
        <v>2</v>
      </c>
      <c r="B651" s="78">
        <v>42120</v>
      </c>
      <c r="C651" s="18" t="s">
        <v>918</v>
      </c>
      <c r="D651" s="16" t="s">
        <v>919</v>
      </c>
      <c r="E651" s="16" t="s">
        <v>30</v>
      </c>
      <c r="F651" s="16" t="s">
        <v>920</v>
      </c>
      <c r="G651" s="16" t="s">
        <v>921</v>
      </c>
      <c r="H651" s="16"/>
      <c r="I651" s="16"/>
      <c r="J651" s="16">
        <v>1</v>
      </c>
      <c r="K651" s="16"/>
      <c r="L651" s="16" t="s">
        <v>28</v>
      </c>
    </row>
    <row r="652" spans="1:12" x14ac:dyDescent="0.25">
      <c r="A652" s="21"/>
      <c r="B652" s="21"/>
      <c r="C652" s="21"/>
      <c r="D652" s="21"/>
      <c r="E652" s="21"/>
      <c r="F652" s="21" t="s">
        <v>66</v>
      </c>
      <c r="G652" s="21" t="s">
        <v>913</v>
      </c>
      <c r="H652" s="21">
        <f>SUM(H650:H651)</f>
        <v>2</v>
      </c>
      <c r="I652" s="21">
        <f>SUM(I650:I651)</f>
        <v>0</v>
      </c>
      <c r="J652" s="21">
        <f>SUM(J650:J651)</f>
        <v>1</v>
      </c>
      <c r="K652" s="21">
        <f>SUM(K650:K651)</f>
        <v>0</v>
      </c>
      <c r="L652" s="21"/>
    </row>
    <row r="653" spans="1:12" ht="17.25" hidden="1" customHeight="1" x14ac:dyDescent="0.25">
      <c r="A653" s="16">
        <v>3</v>
      </c>
      <c r="B653" s="78">
        <v>42126</v>
      </c>
      <c r="C653" s="18" t="s">
        <v>922</v>
      </c>
      <c r="D653" s="28" t="s">
        <v>923</v>
      </c>
      <c r="E653" s="16" t="s">
        <v>697</v>
      </c>
      <c r="F653" s="16" t="s">
        <v>924</v>
      </c>
      <c r="G653" s="16" t="s">
        <v>27</v>
      </c>
      <c r="H653" s="16"/>
      <c r="I653" s="16"/>
      <c r="J653" s="16">
        <v>1</v>
      </c>
      <c r="K653" s="16"/>
      <c r="L653" s="16" t="s">
        <v>49</v>
      </c>
    </row>
    <row r="654" spans="1:12" ht="15" hidden="1" customHeight="1" x14ac:dyDescent="0.25">
      <c r="A654" s="28">
        <v>4</v>
      </c>
      <c r="B654" s="78">
        <v>42126</v>
      </c>
      <c r="C654" s="28" t="s">
        <v>925</v>
      </c>
      <c r="D654" s="28" t="s">
        <v>926</v>
      </c>
      <c r="E654" s="16" t="s">
        <v>447</v>
      </c>
      <c r="F654" s="20" t="s">
        <v>927</v>
      </c>
      <c r="G654" s="16" t="s">
        <v>27</v>
      </c>
      <c r="H654" s="27"/>
      <c r="I654" s="27"/>
      <c r="J654" s="27">
        <v>1</v>
      </c>
      <c r="K654" s="27"/>
      <c r="L654" s="27" t="s">
        <v>600</v>
      </c>
    </row>
    <row r="655" spans="1:12" ht="15" hidden="1" customHeight="1" x14ac:dyDescent="0.25">
      <c r="A655" s="16">
        <v>5</v>
      </c>
      <c r="B655" s="78">
        <v>42126</v>
      </c>
      <c r="C655" s="18" t="s">
        <v>928</v>
      </c>
      <c r="D655" s="28" t="s">
        <v>929</v>
      </c>
      <c r="E655" s="16" t="s">
        <v>697</v>
      </c>
      <c r="F655" s="20" t="s">
        <v>930</v>
      </c>
      <c r="G655" s="16" t="s">
        <v>27</v>
      </c>
      <c r="H655" s="16"/>
      <c r="I655" s="16"/>
      <c r="J655" s="16">
        <v>3</v>
      </c>
      <c r="K655" s="16"/>
      <c r="L655" s="27" t="s">
        <v>600</v>
      </c>
    </row>
    <row r="656" spans="1:12" ht="15" hidden="1" customHeight="1" x14ac:dyDescent="0.25">
      <c r="A656" s="16">
        <v>6</v>
      </c>
      <c r="B656" s="129">
        <v>42128</v>
      </c>
      <c r="C656" s="28" t="s">
        <v>931</v>
      </c>
      <c r="D656" s="28" t="s">
        <v>932</v>
      </c>
      <c r="E656" s="16" t="s">
        <v>30</v>
      </c>
      <c r="F656" s="20" t="s">
        <v>930</v>
      </c>
      <c r="G656" s="16" t="s">
        <v>27</v>
      </c>
      <c r="H656" s="27"/>
      <c r="I656" s="27"/>
      <c r="J656" s="27">
        <v>1</v>
      </c>
      <c r="K656" s="27"/>
      <c r="L656" s="27" t="s">
        <v>503</v>
      </c>
    </row>
    <row r="657" spans="1:12" ht="15" hidden="1" customHeight="1" x14ac:dyDescent="0.25">
      <c r="A657" s="16">
        <v>7</v>
      </c>
      <c r="B657" s="129">
        <v>42133</v>
      </c>
      <c r="C657" s="28" t="s">
        <v>933</v>
      </c>
      <c r="D657" s="28" t="s">
        <v>932</v>
      </c>
      <c r="E657" s="16" t="s">
        <v>30</v>
      </c>
      <c r="F657" s="20" t="s">
        <v>934</v>
      </c>
      <c r="G657" s="16" t="s">
        <v>27</v>
      </c>
      <c r="H657" s="27"/>
      <c r="I657" s="27"/>
      <c r="J657" s="27">
        <v>2</v>
      </c>
      <c r="K657" s="27"/>
      <c r="L657" s="27" t="s">
        <v>600</v>
      </c>
    </row>
    <row r="658" spans="1:12" ht="15" hidden="1" customHeight="1" x14ac:dyDescent="0.25">
      <c r="A658" s="16">
        <v>8</v>
      </c>
      <c r="B658" s="129">
        <v>42133</v>
      </c>
      <c r="C658" s="28" t="s">
        <v>935</v>
      </c>
      <c r="D658" s="28" t="s">
        <v>936</v>
      </c>
      <c r="E658" s="28" t="s">
        <v>937</v>
      </c>
      <c r="F658" s="20" t="s">
        <v>789</v>
      </c>
      <c r="G658" s="16" t="s">
        <v>27</v>
      </c>
      <c r="H658" s="27"/>
      <c r="I658" s="27"/>
      <c r="J658" s="27">
        <v>1</v>
      </c>
      <c r="K658" s="27"/>
      <c r="L658" s="27" t="s">
        <v>600</v>
      </c>
    </row>
    <row r="659" spans="1:12" ht="15" hidden="1" customHeight="1" x14ac:dyDescent="0.25">
      <c r="A659" s="28">
        <v>9</v>
      </c>
      <c r="B659" s="129">
        <v>42143</v>
      </c>
      <c r="C659" s="28" t="s">
        <v>938</v>
      </c>
      <c r="D659" s="28" t="s">
        <v>939</v>
      </c>
      <c r="E659" s="28" t="s">
        <v>940</v>
      </c>
      <c r="F659" s="20" t="s">
        <v>941</v>
      </c>
      <c r="G659" s="16" t="s">
        <v>27</v>
      </c>
      <c r="H659" s="27"/>
      <c r="I659" s="27"/>
      <c r="J659" s="27">
        <v>1</v>
      </c>
      <c r="K659" s="27"/>
      <c r="L659" s="27" t="s">
        <v>32</v>
      </c>
    </row>
    <row r="660" spans="1:12" ht="15" hidden="1" customHeight="1" x14ac:dyDescent="0.25">
      <c r="A660" s="16">
        <v>10</v>
      </c>
      <c r="B660" s="129">
        <v>42149</v>
      </c>
      <c r="C660" s="28" t="s">
        <v>942</v>
      </c>
      <c r="D660" s="28" t="s">
        <v>943</v>
      </c>
      <c r="E660" s="28" t="s">
        <v>940</v>
      </c>
      <c r="F660" s="20" t="s">
        <v>944</v>
      </c>
      <c r="G660" s="16" t="s">
        <v>945</v>
      </c>
      <c r="H660" s="27"/>
      <c r="I660" s="27"/>
      <c r="J660" s="27">
        <v>2</v>
      </c>
      <c r="K660" s="27"/>
      <c r="L660" s="27" t="s">
        <v>503</v>
      </c>
    </row>
    <row r="661" spans="1:12" ht="17.25" hidden="1" customHeight="1" x14ac:dyDescent="0.25">
      <c r="A661" s="16">
        <v>11</v>
      </c>
      <c r="B661" s="129">
        <v>42150</v>
      </c>
      <c r="C661" s="28" t="s">
        <v>931</v>
      </c>
      <c r="D661" s="28" t="s">
        <v>946</v>
      </c>
      <c r="E661" s="28" t="s">
        <v>937</v>
      </c>
      <c r="F661" s="20" t="s">
        <v>947</v>
      </c>
      <c r="G661" s="16" t="s">
        <v>27</v>
      </c>
      <c r="H661" s="27"/>
      <c r="I661" s="27"/>
      <c r="J661" s="27">
        <v>1</v>
      </c>
      <c r="K661" s="27"/>
      <c r="L661" s="27" t="s">
        <v>32</v>
      </c>
    </row>
    <row r="662" spans="1:12" ht="18" hidden="1" customHeight="1" x14ac:dyDescent="0.25">
      <c r="A662" s="16">
        <v>12</v>
      </c>
      <c r="B662" s="129">
        <v>42155</v>
      </c>
      <c r="C662" s="28" t="s">
        <v>948</v>
      </c>
      <c r="D662" s="28" t="s">
        <v>949</v>
      </c>
      <c r="E662" s="28" t="s">
        <v>937</v>
      </c>
      <c r="F662" s="20" t="s">
        <v>789</v>
      </c>
      <c r="G662" s="16" t="s">
        <v>27</v>
      </c>
      <c r="H662" s="27"/>
      <c r="I662" s="27"/>
      <c r="J662" s="27">
        <v>1</v>
      </c>
      <c r="K662" s="27">
        <v>1</v>
      </c>
      <c r="L662" s="27" t="s">
        <v>28</v>
      </c>
    </row>
    <row r="663" spans="1:12" ht="24" customHeight="1" x14ac:dyDescent="0.25">
      <c r="A663" s="21"/>
      <c r="B663" s="21"/>
      <c r="C663" s="21"/>
      <c r="D663" s="21"/>
      <c r="E663" s="21"/>
      <c r="F663" s="21" t="s">
        <v>108</v>
      </c>
      <c r="G663" s="21" t="s">
        <v>913</v>
      </c>
      <c r="H663" s="21">
        <f>SUM(H653:H662)</f>
        <v>0</v>
      </c>
      <c r="I663" s="21">
        <f>SUM(I653:I662)</f>
        <v>0</v>
      </c>
      <c r="J663" s="21">
        <f>SUM(J653:J662)</f>
        <v>14</v>
      </c>
      <c r="K663" s="21">
        <f>SUM(K653:K662)</f>
        <v>1</v>
      </c>
      <c r="L663" s="21"/>
    </row>
    <row r="664" spans="1:12" ht="15" hidden="1" customHeight="1" x14ac:dyDescent="0.25">
      <c r="A664" s="16">
        <v>13</v>
      </c>
      <c r="B664" s="129">
        <v>42158</v>
      </c>
      <c r="C664" s="28" t="s">
        <v>914</v>
      </c>
      <c r="D664" s="28" t="s">
        <v>950</v>
      </c>
      <c r="E664" s="28" t="s">
        <v>940</v>
      </c>
      <c r="F664" s="20" t="s">
        <v>924</v>
      </c>
      <c r="G664" s="16" t="s">
        <v>945</v>
      </c>
      <c r="H664" s="27"/>
      <c r="I664" s="27"/>
      <c r="J664" s="27">
        <v>2</v>
      </c>
      <c r="K664" s="27"/>
      <c r="L664" s="27" t="s">
        <v>45</v>
      </c>
    </row>
    <row r="665" spans="1:12" ht="15" hidden="1" customHeight="1" x14ac:dyDescent="0.25">
      <c r="A665" s="28">
        <v>14</v>
      </c>
      <c r="B665" s="129">
        <v>42174</v>
      </c>
      <c r="C665" s="28" t="s">
        <v>951</v>
      </c>
      <c r="D665" s="28" t="s">
        <v>952</v>
      </c>
      <c r="E665" s="28" t="s">
        <v>940</v>
      </c>
      <c r="F665" s="20" t="s">
        <v>953</v>
      </c>
      <c r="G665" s="16" t="s">
        <v>945</v>
      </c>
      <c r="H665" s="27"/>
      <c r="I665" s="27"/>
      <c r="J665" s="27">
        <v>2</v>
      </c>
      <c r="K665" s="27"/>
      <c r="L665" s="27" t="s">
        <v>39</v>
      </c>
    </row>
    <row r="666" spans="1:12" ht="15" hidden="1" customHeight="1" x14ac:dyDescent="0.25">
      <c r="A666" s="16">
        <v>15</v>
      </c>
      <c r="B666" s="129">
        <v>42175</v>
      </c>
      <c r="C666" s="28" t="s">
        <v>954</v>
      </c>
      <c r="D666" s="28" t="s">
        <v>955</v>
      </c>
      <c r="E666" s="28" t="s">
        <v>940</v>
      </c>
      <c r="F666" s="20" t="s">
        <v>944</v>
      </c>
      <c r="G666" s="16" t="s">
        <v>27</v>
      </c>
      <c r="H666" s="27"/>
      <c r="I666" s="27"/>
      <c r="J666" s="27">
        <v>1</v>
      </c>
      <c r="K666" s="27">
        <v>1</v>
      </c>
      <c r="L666" s="27" t="s">
        <v>600</v>
      </c>
    </row>
    <row r="667" spans="1:12" ht="15" hidden="1" customHeight="1" x14ac:dyDescent="0.25">
      <c r="A667" s="16">
        <v>16</v>
      </c>
      <c r="B667" s="129">
        <v>42176</v>
      </c>
      <c r="C667" s="28" t="s">
        <v>956</v>
      </c>
      <c r="D667" s="28" t="s">
        <v>957</v>
      </c>
      <c r="E667" s="28" t="s">
        <v>937</v>
      </c>
      <c r="F667" s="20" t="s">
        <v>958</v>
      </c>
      <c r="G667" s="16" t="s">
        <v>27</v>
      </c>
      <c r="H667" s="27"/>
      <c r="I667" s="27"/>
      <c r="J667" s="27">
        <v>1</v>
      </c>
      <c r="K667" s="27"/>
      <c r="L667" s="27" t="s">
        <v>28</v>
      </c>
    </row>
    <row r="668" spans="1:12" ht="15" customHeight="1" x14ac:dyDescent="0.25">
      <c r="A668" s="21"/>
      <c r="B668" s="21"/>
      <c r="C668" s="21"/>
      <c r="D668" s="21"/>
      <c r="E668" s="21"/>
      <c r="F668" s="21" t="s">
        <v>131</v>
      </c>
      <c r="G668" s="21" t="s">
        <v>913</v>
      </c>
      <c r="H668" s="21">
        <f>SUM(H664:H667)</f>
        <v>0</v>
      </c>
      <c r="I668" s="21">
        <f>SUM(I664:I667)</f>
        <v>0</v>
      </c>
      <c r="J668" s="21">
        <f>SUM(J664:J667)</f>
        <v>6</v>
      </c>
      <c r="K668" s="21">
        <f>SUM(K664:K667)</f>
        <v>1</v>
      </c>
      <c r="L668" s="21"/>
    </row>
    <row r="669" spans="1:12" ht="15" customHeight="1" x14ac:dyDescent="0.25">
      <c r="A669" s="547" t="s">
        <v>959</v>
      </c>
      <c r="B669" s="547"/>
      <c r="C669" s="547"/>
      <c r="D669" s="547"/>
      <c r="E669" s="547"/>
      <c r="F669" s="547"/>
      <c r="G669" s="547"/>
      <c r="H669" s="547"/>
      <c r="I669" s="547"/>
      <c r="J669" s="547"/>
      <c r="K669" s="547"/>
      <c r="L669" s="547"/>
    </row>
    <row r="670" spans="1:12" ht="15" hidden="1" customHeight="1" x14ac:dyDescent="0.25">
      <c r="A670" s="16">
        <v>1</v>
      </c>
      <c r="B670" s="78">
        <v>42119</v>
      </c>
      <c r="C670" s="18">
        <v>15.1</v>
      </c>
      <c r="D670" s="16" t="s">
        <v>960</v>
      </c>
      <c r="E670" s="16" t="s">
        <v>30</v>
      </c>
      <c r="F670" s="16" t="s">
        <v>26</v>
      </c>
      <c r="G670" s="16" t="s">
        <v>961</v>
      </c>
      <c r="H670" s="16">
        <v>0</v>
      </c>
      <c r="I670" s="16">
        <v>0</v>
      </c>
      <c r="J670" s="16">
        <v>0</v>
      </c>
      <c r="K670" s="16">
        <v>1</v>
      </c>
      <c r="L670" s="16" t="s">
        <v>745</v>
      </c>
    </row>
    <row r="671" spans="1:12" ht="15" customHeight="1" x14ac:dyDescent="0.25">
      <c r="A671" s="21"/>
      <c r="B671" s="21"/>
      <c r="C671" s="21"/>
      <c r="D671" s="21"/>
      <c r="E671" s="21"/>
      <c r="F671" s="21" t="s">
        <v>66</v>
      </c>
      <c r="G671" s="21" t="s">
        <v>913</v>
      </c>
      <c r="H671" s="21">
        <f>SUM(H670)</f>
        <v>0</v>
      </c>
      <c r="I671" s="21">
        <f>SUM(I670)</f>
        <v>0</v>
      </c>
      <c r="J671" s="21">
        <f>SUM(J670)</f>
        <v>0</v>
      </c>
      <c r="K671" s="21">
        <f>SUM(K670)</f>
        <v>1</v>
      </c>
      <c r="L671" s="21"/>
    </row>
    <row r="672" spans="1:12" ht="15" hidden="1" customHeight="1" x14ac:dyDescent="0.25">
      <c r="A672" s="16">
        <v>2</v>
      </c>
      <c r="B672" s="78">
        <v>42126</v>
      </c>
      <c r="C672" s="18">
        <v>21.3</v>
      </c>
      <c r="D672" s="16" t="s">
        <v>962</v>
      </c>
      <c r="E672" s="16" t="s">
        <v>30</v>
      </c>
      <c r="F672" s="16" t="s">
        <v>963</v>
      </c>
      <c r="G672" s="16" t="s">
        <v>110</v>
      </c>
      <c r="H672" s="16">
        <v>0</v>
      </c>
      <c r="I672" s="16">
        <v>0</v>
      </c>
      <c r="J672" s="16">
        <v>0</v>
      </c>
      <c r="K672" s="16">
        <v>1</v>
      </c>
      <c r="L672" s="16" t="s">
        <v>745</v>
      </c>
    </row>
    <row r="673" spans="1:12" ht="15" hidden="1" customHeight="1" x14ac:dyDescent="0.25">
      <c r="A673" s="16">
        <v>3</v>
      </c>
      <c r="B673" s="78">
        <v>42149</v>
      </c>
      <c r="C673" s="18">
        <v>17</v>
      </c>
      <c r="D673" s="16" t="s">
        <v>964</v>
      </c>
      <c r="E673" s="16" t="s">
        <v>965</v>
      </c>
      <c r="F673" s="16" t="s">
        <v>963</v>
      </c>
      <c r="G673" s="16" t="s">
        <v>110</v>
      </c>
      <c r="H673" s="16">
        <v>0</v>
      </c>
      <c r="I673" s="16">
        <v>0</v>
      </c>
      <c r="J673" s="16">
        <v>0</v>
      </c>
      <c r="K673" s="16">
        <v>0</v>
      </c>
      <c r="L673" s="16" t="s">
        <v>503</v>
      </c>
    </row>
    <row r="674" spans="1:12" ht="15" customHeight="1" x14ac:dyDescent="0.25">
      <c r="A674" s="21"/>
      <c r="B674" s="21"/>
      <c r="C674" s="21"/>
      <c r="D674" s="21"/>
      <c r="E674" s="21"/>
      <c r="F674" s="21" t="s">
        <v>108</v>
      </c>
      <c r="G674" s="21" t="s">
        <v>913</v>
      </c>
      <c r="H674" s="21">
        <f>SUM(H672:H673)</f>
        <v>0</v>
      </c>
      <c r="I674" s="21">
        <f>SUM(I672:I673)</f>
        <v>0</v>
      </c>
      <c r="J674" s="21">
        <f>SUM(J672:J673)</f>
        <v>0</v>
      </c>
      <c r="K674" s="21">
        <f>SUM(K672:K673)</f>
        <v>1</v>
      </c>
      <c r="L674" s="21"/>
    </row>
    <row r="675" spans="1:12" ht="15" customHeight="1" x14ac:dyDescent="0.25">
      <c r="A675" s="530" t="s">
        <v>966</v>
      </c>
      <c r="B675" s="530"/>
      <c r="C675" s="530"/>
      <c r="D675" s="530"/>
      <c r="E675" s="530"/>
      <c r="F675" s="530"/>
      <c r="G675" s="530"/>
      <c r="H675" s="530"/>
      <c r="I675" s="530"/>
      <c r="J675" s="530"/>
      <c r="K675" s="530"/>
      <c r="L675" s="530"/>
    </row>
    <row r="676" spans="1:12" ht="15" hidden="1" customHeight="1" x14ac:dyDescent="0.25">
      <c r="A676" s="16">
        <v>1</v>
      </c>
      <c r="B676" s="78">
        <v>42103</v>
      </c>
      <c r="C676" s="18">
        <v>0.77083333333333337</v>
      </c>
      <c r="D676" s="16" t="s">
        <v>967</v>
      </c>
      <c r="E676" s="16" t="s">
        <v>380</v>
      </c>
      <c r="F676" s="16" t="s">
        <v>523</v>
      </c>
      <c r="G676" s="16" t="s">
        <v>968</v>
      </c>
      <c r="H676" s="16">
        <v>0</v>
      </c>
      <c r="I676" s="16">
        <v>0</v>
      </c>
      <c r="J676" s="16">
        <v>0</v>
      </c>
      <c r="K676" s="16">
        <v>1</v>
      </c>
      <c r="L676" s="16" t="s">
        <v>362</v>
      </c>
    </row>
    <row r="677" spans="1:12" ht="15" customHeight="1" x14ac:dyDescent="0.25">
      <c r="A677" s="21"/>
      <c r="B677" s="21"/>
      <c r="C677" s="21"/>
      <c r="D677" s="21"/>
      <c r="E677" s="21"/>
      <c r="F677" s="21" t="s">
        <v>66</v>
      </c>
      <c r="G677" s="21" t="s">
        <v>966</v>
      </c>
      <c r="H677" s="21">
        <f>SUM(H676)</f>
        <v>0</v>
      </c>
      <c r="I677" s="21">
        <f>SUM(I676)</f>
        <v>0</v>
      </c>
      <c r="J677" s="21">
        <f>SUM(J676)</f>
        <v>0</v>
      </c>
      <c r="K677" s="21">
        <f>SUM(K676)</f>
        <v>1</v>
      </c>
      <c r="L677" s="21"/>
    </row>
    <row r="678" spans="1:12" ht="15" hidden="1" customHeight="1" x14ac:dyDescent="0.25">
      <c r="A678" s="16">
        <v>2</v>
      </c>
      <c r="B678" s="78">
        <v>42131</v>
      </c>
      <c r="C678" s="18">
        <v>0.20833333333333334</v>
      </c>
      <c r="D678" s="16" t="s">
        <v>969</v>
      </c>
      <c r="E678" s="16" t="s">
        <v>970</v>
      </c>
      <c r="F678" s="16" t="s">
        <v>69</v>
      </c>
      <c r="G678" s="16" t="s">
        <v>407</v>
      </c>
      <c r="H678" s="16">
        <v>0</v>
      </c>
      <c r="I678" s="16">
        <v>0</v>
      </c>
      <c r="J678" s="16">
        <v>0</v>
      </c>
      <c r="K678" s="16">
        <v>0</v>
      </c>
      <c r="L678" s="16" t="s">
        <v>362</v>
      </c>
    </row>
    <row r="679" spans="1:12" ht="15" hidden="1" customHeight="1" x14ac:dyDescent="0.25">
      <c r="A679" s="16">
        <v>3</v>
      </c>
      <c r="B679" s="78">
        <v>42149</v>
      </c>
      <c r="C679" s="18">
        <v>0.97916666666666663</v>
      </c>
      <c r="D679" s="16" t="s">
        <v>971</v>
      </c>
      <c r="E679" s="16" t="s">
        <v>380</v>
      </c>
      <c r="F679" s="16" t="s">
        <v>698</v>
      </c>
      <c r="G679" s="16" t="s">
        <v>407</v>
      </c>
      <c r="H679" s="16">
        <v>0</v>
      </c>
      <c r="I679" s="16">
        <v>0</v>
      </c>
      <c r="J679" s="16">
        <v>2</v>
      </c>
      <c r="K679" s="16">
        <v>0</v>
      </c>
      <c r="L679" s="16" t="s">
        <v>503</v>
      </c>
    </row>
    <row r="680" spans="1:12" ht="15" customHeight="1" x14ac:dyDescent="0.25">
      <c r="A680" s="21"/>
      <c r="B680" s="21"/>
      <c r="C680" s="21"/>
      <c r="D680" s="21"/>
      <c r="E680" s="21"/>
      <c r="F680" s="21" t="s">
        <v>108</v>
      </c>
      <c r="G680" s="21" t="s">
        <v>966</v>
      </c>
      <c r="H680" s="21">
        <f>SUM(H678:H679)</f>
        <v>0</v>
      </c>
      <c r="I680" s="21">
        <f>SUM(I678:I679)</f>
        <v>0</v>
      </c>
      <c r="J680" s="21">
        <f>SUM(J678:J679)</f>
        <v>2</v>
      </c>
      <c r="K680" s="21">
        <f>SUM(K678:K679)</f>
        <v>0</v>
      </c>
      <c r="L680" s="21"/>
    </row>
    <row r="681" spans="1:12" ht="15" customHeight="1" x14ac:dyDescent="0.25">
      <c r="A681" s="553" t="s">
        <v>972</v>
      </c>
      <c r="B681" s="553"/>
      <c r="C681" s="553"/>
      <c r="D681" s="553"/>
      <c r="E681" s="553"/>
      <c r="F681" s="553"/>
      <c r="G681" s="553"/>
      <c r="H681" s="553"/>
      <c r="I681" s="553"/>
      <c r="J681" s="553"/>
      <c r="K681" s="553"/>
      <c r="L681" s="553"/>
    </row>
    <row r="682" spans="1:12" ht="15" hidden="1" customHeight="1" x14ac:dyDescent="0.25">
      <c r="A682" s="16">
        <v>1</v>
      </c>
      <c r="B682" s="78">
        <v>42110</v>
      </c>
      <c r="C682" s="18">
        <v>0.34027777777777773</v>
      </c>
      <c r="D682" s="16" t="s">
        <v>973</v>
      </c>
      <c r="E682" s="68" t="s">
        <v>697</v>
      </c>
      <c r="F682" s="109" t="s">
        <v>974</v>
      </c>
      <c r="G682" s="109" t="s">
        <v>359</v>
      </c>
      <c r="H682" s="16">
        <v>0</v>
      </c>
      <c r="I682" s="16">
        <v>0</v>
      </c>
      <c r="J682" s="16">
        <v>2</v>
      </c>
      <c r="K682" s="16">
        <v>1</v>
      </c>
      <c r="L682" s="16" t="s">
        <v>36</v>
      </c>
    </row>
    <row r="683" spans="1:12" ht="15" hidden="1" customHeight="1" x14ac:dyDescent="0.25">
      <c r="A683" s="16">
        <v>2</v>
      </c>
      <c r="B683" s="114">
        <v>42116</v>
      </c>
      <c r="C683" s="115">
        <v>0.52083333333333337</v>
      </c>
      <c r="D683" s="99" t="s">
        <v>975</v>
      </c>
      <c r="E683" s="130" t="s">
        <v>976</v>
      </c>
      <c r="F683" s="109" t="s">
        <v>977</v>
      </c>
      <c r="G683" s="109" t="s">
        <v>978</v>
      </c>
      <c r="H683" s="16"/>
      <c r="I683" s="16">
        <v>0</v>
      </c>
      <c r="J683" s="99">
        <v>2</v>
      </c>
      <c r="K683" s="16"/>
      <c r="L683" s="16" t="s">
        <v>45</v>
      </c>
    </row>
    <row r="684" spans="1:12" ht="15" customHeight="1" x14ac:dyDescent="0.25">
      <c r="A684" s="21"/>
      <c r="B684" s="21"/>
      <c r="C684" s="21"/>
      <c r="D684" s="21"/>
      <c r="E684" s="21"/>
      <c r="F684" s="21" t="s">
        <v>66</v>
      </c>
      <c r="G684" s="21" t="s">
        <v>972</v>
      </c>
      <c r="H684" s="21">
        <f>SUM(H682:H683)</f>
        <v>0</v>
      </c>
      <c r="I684" s="21">
        <f>SUM(I682:I683)</f>
        <v>0</v>
      </c>
      <c r="J684" s="21">
        <f>SUM(J682:J683)</f>
        <v>4</v>
      </c>
      <c r="K684" s="21">
        <f>SUM(K682:K683)</f>
        <v>1</v>
      </c>
      <c r="L684" s="21"/>
    </row>
    <row r="685" spans="1:12" ht="15" hidden="1" customHeight="1" x14ac:dyDescent="0.25">
      <c r="A685" s="16">
        <v>3</v>
      </c>
      <c r="B685" s="17">
        <v>42143</v>
      </c>
      <c r="C685" s="18">
        <v>0.64583333333333337</v>
      </c>
      <c r="D685" s="68" t="s">
        <v>979</v>
      </c>
      <c r="E685" s="68" t="s">
        <v>980</v>
      </c>
      <c r="F685" s="16" t="s">
        <v>981</v>
      </c>
      <c r="G685" s="16" t="s">
        <v>982</v>
      </c>
      <c r="H685" s="131"/>
      <c r="I685" s="131"/>
      <c r="J685" s="16">
        <v>0</v>
      </c>
      <c r="K685" s="16">
        <v>0</v>
      </c>
      <c r="L685" s="16" t="s">
        <v>32</v>
      </c>
    </row>
    <row r="686" spans="1:12" ht="15" customHeight="1" x14ac:dyDescent="0.25">
      <c r="A686" s="21"/>
      <c r="B686" s="21"/>
      <c r="C686" s="21"/>
      <c r="D686" s="21"/>
      <c r="E686" s="21"/>
      <c r="F686" s="21" t="s">
        <v>108</v>
      </c>
      <c r="G686" s="21" t="s">
        <v>972</v>
      </c>
      <c r="H686" s="21">
        <f>SUM(H685)</f>
        <v>0</v>
      </c>
      <c r="I686" s="21">
        <f>SUM(I685)</f>
        <v>0</v>
      </c>
      <c r="J686" s="21">
        <f>SUM(J685)</f>
        <v>0</v>
      </c>
      <c r="K686" s="21">
        <f>SUM(K685)</f>
        <v>0</v>
      </c>
      <c r="L686" s="21"/>
    </row>
    <row r="687" spans="1:12" ht="15" hidden="1" customHeight="1" x14ac:dyDescent="0.25">
      <c r="A687" s="27">
        <v>4</v>
      </c>
      <c r="B687" s="17">
        <v>42167</v>
      </c>
      <c r="C687" s="18">
        <v>0.47916666666666669</v>
      </c>
      <c r="D687" s="16" t="s">
        <v>983</v>
      </c>
      <c r="E687" s="68" t="s">
        <v>697</v>
      </c>
      <c r="F687" s="109" t="s">
        <v>451</v>
      </c>
      <c r="G687" s="16" t="s">
        <v>27</v>
      </c>
      <c r="H687" s="113"/>
      <c r="I687" s="113"/>
      <c r="J687" s="16"/>
      <c r="K687" s="113"/>
      <c r="L687" s="27" t="s">
        <v>39</v>
      </c>
    </row>
    <row r="688" spans="1:12" ht="17.25" hidden="1" customHeight="1" x14ac:dyDescent="0.25">
      <c r="A688" s="16">
        <v>5</v>
      </c>
      <c r="B688" s="17">
        <v>42167</v>
      </c>
      <c r="C688" s="18">
        <v>0.51041666666666663</v>
      </c>
      <c r="D688" s="16" t="s">
        <v>984</v>
      </c>
      <c r="E688" s="68" t="s">
        <v>985</v>
      </c>
      <c r="F688" s="68" t="s">
        <v>981</v>
      </c>
      <c r="G688" s="16" t="s">
        <v>986</v>
      </c>
      <c r="H688" s="131"/>
      <c r="I688" s="131"/>
      <c r="J688" s="16">
        <v>2</v>
      </c>
      <c r="K688" s="16">
        <v>2</v>
      </c>
      <c r="L688" s="16" t="s">
        <v>39</v>
      </c>
    </row>
    <row r="689" spans="1:12" ht="15" hidden="1" customHeight="1" x14ac:dyDescent="0.25">
      <c r="A689" s="27">
        <v>6</v>
      </c>
      <c r="B689" s="17">
        <v>42174</v>
      </c>
      <c r="C689" s="132">
        <v>0.72222222222222221</v>
      </c>
      <c r="D689" s="16" t="s">
        <v>987</v>
      </c>
      <c r="E689" s="68" t="s">
        <v>985</v>
      </c>
      <c r="F689" s="20" t="s">
        <v>988</v>
      </c>
      <c r="G689" s="16" t="s">
        <v>989</v>
      </c>
      <c r="H689" s="113"/>
      <c r="I689" s="113"/>
      <c r="J689" s="16">
        <v>1</v>
      </c>
      <c r="K689" s="113"/>
      <c r="L689" s="27" t="s">
        <v>39</v>
      </c>
    </row>
    <row r="690" spans="1:12" ht="15" hidden="1" customHeight="1" x14ac:dyDescent="0.25">
      <c r="A690" s="27">
        <v>7</v>
      </c>
      <c r="B690" s="17">
        <v>42177</v>
      </c>
      <c r="C690" s="132">
        <v>0.78125</v>
      </c>
      <c r="D690" s="16" t="s">
        <v>990</v>
      </c>
      <c r="E690" s="68" t="s">
        <v>697</v>
      </c>
      <c r="F690" s="20" t="s">
        <v>358</v>
      </c>
      <c r="G690" s="16" t="s">
        <v>991</v>
      </c>
      <c r="H690" s="113"/>
      <c r="I690" s="113"/>
      <c r="J690" s="16"/>
      <c r="K690" s="27">
        <v>1</v>
      </c>
      <c r="L690" s="27" t="s">
        <v>55</v>
      </c>
    </row>
    <row r="691" spans="1:12" ht="15" customHeight="1" x14ac:dyDescent="0.25">
      <c r="A691" s="21"/>
      <c r="B691" s="21"/>
      <c r="C691" s="21"/>
      <c r="D691" s="21"/>
      <c r="E691" s="21"/>
      <c r="F691" s="21" t="s">
        <v>131</v>
      </c>
      <c r="G691" s="21" t="s">
        <v>972</v>
      </c>
      <c r="H691" s="21">
        <f>SUM(H687:H690)</f>
        <v>0</v>
      </c>
      <c r="I691" s="21">
        <f>SUM(I687:I690)</f>
        <v>0</v>
      </c>
      <c r="J691" s="21">
        <f>SUM(J687:J690)</f>
        <v>3</v>
      </c>
      <c r="K691" s="21">
        <f>SUM(K687:K690)</f>
        <v>3</v>
      </c>
      <c r="L691" s="21"/>
    </row>
    <row r="692" spans="1:12" ht="15" customHeight="1" x14ac:dyDescent="0.25">
      <c r="A692" s="554" t="s">
        <v>992</v>
      </c>
      <c r="B692" s="554"/>
      <c r="C692" s="554"/>
      <c r="D692" s="554"/>
      <c r="E692" s="554"/>
      <c r="F692" s="554"/>
      <c r="G692" s="554"/>
      <c r="H692" s="554"/>
      <c r="I692" s="554"/>
      <c r="J692" s="554"/>
      <c r="K692" s="554"/>
      <c r="L692" s="554"/>
    </row>
    <row r="693" spans="1:12" ht="15" hidden="1" customHeight="1" x14ac:dyDescent="0.25">
      <c r="A693" s="20">
        <v>1</v>
      </c>
      <c r="B693" s="133">
        <v>42095</v>
      </c>
      <c r="C693" s="134">
        <v>0.86805555555555547</v>
      </c>
      <c r="D693" s="135" t="s">
        <v>993</v>
      </c>
      <c r="E693" s="20" t="s">
        <v>697</v>
      </c>
      <c r="F693" s="20" t="s">
        <v>994</v>
      </c>
      <c r="G693" s="20" t="s">
        <v>389</v>
      </c>
      <c r="H693" s="20"/>
      <c r="I693" s="20"/>
      <c r="J693" s="20"/>
      <c r="K693" s="20"/>
      <c r="L693" s="20" t="s">
        <v>45</v>
      </c>
    </row>
    <row r="694" spans="1:12" ht="15" hidden="1" customHeight="1" x14ac:dyDescent="0.25">
      <c r="A694" s="20">
        <v>2</v>
      </c>
      <c r="B694" s="133">
        <v>42100</v>
      </c>
      <c r="C694" s="134">
        <v>0.54861111111111105</v>
      </c>
      <c r="D694" s="135" t="s">
        <v>995</v>
      </c>
      <c r="E694" s="20" t="s">
        <v>697</v>
      </c>
      <c r="F694" s="20" t="s">
        <v>996</v>
      </c>
      <c r="G694" s="20" t="s">
        <v>859</v>
      </c>
      <c r="H694" s="20"/>
      <c r="I694" s="20"/>
      <c r="J694" s="20">
        <v>1</v>
      </c>
      <c r="K694" s="20"/>
      <c r="L694" s="20" t="s">
        <v>55</v>
      </c>
    </row>
    <row r="695" spans="1:12" ht="15" hidden="1" customHeight="1" x14ac:dyDescent="0.25">
      <c r="A695" s="20">
        <v>3</v>
      </c>
      <c r="B695" s="133">
        <v>42102</v>
      </c>
      <c r="C695" s="134">
        <v>0.95138888888888884</v>
      </c>
      <c r="D695" s="135" t="s">
        <v>997</v>
      </c>
      <c r="E695" s="20" t="s">
        <v>697</v>
      </c>
      <c r="F695" s="16" t="s">
        <v>998</v>
      </c>
      <c r="G695" s="20" t="s">
        <v>27</v>
      </c>
      <c r="H695" s="20"/>
      <c r="I695" s="20"/>
      <c r="J695" s="20">
        <v>1</v>
      </c>
      <c r="K695" s="20"/>
      <c r="L695" s="20" t="s">
        <v>45</v>
      </c>
    </row>
    <row r="696" spans="1:12" ht="15" hidden="1" customHeight="1" x14ac:dyDescent="0.25">
      <c r="A696" s="16">
        <v>4</v>
      </c>
      <c r="B696" s="133">
        <v>42108</v>
      </c>
      <c r="C696" s="18">
        <v>0.82291666666666663</v>
      </c>
      <c r="D696" s="135" t="s">
        <v>999</v>
      </c>
      <c r="E696" s="20" t="s">
        <v>787</v>
      </c>
      <c r="F696" s="16" t="s">
        <v>1000</v>
      </c>
      <c r="G696" s="16" t="s">
        <v>394</v>
      </c>
      <c r="H696" s="16"/>
      <c r="I696" s="16"/>
      <c r="J696" s="16"/>
      <c r="K696" s="16">
        <v>1</v>
      </c>
      <c r="L696" s="16" t="s">
        <v>32</v>
      </c>
    </row>
    <row r="697" spans="1:12" ht="15" hidden="1" customHeight="1" x14ac:dyDescent="0.25">
      <c r="A697" s="20">
        <v>5</v>
      </c>
      <c r="B697" s="133">
        <v>42110</v>
      </c>
      <c r="C697" s="134">
        <v>0.87847222222222221</v>
      </c>
      <c r="D697" s="135" t="s">
        <v>1001</v>
      </c>
      <c r="E697" s="20" t="s">
        <v>787</v>
      </c>
      <c r="F697" s="20" t="s">
        <v>34</v>
      </c>
      <c r="G697" s="20" t="s">
        <v>394</v>
      </c>
      <c r="H697" s="20"/>
      <c r="I697" s="20"/>
      <c r="J697" s="20">
        <v>1</v>
      </c>
      <c r="K697" s="20"/>
      <c r="L697" s="20" t="s">
        <v>36</v>
      </c>
    </row>
    <row r="698" spans="1:12" ht="15" hidden="1" customHeight="1" x14ac:dyDescent="0.25">
      <c r="A698" s="20">
        <v>6</v>
      </c>
      <c r="B698" s="133">
        <v>42112</v>
      </c>
      <c r="C698" s="134">
        <v>0.22916666666666666</v>
      </c>
      <c r="D698" s="135" t="s">
        <v>1002</v>
      </c>
      <c r="E698" s="20" t="s">
        <v>697</v>
      </c>
      <c r="F698" s="16" t="s">
        <v>607</v>
      </c>
      <c r="G698" s="20" t="s">
        <v>27</v>
      </c>
      <c r="H698" s="20"/>
      <c r="I698" s="20"/>
      <c r="J698" s="20">
        <v>1</v>
      </c>
      <c r="K698" s="20"/>
      <c r="L698" s="20" t="s">
        <v>49</v>
      </c>
    </row>
    <row r="699" spans="1:12" ht="15" hidden="1" customHeight="1" x14ac:dyDescent="0.25">
      <c r="A699" s="20">
        <v>7</v>
      </c>
      <c r="B699" s="133">
        <v>42114</v>
      </c>
      <c r="C699" s="134">
        <v>0.9375</v>
      </c>
      <c r="D699" s="136" t="s">
        <v>1003</v>
      </c>
      <c r="E699" s="20" t="s">
        <v>787</v>
      </c>
      <c r="F699" s="16" t="s">
        <v>523</v>
      </c>
      <c r="G699" s="20" t="s">
        <v>27</v>
      </c>
      <c r="H699" s="20"/>
      <c r="I699" s="20"/>
      <c r="J699" s="20">
        <v>1</v>
      </c>
      <c r="K699" s="20"/>
      <c r="L699" s="20" t="s">
        <v>55</v>
      </c>
    </row>
    <row r="700" spans="1:12" ht="15" customHeight="1" x14ac:dyDescent="0.25">
      <c r="A700" s="21"/>
      <c r="B700" s="21"/>
      <c r="C700" s="21"/>
      <c r="D700" s="21"/>
      <c r="E700" s="21"/>
      <c r="F700" s="21" t="s">
        <v>66</v>
      </c>
      <c r="G700" s="21" t="s">
        <v>992</v>
      </c>
      <c r="H700" s="21">
        <f>SUM(H693:H699)</f>
        <v>0</v>
      </c>
      <c r="I700" s="21">
        <f>SUM(I693:I699)</f>
        <v>0</v>
      </c>
      <c r="J700" s="21">
        <f>SUM(J693:J699)</f>
        <v>5</v>
      </c>
      <c r="K700" s="21">
        <f>SUM(K693:K699)</f>
        <v>1</v>
      </c>
      <c r="L700" s="21"/>
    </row>
    <row r="701" spans="1:12" ht="15" hidden="1" customHeight="1" x14ac:dyDescent="0.25">
      <c r="A701" s="85">
        <v>1</v>
      </c>
      <c r="B701" s="92">
        <v>42128</v>
      </c>
      <c r="C701" s="93">
        <v>0.85416666666666663</v>
      </c>
      <c r="D701" s="135" t="s">
        <v>1004</v>
      </c>
      <c r="E701" s="20" t="s">
        <v>697</v>
      </c>
      <c r="F701" s="85" t="s">
        <v>372</v>
      </c>
      <c r="G701" s="85" t="s">
        <v>1005</v>
      </c>
      <c r="H701" s="137"/>
      <c r="I701" s="137"/>
      <c r="J701" s="137"/>
      <c r="K701" s="137"/>
      <c r="L701" s="85" t="s">
        <v>55</v>
      </c>
    </row>
    <row r="702" spans="1:12" ht="15" hidden="1" customHeight="1" x14ac:dyDescent="0.25">
      <c r="A702" s="85">
        <v>2</v>
      </c>
      <c r="B702" s="92">
        <v>42129</v>
      </c>
      <c r="C702" s="93">
        <v>0.33333333333333331</v>
      </c>
      <c r="D702" s="135" t="s">
        <v>1006</v>
      </c>
      <c r="E702" s="20" t="s">
        <v>697</v>
      </c>
      <c r="F702" s="85" t="s">
        <v>441</v>
      </c>
      <c r="G702" s="85" t="s">
        <v>1005</v>
      </c>
      <c r="H702" s="137"/>
      <c r="I702" s="137"/>
      <c r="J702" s="137"/>
      <c r="K702" s="137"/>
      <c r="L702" s="85" t="s">
        <v>32</v>
      </c>
    </row>
    <row r="703" spans="1:12" ht="15" hidden="1" customHeight="1" x14ac:dyDescent="0.25">
      <c r="A703" s="85">
        <v>3</v>
      </c>
      <c r="B703" s="92">
        <v>42131</v>
      </c>
      <c r="C703" s="93">
        <v>0.53333333333333333</v>
      </c>
      <c r="D703" s="135" t="s">
        <v>1007</v>
      </c>
      <c r="E703" s="20" t="s">
        <v>447</v>
      </c>
      <c r="F703" s="85" t="s">
        <v>26</v>
      </c>
      <c r="G703" s="91" t="s">
        <v>27</v>
      </c>
      <c r="H703" s="137"/>
      <c r="I703" s="137"/>
      <c r="J703" s="85">
        <v>1</v>
      </c>
      <c r="K703" s="137"/>
      <c r="L703" s="85" t="s">
        <v>36</v>
      </c>
    </row>
    <row r="704" spans="1:12" ht="15" hidden="1" customHeight="1" x14ac:dyDescent="0.25">
      <c r="A704" s="85">
        <v>4</v>
      </c>
      <c r="B704" s="92">
        <v>42135</v>
      </c>
      <c r="C704" s="93">
        <v>0.54513888888888895</v>
      </c>
      <c r="D704" s="135" t="s">
        <v>1008</v>
      </c>
      <c r="E704" s="20" t="s">
        <v>697</v>
      </c>
      <c r="F704" s="85" t="s">
        <v>348</v>
      </c>
      <c r="G704" s="91" t="s">
        <v>27</v>
      </c>
      <c r="H704" s="137"/>
      <c r="I704" s="137"/>
      <c r="J704" s="137"/>
      <c r="K704" s="137"/>
      <c r="L704" s="85" t="s">
        <v>55</v>
      </c>
    </row>
    <row r="705" spans="1:12" ht="15" hidden="1" customHeight="1" x14ac:dyDescent="0.25">
      <c r="A705" s="85">
        <v>5</v>
      </c>
      <c r="B705" s="92">
        <v>42138</v>
      </c>
      <c r="C705" s="93">
        <v>0.72916666666666663</v>
      </c>
      <c r="D705" s="135" t="s">
        <v>1009</v>
      </c>
      <c r="E705" s="20" t="s">
        <v>697</v>
      </c>
      <c r="F705" s="85" t="s">
        <v>348</v>
      </c>
      <c r="G705" s="91" t="s">
        <v>27</v>
      </c>
      <c r="H705" s="137"/>
      <c r="I705" s="137"/>
      <c r="J705" s="137"/>
      <c r="K705" s="137"/>
      <c r="L705" s="85" t="s">
        <v>36</v>
      </c>
    </row>
    <row r="706" spans="1:12" ht="15" hidden="1" customHeight="1" x14ac:dyDescent="0.25">
      <c r="A706" s="85">
        <v>6</v>
      </c>
      <c r="B706" s="92">
        <v>42143</v>
      </c>
      <c r="C706" s="93">
        <v>0.88888888888888884</v>
      </c>
      <c r="D706" s="138" t="s">
        <v>1010</v>
      </c>
      <c r="E706" s="20" t="s">
        <v>697</v>
      </c>
      <c r="F706" s="85" t="s">
        <v>1011</v>
      </c>
      <c r="G706" s="91" t="s">
        <v>27</v>
      </c>
      <c r="H706" s="137"/>
      <c r="I706" s="137"/>
      <c r="J706" s="137"/>
      <c r="K706" s="137"/>
      <c r="L706" s="85" t="s">
        <v>32</v>
      </c>
    </row>
    <row r="707" spans="1:12" ht="15" hidden="1" customHeight="1" x14ac:dyDescent="0.25">
      <c r="A707" s="85">
        <v>7</v>
      </c>
      <c r="B707" s="92">
        <v>42147</v>
      </c>
      <c r="C707" s="93">
        <v>0.24027777777777778</v>
      </c>
      <c r="D707" s="139" t="s">
        <v>1012</v>
      </c>
      <c r="E707" s="20" t="s">
        <v>697</v>
      </c>
      <c r="F707" s="85" t="s">
        <v>441</v>
      </c>
      <c r="G707" s="85" t="s">
        <v>394</v>
      </c>
      <c r="H707" s="137"/>
      <c r="I707" s="137"/>
      <c r="J707" s="137"/>
      <c r="K707" s="137"/>
      <c r="L707" s="85" t="s">
        <v>49</v>
      </c>
    </row>
    <row r="708" spans="1:12" ht="15" customHeight="1" x14ac:dyDescent="0.25">
      <c r="A708" s="21"/>
      <c r="B708" s="21"/>
      <c r="C708" s="21"/>
      <c r="D708" s="21"/>
      <c r="E708" s="21"/>
      <c r="F708" s="21" t="s">
        <v>108</v>
      </c>
      <c r="G708" s="21" t="s">
        <v>992</v>
      </c>
      <c r="H708" s="21">
        <f>SUM(H701:H707)</f>
        <v>0</v>
      </c>
      <c r="I708" s="21">
        <f>SUM(I701:I707)</f>
        <v>0</v>
      </c>
      <c r="J708" s="21">
        <f>SUM(J701:J707)</f>
        <v>1</v>
      </c>
      <c r="K708" s="21">
        <f>SUM(K701:K707)</f>
        <v>0</v>
      </c>
      <c r="L708" s="21"/>
    </row>
    <row r="709" spans="1:12" ht="15" hidden="1" customHeight="1" x14ac:dyDescent="0.25">
      <c r="A709" s="85">
        <v>1</v>
      </c>
      <c r="B709" s="92">
        <v>42156</v>
      </c>
      <c r="C709" s="93">
        <v>0.71180555555555547</v>
      </c>
      <c r="D709" s="139" t="s">
        <v>995</v>
      </c>
      <c r="E709" s="20" t="s">
        <v>697</v>
      </c>
      <c r="F709" s="85" t="s">
        <v>698</v>
      </c>
      <c r="G709" s="85" t="s">
        <v>27</v>
      </c>
      <c r="H709" s="85"/>
      <c r="I709" s="85"/>
      <c r="J709" s="85">
        <v>1</v>
      </c>
      <c r="K709" s="85"/>
      <c r="L709" s="85" t="s">
        <v>55</v>
      </c>
    </row>
    <row r="710" spans="1:12" ht="15" hidden="1" customHeight="1" x14ac:dyDescent="0.25">
      <c r="A710" s="85">
        <v>2</v>
      </c>
      <c r="B710" s="92">
        <v>42160</v>
      </c>
      <c r="C710" s="93">
        <v>0.88194444444444453</v>
      </c>
      <c r="D710" s="135" t="s">
        <v>1013</v>
      </c>
      <c r="E710" s="20" t="s">
        <v>697</v>
      </c>
      <c r="F710" s="85" t="s">
        <v>698</v>
      </c>
      <c r="G710" s="85" t="s">
        <v>27</v>
      </c>
      <c r="H710" s="85">
        <v>1</v>
      </c>
      <c r="I710" s="85"/>
      <c r="J710" s="85"/>
      <c r="K710" s="85"/>
      <c r="L710" s="85" t="s">
        <v>39</v>
      </c>
    </row>
    <row r="711" spans="1:12" ht="15" hidden="1" customHeight="1" x14ac:dyDescent="0.25">
      <c r="A711" s="85">
        <v>3</v>
      </c>
      <c r="B711" s="92">
        <v>42160</v>
      </c>
      <c r="C711" s="93">
        <v>0.79166666666666663</v>
      </c>
      <c r="D711" s="139" t="s">
        <v>1014</v>
      </c>
      <c r="E711" s="20" t="s">
        <v>697</v>
      </c>
      <c r="F711" s="85" t="s">
        <v>358</v>
      </c>
      <c r="G711" s="85" t="s">
        <v>394</v>
      </c>
      <c r="H711" s="85"/>
      <c r="I711" s="85"/>
      <c r="J711" s="85"/>
      <c r="K711" s="85">
        <v>1</v>
      </c>
      <c r="L711" s="85" t="s">
        <v>39</v>
      </c>
    </row>
    <row r="712" spans="1:12" ht="15" hidden="1" customHeight="1" x14ac:dyDescent="0.25">
      <c r="A712" s="85">
        <v>4</v>
      </c>
      <c r="B712" s="92">
        <v>42163</v>
      </c>
      <c r="C712" s="93">
        <v>0.40625</v>
      </c>
      <c r="D712" s="139" t="s">
        <v>1015</v>
      </c>
      <c r="E712" s="20" t="s">
        <v>697</v>
      </c>
      <c r="F712" s="85" t="s">
        <v>358</v>
      </c>
      <c r="G712" s="85" t="s">
        <v>394</v>
      </c>
      <c r="H712" s="85"/>
      <c r="I712" s="85">
        <v>1</v>
      </c>
      <c r="J712" s="85"/>
      <c r="K712" s="85"/>
      <c r="L712" s="85" t="s">
        <v>55</v>
      </c>
    </row>
    <row r="713" spans="1:12" ht="15" hidden="1" customHeight="1" x14ac:dyDescent="0.25">
      <c r="A713" s="85">
        <v>5</v>
      </c>
      <c r="B713" s="92">
        <v>42164</v>
      </c>
      <c r="C713" s="93">
        <v>0.29166666666666669</v>
      </c>
      <c r="D713" s="135" t="s">
        <v>1016</v>
      </c>
      <c r="E713" s="20" t="s">
        <v>697</v>
      </c>
      <c r="F713" s="85" t="s">
        <v>26</v>
      </c>
      <c r="G713" s="85" t="s">
        <v>27</v>
      </c>
      <c r="H713" s="85"/>
      <c r="I713" s="85"/>
      <c r="J713" s="85">
        <v>1</v>
      </c>
      <c r="K713" s="85"/>
      <c r="L713" s="85" t="s">
        <v>32</v>
      </c>
    </row>
    <row r="714" spans="1:12" hidden="1" x14ac:dyDescent="0.25">
      <c r="A714" s="85">
        <v>6</v>
      </c>
      <c r="B714" s="92">
        <v>42165</v>
      </c>
      <c r="C714" s="93">
        <v>0.85416666666666663</v>
      </c>
      <c r="D714" s="135" t="s">
        <v>1017</v>
      </c>
      <c r="E714" s="85" t="s">
        <v>347</v>
      </c>
      <c r="F714" s="91" t="s">
        <v>449</v>
      </c>
      <c r="G714" s="85" t="s">
        <v>27</v>
      </c>
      <c r="H714" s="85"/>
      <c r="I714" s="85"/>
      <c r="J714" s="85">
        <v>1</v>
      </c>
      <c r="K714" s="85"/>
      <c r="L714" s="85" t="s">
        <v>45</v>
      </c>
    </row>
    <row r="715" spans="1:12" hidden="1" x14ac:dyDescent="0.25">
      <c r="A715" s="85">
        <v>7</v>
      </c>
      <c r="B715" s="92">
        <v>42165</v>
      </c>
      <c r="C715" s="93">
        <v>0.79861111111111116</v>
      </c>
      <c r="D715" s="135" t="s">
        <v>1018</v>
      </c>
      <c r="E715" s="20" t="s">
        <v>697</v>
      </c>
      <c r="F715" s="85" t="s">
        <v>348</v>
      </c>
      <c r="G715" s="85" t="s">
        <v>27</v>
      </c>
      <c r="H715" s="85"/>
      <c r="I715" s="85"/>
      <c r="J715" s="85">
        <v>1</v>
      </c>
      <c r="K715" s="85"/>
      <c r="L715" s="85" t="s">
        <v>45</v>
      </c>
    </row>
    <row r="716" spans="1:12" hidden="1" x14ac:dyDescent="0.25">
      <c r="A716" s="85">
        <v>8</v>
      </c>
      <c r="B716" s="92">
        <v>42169</v>
      </c>
      <c r="C716" s="93">
        <v>0.88611111111111107</v>
      </c>
      <c r="D716" s="139" t="s">
        <v>1019</v>
      </c>
      <c r="E716" s="20" t="s">
        <v>697</v>
      </c>
      <c r="F716" s="85" t="s">
        <v>26</v>
      </c>
      <c r="G716" s="85" t="s">
        <v>27</v>
      </c>
      <c r="H716" s="85"/>
      <c r="I716" s="85"/>
      <c r="J716" s="85"/>
      <c r="K716" s="85"/>
      <c r="L716" s="85" t="s">
        <v>28</v>
      </c>
    </row>
    <row r="717" spans="1:12" hidden="1" x14ac:dyDescent="0.25">
      <c r="A717" s="85">
        <v>9</v>
      </c>
      <c r="B717" s="92">
        <v>42171</v>
      </c>
      <c r="C717" s="93">
        <v>0.35416666666666669</v>
      </c>
      <c r="D717" s="85" t="s">
        <v>1020</v>
      </c>
      <c r="E717" s="20" t="s">
        <v>697</v>
      </c>
      <c r="F717" s="85" t="s">
        <v>441</v>
      </c>
      <c r="G717" s="85" t="s">
        <v>394</v>
      </c>
      <c r="H717" s="85"/>
      <c r="I717" s="85"/>
      <c r="J717" s="85"/>
      <c r="K717" s="85">
        <v>1</v>
      </c>
      <c r="L717" s="85" t="s">
        <v>32</v>
      </c>
    </row>
    <row r="718" spans="1:12" ht="30" hidden="1" x14ac:dyDescent="0.25">
      <c r="A718" s="85">
        <v>10</v>
      </c>
      <c r="B718" s="92">
        <v>42175</v>
      </c>
      <c r="C718" s="93">
        <v>0.95833333333333337</v>
      </c>
      <c r="D718" s="85" t="s">
        <v>1021</v>
      </c>
      <c r="E718" s="20" t="s">
        <v>697</v>
      </c>
      <c r="F718" s="85" t="s">
        <v>26</v>
      </c>
      <c r="G718" s="85" t="s">
        <v>799</v>
      </c>
      <c r="H718" s="85"/>
      <c r="I718" s="85"/>
      <c r="J718" s="85">
        <v>1</v>
      </c>
      <c r="K718" s="85">
        <v>1</v>
      </c>
      <c r="L718" s="85" t="s">
        <v>49</v>
      </c>
    </row>
    <row r="719" spans="1:12" hidden="1" x14ac:dyDescent="0.25">
      <c r="A719" s="85">
        <v>11</v>
      </c>
      <c r="B719" s="92">
        <v>42176</v>
      </c>
      <c r="C719" s="93">
        <v>3.125E-2</v>
      </c>
      <c r="D719" s="85" t="s">
        <v>1022</v>
      </c>
      <c r="E719" s="20" t="s">
        <v>697</v>
      </c>
      <c r="F719" s="85" t="s">
        <v>868</v>
      </c>
      <c r="G719" s="85" t="s">
        <v>27</v>
      </c>
      <c r="H719" s="85"/>
      <c r="I719" s="85"/>
      <c r="J719" s="85"/>
      <c r="K719" s="85"/>
      <c r="L719" s="85" t="s">
        <v>28</v>
      </c>
    </row>
    <row r="720" spans="1:12" ht="30" hidden="1" x14ac:dyDescent="0.25">
      <c r="A720" s="85">
        <v>12</v>
      </c>
      <c r="B720" s="92">
        <v>42177</v>
      </c>
      <c r="C720" s="93">
        <v>2.7777777777777776E-2</v>
      </c>
      <c r="D720" s="85" t="s">
        <v>1023</v>
      </c>
      <c r="E720" s="20" t="s">
        <v>697</v>
      </c>
      <c r="F720" s="85" t="s">
        <v>358</v>
      </c>
      <c r="G720" s="85" t="s">
        <v>799</v>
      </c>
      <c r="H720" s="85"/>
      <c r="I720" s="85"/>
      <c r="J720" s="85">
        <v>1</v>
      </c>
      <c r="K720" s="85"/>
      <c r="L720" s="85" t="s">
        <v>55</v>
      </c>
    </row>
    <row r="721" spans="1:12" x14ac:dyDescent="0.25">
      <c r="A721" s="21"/>
      <c r="B721" s="21"/>
      <c r="C721" s="21"/>
      <c r="D721" s="21"/>
      <c r="E721" s="21"/>
      <c r="F721" s="21" t="s">
        <v>131</v>
      </c>
      <c r="G721" s="21" t="s">
        <v>992</v>
      </c>
      <c r="H721" s="21">
        <f>SUM(H709:H720)</f>
        <v>1</v>
      </c>
      <c r="I721" s="21">
        <f>SUM(I709:I720)</f>
        <v>1</v>
      </c>
      <c r="J721" s="21">
        <f>SUM(J709:J720)</f>
        <v>6</v>
      </c>
      <c r="K721" s="21">
        <f>SUM(K709:K720)</f>
        <v>3</v>
      </c>
      <c r="L721" s="21"/>
    </row>
    <row r="722" spans="1:12" ht="21" x14ac:dyDescent="0.25">
      <c r="A722" s="555" t="s">
        <v>1024</v>
      </c>
      <c r="B722" s="555"/>
      <c r="C722" s="555"/>
      <c r="D722" s="555"/>
      <c r="E722" s="555"/>
      <c r="F722" s="555"/>
      <c r="G722" s="555"/>
      <c r="H722" s="555"/>
      <c r="I722" s="555"/>
      <c r="J722" s="555"/>
      <c r="K722" s="555"/>
      <c r="L722" s="555"/>
    </row>
    <row r="723" spans="1:12" hidden="1" x14ac:dyDescent="0.25">
      <c r="A723" s="16">
        <v>1</v>
      </c>
      <c r="B723" s="78">
        <v>42095</v>
      </c>
      <c r="C723" s="18" t="s">
        <v>1025</v>
      </c>
      <c r="D723" s="16" t="s">
        <v>1026</v>
      </c>
      <c r="E723" s="16" t="s">
        <v>347</v>
      </c>
      <c r="F723" s="28" t="s">
        <v>451</v>
      </c>
      <c r="G723" s="16" t="s">
        <v>1027</v>
      </c>
      <c r="H723" s="16">
        <v>0</v>
      </c>
      <c r="I723" s="16">
        <v>0</v>
      </c>
      <c r="J723" s="16">
        <v>1</v>
      </c>
      <c r="K723" s="16">
        <v>0</v>
      </c>
      <c r="L723" s="16" t="s">
        <v>45</v>
      </c>
    </row>
    <row r="724" spans="1:12" hidden="1" x14ac:dyDescent="0.25">
      <c r="A724" s="16">
        <v>2</v>
      </c>
      <c r="B724" s="78">
        <v>42103</v>
      </c>
      <c r="C724" s="18" t="s">
        <v>1028</v>
      </c>
      <c r="D724" s="16" t="s">
        <v>1029</v>
      </c>
      <c r="E724" s="16" t="s">
        <v>380</v>
      </c>
      <c r="F724" s="16" t="s">
        <v>451</v>
      </c>
      <c r="G724" s="16" t="s">
        <v>75</v>
      </c>
      <c r="H724" s="16">
        <v>0</v>
      </c>
      <c r="I724" s="16">
        <v>0</v>
      </c>
      <c r="J724" s="16">
        <v>0</v>
      </c>
      <c r="K724" s="16">
        <v>0</v>
      </c>
      <c r="L724" s="16" t="s">
        <v>36</v>
      </c>
    </row>
    <row r="725" spans="1:12" hidden="1" x14ac:dyDescent="0.25">
      <c r="A725" s="16">
        <v>3</v>
      </c>
      <c r="B725" s="78">
        <v>42104</v>
      </c>
      <c r="C725" s="18" t="s">
        <v>1030</v>
      </c>
      <c r="D725" s="16" t="s">
        <v>1031</v>
      </c>
      <c r="E725" s="16" t="s">
        <v>380</v>
      </c>
      <c r="F725" s="16" t="s">
        <v>1032</v>
      </c>
      <c r="G725" s="16" t="s">
        <v>1033</v>
      </c>
      <c r="H725" s="16">
        <v>0</v>
      </c>
      <c r="I725" s="16">
        <v>0</v>
      </c>
      <c r="J725" s="16">
        <v>0</v>
      </c>
      <c r="K725" s="16">
        <v>0</v>
      </c>
      <c r="L725" s="16" t="s">
        <v>39</v>
      </c>
    </row>
    <row r="726" spans="1:12" hidden="1" x14ac:dyDescent="0.25">
      <c r="A726" s="16">
        <v>4</v>
      </c>
      <c r="B726" s="78">
        <v>42105</v>
      </c>
      <c r="C726" s="18" t="s">
        <v>1034</v>
      </c>
      <c r="D726" s="16" t="s">
        <v>1035</v>
      </c>
      <c r="E726" s="16" t="s">
        <v>380</v>
      </c>
      <c r="F726" s="16" t="s">
        <v>451</v>
      </c>
      <c r="G726" s="16" t="s">
        <v>1036</v>
      </c>
      <c r="H726" s="16">
        <v>0</v>
      </c>
      <c r="I726" s="16">
        <v>0</v>
      </c>
      <c r="J726" s="16">
        <v>2</v>
      </c>
      <c r="K726" s="16">
        <v>0</v>
      </c>
      <c r="L726" s="16" t="s">
        <v>49</v>
      </c>
    </row>
    <row r="727" spans="1:12" ht="30" hidden="1" x14ac:dyDescent="0.25">
      <c r="A727" s="27">
        <v>5</v>
      </c>
      <c r="B727" s="129">
        <v>42106</v>
      </c>
      <c r="C727" s="28" t="s">
        <v>1037</v>
      </c>
      <c r="D727" s="28" t="s">
        <v>1038</v>
      </c>
      <c r="E727" s="16" t="s">
        <v>466</v>
      </c>
      <c r="F727" s="20" t="s">
        <v>451</v>
      </c>
      <c r="G727" s="140" t="s">
        <v>1039</v>
      </c>
      <c r="H727" s="27">
        <v>2</v>
      </c>
      <c r="I727" s="27">
        <v>1</v>
      </c>
      <c r="J727" s="27">
        <v>0</v>
      </c>
      <c r="K727" s="27">
        <v>1</v>
      </c>
      <c r="L727" s="27" t="s">
        <v>28</v>
      </c>
    </row>
    <row r="728" spans="1:12" hidden="1" x14ac:dyDescent="0.25">
      <c r="A728" s="16">
        <v>6</v>
      </c>
      <c r="B728" s="108" t="s">
        <v>1040</v>
      </c>
      <c r="C728" s="18" t="s">
        <v>1041</v>
      </c>
      <c r="D728" s="16" t="s">
        <v>1031</v>
      </c>
      <c r="E728" s="16" t="s">
        <v>347</v>
      </c>
      <c r="F728" s="16" t="s">
        <v>451</v>
      </c>
      <c r="G728" s="16" t="s">
        <v>27</v>
      </c>
      <c r="H728" s="16">
        <v>0</v>
      </c>
      <c r="I728" s="16">
        <v>0</v>
      </c>
      <c r="J728" s="16">
        <v>1</v>
      </c>
      <c r="K728" s="16">
        <v>0</v>
      </c>
      <c r="L728" s="16" t="s">
        <v>32</v>
      </c>
    </row>
    <row r="729" spans="1:12" hidden="1" x14ac:dyDescent="0.25">
      <c r="A729" s="28">
        <v>7</v>
      </c>
      <c r="B729" s="129">
        <v>42108</v>
      </c>
      <c r="C729" s="28" t="s">
        <v>931</v>
      </c>
      <c r="D729" s="28" t="s">
        <v>1042</v>
      </c>
      <c r="E729" s="84" t="s">
        <v>380</v>
      </c>
      <c r="F729" s="20" t="s">
        <v>1032</v>
      </c>
      <c r="G729" s="16" t="s">
        <v>1043</v>
      </c>
      <c r="H729" s="27">
        <v>0</v>
      </c>
      <c r="I729" s="27">
        <v>0</v>
      </c>
      <c r="J729" s="27">
        <v>0</v>
      </c>
      <c r="K729" s="27">
        <v>0</v>
      </c>
      <c r="L729" s="27" t="s">
        <v>32</v>
      </c>
    </row>
    <row r="730" spans="1:12" hidden="1" x14ac:dyDescent="0.25">
      <c r="A730" s="28">
        <v>8</v>
      </c>
      <c r="B730" s="129">
        <v>42110</v>
      </c>
      <c r="C730" s="28" t="s">
        <v>1044</v>
      </c>
      <c r="D730" s="28" t="s">
        <v>1045</v>
      </c>
      <c r="E730" s="97" t="s">
        <v>1046</v>
      </c>
      <c r="F730" s="96" t="s">
        <v>451</v>
      </c>
      <c r="G730" s="20" t="s">
        <v>27</v>
      </c>
      <c r="H730" s="27">
        <v>1</v>
      </c>
      <c r="I730" s="27">
        <v>1</v>
      </c>
      <c r="J730" s="27">
        <v>0</v>
      </c>
      <c r="K730" s="27">
        <v>0</v>
      </c>
      <c r="L730" s="27" t="s">
        <v>362</v>
      </c>
    </row>
    <row r="731" spans="1:12" hidden="1" x14ac:dyDescent="0.25">
      <c r="A731" s="28">
        <v>9</v>
      </c>
      <c r="B731" s="129">
        <v>42113</v>
      </c>
      <c r="C731" s="28" t="s">
        <v>1037</v>
      </c>
      <c r="D731" s="28" t="s">
        <v>1047</v>
      </c>
      <c r="E731" s="97" t="s">
        <v>1048</v>
      </c>
      <c r="F731" s="20" t="s">
        <v>451</v>
      </c>
      <c r="G731" s="16" t="s">
        <v>27</v>
      </c>
      <c r="H731" s="27">
        <v>1</v>
      </c>
      <c r="I731" s="27">
        <v>0</v>
      </c>
      <c r="J731" s="27">
        <v>0</v>
      </c>
      <c r="K731" s="27">
        <v>0</v>
      </c>
      <c r="L731" s="27" t="s">
        <v>28</v>
      </c>
    </row>
    <row r="732" spans="1:12" hidden="1" x14ac:dyDescent="0.25">
      <c r="A732" s="28">
        <v>10</v>
      </c>
      <c r="B732" s="129">
        <v>42117</v>
      </c>
      <c r="C732" s="106" t="s">
        <v>1049</v>
      </c>
      <c r="D732" s="28" t="s">
        <v>1050</v>
      </c>
      <c r="E732" s="84" t="s">
        <v>1051</v>
      </c>
      <c r="F732" s="20" t="s">
        <v>451</v>
      </c>
      <c r="G732" s="16" t="s">
        <v>27</v>
      </c>
      <c r="H732" s="27">
        <v>0</v>
      </c>
      <c r="I732" s="27">
        <v>0</v>
      </c>
      <c r="J732" s="27">
        <v>0</v>
      </c>
      <c r="K732" s="27">
        <v>0</v>
      </c>
      <c r="L732" s="27" t="s">
        <v>36</v>
      </c>
    </row>
    <row r="733" spans="1:12" hidden="1" x14ac:dyDescent="0.25">
      <c r="A733" s="28">
        <v>11</v>
      </c>
      <c r="B733" s="129">
        <v>42119</v>
      </c>
      <c r="C733" s="28" t="s">
        <v>928</v>
      </c>
      <c r="D733" s="28" t="s">
        <v>1052</v>
      </c>
      <c r="E733" s="84" t="s">
        <v>1051</v>
      </c>
      <c r="F733" s="20" t="s">
        <v>451</v>
      </c>
      <c r="G733" s="16" t="s">
        <v>27</v>
      </c>
      <c r="H733" s="27">
        <v>0</v>
      </c>
      <c r="I733" s="27">
        <v>0</v>
      </c>
      <c r="J733" s="27">
        <v>0</v>
      </c>
      <c r="K733" s="27">
        <v>0</v>
      </c>
      <c r="L733" s="27" t="s">
        <v>49</v>
      </c>
    </row>
    <row r="734" spans="1:12" ht="30" x14ac:dyDescent="0.25">
      <c r="A734" s="21"/>
      <c r="B734" s="21"/>
      <c r="C734" s="21"/>
      <c r="D734" s="21"/>
      <c r="E734" s="21"/>
      <c r="F734" s="21" t="s">
        <v>66</v>
      </c>
      <c r="G734" s="21" t="s">
        <v>1024</v>
      </c>
      <c r="H734" s="21">
        <f>SUM(H723:H733)</f>
        <v>4</v>
      </c>
      <c r="I734" s="21">
        <f>SUM(I723:I733)</f>
        <v>2</v>
      </c>
      <c r="J734" s="21">
        <f>SUM(J723:J733)</f>
        <v>4</v>
      </c>
      <c r="K734" s="21">
        <f>SUM(K723:K733)</f>
        <v>1</v>
      </c>
      <c r="L734" s="21"/>
    </row>
    <row r="735" spans="1:12" hidden="1" x14ac:dyDescent="0.25">
      <c r="A735" s="28">
        <v>12</v>
      </c>
      <c r="B735" s="129">
        <v>42133</v>
      </c>
      <c r="C735" s="28" t="s">
        <v>1053</v>
      </c>
      <c r="D735" s="28" t="s">
        <v>1054</v>
      </c>
      <c r="E735" s="84" t="s">
        <v>1055</v>
      </c>
      <c r="F735" s="20" t="s">
        <v>451</v>
      </c>
      <c r="G735" s="16" t="s">
        <v>27</v>
      </c>
      <c r="H735" s="27">
        <v>0</v>
      </c>
      <c r="I735" s="27">
        <v>0</v>
      </c>
      <c r="J735" s="27">
        <v>0</v>
      </c>
      <c r="K735" s="27">
        <v>0</v>
      </c>
      <c r="L735" s="27" t="s">
        <v>49</v>
      </c>
    </row>
    <row r="736" spans="1:12" hidden="1" x14ac:dyDescent="0.25">
      <c r="A736" s="28">
        <v>13</v>
      </c>
      <c r="B736" s="129">
        <v>42134</v>
      </c>
      <c r="C736" s="28" t="s">
        <v>1056</v>
      </c>
      <c r="D736" s="28" t="s">
        <v>1057</v>
      </c>
      <c r="E736" s="28" t="s">
        <v>1058</v>
      </c>
      <c r="F736" s="20" t="s">
        <v>451</v>
      </c>
      <c r="G736" s="16" t="s">
        <v>75</v>
      </c>
      <c r="H736" s="27">
        <v>0</v>
      </c>
      <c r="I736" s="27">
        <v>0</v>
      </c>
      <c r="J736" s="27">
        <v>0</v>
      </c>
      <c r="K736" s="27">
        <v>0</v>
      </c>
      <c r="L736" s="27" t="s">
        <v>28</v>
      </c>
    </row>
    <row r="737" spans="1:12" hidden="1" x14ac:dyDescent="0.25">
      <c r="A737" s="28">
        <v>14</v>
      </c>
      <c r="B737" s="129">
        <v>42139</v>
      </c>
      <c r="C737" s="28" t="s">
        <v>1059</v>
      </c>
      <c r="D737" s="28" t="s">
        <v>1060</v>
      </c>
      <c r="E737" s="28" t="s">
        <v>347</v>
      </c>
      <c r="F737" s="20" t="s">
        <v>451</v>
      </c>
      <c r="G737" s="16" t="s">
        <v>27</v>
      </c>
      <c r="H737" s="27">
        <v>0</v>
      </c>
      <c r="I737" s="27">
        <v>0</v>
      </c>
      <c r="J737" s="27">
        <v>0</v>
      </c>
      <c r="K737" s="27">
        <v>0</v>
      </c>
      <c r="L737" s="27" t="s">
        <v>39</v>
      </c>
    </row>
    <row r="738" spans="1:12" hidden="1" x14ac:dyDescent="0.25">
      <c r="A738" s="28">
        <v>15</v>
      </c>
      <c r="B738" s="129">
        <v>42140</v>
      </c>
      <c r="C738" s="28" t="s">
        <v>1061</v>
      </c>
      <c r="D738" s="28" t="s">
        <v>1062</v>
      </c>
      <c r="E738" s="28" t="s">
        <v>1058</v>
      </c>
      <c r="F738" s="20" t="s">
        <v>451</v>
      </c>
      <c r="G738" s="16" t="s">
        <v>27</v>
      </c>
      <c r="H738" s="27">
        <v>0</v>
      </c>
      <c r="I738" s="27">
        <v>0</v>
      </c>
      <c r="J738" s="27">
        <v>0</v>
      </c>
      <c r="K738" s="27">
        <v>0</v>
      </c>
      <c r="L738" s="27" t="s">
        <v>49</v>
      </c>
    </row>
    <row r="739" spans="1:12" hidden="1" x14ac:dyDescent="0.25">
      <c r="A739" s="28">
        <v>16</v>
      </c>
      <c r="B739" s="129">
        <v>42142</v>
      </c>
      <c r="C739" s="28" t="s">
        <v>1063</v>
      </c>
      <c r="D739" s="28" t="s">
        <v>1064</v>
      </c>
      <c r="E739" s="28" t="s">
        <v>1065</v>
      </c>
      <c r="F739" s="20" t="s">
        <v>451</v>
      </c>
      <c r="G739" s="16" t="s">
        <v>1066</v>
      </c>
      <c r="H739" s="27">
        <v>0</v>
      </c>
      <c r="I739" s="27">
        <v>0</v>
      </c>
      <c r="J739" s="27">
        <v>0</v>
      </c>
      <c r="K739" s="27">
        <v>0</v>
      </c>
      <c r="L739" s="27" t="s">
        <v>28</v>
      </c>
    </row>
    <row r="740" spans="1:12" hidden="1" x14ac:dyDescent="0.25">
      <c r="A740" s="28">
        <v>17</v>
      </c>
      <c r="B740" s="129">
        <v>42145</v>
      </c>
      <c r="C740" s="28" t="s">
        <v>1067</v>
      </c>
      <c r="D740" s="28" t="s">
        <v>1068</v>
      </c>
      <c r="E740" s="28" t="s">
        <v>347</v>
      </c>
      <c r="F740" s="20" t="s">
        <v>451</v>
      </c>
      <c r="G740" s="16" t="s">
        <v>27</v>
      </c>
      <c r="H740" s="27">
        <v>0</v>
      </c>
      <c r="I740" s="27">
        <v>0</v>
      </c>
      <c r="J740" s="27">
        <v>0</v>
      </c>
      <c r="K740" s="27">
        <v>0</v>
      </c>
      <c r="L740" s="27" t="s">
        <v>45</v>
      </c>
    </row>
    <row r="741" spans="1:12" hidden="1" x14ac:dyDescent="0.25">
      <c r="A741" s="28">
        <v>18</v>
      </c>
      <c r="B741" s="129">
        <v>42145</v>
      </c>
      <c r="C741" s="28" t="s">
        <v>1059</v>
      </c>
      <c r="D741" s="28" t="s">
        <v>1069</v>
      </c>
      <c r="E741" s="28" t="s">
        <v>1070</v>
      </c>
      <c r="F741" s="20" t="s">
        <v>451</v>
      </c>
      <c r="G741" s="16" t="s">
        <v>27</v>
      </c>
      <c r="H741" s="27">
        <v>0</v>
      </c>
      <c r="I741" s="27">
        <v>0</v>
      </c>
      <c r="J741" s="27">
        <v>0</v>
      </c>
      <c r="K741" s="27">
        <v>0</v>
      </c>
      <c r="L741" s="27" t="s">
        <v>45</v>
      </c>
    </row>
    <row r="742" spans="1:12" hidden="1" x14ac:dyDescent="0.25">
      <c r="A742" s="28">
        <v>19</v>
      </c>
      <c r="B742" s="129">
        <v>42145</v>
      </c>
      <c r="C742" s="28" t="s">
        <v>1067</v>
      </c>
      <c r="D742" s="28" t="s">
        <v>1071</v>
      </c>
      <c r="E742" s="28" t="s">
        <v>347</v>
      </c>
      <c r="F742" s="20" t="s">
        <v>451</v>
      </c>
      <c r="G742" s="16" t="s">
        <v>27</v>
      </c>
      <c r="H742" s="27">
        <v>0</v>
      </c>
      <c r="I742" s="27">
        <v>1</v>
      </c>
      <c r="J742" s="27">
        <v>0</v>
      </c>
      <c r="K742" s="27">
        <v>0</v>
      </c>
      <c r="L742" s="27" t="s">
        <v>45</v>
      </c>
    </row>
    <row r="743" spans="1:12" hidden="1" x14ac:dyDescent="0.25">
      <c r="A743" s="28">
        <v>20</v>
      </c>
      <c r="B743" s="129">
        <v>42150</v>
      </c>
      <c r="C743" s="28" t="s">
        <v>1072</v>
      </c>
      <c r="D743" s="28" t="s">
        <v>1073</v>
      </c>
      <c r="E743" s="28" t="s">
        <v>347</v>
      </c>
      <c r="F743" s="20" t="s">
        <v>451</v>
      </c>
      <c r="G743" s="16" t="s">
        <v>27</v>
      </c>
      <c r="H743" s="27">
        <v>1</v>
      </c>
      <c r="I743" s="27">
        <v>0</v>
      </c>
      <c r="J743" s="27">
        <v>0</v>
      </c>
      <c r="K743" s="27">
        <v>0</v>
      </c>
      <c r="L743" s="27" t="s">
        <v>32</v>
      </c>
    </row>
    <row r="744" spans="1:12" hidden="1" x14ac:dyDescent="0.25">
      <c r="A744" s="28">
        <v>21</v>
      </c>
      <c r="B744" s="129">
        <v>42155</v>
      </c>
      <c r="C744" s="28" t="s">
        <v>1074</v>
      </c>
      <c r="D744" s="28" t="s">
        <v>1075</v>
      </c>
      <c r="E744" s="28" t="s">
        <v>347</v>
      </c>
      <c r="F744" s="20" t="s">
        <v>451</v>
      </c>
      <c r="G744" s="16" t="s">
        <v>27</v>
      </c>
      <c r="H744" s="27">
        <v>1</v>
      </c>
      <c r="I744" s="27">
        <v>0</v>
      </c>
      <c r="J744" s="27">
        <v>0</v>
      </c>
      <c r="K744" s="27">
        <v>0</v>
      </c>
      <c r="L744" s="27" t="s">
        <v>28</v>
      </c>
    </row>
    <row r="745" spans="1:12" ht="30" x14ac:dyDescent="0.25">
      <c r="A745" s="21"/>
      <c r="B745" s="21"/>
      <c r="C745" s="21"/>
      <c r="D745" s="21"/>
      <c r="E745" s="21"/>
      <c r="F745" s="21" t="s">
        <v>108</v>
      </c>
      <c r="G745" s="21" t="s">
        <v>1024</v>
      </c>
      <c r="H745" s="21">
        <f>SUM(H735:H744)</f>
        <v>2</v>
      </c>
      <c r="I745" s="21">
        <f>SUM(I735:I744)</f>
        <v>1</v>
      </c>
      <c r="J745" s="21">
        <f>SUM(J735:J744)</f>
        <v>0</v>
      </c>
      <c r="K745" s="21">
        <f>SUM(K735:K744)</f>
        <v>0</v>
      </c>
      <c r="L745" s="21"/>
    </row>
    <row r="746" spans="1:12" hidden="1" x14ac:dyDescent="0.25">
      <c r="A746" s="28">
        <v>22</v>
      </c>
      <c r="B746" s="129">
        <v>42163</v>
      </c>
      <c r="C746" s="28" t="s">
        <v>1076</v>
      </c>
      <c r="D746" s="28" t="s">
        <v>1077</v>
      </c>
      <c r="E746" s="28" t="s">
        <v>347</v>
      </c>
      <c r="F746" s="20" t="s">
        <v>1032</v>
      </c>
      <c r="G746" s="16" t="s">
        <v>968</v>
      </c>
      <c r="H746" s="27">
        <v>0</v>
      </c>
      <c r="I746" s="27">
        <v>0</v>
      </c>
      <c r="J746" s="27">
        <v>0</v>
      </c>
      <c r="K746" s="27">
        <v>0</v>
      </c>
      <c r="L746" s="27" t="s">
        <v>55</v>
      </c>
    </row>
    <row r="747" spans="1:12" hidden="1" x14ac:dyDescent="0.25">
      <c r="A747" s="28">
        <v>23</v>
      </c>
      <c r="B747" s="129">
        <v>42164</v>
      </c>
      <c r="C747" s="28" t="s">
        <v>1078</v>
      </c>
      <c r="D747" s="28" t="s">
        <v>1079</v>
      </c>
      <c r="E747" s="28" t="s">
        <v>347</v>
      </c>
      <c r="F747" s="20" t="s">
        <v>451</v>
      </c>
      <c r="G747" s="16" t="s">
        <v>27</v>
      </c>
      <c r="H747" s="27">
        <v>1</v>
      </c>
      <c r="I747" s="27">
        <v>0</v>
      </c>
      <c r="J747" s="27">
        <v>0</v>
      </c>
      <c r="K747" s="27">
        <v>0</v>
      </c>
      <c r="L747" s="27" t="s">
        <v>32</v>
      </c>
    </row>
    <row r="748" spans="1:12" hidden="1" x14ac:dyDescent="0.25">
      <c r="A748" s="28">
        <v>24</v>
      </c>
      <c r="B748" s="129">
        <v>42175</v>
      </c>
      <c r="C748" s="28" t="s">
        <v>1080</v>
      </c>
      <c r="D748" s="28" t="s">
        <v>1081</v>
      </c>
      <c r="E748" s="28" t="s">
        <v>347</v>
      </c>
      <c r="F748" s="20" t="s">
        <v>1032</v>
      </c>
      <c r="G748" s="16" t="s">
        <v>968</v>
      </c>
      <c r="H748" s="27">
        <v>0</v>
      </c>
      <c r="I748" s="27">
        <v>2</v>
      </c>
      <c r="J748" s="27">
        <v>0</v>
      </c>
      <c r="K748" s="27">
        <v>0</v>
      </c>
      <c r="L748" s="27" t="s">
        <v>45</v>
      </c>
    </row>
    <row r="749" spans="1:12" hidden="1" x14ac:dyDescent="0.25">
      <c r="A749" s="28">
        <v>25</v>
      </c>
      <c r="B749" s="129">
        <v>42179</v>
      </c>
      <c r="C749" s="28" t="s">
        <v>1082</v>
      </c>
      <c r="D749" s="28" t="s">
        <v>1083</v>
      </c>
      <c r="E749" s="28" t="s">
        <v>347</v>
      </c>
      <c r="F749" s="20" t="s">
        <v>451</v>
      </c>
      <c r="G749" s="16" t="s">
        <v>27</v>
      </c>
      <c r="H749" s="27">
        <v>0</v>
      </c>
      <c r="I749" s="27">
        <v>0</v>
      </c>
      <c r="J749" s="27">
        <v>0</v>
      </c>
      <c r="K749" s="27">
        <v>0</v>
      </c>
      <c r="L749" s="27" t="s">
        <v>36</v>
      </c>
    </row>
    <row r="750" spans="1:12" ht="30" x14ac:dyDescent="0.25">
      <c r="A750" s="21"/>
      <c r="B750" s="21"/>
      <c r="C750" s="21"/>
      <c r="D750" s="21"/>
      <c r="E750" s="21"/>
      <c r="F750" s="21" t="s">
        <v>131</v>
      </c>
      <c r="G750" s="21" t="s">
        <v>1024</v>
      </c>
      <c r="H750" s="21">
        <f>SUM(H746:H749)</f>
        <v>1</v>
      </c>
      <c r="I750" s="21">
        <f>SUM(I746:I749)</f>
        <v>2</v>
      </c>
      <c r="J750" s="21">
        <f>SUM(J746:J749)</f>
        <v>0</v>
      </c>
      <c r="K750" s="21">
        <f>SUM(K746:K749)</f>
        <v>0</v>
      </c>
      <c r="L750" s="21"/>
    </row>
    <row r="751" spans="1:12" ht="21" customHeight="1" x14ac:dyDescent="0.25">
      <c r="A751" s="524" t="s">
        <v>1084</v>
      </c>
      <c r="B751" s="525"/>
      <c r="C751" s="525"/>
      <c r="D751" s="525"/>
      <c r="E751" s="525"/>
      <c r="F751" s="525"/>
      <c r="G751" s="526"/>
      <c r="H751" s="141">
        <f>H29+H64+H87+H162+H228+H285+H311+H325+H366+H391+H414+H427+H434+H445+H459+H462+H479+H491+H502+H509+H518+H526+H532+H534+H538+H553+H563+H572+H580+H589+H593+H606+H622+H648+H652+H663+H668+H671+H674+H677+H680+H684+H686+H691+H700+H708+H721+H734+H745+H750</f>
        <v>15</v>
      </c>
      <c r="I751" s="141">
        <f>I29+I64+I87+I162+I228+I285+I311+I325+I366+I391+I414+I427+I434+I445+I459+I462+I479+I491+I502+I509+I518+I526+I532+I534+I538+I553+I563+I572+I580+I589+I593+I606+I622+I648+I652+I663+I668+I671+I674+I677+I680+I684+I686+I691+I700+I708+I721+I734+I745+I750</f>
        <v>8</v>
      </c>
      <c r="J751" s="141">
        <f>J29+J64+J87+J162+J228+J285+J311+J325+J366+J391+J414+J427+J434+J445+J459+J462+J479+J491+J502+J509+J518+J526+J532+J534+J538+J553+J563+J572+J580+J589+J593+J606+J622+J648+J652+J663+J668+J671+J674+J677+J680+J684+J686+J691+J700+J708+J721+J734+J745+J750</f>
        <v>436</v>
      </c>
      <c r="K751" s="141">
        <f>K29+K64+K87+K162+K228+K285+K311+K325+K366+K391+K414+K427+K434+K445+K459+K462+K479+K491+K502+K509+K518+K526+K532+K534+K538+K553+K563+K572+K580+K589+K593+K606+K622+K648+K652+K663+K668+K671+K674+K677+K680+K684+K686+K691+K700+K708+K721+K734+K745+K750</f>
        <v>139</v>
      </c>
      <c r="L751" s="9"/>
    </row>
    <row r="752" spans="1:12" ht="21" customHeight="1" x14ac:dyDescent="0.25">
      <c r="A752" s="524" t="s">
        <v>1085</v>
      </c>
      <c r="B752" s="525"/>
      <c r="C752" s="525"/>
      <c r="D752" s="525"/>
      <c r="E752" s="525"/>
      <c r="F752" s="525"/>
      <c r="G752" s="526"/>
      <c r="H752" s="141">
        <f>H29+H64+H87+H162+H228+H285+H311+H325+H366</f>
        <v>0</v>
      </c>
      <c r="I752" s="141">
        <f>I29+I64+I87+I162+I228+I285+I311+I325+I366</f>
        <v>1</v>
      </c>
      <c r="J752" s="141">
        <f>J29+J64+J87+J162+J228+J285+J311+J325+J366</f>
        <v>212</v>
      </c>
      <c r="K752" s="141">
        <f>K29+K64+K87+K162+K228+K285+K311+K325+K366</f>
        <v>64</v>
      </c>
      <c r="L752" s="9"/>
    </row>
    <row r="753" spans="1:12" x14ac:dyDescent="0.25">
      <c r="A753" s="6"/>
      <c r="B753" s="6"/>
      <c r="C753" s="142"/>
      <c r="D753" s="142"/>
      <c r="E753" s="142"/>
      <c r="F753" s="142"/>
      <c r="G753" s="6"/>
      <c r="H753" s="6"/>
      <c r="I753" s="6"/>
      <c r="J753" s="6"/>
      <c r="K753" s="6"/>
      <c r="L753" s="6"/>
    </row>
    <row r="754" spans="1:12" x14ac:dyDescent="0.25">
      <c r="B754" s="539" t="s">
        <v>1086</v>
      </c>
      <c r="C754" s="539"/>
      <c r="D754" s="539"/>
    </row>
    <row r="755" spans="1:12" x14ac:dyDescent="0.25">
      <c r="F755" s="539" t="s">
        <v>1087</v>
      </c>
      <c r="G755" s="539"/>
      <c r="H755" s="539"/>
    </row>
  </sheetData>
  <mergeCells count="35">
    <mergeCell ref="F755:H755"/>
    <mergeCell ref="A681:L681"/>
    <mergeCell ref="A692:L692"/>
    <mergeCell ref="A722:L722"/>
    <mergeCell ref="A751:G751"/>
    <mergeCell ref="A752:G752"/>
    <mergeCell ref="B754:D754"/>
    <mergeCell ref="A675:L675"/>
    <mergeCell ref="A367:L367"/>
    <mergeCell ref="A392:L392"/>
    <mergeCell ref="A435:L435"/>
    <mergeCell ref="A463:L463"/>
    <mergeCell ref="A503:L503"/>
    <mergeCell ref="A527:L527"/>
    <mergeCell ref="A539:L539"/>
    <mergeCell ref="A573:L573"/>
    <mergeCell ref="A594:L594"/>
    <mergeCell ref="A649:L649"/>
    <mergeCell ref="A669:L669"/>
    <mergeCell ref="A286:L286"/>
    <mergeCell ref="A1:L1"/>
    <mergeCell ref="A3:L3"/>
    <mergeCell ref="A4:L4"/>
    <mergeCell ref="A5:A6"/>
    <mergeCell ref="B5:B6"/>
    <mergeCell ref="C5:C6"/>
    <mergeCell ref="D5:D6"/>
    <mergeCell ref="E5:E6"/>
    <mergeCell ref="F5:F6"/>
    <mergeCell ref="G5:G6"/>
    <mergeCell ref="H5:I5"/>
    <mergeCell ref="J5:K5"/>
    <mergeCell ref="L5:L6"/>
    <mergeCell ref="A7:L7"/>
    <mergeCell ref="A88:L8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3073" r:id="rId3">
          <objectPr defaultSize="0" autoPict="0" r:id="rId4">
            <anchor moveWithCells="1" sizeWithCells="1">
              <from>
                <xdr:col>5</xdr:col>
                <xdr:colOff>838200</xdr:colOff>
                <xdr:row>312</xdr:row>
                <xdr:rowOff>0</xdr:rowOff>
              </from>
              <to>
                <xdr:col>8</xdr:col>
                <xdr:colOff>142875</xdr:colOff>
                <xdr:row>312</xdr:row>
                <xdr:rowOff>0</xdr:rowOff>
              </to>
            </anchor>
          </objectPr>
        </oleObject>
      </mc:Choice>
      <mc:Fallback>
        <oleObject progId="PBrush" shapeId="3073" r:id="rId3"/>
      </mc:Fallback>
    </mc:AlternateContent>
    <mc:AlternateContent xmlns:mc="http://schemas.openxmlformats.org/markup-compatibility/2006">
      <mc:Choice Requires="x14">
        <oleObject progId="PBrush" shapeId="3074" r:id="rId5">
          <objectPr defaultSize="0" autoPict="0" r:id="rId4">
            <anchor moveWithCells="1" sizeWithCells="1">
              <from>
                <xdr:col>5</xdr:col>
                <xdr:colOff>1019175</xdr:colOff>
                <xdr:row>755</xdr:row>
                <xdr:rowOff>66675</xdr:rowOff>
              </from>
              <to>
                <xdr:col>7</xdr:col>
                <xdr:colOff>266700</xdr:colOff>
                <xdr:row>763</xdr:row>
                <xdr:rowOff>133350</xdr:rowOff>
              </to>
            </anchor>
          </objectPr>
        </oleObject>
      </mc:Choice>
      <mc:Fallback>
        <oleObject progId="PBrush" shapeId="3074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6"/>
  <sheetViews>
    <sheetView topLeftCell="A565" zoomScale="115" zoomScaleNormal="115" workbookViewId="0">
      <selection activeCell="L791" sqref="L791"/>
    </sheetView>
  </sheetViews>
  <sheetFormatPr baseColWidth="10" defaultRowHeight="15" x14ac:dyDescent="0.25"/>
  <cols>
    <col min="1" max="1" width="4.28515625" style="143" customWidth="1"/>
    <col min="2" max="2" width="11.42578125" style="143" customWidth="1"/>
    <col min="3" max="3" width="9.7109375" style="143" customWidth="1"/>
    <col min="4" max="4" width="45.28515625" style="143" customWidth="1"/>
    <col min="5" max="5" width="37" style="143" customWidth="1"/>
    <col min="6" max="6" width="23.42578125" style="143" customWidth="1"/>
    <col min="7" max="7" width="26.85546875" style="143" customWidth="1"/>
    <col min="8" max="10" width="5.7109375" style="143" customWidth="1"/>
    <col min="11" max="11" width="5.42578125" style="143" customWidth="1"/>
    <col min="12" max="12" width="13.140625" style="143" customWidth="1"/>
    <col min="13" max="256" width="11.42578125" style="143"/>
    <col min="257" max="257" width="4.28515625" style="143" customWidth="1"/>
    <col min="258" max="258" width="11.42578125" style="143" customWidth="1"/>
    <col min="259" max="259" width="9.7109375" style="143" customWidth="1"/>
    <col min="260" max="260" width="45.28515625" style="143" customWidth="1"/>
    <col min="261" max="261" width="37" style="143" customWidth="1"/>
    <col min="262" max="262" width="23.42578125" style="143" customWidth="1"/>
    <col min="263" max="263" width="26.85546875" style="143" customWidth="1"/>
    <col min="264" max="266" width="5.7109375" style="143" customWidth="1"/>
    <col min="267" max="267" width="5.42578125" style="143" customWidth="1"/>
    <col min="268" max="268" width="13.140625" style="143" customWidth="1"/>
    <col min="269" max="512" width="11.42578125" style="143"/>
    <col min="513" max="513" width="4.28515625" style="143" customWidth="1"/>
    <col min="514" max="514" width="11.42578125" style="143" customWidth="1"/>
    <col min="515" max="515" width="9.7109375" style="143" customWidth="1"/>
    <col min="516" max="516" width="45.28515625" style="143" customWidth="1"/>
    <col min="517" max="517" width="37" style="143" customWidth="1"/>
    <col min="518" max="518" width="23.42578125" style="143" customWidth="1"/>
    <col min="519" max="519" width="26.85546875" style="143" customWidth="1"/>
    <col min="520" max="522" width="5.7109375" style="143" customWidth="1"/>
    <col min="523" max="523" width="5.42578125" style="143" customWidth="1"/>
    <col min="524" max="524" width="13.140625" style="143" customWidth="1"/>
    <col min="525" max="768" width="11.42578125" style="143"/>
    <col min="769" max="769" width="4.28515625" style="143" customWidth="1"/>
    <col min="770" max="770" width="11.42578125" style="143" customWidth="1"/>
    <col min="771" max="771" width="9.7109375" style="143" customWidth="1"/>
    <col min="772" max="772" width="45.28515625" style="143" customWidth="1"/>
    <col min="773" max="773" width="37" style="143" customWidth="1"/>
    <col min="774" max="774" width="23.42578125" style="143" customWidth="1"/>
    <col min="775" max="775" width="26.85546875" style="143" customWidth="1"/>
    <col min="776" max="778" width="5.7109375" style="143" customWidth="1"/>
    <col min="779" max="779" width="5.42578125" style="143" customWidth="1"/>
    <col min="780" max="780" width="13.140625" style="143" customWidth="1"/>
    <col min="781" max="1024" width="11.42578125" style="143"/>
    <col min="1025" max="1025" width="4.28515625" style="143" customWidth="1"/>
    <col min="1026" max="1026" width="11.42578125" style="143" customWidth="1"/>
    <col min="1027" max="1027" width="9.7109375" style="143" customWidth="1"/>
    <col min="1028" max="1028" width="45.28515625" style="143" customWidth="1"/>
    <col min="1029" max="1029" width="37" style="143" customWidth="1"/>
    <col min="1030" max="1030" width="23.42578125" style="143" customWidth="1"/>
    <col min="1031" max="1031" width="26.85546875" style="143" customWidth="1"/>
    <col min="1032" max="1034" width="5.7109375" style="143" customWidth="1"/>
    <col min="1035" max="1035" width="5.42578125" style="143" customWidth="1"/>
    <col min="1036" max="1036" width="13.140625" style="143" customWidth="1"/>
    <col min="1037" max="1280" width="11.42578125" style="143"/>
    <col min="1281" max="1281" width="4.28515625" style="143" customWidth="1"/>
    <col min="1282" max="1282" width="11.42578125" style="143" customWidth="1"/>
    <col min="1283" max="1283" width="9.7109375" style="143" customWidth="1"/>
    <col min="1284" max="1284" width="45.28515625" style="143" customWidth="1"/>
    <col min="1285" max="1285" width="37" style="143" customWidth="1"/>
    <col min="1286" max="1286" width="23.42578125" style="143" customWidth="1"/>
    <col min="1287" max="1287" width="26.85546875" style="143" customWidth="1"/>
    <col min="1288" max="1290" width="5.7109375" style="143" customWidth="1"/>
    <col min="1291" max="1291" width="5.42578125" style="143" customWidth="1"/>
    <col min="1292" max="1292" width="13.140625" style="143" customWidth="1"/>
    <col min="1293" max="1536" width="11.42578125" style="143"/>
    <col min="1537" max="1537" width="4.28515625" style="143" customWidth="1"/>
    <col min="1538" max="1538" width="11.42578125" style="143" customWidth="1"/>
    <col min="1539" max="1539" width="9.7109375" style="143" customWidth="1"/>
    <col min="1540" max="1540" width="45.28515625" style="143" customWidth="1"/>
    <col min="1541" max="1541" width="37" style="143" customWidth="1"/>
    <col min="1542" max="1542" width="23.42578125" style="143" customWidth="1"/>
    <col min="1543" max="1543" width="26.85546875" style="143" customWidth="1"/>
    <col min="1544" max="1546" width="5.7109375" style="143" customWidth="1"/>
    <col min="1547" max="1547" width="5.42578125" style="143" customWidth="1"/>
    <col min="1548" max="1548" width="13.140625" style="143" customWidth="1"/>
    <col min="1549" max="1792" width="11.42578125" style="143"/>
    <col min="1793" max="1793" width="4.28515625" style="143" customWidth="1"/>
    <col min="1794" max="1794" width="11.42578125" style="143" customWidth="1"/>
    <col min="1795" max="1795" width="9.7109375" style="143" customWidth="1"/>
    <col min="1796" max="1796" width="45.28515625" style="143" customWidth="1"/>
    <col min="1797" max="1797" width="37" style="143" customWidth="1"/>
    <col min="1798" max="1798" width="23.42578125" style="143" customWidth="1"/>
    <col min="1799" max="1799" width="26.85546875" style="143" customWidth="1"/>
    <col min="1800" max="1802" width="5.7109375" style="143" customWidth="1"/>
    <col min="1803" max="1803" width="5.42578125" style="143" customWidth="1"/>
    <col min="1804" max="1804" width="13.140625" style="143" customWidth="1"/>
    <col min="1805" max="2048" width="11.42578125" style="143"/>
    <col min="2049" max="2049" width="4.28515625" style="143" customWidth="1"/>
    <col min="2050" max="2050" width="11.42578125" style="143" customWidth="1"/>
    <col min="2051" max="2051" width="9.7109375" style="143" customWidth="1"/>
    <col min="2052" max="2052" width="45.28515625" style="143" customWidth="1"/>
    <col min="2053" max="2053" width="37" style="143" customWidth="1"/>
    <col min="2054" max="2054" width="23.42578125" style="143" customWidth="1"/>
    <col min="2055" max="2055" width="26.85546875" style="143" customWidth="1"/>
    <col min="2056" max="2058" width="5.7109375" style="143" customWidth="1"/>
    <col min="2059" max="2059" width="5.42578125" style="143" customWidth="1"/>
    <col min="2060" max="2060" width="13.140625" style="143" customWidth="1"/>
    <col min="2061" max="2304" width="11.42578125" style="143"/>
    <col min="2305" max="2305" width="4.28515625" style="143" customWidth="1"/>
    <col min="2306" max="2306" width="11.42578125" style="143" customWidth="1"/>
    <col min="2307" max="2307" width="9.7109375" style="143" customWidth="1"/>
    <col min="2308" max="2308" width="45.28515625" style="143" customWidth="1"/>
    <col min="2309" max="2309" width="37" style="143" customWidth="1"/>
    <col min="2310" max="2310" width="23.42578125" style="143" customWidth="1"/>
    <col min="2311" max="2311" width="26.85546875" style="143" customWidth="1"/>
    <col min="2312" max="2314" width="5.7109375" style="143" customWidth="1"/>
    <col min="2315" max="2315" width="5.42578125" style="143" customWidth="1"/>
    <col min="2316" max="2316" width="13.140625" style="143" customWidth="1"/>
    <col min="2317" max="2560" width="11.42578125" style="143"/>
    <col min="2561" max="2561" width="4.28515625" style="143" customWidth="1"/>
    <col min="2562" max="2562" width="11.42578125" style="143" customWidth="1"/>
    <col min="2563" max="2563" width="9.7109375" style="143" customWidth="1"/>
    <col min="2564" max="2564" width="45.28515625" style="143" customWidth="1"/>
    <col min="2565" max="2565" width="37" style="143" customWidth="1"/>
    <col min="2566" max="2566" width="23.42578125" style="143" customWidth="1"/>
    <col min="2567" max="2567" width="26.85546875" style="143" customWidth="1"/>
    <col min="2568" max="2570" width="5.7109375" style="143" customWidth="1"/>
    <col min="2571" max="2571" width="5.42578125" style="143" customWidth="1"/>
    <col min="2572" max="2572" width="13.140625" style="143" customWidth="1"/>
    <col min="2573" max="2816" width="11.42578125" style="143"/>
    <col min="2817" max="2817" width="4.28515625" style="143" customWidth="1"/>
    <col min="2818" max="2818" width="11.42578125" style="143" customWidth="1"/>
    <col min="2819" max="2819" width="9.7109375" style="143" customWidth="1"/>
    <col min="2820" max="2820" width="45.28515625" style="143" customWidth="1"/>
    <col min="2821" max="2821" width="37" style="143" customWidth="1"/>
    <col min="2822" max="2822" width="23.42578125" style="143" customWidth="1"/>
    <col min="2823" max="2823" width="26.85546875" style="143" customWidth="1"/>
    <col min="2824" max="2826" width="5.7109375" style="143" customWidth="1"/>
    <col min="2827" max="2827" width="5.42578125" style="143" customWidth="1"/>
    <col min="2828" max="2828" width="13.140625" style="143" customWidth="1"/>
    <col min="2829" max="3072" width="11.42578125" style="143"/>
    <col min="3073" max="3073" width="4.28515625" style="143" customWidth="1"/>
    <col min="3074" max="3074" width="11.42578125" style="143" customWidth="1"/>
    <col min="3075" max="3075" width="9.7109375" style="143" customWidth="1"/>
    <col min="3076" max="3076" width="45.28515625" style="143" customWidth="1"/>
    <col min="3077" max="3077" width="37" style="143" customWidth="1"/>
    <col min="3078" max="3078" width="23.42578125" style="143" customWidth="1"/>
    <col min="3079" max="3079" width="26.85546875" style="143" customWidth="1"/>
    <col min="3080" max="3082" width="5.7109375" style="143" customWidth="1"/>
    <col min="3083" max="3083" width="5.42578125" style="143" customWidth="1"/>
    <col min="3084" max="3084" width="13.140625" style="143" customWidth="1"/>
    <col min="3085" max="3328" width="11.42578125" style="143"/>
    <col min="3329" max="3329" width="4.28515625" style="143" customWidth="1"/>
    <col min="3330" max="3330" width="11.42578125" style="143" customWidth="1"/>
    <col min="3331" max="3331" width="9.7109375" style="143" customWidth="1"/>
    <col min="3332" max="3332" width="45.28515625" style="143" customWidth="1"/>
    <col min="3333" max="3333" width="37" style="143" customWidth="1"/>
    <col min="3334" max="3334" width="23.42578125" style="143" customWidth="1"/>
    <col min="3335" max="3335" width="26.85546875" style="143" customWidth="1"/>
    <col min="3336" max="3338" width="5.7109375" style="143" customWidth="1"/>
    <col min="3339" max="3339" width="5.42578125" style="143" customWidth="1"/>
    <col min="3340" max="3340" width="13.140625" style="143" customWidth="1"/>
    <col min="3341" max="3584" width="11.42578125" style="143"/>
    <col min="3585" max="3585" width="4.28515625" style="143" customWidth="1"/>
    <col min="3586" max="3586" width="11.42578125" style="143" customWidth="1"/>
    <col min="3587" max="3587" width="9.7109375" style="143" customWidth="1"/>
    <col min="3588" max="3588" width="45.28515625" style="143" customWidth="1"/>
    <col min="3589" max="3589" width="37" style="143" customWidth="1"/>
    <col min="3590" max="3590" width="23.42578125" style="143" customWidth="1"/>
    <col min="3591" max="3591" width="26.85546875" style="143" customWidth="1"/>
    <col min="3592" max="3594" width="5.7109375" style="143" customWidth="1"/>
    <col min="3595" max="3595" width="5.42578125" style="143" customWidth="1"/>
    <col min="3596" max="3596" width="13.140625" style="143" customWidth="1"/>
    <col min="3597" max="3840" width="11.42578125" style="143"/>
    <col min="3841" max="3841" width="4.28515625" style="143" customWidth="1"/>
    <col min="3842" max="3842" width="11.42578125" style="143" customWidth="1"/>
    <col min="3843" max="3843" width="9.7109375" style="143" customWidth="1"/>
    <col min="3844" max="3844" width="45.28515625" style="143" customWidth="1"/>
    <col min="3845" max="3845" width="37" style="143" customWidth="1"/>
    <col min="3846" max="3846" width="23.42578125" style="143" customWidth="1"/>
    <col min="3847" max="3847" width="26.85546875" style="143" customWidth="1"/>
    <col min="3848" max="3850" width="5.7109375" style="143" customWidth="1"/>
    <col min="3851" max="3851" width="5.42578125" style="143" customWidth="1"/>
    <col min="3852" max="3852" width="13.140625" style="143" customWidth="1"/>
    <col min="3853" max="4096" width="11.42578125" style="143"/>
    <col min="4097" max="4097" width="4.28515625" style="143" customWidth="1"/>
    <col min="4098" max="4098" width="11.42578125" style="143" customWidth="1"/>
    <col min="4099" max="4099" width="9.7109375" style="143" customWidth="1"/>
    <col min="4100" max="4100" width="45.28515625" style="143" customWidth="1"/>
    <col min="4101" max="4101" width="37" style="143" customWidth="1"/>
    <col min="4102" max="4102" width="23.42578125" style="143" customWidth="1"/>
    <col min="4103" max="4103" width="26.85546875" style="143" customWidth="1"/>
    <col min="4104" max="4106" width="5.7109375" style="143" customWidth="1"/>
    <col min="4107" max="4107" width="5.42578125" style="143" customWidth="1"/>
    <col min="4108" max="4108" width="13.140625" style="143" customWidth="1"/>
    <col min="4109" max="4352" width="11.42578125" style="143"/>
    <col min="4353" max="4353" width="4.28515625" style="143" customWidth="1"/>
    <col min="4354" max="4354" width="11.42578125" style="143" customWidth="1"/>
    <col min="4355" max="4355" width="9.7109375" style="143" customWidth="1"/>
    <col min="4356" max="4356" width="45.28515625" style="143" customWidth="1"/>
    <col min="4357" max="4357" width="37" style="143" customWidth="1"/>
    <col min="4358" max="4358" width="23.42578125" style="143" customWidth="1"/>
    <col min="4359" max="4359" width="26.85546875" style="143" customWidth="1"/>
    <col min="4360" max="4362" width="5.7109375" style="143" customWidth="1"/>
    <col min="4363" max="4363" width="5.42578125" style="143" customWidth="1"/>
    <col min="4364" max="4364" width="13.140625" style="143" customWidth="1"/>
    <col min="4365" max="4608" width="11.42578125" style="143"/>
    <col min="4609" max="4609" width="4.28515625" style="143" customWidth="1"/>
    <col min="4610" max="4610" width="11.42578125" style="143" customWidth="1"/>
    <col min="4611" max="4611" width="9.7109375" style="143" customWidth="1"/>
    <col min="4612" max="4612" width="45.28515625" style="143" customWidth="1"/>
    <col min="4613" max="4613" width="37" style="143" customWidth="1"/>
    <col min="4614" max="4614" width="23.42578125" style="143" customWidth="1"/>
    <col min="4615" max="4615" width="26.85546875" style="143" customWidth="1"/>
    <col min="4616" max="4618" width="5.7109375" style="143" customWidth="1"/>
    <col min="4619" max="4619" width="5.42578125" style="143" customWidth="1"/>
    <col min="4620" max="4620" width="13.140625" style="143" customWidth="1"/>
    <col min="4621" max="4864" width="11.42578125" style="143"/>
    <col min="4865" max="4865" width="4.28515625" style="143" customWidth="1"/>
    <col min="4866" max="4866" width="11.42578125" style="143" customWidth="1"/>
    <col min="4867" max="4867" width="9.7109375" style="143" customWidth="1"/>
    <col min="4868" max="4868" width="45.28515625" style="143" customWidth="1"/>
    <col min="4869" max="4869" width="37" style="143" customWidth="1"/>
    <col min="4870" max="4870" width="23.42578125" style="143" customWidth="1"/>
    <col min="4871" max="4871" width="26.85546875" style="143" customWidth="1"/>
    <col min="4872" max="4874" width="5.7109375" style="143" customWidth="1"/>
    <col min="4875" max="4875" width="5.42578125" style="143" customWidth="1"/>
    <col min="4876" max="4876" width="13.140625" style="143" customWidth="1"/>
    <col min="4877" max="5120" width="11.42578125" style="143"/>
    <col min="5121" max="5121" width="4.28515625" style="143" customWidth="1"/>
    <col min="5122" max="5122" width="11.42578125" style="143" customWidth="1"/>
    <col min="5123" max="5123" width="9.7109375" style="143" customWidth="1"/>
    <col min="5124" max="5124" width="45.28515625" style="143" customWidth="1"/>
    <col min="5125" max="5125" width="37" style="143" customWidth="1"/>
    <col min="5126" max="5126" width="23.42578125" style="143" customWidth="1"/>
    <col min="5127" max="5127" width="26.85546875" style="143" customWidth="1"/>
    <col min="5128" max="5130" width="5.7109375" style="143" customWidth="1"/>
    <col min="5131" max="5131" width="5.42578125" style="143" customWidth="1"/>
    <col min="5132" max="5132" width="13.140625" style="143" customWidth="1"/>
    <col min="5133" max="5376" width="11.42578125" style="143"/>
    <col min="5377" max="5377" width="4.28515625" style="143" customWidth="1"/>
    <col min="5378" max="5378" width="11.42578125" style="143" customWidth="1"/>
    <col min="5379" max="5379" width="9.7109375" style="143" customWidth="1"/>
    <col min="5380" max="5380" width="45.28515625" style="143" customWidth="1"/>
    <col min="5381" max="5381" width="37" style="143" customWidth="1"/>
    <col min="5382" max="5382" width="23.42578125" style="143" customWidth="1"/>
    <col min="5383" max="5383" width="26.85546875" style="143" customWidth="1"/>
    <col min="5384" max="5386" width="5.7109375" style="143" customWidth="1"/>
    <col min="5387" max="5387" width="5.42578125" style="143" customWidth="1"/>
    <col min="5388" max="5388" width="13.140625" style="143" customWidth="1"/>
    <col min="5389" max="5632" width="11.42578125" style="143"/>
    <col min="5633" max="5633" width="4.28515625" style="143" customWidth="1"/>
    <col min="5634" max="5634" width="11.42578125" style="143" customWidth="1"/>
    <col min="5635" max="5635" width="9.7109375" style="143" customWidth="1"/>
    <col min="5636" max="5636" width="45.28515625" style="143" customWidth="1"/>
    <col min="5637" max="5637" width="37" style="143" customWidth="1"/>
    <col min="5638" max="5638" width="23.42578125" style="143" customWidth="1"/>
    <col min="5639" max="5639" width="26.85546875" style="143" customWidth="1"/>
    <col min="5640" max="5642" width="5.7109375" style="143" customWidth="1"/>
    <col min="5643" max="5643" width="5.42578125" style="143" customWidth="1"/>
    <col min="5644" max="5644" width="13.140625" style="143" customWidth="1"/>
    <col min="5645" max="5888" width="11.42578125" style="143"/>
    <col min="5889" max="5889" width="4.28515625" style="143" customWidth="1"/>
    <col min="5890" max="5890" width="11.42578125" style="143" customWidth="1"/>
    <col min="5891" max="5891" width="9.7109375" style="143" customWidth="1"/>
    <col min="5892" max="5892" width="45.28515625" style="143" customWidth="1"/>
    <col min="5893" max="5893" width="37" style="143" customWidth="1"/>
    <col min="5894" max="5894" width="23.42578125" style="143" customWidth="1"/>
    <col min="5895" max="5895" width="26.85546875" style="143" customWidth="1"/>
    <col min="5896" max="5898" width="5.7109375" style="143" customWidth="1"/>
    <col min="5899" max="5899" width="5.42578125" style="143" customWidth="1"/>
    <col min="5900" max="5900" width="13.140625" style="143" customWidth="1"/>
    <col min="5901" max="6144" width="11.42578125" style="143"/>
    <col min="6145" max="6145" width="4.28515625" style="143" customWidth="1"/>
    <col min="6146" max="6146" width="11.42578125" style="143" customWidth="1"/>
    <col min="6147" max="6147" width="9.7109375" style="143" customWidth="1"/>
    <col min="6148" max="6148" width="45.28515625" style="143" customWidth="1"/>
    <col min="6149" max="6149" width="37" style="143" customWidth="1"/>
    <col min="6150" max="6150" width="23.42578125" style="143" customWidth="1"/>
    <col min="6151" max="6151" width="26.85546875" style="143" customWidth="1"/>
    <col min="6152" max="6154" width="5.7109375" style="143" customWidth="1"/>
    <col min="6155" max="6155" width="5.42578125" style="143" customWidth="1"/>
    <col min="6156" max="6156" width="13.140625" style="143" customWidth="1"/>
    <col min="6157" max="6400" width="11.42578125" style="143"/>
    <col min="6401" max="6401" width="4.28515625" style="143" customWidth="1"/>
    <col min="6402" max="6402" width="11.42578125" style="143" customWidth="1"/>
    <col min="6403" max="6403" width="9.7109375" style="143" customWidth="1"/>
    <col min="6404" max="6404" width="45.28515625" style="143" customWidth="1"/>
    <col min="6405" max="6405" width="37" style="143" customWidth="1"/>
    <col min="6406" max="6406" width="23.42578125" style="143" customWidth="1"/>
    <col min="6407" max="6407" width="26.85546875" style="143" customWidth="1"/>
    <col min="6408" max="6410" width="5.7109375" style="143" customWidth="1"/>
    <col min="6411" max="6411" width="5.42578125" style="143" customWidth="1"/>
    <col min="6412" max="6412" width="13.140625" style="143" customWidth="1"/>
    <col min="6413" max="6656" width="11.42578125" style="143"/>
    <col min="6657" max="6657" width="4.28515625" style="143" customWidth="1"/>
    <col min="6658" max="6658" width="11.42578125" style="143" customWidth="1"/>
    <col min="6659" max="6659" width="9.7109375" style="143" customWidth="1"/>
    <col min="6660" max="6660" width="45.28515625" style="143" customWidth="1"/>
    <col min="6661" max="6661" width="37" style="143" customWidth="1"/>
    <col min="6662" max="6662" width="23.42578125" style="143" customWidth="1"/>
    <col min="6663" max="6663" width="26.85546875" style="143" customWidth="1"/>
    <col min="6664" max="6666" width="5.7109375" style="143" customWidth="1"/>
    <col min="6667" max="6667" width="5.42578125" style="143" customWidth="1"/>
    <col min="6668" max="6668" width="13.140625" style="143" customWidth="1"/>
    <col min="6669" max="6912" width="11.42578125" style="143"/>
    <col min="6913" max="6913" width="4.28515625" style="143" customWidth="1"/>
    <col min="6914" max="6914" width="11.42578125" style="143" customWidth="1"/>
    <col min="6915" max="6915" width="9.7109375" style="143" customWidth="1"/>
    <col min="6916" max="6916" width="45.28515625" style="143" customWidth="1"/>
    <col min="6917" max="6917" width="37" style="143" customWidth="1"/>
    <col min="6918" max="6918" width="23.42578125" style="143" customWidth="1"/>
    <col min="6919" max="6919" width="26.85546875" style="143" customWidth="1"/>
    <col min="6920" max="6922" width="5.7109375" style="143" customWidth="1"/>
    <col min="6923" max="6923" width="5.42578125" style="143" customWidth="1"/>
    <col min="6924" max="6924" width="13.140625" style="143" customWidth="1"/>
    <col min="6925" max="7168" width="11.42578125" style="143"/>
    <col min="7169" max="7169" width="4.28515625" style="143" customWidth="1"/>
    <col min="7170" max="7170" width="11.42578125" style="143" customWidth="1"/>
    <col min="7171" max="7171" width="9.7109375" style="143" customWidth="1"/>
    <col min="7172" max="7172" width="45.28515625" style="143" customWidth="1"/>
    <col min="7173" max="7173" width="37" style="143" customWidth="1"/>
    <col min="7174" max="7174" width="23.42578125" style="143" customWidth="1"/>
    <col min="7175" max="7175" width="26.85546875" style="143" customWidth="1"/>
    <col min="7176" max="7178" width="5.7109375" style="143" customWidth="1"/>
    <col min="7179" max="7179" width="5.42578125" style="143" customWidth="1"/>
    <col min="7180" max="7180" width="13.140625" style="143" customWidth="1"/>
    <col min="7181" max="7424" width="11.42578125" style="143"/>
    <col min="7425" max="7425" width="4.28515625" style="143" customWidth="1"/>
    <col min="7426" max="7426" width="11.42578125" style="143" customWidth="1"/>
    <col min="7427" max="7427" width="9.7109375" style="143" customWidth="1"/>
    <col min="7428" max="7428" width="45.28515625" style="143" customWidth="1"/>
    <col min="7429" max="7429" width="37" style="143" customWidth="1"/>
    <col min="7430" max="7430" width="23.42578125" style="143" customWidth="1"/>
    <col min="7431" max="7431" width="26.85546875" style="143" customWidth="1"/>
    <col min="7432" max="7434" width="5.7109375" style="143" customWidth="1"/>
    <col min="7435" max="7435" width="5.42578125" style="143" customWidth="1"/>
    <col min="7436" max="7436" width="13.140625" style="143" customWidth="1"/>
    <col min="7437" max="7680" width="11.42578125" style="143"/>
    <col min="7681" max="7681" width="4.28515625" style="143" customWidth="1"/>
    <col min="7682" max="7682" width="11.42578125" style="143" customWidth="1"/>
    <col min="7683" max="7683" width="9.7109375" style="143" customWidth="1"/>
    <col min="7684" max="7684" width="45.28515625" style="143" customWidth="1"/>
    <col min="7685" max="7685" width="37" style="143" customWidth="1"/>
    <col min="7686" max="7686" width="23.42578125" style="143" customWidth="1"/>
    <col min="7687" max="7687" width="26.85546875" style="143" customWidth="1"/>
    <col min="7688" max="7690" width="5.7109375" style="143" customWidth="1"/>
    <col min="7691" max="7691" width="5.42578125" style="143" customWidth="1"/>
    <col min="7692" max="7692" width="13.140625" style="143" customWidth="1"/>
    <col min="7693" max="7936" width="11.42578125" style="143"/>
    <col min="7937" max="7937" width="4.28515625" style="143" customWidth="1"/>
    <col min="7938" max="7938" width="11.42578125" style="143" customWidth="1"/>
    <col min="7939" max="7939" width="9.7109375" style="143" customWidth="1"/>
    <col min="7940" max="7940" width="45.28515625" style="143" customWidth="1"/>
    <col min="7941" max="7941" width="37" style="143" customWidth="1"/>
    <col min="7942" max="7942" width="23.42578125" style="143" customWidth="1"/>
    <col min="7943" max="7943" width="26.85546875" style="143" customWidth="1"/>
    <col min="7944" max="7946" width="5.7109375" style="143" customWidth="1"/>
    <col min="7947" max="7947" width="5.42578125" style="143" customWidth="1"/>
    <col min="7948" max="7948" width="13.140625" style="143" customWidth="1"/>
    <col min="7949" max="8192" width="11.42578125" style="143"/>
    <col min="8193" max="8193" width="4.28515625" style="143" customWidth="1"/>
    <col min="8194" max="8194" width="11.42578125" style="143" customWidth="1"/>
    <col min="8195" max="8195" width="9.7109375" style="143" customWidth="1"/>
    <col min="8196" max="8196" width="45.28515625" style="143" customWidth="1"/>
    <col min="8197" max="8197" width="37" style="143" customWidth="1"/>
    <col min="8198" max="8198" width="23.42578125" style="143" customWidth="1"/>
    <col min="8199" max="8199" width="26.85546875" style="143" customWidth="1"/>
    <col min="8200" max="8202" width="5.7109375" style="143" customWidth="1"/>
    <col min="8203" max="8203" width="5.42578125" style="143" customWidth="1"/>
    <col min="8204" max="8204" width="13.140625" style="143" customWidth="1"/>
    <col min="8205" max="8448" width="11.42578125" style="143"/>
    <col min="8449" max="8449" width="4.28515625" style="143" customWidth="1"/>
    <col min="8450" max="8450" width="11.42578125" style="143" customWidth="1"/>
    <col min="8451" max="8451" width="9.7109375" style="143" customWidth="1"/>
    <col min="8452" max="8452" width="45.28515625" style="143" customWidth="1"/>
    <col min="8453" max="8453" width="37" style="143" customWidth="1"/>
    <col min="8454" max="8454" width="23.42578125" style="143" customWidth="1"/>
    <col min="8455" max="8455" width="26.85546875" style="143" customWidth="1"/>
    <col min="8456" max="8458" width="5.7109375" style="143" customWidth="1"/>
    <col min="8459" max="8459" width="5.42578125" style="143" customWidth="1"/>
    <col min="8460" max="8460" width="13.140625" style="143" customWidth="1"/>
    <col min="8461" max="8704" width="11.42578125" style="143"/>
    <col min="8705" max="8705" width="4.28515625" style="143" customWidth="1"/>
    <col min="8706" max="8706" width="11.42578125" style="143" customWidth="1"/>
    <col min="8707" max="8707" width="9.7109375" style="143" customWidth="1"/>
    <col min="8708" max="8708" width="45.28515625" style="143" customWidth="1"/>
    <col min="8709" max="8709" width="37" style="143" customWidth="1"/>
    <col min="8710" max="8710" width="23.42578125" style="143" customWidth="1"/>
    <col min="8711" max="8711" width="26.85546875" style="143" customWidth="1"/>
    <col min="8712" max="8714" width="5.7109375" style="143" customWidth="1"/>
    <col min="8715" max="8715" width="5.42578125" style="143" customWidth="1"/>
    <col min="8716" max="8716" width="13.140625" style="143" customWidth="1"/>
    <col min="8717" max="8960" width="11.42578125" style="143"/>
    <col min="8961" max="8961" width="4.28515625" style="143" customWidth="1"/>
    <col min="8962" max="8962" width="11.42578125" style="143" customWidth="1"/>
    <col min="8963" max="8963" width="9.7109375" style="143" customWidth="1"/>
    <col min="8964" max="8964" width="45.28515625" style="143" customWidth="1"/>
    <col min="8965" max="8965" width="37" style="143" customWidth="1"/>
    <col min="8966" max="8966" width="23.42578125" style="143" customWidth="1"/>
    <col min="8967" max="8967" width="26.85546875" style="143" customWidth="1"/>
    <col min="8968" max="8970" width="5.7109375" style="143" customWidth="1"/>
    <col min="8971" max="8971" width="5.42578125" style="143" customWidth="1"/>
    <col min="8972" max="8972" width="13.140625" style="143" customWidth="1"/>
    <col min="8973" max="9216" width="11.42578125" style="143"/>
    <col min="9217" max="9217" width="4.28515625" style="143" customWidth="1"/>
    <col min="9218" max="9218" width="11.42578125" style="143" customWidth="1"/>
    <col min="9219" max="9219" width="9.7109375" style="143" customWidth="1"/>
    <col min="9220" max="9220" width="45.28515625" style="143" customWidth="1"/>
    <col min="9221" max="9221" width="37" style="143" customWidth="1"/>
    <col min="9222" max="9222" width="23.42578125" style="143" customWidth="1"/>
    <col min="9223" max="9223" width="26.85546875" style="143" customWidth="1"/>
    <col min="9224" max="9226" width="5.7109375" style="143" customWidth="1"/>
    <col min="9227" max="9227" width="5.42578125" style="143" customWidth="1"/>
    <col min="9228" max="9228" width="13.140625" style="143" customWidth="1"/>
    <col min="9229" max="9472" width="11.42578125" style="143"/>
    <col min="9473" max="9473" width="4.28515625" style="143" customWidth="1"/>
    <col min="9474" max="9474" width="11.42578125" style="143" customWidth="1"/>
    <col min="9475" max="9475" width="9.7109375" style="143" customWidth="1"/>
    <col min="9476" max="9476" width="45.28515625" style="143" customWidth="1"/>
    <col min="9477" max="9477" width="37" style="143" customWidth="1"/>
    <col min="9478" max="9478" width="23.42578125" style="143" customWidth="1"/>
    <col min="9479" max="9479" width="26.85546875" style="143" customWidth="1"/>
    <col min="9480" max="9482" width="5.7109375" style="143" customWidth="1"/>
    <col min="9483" max="9483" width="5.42578125" style="143" customWidth="1"/>
    <col min="9484" max="9484" width="13.140625" style="143" customWidth="1"/>
    <col min="9485" max="9728" width="11.42578125" style="143"/>
    <col min="9729" max="9729" width="4.28515625" style="143" customWidth="1"/>
    <col min="9730" max="9730" width="11.42578125" style="143" customWidth="1"/>
    <col min="9731" max="9731" width="9.7109375" style="143" customWidth="1"/>
    <col min="9732" max="9732" width="45.28515625" style="143" customWidth="1"/>
    <col min="9733" max="9733" width="37" style="143" customWidth="1"/>
    <col min="9734" max="9734" width="23.42578125" style="143" customWidth="1"/>
    <col min="9735" max="9735" width="26.85546875" style="143" customWidth="1"/>
    <col min="9736" max="9738" width="5.7109375" style="143" customWidth="1"/>
    <col min="9739" max="9739" width="5.42578125" style="143" customWidth="1"/>
    <col min="9740" max="9740" width="13.140625" style="143" customWidth="1"/>
    <col min="9741" max="9984" width="11.42578125" style="143"/>
    <col min="9985" max="9985" width="4.28515625" style="143" customWidth="1"/>
    <col min="9986" max="9986" width="11.42578125" style="143" customWidth="1"/>
    <col min="9987" max="9987" width="9.7109375" style="143" customWidth="1"/>
    <col min="9988" max="9988" width="45.28515625" style="143" customWidth="1"/>
    <col min="9989" max="9989" width="37" style="143" customWidth="1"/>
    <col min="9990" max="9990" width="23.42578125" style="143" customWidth="1"/>
    <col min="9991" max="9991" width="26.85546875" style="143" customWidth="1"/>
    <col min="9992" max="9994" width="5.7109375" style="143" customWidth="1"/>
    <col min="9995" max="9995" width="5.42578125" style="143" customWidth="1"/>
    <col min="9996" max="9996" width="13.140625" style="143" customWidth="1"/>
    <col min="9997" max="10240" width="11.42578125" style="143"/>
    <col min="10241" max="10241" width="4.28515625" style="143" customWidth="1"/>
    <col min="10242" max="10242" width="11.42578125" style="143" customWidth="1"/>
    <col min="10243" max="10243" width="9.7109375" style="143" customWidth="1"/>
    <col min="10244" max="10244" width="45.28515625" style="143" customWidth="1"/>
    <col min="10245" max="10245" width="37" style="143" customWidth="1"/>
    <col min="10246" max="10246" width="23.42578125" style="143" customWidth="1"/>
    <col min="10247" max="10247" width="26.85546875" style="143" customWidth="1"/>
    <col min="10248" max="10250" width="5.7109375" style="143" customWidth="1"/>
    <col min="10251" max="10251" width="5.42578125" style="143" customWidth="1"/>
    <col min="10252" max="10252" width="13.140625" style="143" customWidth="1"/>
    <col min="10253" max="10496" width="11.42578125" style="143"/>
    <col min="10497" max="10497" width="4.28515625" style="143" customWidth="1"/>
    <col min="10498" max="10498" width="11.42578125" style="143" customWidth="1"/>
    <col min="10499" max="10499" width="9.7109375" style="143" customWidth="1"/>
    <col min="10500" max="10500" width="45.28515625" style="143" customWidth="1"/>
    <col min="10501" max="10501" width="37" style="143" customWidth="1"/>
    <col min="10502" max="10502" width="23.42578125" style="143" customWidth="1"/>
    <col min="10503" max="10503" width="26.85546875" style="143" customWidth="1"/>
    <col min="10504" max="10506" width="5.7109375" style="143" customWidth="1"/>
    <col min="10507" max="10507" width="5.42578125" style="143" customWidth="1"/>
    <col min="10508" max="10508" width="13.140625" style="143" customWidth="1"/>
    <col min="10509" max="10752" width="11.42578125" style="143"/>
    <col min="10753" max="10753" width="4.28515625" style="143" customWidth="1"/>
    <col min="10754" max="10754" width="11.42578125" style="143" customWidth="1"/>
    <col min="10755" max="10755" width="9.7109375" style="143" customWidth="1"/>
    <col min="10756" max="10756" width="45.28515625" style="143" customWidth="1"/>
    <col min="10757" max="10757" width="37" style="143" customWidth="1"/>
    <col min="10758" max="10758" width="23.42578125" style="143" customWidth="1"/>
    <col min="10759" max="10759" width="26.85546875" style="143" customWidth="1"/>
    <col min="10760" max="10762" width="5.7109375" style="143" customWidth="1"/>
    <col min="10763" max="10763" width="5.42578125" style="143" customWidth="1"/>
    <col min="10764" max="10764" width="13.140625" style="143" customWidth="1"/>
    <col min="10765" max="11008" width="11.42578125" style="143"/>
    <col min="11009" max="11009" width="4.28515625" style="143" customWidth="1"/>
    <col min="11010" max="11010" width="11.42578125" style="143" customWidth="1"/>
    <col min="11011" max="11011" width="9.7109375" style="143" customWidth="1"/>
    <col min="11012" max="11012" width="45.28515625" style="143" customWidth="1"/>
    <col min="11013" max="11013" width="37" style="143" customWidth="1"/>
    <col min="11014" max="11014" width="23.42578125" style="143" customWidth="1"/>
    <col min="11015" max="11015" width="26.85546875" style="143" customWidth="1"/>
    <col min="11016" max="11018" width="5.7109375" style="143" customWidth="1"/>
    <col min="11019" max="11019" width="5.42578125" style="143" customWidth="1"/>
    <col min="11020" max="11020" width="13.140625" style="143" customWidth="1"/>
    <col min="11021" max="11264" width="11.42578125" style="143"/>
    <col min="11265" max="11265" width="4.28515625" style="143" customWidth="1"/>
    <col min="11266" max="11266" width="11.42578125" style="143" customWidth="1"/>
    <col min="11267" max="11267" width="9.7109375" style="143" customWidth="1"/>
    <col min="11268" max="11268" width="45.28515625" style="143" customWidth="1"/>
    <col min="11269" max="11269" width="37" style="143" customWidth="1"/>
    <col min="11270" max="11270" width="23.42578125" style="143" customWidth="1"/>
    <col min="11271" max="11271" width="26.85546875" style="143" customWidth="1"/>
    <col min="11272" max="11274" width="5.7109375" style="143" customWidth="1"/>
    <col min="11275" max="11275" width="5.42578125" style="143" customWidth="1"/>
    <col min="11276" max="11276" width="13.140625" style="143" customWidth="1"/>
    <col min="11277" max="11520" width="11.42578125" style="143"/>
    <col min="11521" max="11521" width="4.28515625" style="143" customWidth="1"/>
    <col min="11522" max="11522" width="11.42578125" style="143" customWidth="1"/>
    <col min="11523" max="11523" width="9.7109375" style="143" customWidth="1"/>
    <col min="11524" max="11524" width="45.28515625" style="143" customWidth="1"/>
    <col min="11525" max="11525" width="37" style="143" customWidth="1"/>
    <col min="11526" max="11526" width="23.42578125" style="143" customWidth="1"/>
    <col min="11527" max="11527" width="26.85546875" style="143" customWidth="1"/>
    <col min="11528" max="11530" width="5.7109375" style="143" customWidth="1"/>
    <col min="11531" max="11531" width="5.42578125" style="143" customWidth="1"/>
    <col min="11532" max="11532" width="13.140625" style="143" customWidth="1"/>
    <col min="11533" max="11776" width="11.42578125" style="143"/>
    <col min="11777" max="11777" width="4.28515625" style="143" customWidth="1"/>
    <col min="11778" max="11778" width="11.42578125" style="143" customWidth="1"/>
    <col min="11779" max="11779" width="9.7109375" style="143" customWidth="1"/>
    <col min="11780" max="11780" width="45.28515625" style="143" customWidth="1"/>
    <col min="11781" max="11781" width="37" style="143" customWidth="1"/>
    <col min="11782" max="11782" width="23.42578125" style="143" customWidth="1"/>
    <col min="11783" max="11783" width="26.85546875" style="143" customWidth="1"/>
    <col min="11784" max="11786" width="5.7109375" style="143" customWidth="1"/>
    <col min="11787" max="11787" width="5.42578125" style="143" customWidth="1"/>
    <col min="11788" max="11788" width="13.140625" style="143" customWidth="1"/>
    <col min="11789" max="12032" width="11.42578125" style="143"/>
    <col min="12033" max="12033" width="4.28515625" style="143" customWidth="1"/>
    <col min="12034" max="12034" width="11.42578125" style="143" customWidth="1"/>
    <col min="12035" max="12035" width="9.7109375" style="143" customWidth="1"/>
    <col min="12036" max="12036" width="45.28515625" style="143" customWidth="1"/>
    <col min="12037" max="12037" width="37" style="143" customWidth="1"/>
    <col min="12038" max="12038" width="23.42578125" style="143" customWidth="1"/>
    <col min="12039" max="12039" width="26.85546875" style="143" customWidth="1"/>
    <col min="12040" max="12042" width="5.7109375" style="143" customWidth="1"/>
    <col min="12043" max="12043" width="5.42578125" style="143" customWidth="1"/>
    <col min="12044" max="12044" width="13.140625" style="143" customWidth="1"/>
    <col min="12045" max="12288" width="11.42578125" style="143"/>
    <col min="12289" max="12289" width="4.28515625" style="143" customWidth="1"/>
    <col min="12290" max="12290" width="11.42578125" style="143" customWidth="1"/>
    <col min="12291" max="12291" width="9.7109375" style="143" customWidth="1"/>
    <col min="12292" max="12292" width="45.28515625" style="143" customWidth="1"/>
    <col min="12293" max="12293" width="37" style="143" customWidth="1"/>
    <col min="12294" max="12294" width="23.42578125" style="143" customWidth="1"/>
    <col min="12295" max="12295" width="26.85546875" style="143" customWidth="1"/>
    <col min="12296" max="12298" width="5.7109375" style="143" customWidth="1"/>
    <col min="12299" max="12299" width="5.42578125" style="143" customWidth="1"/>
    <col min="12300" max="12300" width="13.140625" style="143" customWidth="1"/>
    <col min="12301" max="12544" width="11.42578125" style="143"/>
    <col min="12545" max="12545" width="4.28515625" style="143" customWidth="1"/>
    <col min="12546" max="12546" width="11.42578125" style="143" customWidth="1"/>
    <col min="12547" max="12547" width="9.7109375" style="143" customWidth="1"/>
    <col min="12548" max="12548" width="45.28515625" style="143" customWidth="1"/>
    <col min="12549" max="12549" width="37" style="143" customWidth="1"/>
    <col min="12550" max="12550" width="23.42578125" style="143" customWidth="1"/>
    <col min="12551" max="12551" width="26.85546875" style="143" customWidth="1"/>
    <col min="12552" max="12554" width="5.7109375" style="143" customWidth="1"/>
    <col min="12555" max="12555" width="5.42578125" style="143" customWidth="1"/>
    <col min="12556" max="12556" width="13.140625" style="143" customWidth="1"/>
    <col min="12557" max="12800" width="11.42578125" style="143"/>
    <col min="12801" max="12801" width="4.28515625" style="143" customWidth="1"/>
    <col min="12802" max="12802" width="11.42578125" style="143" customWidth="1"/>
    <col min="12803" max="12803" width="9.7109375" style="143" customWidth="1"/>
    <col min="12804" max="12804" width="45.28515625" style="143" customWidth="1"/>
    <col min="12805" max="12805" width="37" style="143" customWidth="1"/>
    <col min="12806" max="12806" width="23.42578125" style="143" customWidth="1"/>
    <col min="12807" max="12807" width="26.85546875" style="143" customWidth="1"/>
    <col min="12808" max="12810" width="5.7109375" style="143" customWidth="1"/>
    <col min="12811" max="12811" width="5.42578125" style="143" customWidth="1"/>
    <col min="12812" max="12812" width="13.140625" style="143" customWidth="1"/>
    <col min="12813" max="13056" width="11.42578125" style="143"/>
    <col min="13057" max="13057" width="4.28515625" style="143" customWidth="1"/>
    <col min="13058" max="13058" width="11.42578125" style="143" customWidth="1"/>
    <col min="13059" max="13059" width="9.7109375" style="143" customWidth="1"/>
    <col min="13060" max="13060" width="45.28515625" style="143" customWidth="1"/>
    <col min="13061" max="13061" width="37" style="143" customWidth="1"/>
    <col min="13062" max="13062" width="23.42578125" style="143" customWidth="1"/>
    <col min="13063" max="13063" width="26.85546875" style="143" customWidth="1"/>
    <col min="13064" max="13066" width="5.7109375" style="143" customWidth="1"/>
    <col min="13067" max="13067" width="5.42578125" style="143" customWidth="1"/>
    <col min="13068" max="13068" width="13.140625" style="143" customWidth="1"/>
    <col min="13069" max="13312" width="11.42578125" style="143"/>
    <col min="13313" max="13313" width="4.28515625" style="143" customWidth="1"/>
    <col min="13314" max="13314" width="11.42578125" style="143" customWidth="1"/>
    <col min="13315" max="13315" width="9.7109375" style="143" customWidth="1"/>
    <col min="13316" max="13316" width="45.28515625" style="143" customWidth="1"/>
    <col min="13317" max="13317" width="37" style="143" customWidth="1"/>
    <col min="13318" max="13318" width="23.42578125" style="143" customWidth="1"/>
    <col min="13319" max="13319" width="26.85546875" style="143" customWidth="1"/>
    <col min="13320" max="13322" width="5.7109375" style="143" customWidth="1"/>
    <col min="13323" max="13323" width="5.42578125" style="143" customWidth="1"/>
    <col min="13324" max="13324" width="13.140625" style="143" customWidth="1"/>
    <col min="13325" max="13568" width="11.42578125" style="143"/>
    <col min="13569" max="13569" width="4.28515625" style="143" customWidth="1"/>
    <col min="13570" max="13570" width="11.42578125" style="143" customWidth="1"/>
    <col min="13571" max="13571" width="9.7109375" style="143" customWidth="1"/>
    <col min="13572" max="13572" width="45.28515625" style="143" customWidth="1"/>
    <col min="13573" max="13573" width="37" style="143" customWidth="1"/>
    <col min="13574" max="13574" width="23.42578125" style="143" customWidth="1"/>
    <col min="13575" max="13575" width="26.85546875" style="143" customWidth="1"/>
    <col min="13576" max="13578" width="5.7109375" style="143" customWidth="1"/>
    <col min="13579" max="13579" width="5.42578125" style="143" customWidth="1"/>
    <col min="13580" max="13580" width="13.140625" style="143" customWidth="1"/>
    <col min="13581" max="13824" width="11.42578125" style="143"/>
    <col min="13825" max="13825" width="4.28515625" style="143" customWidth="1"/>
    <col min="13826" max="13826" width="11.42578125" style="143" customWidth="1"/>
    <col min="13827" max="13827" width="9.7109375" style="143" customWidth="1"/>
    <col min="13828" max="13828" width="45.28515625" style="143" customWidth="1"/>
    <col min="13829" max="13829" width="37" style="143" customWidth="1"/>
    <col min="13830" max="13830" width="23.42578125" style="143" customWidth="1"/>
    <col min="13831" max="13831" width="26.85546875" style="143" customWidth="1"/>
    <col min="13832" max="13834" width="5.7109375" style="143" customWidth="1"/>
    <col min="13835" max="13835" width="5.42578125" style="143" customWidth="1"/>
    <col min="13836" max="13836" width="13.140625" style="143" customWidth="1"/>
    <col min="13837" max="14080" width="11.42578125" style="143"/>
    <col min="14081" max="14081" width="4.28515625" style="143" customWidth="1"/>
    <col min="14082" max="14082" width="11.42578125" style="143" customWidth="1"/>
    <col min="14083" max="14083" width="9.7109375" style="143" customWidth="1"/>
    <col min="14084" max="14084" width="45.28515625" style="143" customWidth="1"/>
    <col min="14085" max="14085" width="37" style="143" customWidth="1"/>
    <col min="14086" max="14086" width="23.42578125" style="143" customWidth="1"/>
    <col min="14087" max="14087" width="26.85546875" style="143" customWidth="1"/>
    <col min="14088" max="14090" width="5.7109375" style="143" customWidth="1"/>
    <col min="14091" max="14091" width="5.42578125" style="143" customWidth="1"/>
    <col min="14092" max="14092" width="13.140625" style="143" customWidth="1"/>
    <col min="14093" max="14336" width="11.42578125" style="143"/>
    <col min="14337" max="14337" width="4.28515625" style="143" customWidth="1"/>
    <col min="14338" max="14338" width="11.42578125" style="143" customWidth="1"/>
    <col min="14339" max="14339" width="9.7109375" style="143" customWidth="1"/>
    <col min="14340" max="14340" width="45.28515625" style="143" customWidth="1"/>
    <col min="14341" max="14341" width="37" style="143" customWidth="1"/>
    <col min="14342" max="14342" width="23.42578125" style="143" customWidth="1"/>
    <col min="14343" max="14343" width="26.85546875" style="143" customWidth="1"/>
    <col min="14344" max="14346" width="5.7109375" style="143" customWidth="1"/>
    <col min="14347" max="14347" width="5.42578125" style="143" customWidth="1"/>
    <col min="14348" max="14348" width="13.140625" style="143" customWidth="1"/>
    <col min="14349" max="14592" width="11.42578125" style="143"/>
    <col min="14593" max="14593" width="4.28515625" style="143" customWidth="1"/>
    <col min="14594" max="14594" width="11.42578125" style="143" customWidth="1"/>
    <col min="14595" max="14595" width="9.7109375" style="143" customWidth="1"/>
    <col min="14596" max="14596" width="45.28515625" style="143" customWidth="1"/>
    <col min="14597" max="14597" width="37" style="143" customWidth="1"/>
    <col min="14598" max="14598" width="23.42578125" style="143" customWidth="1"/>
    <col min="14599" max="14599" width="26.85546875" style="143" customWidth="1"/>
    <col min="14600" max="14602" width="5.7109375" style="143" customWidth="1"/>
    <col min="14603" max="14603" width="5.42578125" style="143" customWidth="1"/>
    <col min="14604" max="14604" width="13.140625" style="143" customWidth="1"/>
    <col min="14605" max="14848" width="11.42578125" style="143"/>
    <col min="14849" max="14849" width="4.28515625" style="143" customWidth="1"/>
    <col min="14850" max="14850" width="11.42578125" style="143" customWidth="1"/>
    <col min="14851" max="14851" width="9.7109375" style="143" customWidth="1"/>
    <col min="14852" max="14852" width="45.28515625" style="143" customWidth="1"/>
    <col min="14853" max="14853" width="37" style="143" customWidth="1"/>
    <col min="14854" max="14854" width="23.42578125" style="143" customWidth="1"/>
    <col min="14855" max="14855" width="26.85546875" style="143" customWidth="1"/>
    <col min="14856" max="14858" width="5.7109375" style="143" customWidth="1"/>
    <col min="14859" max="14859" width="5.42578125" style="143" customWidth="1"/>
    <col min="14860" max="14860" width="13.140625" style="143" customWidth="1"/>
    <col min="14861" max="15104" width="11.42578125" style="143"/>
    <col min="15105" max="15105" width="4.28515625" style="143" customWidth="1"/>
    <col min="15106" max="15106" width="11.42578125" style="143" customWidth="1"/>
    <col min="15107" max="15107" width="9.7109375" style="143" customWidth="1"/>
    <col min="15108" max="15108" width="45.28515625" style="143" customWidth="1"/>
    <col min="15109" max="15109" width="37" style="143" customWidth="1"/>
    <col min="15110" max="15110" width="23.42578125" style="143" customWidth="1"/>
    <col min="15111" max="15111" width="26.85546875" style="143" customWidth="1"/>
    <col min="15112" max="15114" width="5.7109375" style="143" customWidth="1"/>
    <col min="15115" max="15115" width="5.42578125" style="143" customWidth="1"/>
    <col min="15116" max="15116" width="13.140625" style="143" customWidth="1"/>
    <col min="15117" max="15360" width="11.42578125" style="143"/>
    <col min="15361" max="15361" width="4.28515625" style="143" customWidth="1"/>
    <col min="15362" max="15362" width="11.42578125" style="143" customWidth="1"/>
    <col min="15363" max="15363" width="9.7109375" style="143" customWidth="1"/>
    <col min="15364" max="15364" width="45.28515625" style="143" customWidth="1"/>
    <col min="15365" max="15365" width="37" style="143" customWidth="1"/>
    <col min="15366" max="15366" width="23.42578125" style="143" customWidth="1"/>
    <col min="15367" max="15367" width="26.85546875" style="143" customWidth="1"/>
    <col min="15368" max="15370" width="5.7109375" style="143" customWidth="1"/>
    <col min="15371" max="15371" width="5.42578125" style="143" customWidth="1"/>
    <col min="15372" max="15372" width="13.140625" style="143" customWidth="1"/>
    <col min="15373" max="15616" width="11.42578125" style="143"/>
    <col min="15617" max="15617" width="4.28515625" style="143" customWidth="1"/>
    <col min="15618" max="15618" width="11.42578125" style="143" customWidth="1"/>
    <col min="15619" max="15619" width="9.7109375" style="143" customWidth="1"/>
    <col min="15620" max="15620" width="45.28515625" style="143" customWidth="1"/>
    <col min="15621" max="15621" width="37" style="143" customWidth="1"/>
    <col min="15622" max="15622" width="23.42578125" style="143" customWidth="1"/>
    <col min="15623" max="15623" width="26.85546875" style="143" customWidth="1"/>
    <col min="15624" max="15626" width="5.7109375" style="143" customWidth="1"/>
    <col min="15627" max="15627" width="5.42578125" style="143" customWidth="1"/>
    <col min="15628" max="15628" width="13.140625" style="143" customWidth="1"/>
    <col min="15629" max="15872" width="11.42578125" style="143"/>
    <col min="15873" max="15873" width="4.28515625" style="143" customWidth="1"/>
    <col min="15874" max="15874" width="11.42578125" style="143" customWidth="1"/>
    <col min="15875" max="15875" width="9.7109375" style="143" customWidth="1"/>
    <col min="15876" max="15876" width="45.28515625" style="143" customWidth="1"/>
    <col min="15877" max="15877" width="37" style="143" customWidth="1"/>
    <col min="15878" max="15878" width="23.42578125" style="143" customWidth="1"/>
    <col min="15879" max="15879" width="26.85546875" style="143" customWidth="1"/>
    <col min="15880" max="15882" width="5.7109375" style="143" customWidth="1"/>
    <col min="15883" max="15883" width="5.42578125" style="143" customWidth="1"/>
    <col min="15884" max="15884" width="13.140625" style="143" customWidth="1"/>
    <col min="15885" max="16128" width="11.42578125" style="143"/>
    <col min="16129" max="16129" width="4.28515625" style="143" customWidth="1"/>
    <col min="16130" max="16130" width="11.42578125" style="143" customWidth="1"/>
    <col min="16131" max="16131" width="9.7109375" style="143" customWidth="1"/>
    <col min="16132" max="16132" width="45.28515625" style="143" customWidth="1"/>
    <col min="16133" max="16133" width="37" style="143" customWidth="1"/>
    <col min="16134" max="16134" width="23.42578125" style="143" customWidth="1"/>
    <col min="16135" max="16135" width="26.85546875" style="143" customWidth="1"/>
    <col min="16136" max="16138" width="5.7109375" style="143" customWidth="1"/>
    <col min="16139" max="16139" width="5.42578125" style="143" customWidth="1"/>
    <col min="16140" max="16140" width="13.140625" style="143" customWidth="1"/>
    <col min="16141" max="16384" width="11.42578125" style="143"/>
  </cols>
  <sheetData>
    <row r="1" spans="1:12" ht="18.75" x14ac:dyDescent="0.3">
      <c r="A1" s="556" t="s">
        <v>0</v>
      </c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556"/>
    </row>
    <row r="3" spans="1:12" ht="29.25" customHeight="1" x14ac:dyDescent="0.25">
      <c r="A3" s="557" t="s">
        <v>1088</v>
      </c>
      <c r="B3" s="557"/>
      <c r="C3" s="557"/>
      <c r="D3" s="557"/>
      <c r="E3" s="557"/>
      <c r="F3" s="557"/>
      <c r="G3" s="557"/>
      <c r="H3" s="557"/>
      <c r="I3" s="557"/>
      <c r="J3" s="557"/>
      <c r="K3" s="557"/>
      <c r="L3" s="557"/>
    </row>
    <row r="4" spans="1:12" x14ac:dyDescent="0.25">
      <c r="A4" s="558"/>
      <c r="B4" s="558"/>
      <c r="C4" s="558"/>
      <c r="D4" s="558"/>
      <c r="E4" s="558"/>
      <c r="F4" s="558"/>
      <c r="G4" s="558"/>
      <c r="H4" s="558"/>
      <c r="I4" s="558"/>
      <c r="J4" s="558"/>
      <c r="K4" s="558"/>
      <c r="L4" s="558"/>
    </row>
    <row r="6" spans="1:12" ht="20.25" customHeight="1" x14ac:dyDescent="0.25">
      <c r="A6" s="559" t="s">
        <v>1</v>
      </c>
      <c r="B6" s="559" t="s">
        <v>2</v>
      </c>
      <c r="C6" s="559" t="s">
        <v>3</v>
      </c>
      <c r="D6" s="559" t="s">
        <v>4</v>
      </c>
      <c r="E6" s="559" t="s">
        <v>5</v>
      </c>
      <c r="F6" s="559" t="s">
        <v>6</v>
      </c>
      <c r="G6" s="559" t="s">
        <v>7</v>
      </c>
      <c r="H6" s="559" t="s">
        <v>8</v>
      </c>
      <c r="I6" s="559"/>
      <c r="J6" s="559" t="s">
        <v>9</v>
      </c>
      <c r="K6" s="559"/>
      <c r="L6" s="559" t="s">
        <v>10</v>
      </c>
    </row>
    <row r="7" spans="1:12" ht="27" customHeight="1" x14ac:dyDescent="0.25">
      <c r="A7" s="559"/>
      <c r="B7" s="559"/>
      <c r="C7" s="559"/>
      <c r="D7" s="559"/>
      <c r="E7" s="559"/>
      <c r="F7" s="559"/>
      <c r="G7" s="559"/>
      <c r="H7" s="144" t="s">
        <v>11</v>
      </c>
      <c r="I7" s="144" t="s">
        <v>12</v>
      </c>
      <c r="J7" s="144" t="s">
        <v>11</v>
      </c>
      <c r="K7" s="144" t="s">
        <v>12</v>
      </c>
      <c r="L7" s="559"/>
    </row>
    <row r="8" spans="1:12" ht="15" customHeight="1" x14ac:dyDescent="0.25">
      <c r="A8" s="561" t="s">
        <v>23</v>
      </c>
      <c r="B8" s="562"/>
      <c r="C8" s="562"/>
      <c r="D8" s="562"/>
      <c r="E8" s="562"/>
      <c r="F8" s="562"/>
      <c r="G8" s="562"/>
      <c r="H8" s="562"/>
      <c r="I8" s="562"/>
      <c r="J8" s="562"/>
      <c r="K8" s="562"/>
      <c r="L8" s="563"/>
    </row>
    <row r="9" spans="1:12" ht="15" hidden="1" customHeight="1" x14ac:dyDescent="0.25">
      <c r="A9" s="85">
        <v>1</v>
      </c>
      <c r="B9" s="145">
        <v>42186</v>
      </c>
      <c r="C9" s="146">
        <v>0.36805555555555558</v>
      </c>
      <c r="D9" s="147" t="s">
        <v>1089</v>
      </c>
      <c r="E9" s="147" t="s">
        <v>30</v>
      </c>
      <c r="F9" s="85" t="s">
        <v>1090</v>
      </c>
      <c r="G9" s="85" t="s">
        <v>75</v>
      </c>
      <c r="H9" s="148"/>
      <c r="I9" s="148"/>
      <c r="J9" s="148">
        <v>1</v>
      </c>
      <c r="K9" s="149"/>
      <c r="L9" s="148" t="s">
        <v>1091</v>
      </c>
    </row>
    <row r="10" spans="1:12" ht="15" hidden="1" customHeight="1" x14ac:dyDescent="0.25">
      <c r="A10" s="85">
        <v>2</v>
      </c>
      <c r="B10" s="145">
        <v>42190</v>
      </c>
      <c r="C10" s="146">
        <v>0.80208333333333337</v>
      </c>
      <c r="D10" s="147" t="s">
        <v>1092</v>
      </c>
      <c r="E10" s="147" t="s">
        <v>447</v>
      </c>
      <c r="F10" s="85" t="s">
        <v>1090</v>
      </c>
      <c r="G10" s="85" t="s">
        <v>75</v>
      </c>
      <c r="H10" s="148"/>
      <c r="I10" s="148"/>
      <c r="J10" s="148">
        <v>1</v>
      </c>
      <c r="K10" s="149"/>
      <c r="L10" s="148" t="s">
        <v>521</v>
      </c>
    </row>
    <row r="11" spans="1:12" ht="15" hidden="1" customHeight="1" x14ac:dyDescent="0.25">
      <c r="A11" s="85">
        <v>3</v>
      </c>
      <c r="B11" s="145">
        <v>42196</v>
      </c>
      <c r="C11" s="146">
        <v>0.54166666666666663</v>
      </c>
      <c r="D11" s="147" t="s">
        <v>1093</v>
      </c>
      <c r="E11" s="147" t="s">
        <v>447</v>
      </c>
      <c r="F11" s="85" t="s">
        <v>1090</v>
      </c>
      <c r="G11" s="85" t="s">
        <v>1094</v>
      </c>
      <c r="H11" s="148"/>
      <c r="I11" s="148"/>
      <c r="J11" s="148">
        <v>1</v>
      </c>
      <c r="K11" s="149"/>
      <c r="L11" s="148" t="s">
        <v>745</v>
      </c>
    </row>
    <row r="12" spans="1:12" ht="15" hidden="1" customHeight="1" x14ac:dyDescent="0.25">
      <c r="A12" s="72">
        <v>4</v>
      </c>
      <c r="B12" s="145">
        <v>42194</v>
      </c>
      <c r="C12" s="146">
        <v>0.89583333333333337</v>
      </c>
      <c r="D12" s="147" t="s">
        <v>1095</v>
      </c>
      <c r="E12" s="147" t="s">
        <v>30</v>
      </c>
      <c r="F12" s="85" t="s">
        <v>1090</v>
      </c>
      <c r="G12" s="85" t="s">
        <v>75</v>
      </c>
      <c r="H12" s="148"/>
      <c r="I12" s="148"/>
      <c r="J12" s="148">
        <v>2</v>
      </c>
      <c r="K12" s="149"/>
      <c r="L12" s="150" t="s">
        <v>362</v>
      </c>
    </row>
    <row r="13" spans="1:12" ht="15" hidden="1" customHeight="1" x14ac:dyDescent="0.25">
      <c r="A13" s="85">
        <v>5</v>
      </c>
      <c r="B13" s="145">
        <v>42198</v>
      </c>
      <c r="C13" s="146">
        <v>0.2951388888888889</v>
      </c>
      <c r="D13" s="147" t="s">
        <v>1096</v>
      </c>
      <c r="E13" s="147" t="s">
        <v>30</v>
      </c>
      <c r="F13" s="85" t="s">
        <v>1090</v>
      </c>
      <c r="G13" s="85" t="s">
        <v>75</v>
      </c>
      <c r="H13" s="148"/>
      <c r="I13" s="148"/>
      <c r="J13" s="148">
        <v>2</v>
      </c>
      <c r="K13" s="149"/>
      <c r="L13" s="148" t="s">
        <v>503</v>
      </c>
    </row>
    <row r="14" spans="1:12" ht="15" hidden="1" customHeight="1" x14ac:dyDescent="0.25">
      <c r="A14" s="72">
        <v>6</v>
      </c>
      <c r="B14" s="145">
        <v>42200</v>
      </c>
      <c r="C14" s="146">
        <v>0.61111111111111105</v>
      </c>
      <c r="D14" s="147" t="s">
        <v>1097</v>
      </c>
      <c r="E14" s="147" t="s">
        <v>30</v>
      </c>
      <c r="F14" s="85" t="s">
        <v>1090</v>
      </c>
      <c r="G14" s="85" t="s">
        <v>1094</v>
      </c>
      <c r="H14" s="148"/>
      <c r="I14" s="148"/>
      <c r="J14" s="148">
        <v>3</v>
      </c>
      <c r="K14" s="149"/>
      <c r="L14" s="148" t="s">
        <v>1091</v>
      </c>
    </row>
    <row r="15" spans="1:12" ht="15" hidden="1" customHeight="1" x14ac:dyDescent="0.25">
      <c r="A15" s="72">
        <v>7</v>
      </c>
      <c r="B15" s="145">
        <v>42203</v>
      </c>
      <c r="C15" s="146">
        <v>0.47916666666666669</v>
      </c>
      <c r="D15" s="147" t="s">
        <v>1098</v>
      </c>
      <c r="E15" s="147" t="s">
        <v>447</v>
      </c>
      <c r="F15" s="85" t="s">
        <v>1090</v>
      </c>
      <c r="G15" s="85" t="s">
        <v>75</v>
      </c>
      <c r="H15" s="148"/>
      <c r="I15" s="148"/>
      <c r="J15" s="148">
        <v>1</v>
      </c>
      <c r="K15" s="149"/>
      <c r="L15" s="148" t="s">
        <v>745</v>
      </c>
    </row>
    <row r="16" spans="1:12" ht="15" hidden="1" customHeight="1" x14ac:dyDescent="0.25">
      <c r="A16" s="72">
        <v>8</v>
      </c>
      <c r="B16" s="145">
        <v>42204</v>
      </c>
      <c r="C16" s="146">
        <v>0.54861111111111105</v>
      </c>
      <c r="D16" s="147" t="s">
        <v>1099</v>
      </c>
      <c r="E16" s="147" t="s">
        <v>30</v>
      </c>
      <c r="F16" s="85" t="s">
        <v>1090</v>
      </c>
      <c r="G16" s="85" t="s">
        <v>75</v>
      </c>
      <c r="H16" s="148"/>
      <c r="I16" s="148"/>
      <c r="J16" s="148">
        <v>1</v>
      </c>
      <c r="K16" s="149"/>
      <c r="L16" s="148" t="s">
        <v>521</v>
      </c>
    </row>
    <row r="17" spans="1:12" ht="15" hidden="1" customHeight="1" x14ac:dyDescent="0.25">
      <c r="A17" s="72">
        <v>9</v>
      </c>
      <c r="B17" s="145">
        <v>42206</v>
      </c>
      <c r="C17" s="146">
        <v>0.82291666666666663</v>
      </c>
      <c r="D17" s="147" t="s">
        <v>1100</v>
      </c>
      <c r="E17" s="147" t="s">
        <v>447</v>
      </c>
      <c r="F17" s="85" t="s">
        <v>1090</v>
      </c>
      <c r="G17" s="85" t="s">
        <v>1094</v>
      </c>
      <c r="H17" s="148"/>
      <c r="I17" s="148"/>
      <c r="J17" s="148">
        <v>1</v>
      </c>
      <c r="K17" s="149"/>
      <c r="L17" s="148" t="s">
        <v>503</v>
      </c>
    </row>
    <row r="18" spans="1:12" ht="15" hidden="1" customHeight="1" x14ac:dyDescent="0.25">
      <c r="A18" s="72">
        <v>10</v>
      </c>
      <c r="B18" s="145">
        <v>42207</v>
      </c>
      <c r="C18" s="146">
        <v>0.69791666666666663</v>
      </c>
      <c r="D18" s="147" t="s">
        <v>1101</v>
      </c>
      <c r="E18" s="147" t="s">
        <v>30</v>
      </c>
      <c r="F18" s="85" t="s">
        <v>1090</v>
      </c>
      <c r="G18" s="85" t="s">
        <v>1094</v>
      </c>
      <c r="H18" s="148"/>
      <c r="I18" s="148"/>
      <c r="J18" s="148">
        <v>1</v>
      </c>
      <c r="K18" s="149"/>
      <c r="L18" s="151" t="s">
        <v>530</v>
      </c>
    </row>
    <row r="19" spans="1:12" ht="15" hidden="1" customHeight="1" x14ac:dyDescent="0.25">
      <c r="A19" s="72">
        <v>11</v>
      </c>
      <c r="B19" s="145">
        <v>42210</v>
      </c>
      <c r="C19" s="146">
        <v>0.63541666666666663</v>
      </c>
      <c r="D19" s="147" t="s">
        <v>1102</v>
      </c>
      <c r="E19" s="147" t="s">
        <v>30</v>
      </c>
      <c r="F19" s="85" t="s">
        <v>1090</v>
      </c>
      <c r="G19" s="85" t="s">
        <v>1094</v>
      </c>
      <c r="H19" s="148"/>
      <c r="I19" s="148"/>
      <c r="J19" s="148">
        <v>2</v>
      </c>
      <c r="K19" s="149"/>
      <c r="L19" s="148" t="s">
        <v>745</v>
      </c>
    </row>
    <row r="20" spans="1:12" ht="15" hidden="1" customHeight="1" x14ac:dyDescent="0.25">
      <c r="A20" s="72">
        <v>12</v>
      </c>
      <c r="B20" s="145">
        <v>42216</v>
      </c>
      <c r="C20" s="146">
        <v>0.81944444444444453</v>
      </c>
      <c r="D20" s="147" t="s">
        <v>1103</v>
      </c>
      <c r="E20" s="147" t="s">
        <v>1104</v>
      </c>
      <c r="F20" s="85" t="s">
        <v>1090</v>
      </c>
      <c r="G20" s="85" t="s">
        <v>75</v>
      </c>
      <c r="H20" s="148"/>
      <c r="I20" s="148"/>
      <c r="J20" s="148">
        <v>1</v>
      </c>
      <c r="K20" s="149"/>
      <c r="L20" s="151" t="s">
        <v>587</v>
      </c>
    </row>
    <row r="21" spans="1:12" s="159" customFormat="1" ht="15" customHeight="1" x14ac:dyDescent="0.25">
      <c r="A21" s="152"/>
      <c r="B21" s="153"/>
      <c r="C21" s="154"/>
      <c r="D21" s="155"/>
      <c r="E21" s="155"/>
      <c r="F21" s="156" t="s">
        <v>1105</v>
      </c>
      <c r="G21" s="156" t="s">
        <v>23</v>
      </c>
      <c r="H21" s="157">
        <f>SUM(H9:H20)</f>
        <v>0</v>
      </c>
      <c r="I21" s="157">
        <f>SUM(I9:I20)</f>
        <v>0</v>
      </c>
      <c r="J21" s="157">
        <f>SUM(J9:J20)</f>
        <v>17</v>
      </c>
      <c r="K21" s="157">
        <f>SUM(K9:K20)</f>
        <v>0</v>
      </c>
      <c r="L21" s="158"/>
    </row>
    <row r="22" spans="1:12" ht="15" hidden="1" customHeight="1" x14ac:dyDescent="0.25">
      <c r="A22" s="72">
        <v>13</v>
      </c>
      <c r="B22" s="145">
        <v>42228</v>
      </c>
      <c r="C22" s="146">
        <v>0.47916666666666669</v>
      </c>
      <c r="D22" s="147" t="s">
        <v>1106</v>
      </c>
      <c r="E22" s="147" t="s">
        <v>447</v>
      </c>
      <c r="F22" s="85" t="s">
        <v>1090</v>
      </c>
      <c r="G22" s="85" t="s">
        <v>1107</v>
      </c>
      <c r="H22" s="148"/>
      <c r="I22" s="148"/>
      <c r="J22" s="148">
        <v>1</v>
      </c>
      <c r="K22" s="149"/>
      <c r="L22" s="148" t="s">
        <v>1091</v>
      </c>
    </row>
    <row r="23" spans="1:12" ht="15" hidden="1" customHeight="1" x14ac:dyDescent="0.25">
      <c r="A23" s="72">
        <v>14</v>
      </c>
      <c r="B23" s="145">
        <v>42236</v>
      </c>
      <c r="C23" s="146">
        <v>0.59722222222222221</v>
      </c>
      <c r="D23" s="147" t="s">
        <v>1108</v>
      </c>
      <c r="E23" s="147" t="s">
        <v>30</v>
      </c>
      <c r="F23" s="85" t="s">
        <v>1090</v>
      </c>
      <c r="G23" s="85" t="s">
        <v>1094</v>
      </c>
      <c r="H23" s="148"/>
      <c r="I23" s="148"/>
      <c r="J23" s="148"/>
      <c r="K23" s="149"/>
      <c r="L23" s="150" t="s">
        <v>362</v>
      </c>
    </row>
    <row r="24" spans="1:12" ht="15" hidden="1" customHeight="1" x14ac:dyDescent="0.25">
      <c r="A24" s="72">
        <v>15</v>
      </c>
      <c r="B24" s="145">
        <v>42240</v>
      </c>
      <c r="C24" s="146">
        <v>0.48402777777777778</v>
      </c>
      <c r="D24" s="147" t="s">
        <v>1109</v>
      </c>
      <c r="E24" s="147" t="s">
        <v>30</v>
      </c>
      <c r="F24" s="85" t="s">
        <v>1090</v>
      </c>
      <c r="G24" s="85" t="s">
        <v>75</v>
      </c>
      <c r="H24" s="148"/>
      <c r="I24" s="148"/>
      <c r="J24" s="148">
        <v>1</v>
      </c>
      <c r="K24" s="149"/>
      <c r="L24" s="148" t="s">
        <v>521</v>
      </c>
    </row>
    <row r="25" spans="1:12" ht="15" hidden="1" customHeight="1" x14ac:dyDescent="0.25">
      <c r="A25" s="72">
        <v>16</v>
      </c>
      <c r="B25" s="145">
        <v>42240</v>
      </c>
      <c r="C25" s="146">
        <v>0.45</v>
      </c>
      <c r="D25" s="147" t="s">
        <v>1110</v>
      </c>
      <c r="E25" s="147" t="s">
        <v>30</v>
      </c>
      <c r="F25" s="85" t="s">
        <v>1090</v>
      </c>
      <c r="G25" s="85" t="s">
        <v>1094</v>
      </c>
      <c r="H25" s="148"/>
      <c r="I25" s="148"/>
      <c r="J25" s="148">
        <v>2</v>
      </c>
      <c r="K25" s="149"/>
      <c r="L25" s="148" t="s">
        <v>521</v>
      </c>
    </row>
    <row r="26" spans="1:12" ht="15" hidden="1" customHeight="1" x14ac:dyDescent="0.25">
      <c r="A26" s="72">
        <v>17</v>
      </c>
      <c r="B26" s="145">
        <v>42242</v>
      </c>
      <c r="C26" s="146">
        <v>0.57638888888888895</v>
      </c>
      <c r="D26" s="147" t="s">
        <v>1111</v>
      </c>
      <c r="E26" s="147" t="s">
        <v>30</v>
      </c>
      <c r="F26" s="85" t="s">
        <v>1090</v>
      </c>
      <c r="G26" s="85" t="s">
        <v>1094</v>
      </c>
      <c r="H26" s="148"/>
      <c r="I26" s="148"/>
      <c r="J26" s="148"/>
      <c r="K26" s="149"/>
      <c r="L26" s="151" t="s">
        <v>530</v>
      </c>
    </row>
    <row r="27" spans="1:12" ht="15" hidden="1" customHeight="1" x14ac:dyDescent="0.25">
      <c r="A27" s="72">
        <v>18</v>
      </c>
      <c r="B27" s="145">
        <v>42243</v>
      </c>
      <c r="C27" s="146">
        <v>0.84375</v>
      </c>
      <c r="D27" s="147" t="s">
        <v>1112</v>
      </c>
      <c r="E27" s="147" t="s">
        <v>30</v>
      </c>
      <c r="F27" s="85" t="s">
        <v>1090</v>
      </c>
      <c r="G27" s="85" t="s">
        <v>75</v>
      </c>
      <c r="H27" s="148"/>
      <c r="I27" s="148"/>
      <c r="J27" s="148">
        <v>1</v>
      </c>
      <c r="K27" s="149"/>
      <c r="L27" s="148" t="s">
        <v>1091</v>
      </c>
    </row>
    <row r="28" spans="1:12" ht="15" hidden="1" customHeight="1" x14ac:dyDescent="0.25">
      <c r="A28" s="72">
        <v>19</v>
      </c>
      <c r="B28" s="145">
        <v>42245</v>
      </c>
      <c r="C28" s="146">
        <v>0.90277777777777779</v>
      </c>
      <c r="D28" s="147" t="s">
        <v>1113</v>
      </c>
      <c r="E28" s="147" t="s">
        <v>30</v>
      </c>
      <c r="F28" s="85" t="s">
        <v>1090</v>
      </c>
      <c r="G28" s="85" t="s">
        <v>1094</v>
      </c>
      <c r="H28" s="148"/>
      <c r="I28" s="148"/>
      <c r="J28" s="148">
        <v>1</v>
      </c>
      <c r="K28" s="149"/>
      <c r="L28" s="151" t="s">
        <v>587</v>
      </c>
    </row>
    <row r="29" spans="1:12" ht="15" hidden="1" customHeight="1" x14ac:dyDescent="0.25">
      <c r="A29" s="72">
        <v>20</v>
      </c>
      <c r="B29" s="145">
        <v>42241</v>
      </c>
      <c r="C29" s="146">
        <v>0.77083333333333337</v>
      </c>
      <c r="D29" s="147" t="s">
        <v>1114</v>
      </c>
      <c r="E29" s="147" t="s">
        <v>30</v>
      </c>
      <c r="F29" s="85" t="s">
        <v>1090</v>
      </c>
      <c r="G29" s="85" t="s">
        <v>1094</v>
      </c>
      <c r="H29" s="148"/>
      <c r="I29" s="148"/>
      <c r="J29" s="148">
        <v>1</v>
      </c>
      <c r="K29" s="149"/>
      <c r="L29" s="148" t="s">
        <v>1091</v>
      </c>
    </row>
    <row r="30" spans="1:12" ht="15" hidden="1" customHeight="1" x14ac:dyDescent="0.25">
      <c r="A30" s="72">
        <v>21</v>
      </c>
      <c r="B30" s="145">
        <v>42247</v>
      </c>
      <c r="C30" s="146">
        <v>0.58333333333333337</v>
      </c>
      <c r="D30" s="147" t="s">
        <v>1115</v>
      </c>
      <c r="E30" s="147" t="s">
        <v>30</v>
      </c>
      <c r="F30" s="85" t="s">
        <v>1090</v>
      </c>
      <c r="G30" s="85" t="s">
        <v>75</v>
      </c>
      <c r="H30" s="148"/>
      <c r="I30" s="148"/>
      <c r="J30" s="148">
        <v>1</v>
      </c>
      <c r="K30" s="149"/>
      <c r="L30" s="148" t="s">
        <v>503</v>
      </c>
    </row>
    <row r="31" spans="1:12" ht="15" hidden="1" customHeight="1" x14ac:dyDescent="0.25">
      <c r="A31" s="72">
        <v>22</v>
      </c>
      <c r="B31" s="145">
        <v>42247</v>
      </c>
      <c r="C31" s="146">
        <v>0.375</v>
      </c>
      <c r="D31" s="147" t="s">
        <v>1116</v>
      </c>
      <c r="E31" s="147" t="s">
        <v>447</v>
      </c>
      <c r="F31" s="85" t="s">
        <v>1090</v>
      </c>
      <c r="G31" s="85" t="s">
        <v>1094</v>
      </c>
      <c r="H31" s="148"/>
      <c r="I31" s="148"/>
      <c r="J31" s="148">
        <v>1</v>
      </c>
      <c r="K31" s="149"/>
      <c r="L31" s="148" t="s">
        <v>503</v>
      </c>
    </row>
    <row r="32" spans="1:12" s="159" customFormat="1" ht="15" customHeight="1" x14ac:dyDescent="0.25">
      <c r="A32" s="152"/>
      <c r="B32" s="153"/>
      <c r="C32" s="154"/>
      <c r="D32" s="155"/>
      <c r="E32" s="155"/>
      <c r="F32" s="156" t="s">
        <v>1117</v>
      </c>
      <c r="G32" s="156" t="s">
        <v>23</v>
      </c>
      <c r="H32" s="157">
        <f>SUM(H22:H31)</f>
        <v>0</v>
      </c>
      <c r="I32" s="157">
        <f>SUM(I22:I31)</f>
        <v>0</v>
      </c>
      <c r="J32" s="157">
        <f>SUM(J22:J31)</f>
        <v>9</v>
      </c>
      <c r="K32" s="157">
        <f>SUM(K22:K31)</f>
        <v>0</v>
      </c>
      <c r="L32" s="157"/>
    </row>
    <row r="33" spans="1:12" ht="15" hidden="1" customHeight="1" x14ac:dyDescent="0.25">
      <c r="A33" s="72">
        <v>23</v>
      </c>
      <c r="B33" s="160">
        <v>42248</v>
      </c>
      <c r="C33" s="146">
        <v>1.3888888888888888E-2</v>
      </c>
      <c r="D33" s="147" t="s">
        <v>1118</v>
      </c>
      <c r="E33" s="147" t="s">
        <v>30</v>
      </c>
      <c r="F33" s="85" t="s">
        <v>1090</v>
      </c>
      <c r="G33" s="85" t="s">
        <v>75</v>
      </c>
      <c r="H33" s="148"/>
      <c r="I33" s="148"/>
      <c r="J33" s="148">
        <v>2</v>
      </c>
      <c r="K33" s="149"/>
      <c r="L33" s="151" t="s">
        <v>530</v>
      </c>
    </row>
    <row r="34" spans="1:12" ht="15" hidden="1" customHeight="1" x14ac:dyDescent="0.25">
      <c r="A34" s="72">
        <v>24</v>
      </c>
      <c r="B34" s="160">
        <v>42248</v>
      </c>
      <c r="C34" s="146">
        <v>0.57291666666666663</v>
      </c>
      <c r="D34" s="147" t="s">
        <v>1119</v>
      </c>
      <c r="E34" s="147" t="s">
        <v>30</v>
      </c>
      <c r="F34" s="85" t="s">
        <v>1090</v>
      </c>
      <c r="G34" s="85" t="s">
        <v>75</v>
      </c>
      <c r="H34" s="148"/>
      <c r="I34" s="148"/>
      <c r="J34" s="148">
        <v>1</v>
      </c>
      <c r="K34" s="149"/>
      <c r="L34" s="151" t="s">
        <v>530</v>
      </c>
    </row>
    <row r="35" spans="1:12" ht="15" hidden="1" customHeight="1" x14ac:dyDescent="0.25">
      <c r="A35" s="72">
        <v>25</v>
      </c>
      <c r="B35" s="160">
        <v>42249</v>
      </c>
      <c r="C35" s="146">
        <v>0.86111111111111116</v>
      </c>
      <c r="D35" s="147" t="s">
        <v>1120</v>
      </c>
      <c r="E35" s="147" t="s">
        <v>447</v>
      </c>
      <c r="F35" s="85" t="s">
        <v>1090</v>
      </c>
      <c r="G35" s="85" t="s">
        <v>75</v>
      </c>
      <c r="H35" s="148"/>
      <c r="I35" s="148"/>
      <c r="J35" s="148">
        <v>1</v>
      </c>
      <c r="K35" s="149"/>
      <c r="L35" s="148" t="s">
        <v>1091</v>
      </c>
    </row>
    <row r="36" spans="1:12" ht="15" hidden="1" customHeight="1" x14ac:dyDescent="0.25">
      <c r="A36" s="72">
        <v>26</v>
      </c>
      <c r="B36" s="161">
        <v>42251</v>
      </c>
      <c r="C36" s="162">
        <v>0.47916666666666669</v>
      </c>
      <c r="D36" s="163" t="s">
        <v>1121</v>
      </c>
      <c r="E36" s="147" t="s">
        <v>447</v>
      </c>
      <c r="F36" s="85" t="s">
        <v>1122</v>
      </c>
      <c r="G36" s="163" t="s">
        <v>1094</v>
      </c>
      <c r="H36" s="150"/>
      <c r="I36" s="148"/>
      <c r="J36" s="150">
        <v>1</v>
      </c>
      <c r="K36" s="149"/>
      <c r="L36" s="151" t="s">
        <v>587</v>
      </c>
    </row>
    <row r="37" spans="1:12" ht="15" hidden="1" customHeight="1" x14ac:dyDescent="0.25">
      <c r="A37" s="72">
        <v>27</v>
      </c>
      <c r="B37" s="161">
        <v>42251</v>
      </c>
      <c r="C37" s="162">
        <v>0.89583333333333337</v>
      </c>
      <c r="D37" s="163" t="s">
        <v>1123</v>
      </c>
      <c r="E37" s="147" t="s">
        <v>1104</v>
      </c>
      <c r="F37" s="85" t="s">
        <v>597</v>
      </c>
      <c r="G37" s="85" t="s">
        <v>75</v>
      </c>
      <c r="H37" s="150">
        <v>1</v>
      </c>
      <c r="I37" s="148"/>
      <c r="J37" s="150"/>
      <c r="K37" s="149"/>
      <c r="L37" s="151" t="s">
        <v>587</v>
      </c>
    </row>
    <row r="38" spans="1:12" ht="15" hidden="1" customHeight="1" x14ac:dyDescent="0.25">
      <c r="A38" s="72">
        <v>28</v>
      </c>
      <c r="B38" s="161">
        <v>42252</v>
      </c>
      <c r="C38" s="146">
        <v>0.70833333333333337</v>
      </c>
      <c r="D38" s="147" t="s">
        <v>1124</v>
      </c>
      <c r="E38" s="147" t="s">
        <v>1104</v>
      </c>
      <c r="F38" s="85" t="s">
        <v>1090</v>
      </c>
      <c r="G38" s="85" t="s">
        <v>75</v>
      </c>
      <c r="H38" s="148"/>
      <c r="I38" s="148"/>
      <c r="J38" s="148">
        <v>1</v>
      </c>
      <c r="K38" s="149"/>
      <c r="L38" s="148" t="s">
        <v>745</v>
      </c>
    </row>
    <row r="39" spans="1:12" ht="15" hidden="1" customHeight="1" x14ac:dyDescent="0.25">
      <c r="A39" s="72">
        <v>29</v>
      </c>
      <c r="B39" s="161">
        <v>42252</v>
      </c>
      <c r="C39" s="162">
        <v>0.79166666666666663</v>
      </c>
      <c r="D39" s="163" t="s">
        <v>1125</v>
      </c>
      <c r="E39" s="147" t="s">
        <v>1104</v>
      </c>
      <c r="F39" s="85" t="s">
        <v>1090</v>
      </c>
      <c r="G39" s="85" t="s">
        <v>75</v>
      </c>
      <c r="H39" s="150"/>
      <c r="I39" s="148"/>
      <c r="J39" s="150">
        <v>1</v>
      </c>
      <c r="K39" s="149"/>
      <c r="L39" s="148" t="s">
        <v>745</v>
      </c>
    </row>
    <row r="40" spans="1:12" ht="15" hidden="1" customHeight="1" x14ac:dyDescent="0.25">
      <c r="A40" s="72">
        <v>30</v>
      </c>
      <c r="B40" s="161">
        <v>42253</v>
      </c>
      <c r="C40" s="162">
        <v>0.19444444444444445</v>
      </c>
      <c r="D40" s="163" t="s">
        <v>1126</v>
      </c>
      <c r="E40" s="85" t="s">
        <v>1127</v>
      </c>
      <c r="F40" s="85" t="s">
        <v>1090</v>
      </c>
      <c r="G40" s="163" t="s">
        <v>1094</v>
      </c>
      <c r="H40" s="150">
        <v>1</v>
      </c>
      <c r="I40" s="148"/>
      <c r="J40" s="150">
        <v>1</v>
      </c>
      <c r="K40" s="149"/>
      <c r="L40" s="148" t="s">
        <v>521</v>
      </c>
    </row>
    <row r="41" spans="1:12" ht="15" hidden="1" customHeight="1" x14ac:dyDescent="0.25">
      <c r="A41" s="72">
        <v>31</v>
      </c>
      <c r="B41" s="161">
        <v>42253</v>
      </c>
      <c r="C41" s="162">
        <v>0.29166666666666669</v>
      </c>
      <c r="D41" s="163" t="s">
        <v>1128</v>
      </c>
      <c r="E41" s="147" t="s">
        <v>1104</v>
      </c>
      <c r="F41" s="85" t="s">
        <v>1090</v>
      </c>
      <c r="G41" s="85" t="s">
        <v>75</v>
      </c>
      <c r="H41" s="150"/>
      <c r="I41" s="148"/>
      <c r="J41" s="150"/>
      <c r="K41" s="149"/>
      <c r="L41" s="148" t="s">
        <v>521</v>
      </c>
    </row>
    <row r="42" spans="1:12" ht="15" hidden="1" customHeight="1" x14ac:dyDescent="0.25">
      <c r="A42" s="72">
        <v>32</v>
      </c>
      <c r="B42" s="161">
        <v>42254</v>
      </c>
      <c r="C42" s="162">
        <v>0.49305555555555558</v>
      </c>
      <c r="D42" s="163" t="s">
        <v>1129</v>
      </c>
      <c r="E42" s="85" t="s">
        <v>1127</v>
      </c>
      <c r="F42" s="85" t="s">
        <v>1090</v>
      </c>
      <c r="G42" s="163" t="s">
        <v>1094</v>
      </c>
      <c r="H42" s="150"/>
      <c r="I42" s="148"/>
      <c r="J42" s="150">
        <v>1</v>
      </c>
      <c r="K42" s="149"/>
      <c r="L42" s="148" t="s">
        <v>503</v>
      </c>
    </row>
    <row r="43" spans="1:12" ht="15" hidden="1" customHeight="1" x14ac:dyDescent="0.25">
      <c r="A43" s="72">
        <v>33</v>
      </c>
      <c r="B43" s="161">
        <v>42254</v>
      </c>
      <c r="C43" s="162">
        <v>0.91666666666666663</v>
      </c>
      <c r="D43" s="163" t="s">
        <v>1130</v>
      </c>
      <c r="E43" s="85" t="s">
        <v>1127</v>
      </c>
      <c r="F43" s="85" t="s">
        <v>1090</v>
      </c>
      <c r="G43" s="85" t="s">
        <v>75</v>
      </c>
      <c r="H43" s="150"/>
      <c r="I43" s="148"/>
      <c r="J43" s="150">
        <v>1</v>
      </c>
      <c r="K43" s="149"/>
      <c r="L43" s="148" t="s">
        <v>503</v>
      </c>
    </row>
    <row r="44" spans="1:12" ht="15" hidden="1" customHeight="1" x14ac:dyDescent="0.25">
      <c r="A44" s="72">
        <v>34</v>
      </c>
      <c r="B44" s="161">
        <v>42255</v>
      </c>
      <c r="C44" s="162">
        <v>0.83333333333333337</v>
      </c>
      <c r="D44" s="163" t="s">
        <v>1131</v>
      </c>
      <c r="E44" s="147" t="s">
        <v>1104</v>
      </c>
      <c r="F44" s="85" t="s">
        <v>1090</v>
      </c>
      <c r="G44" s="85" t="s">
        <v>75</v>
      </c>
      <c r="H44" s="150"/>
      <c r="I44" s="148"/>
      <c r="J44" s="150">
        <v>1</v>
      </c>
      <c r="K44" s="149"/>
      <c r="L44" s="151" t="s">
        <v>530</v>
      </c>
    </row>
    <row r="45" spans="1:12" ht="15" hidden="1" customHeight="1" x14ac:dyDescent="0.25">
      <c r="A45" s="72">
        <v>35</v>
      </c>
      <c r="B45" s="161">
        <v>42255</v>
      </c>
      <c r="C45" s="162">
        <v>0.92361111111111116</v>
      </c>
      <c r="D45" s="163" t="s">
        <v>1132</v>
      </c>
      <c r="E45" s="147" t="s">
        <v>447</v>
      </c>
      <c r="F45" s="85" t="s">
        <v>1090</v>
      </c>
      <c r="G45" s="85" t="s">
        <v>75</v>
      </c>
      <c r="H45" s="150"/>
      <c r="I45" s="148"/>
      <c r="J45" s="150">
        <v>1</v>
      </c>
      <c r="K45" s="149"/>
      <c r="L45" s="151" t="s">
        <v>530</v>
      </c>
    </row>
    <row r="46" spans="1:12" ht="15" hidden="1" customHeight="1" x14ac:dyDescent="0.25">
      <c r="A46" s="72">
        <v>36</v>
      </c>
      <c r="B46" s="161">
        <v>42259</v>
      </c>
      <c r="C46" s="162">
        <v>0.625</v>
      </c>
      <c r="D46" s="163" t="s">
        <v>1133</v>
      </c>
      <c r="E46" s="147" t="s">
        <v>30</v>
      </c>
      <c r="F46" s="88" t="s">
        <v>523</v>
      </c>
      <c r="G46" s="163" t="s">
        <v>1094</v>
      </c>
      <c r="H46" s="150"/>
      <c r="I46" s="148"/>
      <c r="J46" s="150">
        <v>1</v>
      </c>
      <c r="K46" s="149"/>
      <c r="L46" s="148" t="s">
        <v>745</v>
      </c>
    </row>
    <row r="47" spans="1:12" ht="15" hidden="1" customHeight="1" x14ac:dyDescent="0.25">
      <c r="A47" s="72">
        <v>37</v>
      </c>
      <c r="B47" s="161">
        <v>42261</v>
      </c>
      <c r="C47" s="162">
        <v>0.66666666666666663</v>
      </c>
      <c r="D47" s="163" t="s">
        <v>1134</v>
      </c>
      <c r="E47" s="147" t="s">
        <v>447</v>
      </c>
      <c r="F47" s="85" t="s">
        <v>1090</v>
      </c>
      <c r="G47" s="85" t="s">
        <v>75</v>
      </c>
      <c r="H47" s="150"/>
      <c r="I47" s="148"/>
      <c r="J47" s="150">
        <v>1</v>
      </c>
      <c r="K47" s="149"/>
      <c r="L47" s="148" t="s">
        <v>503</v>
      </c>
    </row>
    <row r="48" spans="1:12" ht="15" hidden="1" customHeight="1" x14ac:dyDescent="0.25">
      <c r="A48" s="72">
        <v>38</v>
      </c>
      <c r="B48" s="161">
        <v>42261</v>
      </c>
      <c r="C48" s="162">
        <v>0.69444444444444453</v>
      </c>
      <c r="D48" s="163" t="s">
        <v>1135</v>
      </c>
      <c r="E48" s="147" t="s">
        <v>1104</v>
      </c>
      <c r="F48" s="85" t="s">
        <v>597</v>
      </c>
      <c r="G48" s="85" t="s">
        <v>75</v>
      </c>
      <c r="H48" s="150"/>
      <c r="I48" s="148"/>
      <c r="J48" s="150">
        <v>1</v>
      </c>
      <c r="K48" s="149"/>
      <c r="L48" s="148" t="s">
        <v>503</v>
      </c>
    </row>
    <row r="49" spans="1:12" ht="15" hidden="1" customHeight="1" x14ac:dyDescent="0.25">
      <c r="A49" s="72">
        <v>39</v>
      </c>
      <c r="B49" s="161">
        <v>42262</v>
      </c>
      <c r="C49" s="162">
        <v>0.70833333333333337</v>
      </c>
      <c r="D49" s="163" t="s">
        <v>1136</v>
      </c>
      <c r="E49" s="147" t="s">
        <v>1104</v>
      </c>
      <c r="F49" s="85" t="s">
        <v>1090</v>
      </c>
      <c r="G49" s="85" t="s">
        <v>75</v>
      </c>
      <c r="H49" s="150"/>
      <c r="I49" s="148"/>
      <c r="J49" s="150">
        <v>1</v>
      </c>
      <c r="K49" s="149"/>
      <c r="L49" s="151" t="s">
        <v>530</v>
      </c>
    </row>
    <row r="50" spans="1:12" ht="15" hidden="1" customHeight="1" x14ac:dyDescent="0.25">
      <c r="A50" s="72">
        <v>40</v>
      </c>
      <c r="B50" s="161">
        <v>42265</v>
      </c>
      <c r="C50" s="162">
        <v>0.45833333333333331</v>
      </c>
      <c r="D50" s="163" t="s">
        <v>1137</v>
      </c>
      <c r="E50" s="147" t="s">
        <v>447</v>
      </c>
      <c r="F50" s="88" t="s">
        <v>1138</v>
      </c>
      <c r="G50" s="85" t="s">
        <v>75</v>
      </c>
      <c r="H50" s="150"/>
      <c r="I50" s="148"/>
      <c r="J50" s="150">
        <v>1</v>
      </c>
      <c r="K50" s="149"/>
      <c r="L50" s="151" t="s">
        <v>587</v>
      </c>
    </row>
    <row r="51" spans="1:12" ht="15" hidden="1" customHeight="1" x14ac:dyDescent="0.25">
      <c r="A51" s="72">
        <v>41</v>
      </c>
      <c r="B51" s="161">
        <v>42265</v>
      </c>
      <c r="C51" s="162">
        <v>0.70833333333333337</v>
      </c>
      <c r="D51" s="163" t="s">
        <v>1139</v>
      </c>
      <c r="E51" s="147" t="s">
        <v>30</v>
      </c>
      <c r="F51" s="85" t="s">
        <v>1122</v>
      </c>
      <c r="G51" s="163" t="s">
        <v>1094</v>
      </c>
      <c r="H51" s="150"/>
      <c r="I51" s="148"/>
      <c r="J51" s="150">
        <v>1</v>
      </c>
      <c r="K51" s="149"/>
      <c r="L51" s="151" t="s">
        <v>587</v>
      </c>
    </row>
    <row r="52" spans="1:12" ht="15" hidden="1" customHeight="1" x14ac:dyDescent="0.25">
      <c r="A52" s="72">
        <v>42</v>
      </c>
      <c r="B52" s="161">
        <v>42266</v>
      </c>
      <c r="C52" s="162">
        <v>0.99305555555555547</v>
      </c>
      <c r="D52" s="163" t="s">
        <v>1140</v>
      </c>
      <c r="E52" s="85" t="s">
        <v>1127</v>
      </c>
      <c r="F52" s="88" t="s">
        <v>1138</v>
      </c>
      <c r="G52" s="85" t="s">
        <v>75</v>
      </c>
      <c r="H52" s="150"/>
      <c r="I52" s="148"/>
      <c r="J52" s="150">
        <v>1</v>
      </c>
      <c r="K52" s="149"/>
      <c r="L52" s="148" t="s">
        <v>745</v>
      </c>
    </row>
    <row r="53" spans="1:12" ht="15" hidden="1" customHeight="1" x14ac:dyDescent="0.25">
      <c r="A53" s="72">
        <v>43</v>
      </c>
      <c r="B53" s="161">
        <v>42267</v>
      </c>
      <c r="C53" s="162">
        <v>0.33333333333333331</v>
      </c>
      <c r="D53" s="163" t="s">
        <v>1141</v>
      </c>
      <c r="E53" s="147" t="s">
        <v>1104</v>
      </c>
      <c r="F53" s="85" t="s">
        <v>1090</v>
      </c>
      <c r="G53" s="163" t="s">
        <v>1094</v>
      </c>
      <c r="H53" s="150"/>
      <c r="I53" s="148"/>
      <c r="J53" s="150">
        <v>1</v>
      </c>
      <c r="K53" s="149"/>
      <c r="L53" s="148" t="s">
        <v>521</v>
      </c>
    </row>
    <row r="54" spans="1:12" ht="15" hidden="1" customHeight="1" x14ac:dyDescent="0.25">
      <c r="A54" s="72">
        <v>44</v>
      </c>
      <c r="B54" s="161">
        <v>42269</v>
      </c>
      <c r="C54" s="162">
        <v>0.45833333333333331</v>
      </c>
      <c r="D54" s="163" t="s">
        <v>1142</v>
      </c>
      <c r="E54" s="85" t="s">
        <v>1127</v>
      </c>
      <c r="F54" s="85" t="s">
        <v>1090</v>
      </c>
      <c r="G54" s="85" t="s">
        <v>75</v>
      </c>
      <c r="H54" s="150"/>
      <c r="I54" s="148"/>
      <c r="J54" s="150"/>
      <c r="K54" s="149"/>
      <c r="L54" s="151" t="s">
        <v>530</v>
      </c>
    </row>
    <row r="55" spans="1:12" ht="15" hidden="1" customHeight="1" x14ac:dyDescent="0.25">
      <c r="A55" s="72">
        <v>45</v>
      </c>
      <c r="B55" s="161">
        <v>42270</v>
      </c>
      <c r="C55" s="162">
        <v>3.125E-2</v>
      </c>
      <c r="D55" s="163" t="s">
        <v>1143</v>
      </c>
      <c r="E55" s="88" t="s">
        <v>609</v>
      </c>
      <c r="F55" s="85" t="s">
        <v>1090</v>
      </c>
      <c r="G55" s="163" t="s">
        <v>1094</v>
      </c>
      <c r="H55" s="150"/>
      <c r="I55" s="148"/>
      <c r="J55" s="150">
        <v>1</v>
      </c>
      <c r="K55" s="149"/>
      <c r="L55" s="148" t="s">
        <v>1091</v>
      </c>
    </row>
    <row r="56" spans="1:12" ht="15" hidden="1" customHeight="1" x14ac:dyDescent="0.25">
      <c r="A56" s="72">
        <v>46</v>
      </c>
      <c r="B56" s="161">
        <v>42270</v>
      </c>
      <c r="C56" s="162">
        <v>0.6875</v>
      </c>
      <c r="D56" s="163" t="s">
        <v>1144</v>
      </c>
      <c r="E56" s="147" t="s">
        <v>1104</v>
      </c>
      <c r="F56" s="85" t="s">
        <v>1090</v>
      </c>
      <c r="G56" s="163" t="s">
        <v>1094</v>
      </c>
      <c r="H56" s="150"/>
      <c r="I56" s="148"/>
      <c r="J56" s="150"/>
      <c r="K56" s="149"/>
      <c r="L56" s="148" t="s">
        <v>1091</v>
      </c>
    </row>
    <row r="57" spans="1:12" ht="15" hidden="1" customHeight="1" x14ac:dyDescent="0.25">
      <c r="A57" s="72">
        <v>47</v>
      </c>
      <c r="B57" s="161">
        <v>42272</v>
      </c>
      <c r="C57" s="162">
        <v>0.58333333333333337</v>
      </c>
      <c r="D57" s="163" t="s">
        <v>1145</v>
      </c>
      <c r="E57" s="147" t="s">
        <v>1104</v>
      </c>
      <c r="F57" s="88" t="s">
        <v>523</v>
      </c>
      <c r="G57" s="163" t="s">
        <v>1094</v>
      </c>
      <c r="H57" s="150"/>
      <c r="I57" s="148"/>
      <c r="J57" s="150">
        <v>1</v>
      </c>
      <c r="K57" s="149"/>
      <c r="L57" s="151" t="s">
        <v>587</v>
      </c>
    </row>
    <row r="58" spans="1:12" ht="15" hidden="1" customHeight="1" x14ac:dyDescent="0.25">
      <c r="A58" s="72">
        <v>48</v>
      </c>
      <c r="B58" s="161">
        <v>42275</v>
      </c>
      <c r="C58" s="162">
        <v>0.3888888888888889</v>
      </c>
      <c r="D58" s="163" t="s">
        <v>1146</v>
      </c>
      <c r="E58" s="85" t="s">
        <v>1127</v>
      </c>
      <c r="F58" s="88" t="s">
        <v>1147</v>
      </c>
      <c r="G58" s="163" t="s">
        <v>1148</v>
      </c>
      <c r="H58" s="150"/>
      <c r="I58" s="148"/>
      <c r="J58" s="150"/>
      <c r="K58" s="149"/>
      <c r="L58" s="148" t="s">
        <v>503</v>
      </c>
    </row>
    <row r="59" spans="1:12" hidden="1" x14ac:dyDescent="0.25">
      <c r="A59" s="72">
        <v>49</v>
      </c>
      <c r="B59" s="161">
        <v>42277</v>
      </c>
      <c r="C59" s="162">
        <v>0.70833333333333337</v>
      </c>
      <c r="D59" s="163" t="s">
        <v>1149</v>
      </c>
      <c r="E59" s="147" t="s">
        <v>30</v>
      </c>
      <c r="F59" s="85" t="s">
        <v>1090</v>
      </c>
      <c r="G59" s="85" t="s">
        <v>75</v>
      </c>
      <c r="H59" s="150"/>
      <c r="I59" s="148"/>
      <c r="J59" s="150">
        <v>1</v>
      </c>
      <c r="K59" s="149"/>
      <c r="L59" s="148" t="s">
        <v>1091</v>
      </c>
    </row>
    <row r="60" spans="1:12" s="159" customFormat="1" x14ac:dyDescent="0.25">
      <c r="A60" s="164"/>
      <c r="B60" s="165"/>
      <c r="C60" s="166"/>
      <c r="D60" s="167"/>
      <c r="E60" s="168"/>
      <c r="F60" s="169" t="s">
        <v>1150</v>
      </c>
      <c r="G60" s="169" t="s">
        <v>23</v>
      </c>
      <c r="H60" s="170">
        <f>SUM(H33:H59)</f>
        <v>2</v>
      </c>
      <c r="I60" s="170">
        <f>SUM(I33:I59)</f>
        <v>0</v>
      </c>
      <c r="J60" s="170">
        <f>SUM(J33:J59)</f>
        <v>23</v>
      </c>
      <c r="K60" s="170">
        <f>SUM(K33:K59)</f>
        <v>0</v>
      </c>
      <c r="L60" s="171"/>
    </row>
    <row r="61" spans="1:12" ht="15.75" x14ac:dyDescent="0.25">
      <c r="A61" s="564" t="s">
        <v>132</v>
      </c>
      <c r="B61" s="564"/>
      <c r="C61" s="564"/>
      <c r="D61" s="564"/>
      <c r="E61" s="564"/>
      <c r="F61" s="564"/>
      <c r="G61" s="564"/>
      <c r="H61" s="564"/>
      <c r="I61" s="564"/>
      <c r="J61" s="564"/>
      <c r="K61" s="564"/>
      <c r="L61" s="564"/>
    </row>
    <row r="62" spans="1:12" hidden="1" x14ac:dyDescent="0.25">
      <c r="A62" s="172">
        <v>1</v>
      </c>
      <c r="B62" s="173">
        <v>42187</v>
      </c>
      <c r="C62" s="174">
        <v>0.58333333333333337</v>
      </c>
      <c r="D62" s="175" t="s">
        <v>1151</v>
      </c>
      <c r="E62" s="147" t="s">
        <v>1104</v>
      </c>
      <c r="F62" s="85" t="s">
        <v>597</v>
      </c>
      <c r="G62" s="85" t="s">
        <v>75</v>
      </c>
      <c r="H62" s="172"/>
      <c r="I62" s="172"/>
      <c r="J62" s="172">
        <v>1</v>
      </c>
      <c r="K62" s="172"/>
      <c r="L62" s="150" t="s">
        <v>362</v>
      </c>
    </row>
    <row r="63" spans="1:12" hidden="1" x14ac:dyDescent="0.25">
      <c r="A63" s="172">
        <v>2</v>
      </c>
      <c r="B63" s="173">
        <v>42188</v>
      </c>
      <c r="C63" s="174">
        <v>0.91666666666666663</v>
      </c>
      <c r="D63" s="175" t="s">
        <v>1152</v>
      </c>
      <c r="E63" s="147" t="s">
        <v>30</v>
      </c>
      <c r="F63" s="85" t="s">
        <v>597</v>
      </c>
      <c r="G63" s="85" t="s">
        <v>75</v>
      </c>
      <c r="H63" s="172"/>
      <c r="I63" s="172"/>
      <c r="J63" s="172">
        <v>1</v>
      </c>
      <c r="K63" s="172"/>
      <c r="L63" s="151" t="s">
        <v>587</v>
      </c>
    </row>
    <row r="64" spans="1:12" hidden="1" x14ac:dyDescent="0.25">
      <c r="A64" s="172">
        <v>3</v>
      </c>
      <c r="B64" s="173">
        <v>42189</v>
      </c>
      <c r="C64" s="174">
        <v>0.83333333333333337</v>
      </c>
      <c r="D64" s="175" t="s">
        <v>1153</v>
      </c>
      <c r="E64" s="147" t="s">
        <v>1104</v>
      </c>
      <c r="F64" s="85" t="s">
        <v>597</v>
      </c>
      <c r="G64" s="85" t="s">
        <v>75</v>
      </c>
      <c r="H64" s="172"/>
      <c r="I64" s="172"/>
      <c r="J64" s="172">
        <v>1</v>
      </c>
      <c r="K64" s="172"/>
      <c r="L64" s="148" t="s">
        <v>745</v>
      </c>
    </row>
    <row r="65" spans="1:12" hidden="1" x14ac:dyDescent="0.25">
      <c r="A65" s="172">
        <v>4</v>
      </c>
      <c r="B65" s="173">
        <v>42190</v>
      </c>
      <c r="C65" s="174">
        <v>0.21527777777777779</v>
      </c>
      <c r="D65" s="175" t="s">
        <v>1154</v>
      </c>
      <c r="E65" s="147" t="s">
        <v>30</v>
      </c>
      <c r="F65" s="85" t="s">
        <v>1090</v>
      </c>
      <c r="G65" s="175" t="s">
        <v>571</v>
      </c>
      <c r="H65" s="172"/>
      <c r="I65" s="172"/>
      <c r="J65" s="172"/>
      <c r="K65" s="172"/>
      <c r="L65" s="148" t="s">
        <v>521</v>
      </c>
    </row>
    <row r="66" spans="1:12" hidden="1" x14ac:dyDescent="0.25">
      <c r="A66" s="172">
        <v>5</v>
      </c>
      <c r="B66" s="173">
        <v>42190</v>
      </c>
      <c r="C66" s="174">
        <v>0.28472222222222221</v>
      </c>
      <c r="D66" s="175" t="s">
        <v>1155</v>
      </c>
      <c r="E66" s="147" t="s">
        <v>30</v>
      </c>
      <c r="F66" s="85" t="s">
        <v>1090</v>
      </c>
      <c r="G66" s="85" t="s">
        <v>75</v>
      </c>
      <c r="H66" s="172"/>
      <c r="I66" s="172"/>
      <c r="J66" s="172">
        <v>4</v>
      </c>
      <c r="K66" s="172"/>
      <c r="L66" s="148" t="s">
        <v>521</v>
      </c>
    </row>
    <row r="67" spans="1:12" hidden="1" x14ac:dyDescent="0.25">
      <c r="A67" s="172">
        <v>6</v>
      </c>
      <c r="B67" s="173">
        <v>42190</v>
      </c>
      <c r="C67" s="174">
        <v>0.89583333333333337</v>
      </c>
      <c r="D67" s="175" t="s">
        <v>1156</v>
      </c>
      <c r="E67" s="147" t="s">
        <v>30</v>
      </c>
      <c r="F67" s="85" t="s">
        <v>597</v>
      </c>
      <c r="G67" s="85" t="s">
        <v>75</v>
      </c>
      <c r="H67" s="172"/>
      <c r="I67" s="172"/>
      <c r="J67" s="172">
        <v>1</v>
      </c>
      <c r="K67" s="172"/>
      <c r="L67" s="148" t="s">
        <v>521</v>
      </c>
    </row>
    <row r="68" spans="1:12" hidden="1" x14ac:dyDescent="0.25">
      <c r="A68" s="172">
        <v>7</v>
      </c>
      <c r="B68" s="173">
        <v>42191</v>
      </c>
      <c r="C68" s="174">
        <v>0.79305555555555562</v>
      </c>
      <c r="D68" s="175" t="s">
        <v>1157</v>
      </c>
      <c r="E68" s="147" t="s">
        <v>1104</v>
      </c>
      <c r="F68" s="85" t="s">
        <v>1090</v>
      </c>
      <c r="G68" s="85" t="s">
        <v>75</v>
      </c>
      <c r="H68" s="172"/>
      <c r="I68" s="172"/>
      <c r="J68" s="172"/>
      <c r="K68" s="172"/>
      <c r="L68" s="148" t="s">
        <v>503</v>
      </c>
    </row>
    <row r="69" spans="1:12" hidden="1" x14ac:dyDescent="0.25">
      <c r="A69" s="172">
        <v>8</v>
      </c>
      <c r="B69" s="173">
        <v>42193</v>
      </c>
      <c r="C69" s="174">
        <v>0.4201388888888889</v>
      </c>
      <c r="D69" s="175" t="s">
        <v>1158</v>
      </c>
      <c r="E69" s="147" t="s">
        <v>30</v>
      </c>
      <c r="F69" s="85" t="s">
        <v>1090</v>
      </c>
      <c r="G69" s="85" t="s">
        <v>75</v>
      </c>
      <c r="H69" s="172"/>
      <c r="I69" s="172"/>
      <c r="J69" s="172"/>
      <c r="K69" s="172"/>
      <c r="L69" s="148" t="s">
        <v>1091</v>
      </c>
    </row>
    <row r="70" spans="1:12" hidden="1" x14ac:dyDescent="0.25">
      <c r="A70" s="172">
        <v>9</v>
      </c>
      <c r="B70" s="173">
        <v>42194</v>
      </c>
      <c r="C70" s="174">
        <v>0.54166666666666663</v>
      </c>
      <c r="D70" s="175" t="s">
        <v>1159</v>
      </c>
      <c r="E70" s="147" t="s">
        <v>30</v>
      </c>
      <c r="F70" s="85" t="s">
        <v>597</v>
      </c>
      <c r="G70" s="85" t="s">
        <v>75</v>
      </c>
      <c r="H70" s="172"/>
      <c r="I70" s="172"/>
      <c r="J70" s="172">
        <v>1</v>
      </c>
      <c r="K70" s="172"/>
      <c r="L70" s="150" t="s">
        <v>362</v>
      </c>
    </row>
    <row r="71" spans="1:12" hidden="1" x14ac:dyDescent="0.25">
      <c r="A71" s="172">
        <v>10</v>
      </c>
      <c r="B71" s="173">
        <v>42195</v>
      </c>
      <c r="C71" s="174">
        <v>0.45833333333333331</v>
      </c>
      <c r="D71" s="175" t="s">
        <v>1160</v>
      </c>
      <c r="E71" s="147" t="s">
        <v>30</v>
      </c>
      <c r="F71" s="85" t="s">
        <v>597</v>
      </c>
      <c r="G71" s="85" t="s">
        <v>75</v>
      </c>
      <c r="H71" s="172"/>
      <c r="I71" s="172"/>
      <c r="J71" s="172">
        <v>1</v>
      </c>
      <c r="K71" s="172"/>
      <c r="L71" s="151" t="s">
        <v>587</v>
      </c>
    </row>
    <row r="72" spans="1:12" hidden="1" x14ac:dyDescent="0.25">
      <c r="A72" s="172">
        <v>11</v>
      </c>
      <c r="B72" s="173">
        <v>42195</v>
      </c>
      <c r="C72" s="174">
        <v>0.78125</v>
      </c>
      <c r="D72" s="175" t="s">
        <v>1161</v>
      </c>
      <c r="E72" s="147" t="s">
        <v>30</v>
      </c>
      <c r="F72" s="85" t="s">
        <v>1090</v>
      </c>
      <c r="G72" s="85" t="s">
        <v>75</v>
      </c>
      <c r="H72" s="172"/>
      <c r="I72" s="172"/>
      <c r="J72" s="172"/>
      <c r="K72" s="172"/>
      <c r="L72" s="151" t="s">
        <v>587</v>
      </c>
    </row>
    <row r="73" spans="1:12" hidden="1" x14ac:dyDescent="0.25">
      <c r="A73" s="172">
        <v>12</v>
      </c>
      <c r="B73" s="173">
        <v>42196</v>
      </c>
      <c r="C73" s="174">
        <v>0.5625</v>
      </c>
      <c r="D73" s="175" t="s">
        <v>1162</v>
      </c>
      <c r="E73" s="147" t="s">
        <v>1104</v>
      </c>
      <c r="F73" s="176" t="s">
        <v>1163</v>
      </c>
      <c r="G73" s="85" t="s">
        <v>75</v>
      </c>
      <c r="H73" s="172"/>
      <c r="I73" s="172"/>
      <c r="J73" s="172"/>
      <c r="K73" s="172"/>
      <c r="L73" s="148" t="s">
        <v>745</v>
      </c>
    </row>
    <row r="74" spans="1:12" hidden="1" x14ac:dyDescent="0.25">
      <c r="A74" s="172">
        <v>13</v>
      </c>
      <c r="B74" s="173">
        <v>42196</v>
      </c>
      <c r="C74" s="174">
        <v>0.8125</v>
      </c>
      <c r="D74" s="175" t="s">
        <v>1164</v>
      </c>
      <c r="E74" s="147" t="s">
        <v>1104</v>
      </c>
      <c r="F74" s="85" t="s">
        <v>1090</v>
      </c>
      <c r="G74" s="85" t="s">
        <v>75</v>
      </c>
      <c r="H74" s="172"/>
      <c r="I74" s="172"/>
      <c r="J74" s="172"/>
      <c r="K74" s="172"/>
      <c r="L74" s="148" t="s">
        <v>745</v>
      </c>
    </row>
    <row r="75" spans="1:12" hidden="1" x14ac:dyDescent="0.25">
      <c r="A75" s="172">
        <v>14</v>
      </c>
      <c r="B75" s="173">
        <v>42198</v>
      </c>
      <c r="C75" s="177">
        <v>0.72916666666666663</v>
      </c>
      <c r="D75" s="175" t="s">
        <v>1165</v>
      </c>
      <c r="E75" s="147" t="s">
        <v>1104</v>
      </c>
      <c r="F75" s="176" t="s">
        <v>1166</v>
      </c>
      <c r="G75" s="85" t="s">
        <v>75</v>
      </c>
      <c r="H75" s="178"/>
      <c r="I75" s="178"/>
      <c r="J75" s="178"/>
      <c r="K75" s="178"/>
      <c r="L75" s="148" t="s">
        <v>503</v>
      </c>
    </row>
    <row r="76" spans="1:12" hidden="1" x14ac:dyDescent="0.25">
      <c r="A76" s="172">
        <v>15</v>
      </c>
      <c r="B76" s="179">
        <v>42198</v>
      </c>
      <c r="C76" s="180">
        <v>0.64583333333333337</v>
      </c>
      <c r="D76" s="176" t="s">
        <v>1167</v>
      </c>
      <c r="E76" s="147" t="s">
        <v>1104</v>
      </c>
      <c r="F76" s="88" t="s">
        <v>1138</v>
      </c>
      <c r="G76" s="85" t="s">
        <v>75</v>
      </c>
      <c r="H76" s="181"/>
      <c r="I76" s="181"/>
      <c r="J76" s="181"/>
      <c r="K76" s="181">
        <v>1</v>
      </c>
      <c r="L76" s="148" t="s">
        <v>503</v>
      </c>
    </row>
    <row r="77" spans="1:12" hidden="1" x14ac:dyDescent="0.25">
      <c r="A77" s="172">
        <v>16</v>
      </c>
      <c r="B77" s="173">
        <v>42198</v>
      </c>
      <c r="C77" s="174">
        <v>0.65972222222222221</v>
      </c>
      <c r="D77" s="175" t="s">
        <v>1168</v>
      </c>
      <c r="E77" s="147" t="s">
        <v>1104</v>
      </c>
      <c r="F77" s="85" t="s">
        <v>1090</v>
      </c>
      <c r="G77" s="175" t="s">
        <v>571</v>
      </c>
      <c r="H77" s="172"/>
      <c r="I77" s="172"/>
      <c r="J77" s="172"/>
      <c r="K77" s="172">
        <v>1</v>
      </c>
      <c r="L77" s="148" t="s">
        <v>503</v>
      </c>
    </row>
    <row r="78" spans="1:12" hidden="1" x14ac:dyDescent="0.25">
      <c r="A78" s="172">
        <v>17</v>
      </c>
      <c r="B78" s="179">
        <v>42199</v>
      </c>
      <c r="C78" s="180">
        <v>0.33333333333333331</v>
      </c>
      <c r="D78" s="176" t="s">
        <v>1169</v>
      </c>
      <c r="E78" s="147" t="s">
        <v>1104</v>
      </c>
      <c r="F78" s="85" t="s">
        <v>597</v>
      </c>
      <c r="G78" s="85" t="s">
        <v>75</v>
      </c>
      <c r="H78" s="181"/>
      <c r="I78" s="181"/>
      <c r="J78" s="181">
        <v>1</v>
      </c>
      <c r="K78" s="181"/>
      <c r="L78" s="151" t="s">
        <v>530</v>
      </c>
    </row>
    <row r="79" spans="1:12" hidden="1" x14ac:dyDescent="0.25">
      <c r="A79" s="172">
        <v>18</v>
      </c>
      <c r="B79" s="179">
        <v>42199</v>
      </c>
      <c r="C79" s="180">
        <v>0.45833333333333331</v>
      </c>
      <c r="D79" s="176" t="s">
        <v>1170</v>
      </c>
      <c r="E79" s="147" t="s">
        <v>30</v>
      </c>
      <c r="F79" s="176" t="s">
        <v>1171</v>
      </c>
      <c r="G79" s="85" t="s">
        <v>75</v>
      </c>
      <c r="H79" s="181"/>
      <c r="I79" s="181"/>
      <c r="J79" s="181"/>
      <c r="K79" s="181"/>
      <c r="L79" s="151" t="s">
        <v>530</v>
      </c>
    </row>
    <row r="80" spans="1:12" hidden="1" x14ac:dyDescent="0.25">
      <c r="A80" s="172">
        <v>19</v>
      </c>
      <c r="B80" s="179">
        <v>42199</v>
      </c>
      <c r="C80" s="180">
        <v>0.4375</v>
      </c>
      <c r="D80" s="176" t="s">
        <v>1172</v>
      </c>
      <c r="E80" s="147" t="s">
        <v>30</v>
      </c>
      <c r="F80" s="88" t="s">
        <v>1138</v>
      </c>
      <c r="G80" s="85" t="s">
        <v>75</v>
      </c>
      <c r="H80" s="181"/>
      <c r="I80" s="181"/>
      <c r="J80" s="181"/>
      <c r="K80" s="181"/>
      <c r="L80" s="151" t="s">
        <v>530</v>
      </c>
    </row>
    <row r="81" spans="1:12" hidden="1" x14ac:dyDescent="0.25">
      <c r="A81" s="172">
        <v>20</v>
      </c>
      <c r="B81" s="179">
        <v>42200</v>
      </c>
      <c r="C81" s="180">
        <v>0.2638888888888889</v>
      </c>
      <c r="D81" s="176" t="s">
        <v>1173</v>
      </c>
      <c r="E81" s="147" t="s">
        <v>1104</v>
      </c>
      <c r="F81" s="85" t="s">
        <v>597</v>
      </c>
      <c r="G81" s="85" t="s">
        <v>75</v>
      </c>
      <c r="H81" s="181"/>
      <c r="I81" s="181"/>
      <c r="J81" s="181">
        <v>2</v>
      </c>
      <c r="K81" s="181"/>
      <c r="L81" s="148" t="s">
        <v>1091</v>
      </c>
    </row>
    <row r="82" spans="1:12" hidden="1" x14ac:dyDescent="0.25">
      <c r="A82" s="172">
        <v>21</v>
      </c>
      <c r="B82" s="179">
        <v>42201</v>
      </c>
      <c r="C82" s="180">
        <v>0.71666666666666667</v>
      </c>
      <c r="D82" s="176" t="s">
        <v>1174</v>
      </c>
      <c r="E82" s="147" t="s">
        <v>1104</v>
      </c>
      <c r="F82" s="85" t="s">
        <v>1090</v>
      </c>
      <c r="G82" s="85" t="s">
        <v>75</v>
      </c>
      <c r="H82" s="181"/>
      <c r="I82" s="181"/>
      <c r="J82" s="181"/>
      <c r="K82" s="181"/>
      <c r="L82" s="150" t="s">
        <v>362</v>
      </c>
    </row>
    <row r="83" spans="1:12" hidden="1" x14ac:dyDescent="0.25">
      <c r="A83" s="172">
        <v>22</v>
      </c>
      <c r="B83" s="179">
        <v>42201</v>
      </c>
      <c r="C83" s="180">
        <v>0.43402777777777773</v>
      </c>
      <c r="D83" s="176" t="s">
        <v>1175</v>
      </c>
      <c r="E83" s="147" t="s">
        <v>1104</v>
      </c>
      <c r="F83" s="85" t="s">
        <v>597</v>
      </c>
      <c r="G83" s="85" t="s">
        <v>75</v>
      </c>
      <c r="H83" s="181"/>
      <c r="I83" s="181"/>
      <c r="J83" s="181"/>
      <c r="K83" s="181"/>
      <c r="L83" s="150" t="s">
        <v>362</v>
      </c>
    </row>
    <row r="84" spans="1:12" hidden="1" x14ac:dyDescent="0.25">
      <c r="A84" s="172">
        <v>23</v>
      </c>
      <c r="B84" s="179">
        <v>42201</v>
      </c>
      <c r="C84" s="180">
        <v>0.40972222222222227</v>
      </c>
      <c r="D84" s="176" t="s">
        <v>1176</v>
      </c>
      <c r="E84" s="147" t="s">
        <v>1104</v>
      </c>
      <c r="F84" s="176" t="s">
        <v>523</v>
      </c>
      <c r="G84" s="175" t="s">
        <v>571</v>
      </c>
      <c r="H84" s="181"/>
      <c r="I84" s="181"/>
      <c r="J84" s="181"/>
      <c r="K84" s="181"/>
      <c r="L84" s="150" t="s">
        <v>362</v>
      </c>
    </row>
    <row r="85" spans="1:12" hidden="1" x14ac:dyDescent="0.25">
      <c r="A85" s="172">
        <v>24</v>
      </c>
      <c r="B85" s="179">
        <v>42203</v>
      </c>
      <c r="C85" s="180">
        <v>0.375</v>
      </c>
      <c r="D85" s="176" t="s">
        <v>1177</v>
      </c>
      <c r="E85" s="147" t="s">
        <v>1104</v>
      </c>
      <c r="F85" s="85" t="s">
        <v>1090</v>
      </c>
      <c r="G85" s="175" t="s">
        <v>571</v>
      </c>
      <c r="H85" s="181"/>
      <c r="I85" s="181"/>
      <c r="J85" s="181"/>
      <c r="K85" s="181"/>
      <c r="L85" s="148" t="s">
        <v>745</v>
      </c>
    </row>
    <row r="86" spans="1:12" hidden="1" x14ac:dyDescent="0.25">
      <c r="A86" s="172">
        <v>25</v>
      </c>
      <c r="B86" s="179">
        <v>42203</v>
      </c>
      <c r="C86" s="180">
        <v>0.5625</v>
      </c>
      <c r="D86" s="176" t="s">
        <v>1178</v>
      </c>
      <c r="E86" s="147" t="s">
        <v>1104</v>
      </c>
      <c r="F86" s="85" t="s">
        <v>597</v>
      </c>
      <c r="G86" s="85" t="s">
        <v>75</v>
      </c>
      <c r="H86" s="181"/>
      <c r="I86" s="181"/>
      <c r="J86" s="181">
        <v>1</v>
      </c>
      <c r="K86" s="181"/>
      <c r="L86" s="148" t="s">
        <v>745</v>
      </c>
    </row>
    <row r="87" spans="1:12" hidden="1" x14ac:dyDescent="0.25">
      <c r="A87" s="172">
        <v>26</v>
      </c>
      <c r="B87" s="179">
        <v>42204</v>
      </c>
      <c r="C87" s="180">
        <v>0.63541666666666663</v>
      </c>
      <c r="D87" s="176" t="s">
        <v>1179</v>
      </c>
      <c r="E87" s="147" t="s">
        <v>1104</v>
      </c>
      <c r="F87" s="85" t="s">
        <v>1090</v>
      </c>
      <c r="G87" s="175" t="s">
        <v>571</v>
      </c>
      <c r="H87" s="181"/>
      <c r="I87" s="181"/>
      <c r="J87" s="181"/>
      <c r="K87" s="181">
        <v>1</v>
      </c>
      <c r="L87" s="148" t="s">
        <v>521</v>
      </c>
    </row>
    <row r="88" spans="1:12" hidden="1" x14ac:dyDescent="0.25">
      <c r="A88" s="172">
        <v>27</v>
      </c>
      <c r="B88" s="179">
        <v>42204</v>
      </c>
      <c r="C88" s="180">
        <v>0.79513888888888884</v>
      </c>
      <c r="D88" s="176" t="s">
        <v>1180</v>
      </c>
      <c r="E88" s="147" t="s">
        <v>1104</v>
      </c>
      <c r="F88" s="85" t="s">
        <v>597</v>
      </c>
      <c r="G88" s="85" t="s">
        <v>75</v>
      </c>
      <c r="H88" s="181"/>
      <c r="I88" s="181"/>
      <c r="J88" s="181">
        <v>1</v>
      </c>
      <c r="K88" s="181"/>
      <c r="L88" s="148" t="s">
        <v>521</v>
      </c>
    </row>
    <row r="89" spans="1:12" hidden="1" x14ac:dyDescent="0.25">
      <c r="A89" s="172">
        <v>28</v>
      </c>
      <c r="B89" s="179">
        <v>42204</v>
      </c>
      <c r="C89" s="180">
        <v>0.75</v>
      </c>
      <c r="D89" s="176" t="s">
        <v>1181</v>
      </c>
      <c r="E89" s="147" t="s">
        <v>1104</v>
      </c>
      <c r="F89" s="85" t="s">
        <v>1090</v>
      </c>
      <c r="G89" s="175" t="s">
        <v>571</v>
      </c>
      <c r="H89" s="181"/>
      <c r="I89" s="181"/>
      <c r="J89" s="181"/>
      <c r="K89" s="181">
        <v>1</v>
      </c>
      <c r="L89" s="148" t="s">
        <v>521</v>
      </c>
    </row>
    <row r="90" spans="1:12" hidden="1" x14ac:dyDescent="0.25">
      <c r="A90" s="172">
        <v>29</v>
      </c>
      <c r="B90" s="179">
        <v>42204</v>
      </c>
      <c r="C90" s="180">
        <v>0.4861111111111111</v>
      </c>
      <c r="D90" s="176" t="s">
        <v>1182</v>
      </c>
      <c r="E90" s="147" t="s">
        <v>1104</v>
      </c>
      <c r="F90" s="85" t="s">
        <v>1090</v>
      </c>
      <c r="G90" s="85" t="s">
        <v>75</v>
      </c>
      <c r="H90" s="181"/>
      <c r="I90" s="181"/>
      <c r="J90" s="181"/>
      <c r="K90" s="181"/>
      <c r="L90" s="148" t="s">
        <v>521</v>
      </c>
    </row>
    <row r="91" spans="1:12" hidden="1" x14ac:dyDescent="0.25">
      <c r="A91" s="172">
        <v>30</v>
      </c>
      <c r="B91" s="179">
        <v>42205</v>
      </c>
      <c r="C91" s="180">
        <v>0.53472222222222221</v>
      </c>
      <c r="D91" s="176" t="s">
        <v>1183</v>
      </c>
      <c r="E91" s="147" t="s">
        <v>1104</v>
      </c>
      <c r="F91" s="85" t="s">
        <v>597</v>
      </c>
      <c r="G91" s="85" t="s">
        <v>75</v>
      </c>
      <c r="H91" s="181"/>
      <c r="I91" s="181"/>
      <c r="J91" s="181"/>
      <c r="K91" s="181">
        <v>1</v>
      </c>
      <c r="L91" s="148" t="s">
        <v>503</v>
      </c>
    </row>
    <row r="92" spans="1:12" hidden="1" x14ac:dyDescent="0.25">
      <c r="A92" s="172">
        <v>31</v>
      </c>
      <c r="B92" s="179">
        <v>42206</v>
      </c>
      <c r="C92" s="180">
        <v>0.35416666666666669</v>
      </c>
      <c r="D92" s="176" t="s">
        <v>1184</v>
      </c>
      <c r="E92" s="147" t="s">
        <v>1104</v>
      </c>
      <c r="F92" s="85" t="s">
        <v>1090</v>
      </c>
      <c r="G92" s="175" t="s">
        <v>571</v>
      </c>
      <c r="H92" s="181"/>
      <c r="I92" s="181"/>
      <c r="J92" s="181">
        <v>1</v>
      </c>
      <c r="K92" s="181"/>
      <c r="L92" s="151" t="s">
        <v>530</v>
      </c>
    </row>
    <row r="93" spans="1:12" hidden="1" x14ac:dyDescent="0.25">
      <c r="A93" s="172">
        <v>32</v>
      </c>
      <c r="B93" s="179">
        <v>42206</v>
      </c>
      <c r="C93" s="180">
        <v>0.73958333333333337</v>
      </c>
      <c r="D93" s="176" t="s">
        <v>1185</v>
      </c>
      <c r="E93" s="147" t="s">
        <v>1104</v>
      </c>
      <c r="F93" s="85" t="s">
        <v>1090</v>
      </c>
      <c r="G93" s="175" t="s">
        <v>571</v>
      </c>
      <c r="H93" s="181"/>
      <c r="I93" s="181"/>
      <c r="J93" s="181"/>
      <c r="K93" s="181">
        <v>1</v>
      </c>
      <c r="L93" s="151" t="s">
        <v>530</v>
      </c>
    </row>
    <row r="94" spans="1:12" hidden="1" x14ac:dyDescent="0.25">
      <c r="A94" s="172">
        <v>33</v>
      </c>
      <c r="B94" s="179">
        <v>42206</v>
      </c>
      <c r="C94" s="180">
        <v>0.40972222222222227</v>
      </c>
      <c r="D94" s="176" t="s">
        <v>1186</v>
      </c>
      <c r="E94" s="147" t="s">
        <v>30</v>
      </c>
      <c r="F94" s="176" t="s">
        <v>1171</v>
      </c>
      <c r="G94" s="85" t="s">
        <v>75</v>
      </c>
      <c r="H94" s="181"/>
      <c r="I94" s="181"/>
      <c r="J94" s="181">
        <v>1</v>
      </c>
      <c r="K94" s="181"/>
      <c r="L94" s="151" t="s">
        <v>530</v>
      </c>
    </row>
    <row r="95" spans="1:12" hidden="1" x14ac:dyDescent="0.25">
      <c r="A95" s="172">
        <v>34</v>
      </c>
      <c r="B95" s="179">
        <v>42207</v>
      </c>
      <c r="C95" s="180">
        <v>0.77083333333333337</v>
      </c>
      <c r="D95" s="176" t="s">
        <v>1187</v>
      </c>
      <c r="E95" s="147" t="s">
        <v>30</v>
      </c>
      <c r="F95" s="176" t="s">
        <v>1163</v>
      </c>
      <c r="G95" s="85" t="s">
        <v>75</v>
      </c>
      <c r="H95" s="181"/>
      <c r="I95" s="181"/>
      <c r="J95" s="181">
        <v>1</v>
      </c>
      <c r="K95" s="181"/>
      <c r="L95" s="148" t="s">
        <v>1091</v>
      </c>
    </row>
    <row r="96" spans="1:12" hidden="1" x14ac:dyDescent="0.25">
      <c r="A96" s="172">
        <v>35</v>
      </c>
      <c r="B96" s="179">
        <v>42208</v>
      </c>
      <c r="C96" s="180">
        <v>0.54166666666666663</v>
      </c>
      <c r="D96" s="176" t="s">
        <v>1188</v>
      </c>
      <c r="E96" s="147" t="s">
        <v>1104</v>
      </c>
      <c r="F96" s="85" t="s">
        <v>1122</v>
      </c>
      <c r="G96" s="175" t="s">
        <v>571</v>
      </c>
      <c r="H96" s="181"/>
      <c r="I96" s="181"/>
      <c r="J96" s="181">
        <v>1</v>
      </c>
      <c r="K96" s="181"/>
      <c r="L96" s="150" t="s">
        <v>362</v>
      </c>
    </row>
    <row r="97" spans="1:12" hidden="1" x14ac:dyDescent="0.25">
      <c r="A97" s="172">
        <v>36</v>
      </c>
      <c r="B97" s="179">
        <v>42208</v>
      </c>
      <c r="C97" s="180">
        <v>0.85416666666666663</v>
      </c>
      <c r="D97" s="176" t="s">
        <v>1189</v>
      </c>
      <c r="E97" s="147" t="s">
        <v>1104</v>
      </c>
      <c r="F97" s="85" t="s">
        <v>1090</v>
      </c>
      <c r="G97" s="175" t="s">
        <v>571</v>
      </c>
      <c r="H97" s="181"/>
      <c r="I97" s="181"/>
      <c r="J97" s="181">
        <v>1</v>
      </c>
      <c r="K97" s="181">
        <v>1</v>
      </c>
      <c r="L97" s="150" t="s">
        <v>362</v>
      </c>
    </row>
    <row r="98" spans="1:12" hidden="1" x14ac:dyDescent="0.25">
      <c r="A98" s="172">
        <v>37</v>
      </c>
      <c r="B98" s="179">
        <v>42208</v>
      </c>
      <c r="C98" s="180">
        <v>0.96180555555555547</v>
      </c>
      <c r="D98" s="176" t="s">
        <v>1190</v>
      </c>
      <c r="E98" s="147" t="s">
        <v>30</v>
      </c>
      <c r="F98" s="85" t="s">
        <v>1090</v>
      </c>
      <c r="G98" s="175" t="s">
        <v>571</v>
      </c>
      <c r="H98" s="181"/>
      <c r="I98" s="181"/>
      <c r="J98" s="181">
        <v>1</v>
      </c>
      <c r="K98" s="181"/>
      <c r="L98" s="150" t="s">
        <v>362</v>
      </c>
    </row>
    <row r="99" spans="1:12" hidden="1" x14ac:dyDescent="0.25">
      <c r="A99" s="172">
        <v>38</v>
      </c>
      <c r="B99" s="179">
        <v>42208</v>
      </c>
      <c r="C99" s="180">
        <v>0.89583333333333337</v>
      </c>
      <c r="D99" s="176" t="s">
        <v>1191</v>
      </c>
      <c r="E99" s="147" t="s">
        <v>1104</v>
      </c>
      <c r="F99" s="85" t="s">
        <v>1090</v>
      </c>
      <c r="G99" s="175" t="s">
        <v>571</v>
      </c>
      <c r="H99" s="181"/>
      <c r="I99" s="181"/>
      <c r="J99" s="181"/>
      <c r="K99" s="181"/>
      <c r="L99" s="150" t="s">
        <v>362</v>
      </c>
    </row>
    <row r="100" spans="1:12" hidden="1" x14ac:dyDescent="0.25">
      <c r="A100" s="172">
        <v>39</v>
      </c>
      <c r="B100" s="179">
        <v>42210</v>
      </c>
      <c r="C100" s="180">
        <v>0.31805555555555554</v>
      </c>
      <c r="D100" s="176" t="s">
        <v>1192</v>
      </c>
      <c r="E100" s="147" t="s">
        <v>1104</v>
      </c>
      <c r="F100" s="176" t="s">
        <v>523</v>
      </c>
      <c r="G100" s="175" t="s">
        <v>571</v>
      </c>
      <c r="H100" s="181"/>
      <c r="I100" s="181"/>
      <c r="J100" s="181">
        <v>1</v>
      </c>
      <c r="K100" s="181"/>
      <c r="L100" s="148" t="s">
        <v>745</v>
      </c>
    </row>
    <row r="101" spans="1:12" hidden="1" x14ac:dyDescent="0.25">
      <c r="A101" s="172">
        <v>40</v>
      </c>
      <c r="B101" s="179">
        <v>42212</v>
      </c>
      <c r="C101" s="180">
        <v>0.52777777777777779</v>
      </c>
      <c r="D101" s="176" t="s">
        <v>1193</v>
      </c>
      <c r="E101" s="147" t="s">
        <v>1104</v>
      </c>
      <c r="F101" s="85" t="s">
        <v>1090</v>
      </c>
      <c r="G101" s="175" t="s">
        <v>571</v>
      </c>
      <c r="H101" s="181"/>
      <c r="I101" s="181"/>
      <c r="J101" s="181">
        <v>2</v>
      </c>
      <c r="K101" s="181"/>
      <c r="L101" s="148" t="s">
        <v>503</v>
      </c>
    </row>
    <row r="102" spans="1:12" hidden="1" x14ac:dyDescent="0.25">
      <c r="A102" s="172">
        <v>41</v>
      </c>
      <c r="B102" s="179">
        <v>42214</v>
      </c>
      <c r="C102" s="180">
        <v>0.52777777777777779</v>
      </c>
      <c r="D102" s="176" t="s">
        <v>1194</v>
      </c>
      <c r="E102" s="147" t="s">
        <v>1104</v>
      </c>
      <c r="F102" s="85" t="s">
        <v>1090</v>
      </c>
      <c r="G102" s="175" t="s">
        <v>571</v>
      </c>
      <c r="H102" s="181"/>
      <c r="I102" s="181"/>
      <c r="J102" s="181">
        <v>1</v>
      </c>
      <c r="K102" s="181"/>
      <c r="L102" s="148" t="s">
        <v>1091</v>
      </c>
    </row>
    <row r="103" spans="1:12" hidden="1" x14ac:dyDescent="0.25">
      <c r="A103" s="172">
        <v>42</v>
      </c>
      <c r="B103" s="179">
        <v>42216</v>
      </c>
      <c r="C103" s="180">
        <v>0.85416666666666663</v>
      </c>
      <c r="D103" s="176" t="s">
        <v>1195</v>
      </c>
      <c r="E103" s="147" t="s">
        <v>1104</v>
      </c>
      <c r="F103" s="85" t="s">
        <v>597</v>
      </c>
      <c r="G103" s="85" t="s">
        <v>75</v>
      </c>
      <c r="H103" s="181"/>
      <c r="I103" s="181"/>
      <c r="J103" s="181">
        <v>1</v>
      </c>
      <c r="K103" s="181"/>
      <c r="L103" s="151" t="s">
        <v>587</v>
      </c>
    </row>
    <row r="104" spans="1:12" hidden="1" x14ac:dyDescent="0.25">
      <c r="A104" s="172">
        <v>43</v>
      </c>
      <c r="B104" s="179">
        <v>42216</v>
      </c>
      <c r="C104" s="180">
        <v>0.52083333333333337</v>
      </c>
      <c r="D104" s="176" t="s">
        <v>1196</v>
      </c>
      <c r="E104" s="147" t="s">
        <v>1104</v>
      </c>
      <c r="F104" s="85" t="s">
        <v>597</v>
      </c>
      <c r="G104" s="85" t="s">
        <v>75</v>
      </c>
      <c r="H104" s="181"/>
      <c r="I104" s="181"/>
      <c r="J104" s="181">
        <v>1</v>
      </c>
      <c r="K104" s="181"/>
      <c r="L104" s="151" t="s">
        <v>587</v>
      </c>
    </row>
    <row r="105" spans="1:12" s="159" customFormat="1" x14ac:dyDescent="0.25">
      <c r="A105" s="157"/>
      <c r="B105" s="182"/>
      <c r="C105" s="183"/>
      <c r="D105" s="152"/>
      <c r="E105" s="155"/>
      <c r="F105" s="156" t="s">
        <v>1105</v>
      </c>
      <c r="G105" s="156" t="s">
        <v>1197</v>
      </c>
      <c r="H105" s="158">
        <f>SUM(H62:H104)</f>
        <v>0</v>
      </c>
      <c r="I105" s="158">
        <f>SUM(I62:I104)</f>
        <v>0</v>
      </c>
      <c r="J105" s="158">
        <f>SUM(J62:J104)</f>
        <v>27</v>
      </c>
      <c r="K105" s="158">
        <f>SUM(K62:K104)</f>
        <v>7</v>
      </c>
      <c r="L105" s="158"/>
    </row>
    <row r="106" spans="1:12" hidden="1" x14ac:dyDescent="0.25">
      <c r="A106" s="172">
        <v>44</v>
      </c>
      <c r="B106" s="184">
        <v>42219</v>
      </c>
      <c r="C106" s="185">
        <v>0.80902777777777779</v>
      </c>
      <c r="D106" s="176" t="s">
        <v>1198</v>
      </c>
      <c r="E106" s="147" t="s">
        <v>1104</v>
      </c>
      <c r="F106" s="176" t="s">
        <v>1163</v>
      </c>
      <c r="G106" s="85" t="s">
        <v>75</v>
      </c>
      <c r="H106" s="151"/>
      <c r="I106" s="151"/>
      <c r="J106" s="151"/>
      <c r="K106" s="151"/>
      <c r="L106" s="148" t="s">
        <v>503</v>
      </c>
    </row>
    <row r="107" spans="1:12" hidden="1" x14ac:dyDescent="0.25">
      <c r="A107" s="172">
        <v>45</v>
      </c>
      <c r="B107" s="184">
        <v>42220</v>
      </c>
      <c r="C107" s="185">
        <v>0.41666666666666669</v>
      </c>
      <c r="D107" s="176" t="s">
        <v>1199</v>
      </c>
      <c r="E107" s="147" t="s">
        <v>447</v>
      </c>
      <c r="F107" s="85" t="s">
        <v>597</v>
      </c>
      <c r="G107" s="85" t="s">
        <v>75</v>
      </c>
      <c r="H107" s="151"/>
      <c r="I107" s="151"/>
      <c r="J107" s="151">
        <v>1</v>
      </c>
      <c r="K107" s="151"/>
      <c r="L107" s="151" t="s">
        <v>530</v>
      </c>
    </row>
    <row r="108" spans="1:12" hidden="1" x14ac:dyDescent="0.25">
      <c r="A108" s="172">
        <v>46</v>
      </c>
      <c r="B108" s="184">
        <v>42220</v>
      </c>
      <c r="C108" s="185">
        <v>0.875</v>
      </c>
      <c r="D108" s="176" t="s">
        <v>1200</v>
      </c>
      <c r="E108" s="147" t="s">
        <v>1104</v>
      </c>
      <c r="F108" s="176" t="s">
        <v>523</v>
      </c>
      <c r="G108" s="85" t="s">
        <v>75</v>
      </c>
      <c r="H108" s="151"/>
      <c r="I108" s="151"/>
      <c r="J108" s="151">
        <v>1</v>
      </c>
      <c r="K108" s="151"/>
      <c r="L108" s="151" t="s">
        <v>530</v>
      </c>
    </row>
    <row r="109" spans="1:12" hidden="1" x14ac:dyDescent="0.25">
      <c r="A109" s="172">
        <v>47</v>
      </c>
      <c r="B109" s="184">
        <v>42220</v>
      </c>
      <c r="C109" s="185">
        <v>0.69791666666666663</v>
      </c>
      <c r="D109" s="176" t="s">
        <v>1201</v>
      </c>
      <c r="E109" s="147" t="s">
        <v>1104</v>
      </c>
      <c r="F109" s="85" t="s">
        <v>1122</v>
      </c>
      <c r="G109" s="175" t="s">
        <v>571</v>
      </c>
      <c r="H109" s="151"/>
      <c r="I109" s="151"/>
      <c r="J109" s="151"/>
      <c r="K109" s="151"/>
      <c r="L109" s="151" t="s">
        <v>530</v>
      </c>
    </row>
    <row r="110" spans="1:12" hidden="1" x14ac:dyDescent="0.25">
      <c r="A110" s="172">
        <v>48</v>
      </c>
      <c r="B110" s="184">
        <v>42220</v>
      </c>
      <c r="C110" s="185">
        <v>0.875</v>
      </c>
      <c r="D110" s="176" t="s">
        <v>1202</v>
      </c>
      <c r="E110" s="147" t="s">
        <v>1104</v>
      </c>
      <c r="F110" s="85" t="s">
        <v>1090</v>
      </c>
      <c r="G110" s="175" t="s">
        <v>571</v>
      </c>
      <c r="H110" s="151"/>
      <c r="I110" s="151"/>
      <c r="J110" s="151">
        <v>1</v>
      </c>
      <c r="K110" s="151"/>
      <c r="L110" s="151" t="s">
        <v>530</v>
      </c>
    </row>
    <row r="111" spans="1:12" hidden="1" x14ac:dyDescent="0.25">
      <c r="A111" s="172">
        <v>49</v>
      </c>
      <c r="B111" s="184">
        <v>42222</v>
      </c>
      <c r="C111" s="185">
        <v>0.49305555555555558</v>
      </c>
      <c r="D111" s="176" t="s">
        <v>1203</v>
      </c>
      <c r="E111" s="147" t="s">
        <v>30</v>
      </c>
      <c r="F111" s="85" t="s">
        <v>1122</v>
      </c>
      <c r="G111" s="175" t="s">
        <v>571</v>
      </c>
      <c r="H111" s="151"/>
      <c r="I111" s="151"/>
      <c r="J111" s="151">
        <v>1</v>
      </c>
      <c r="K111" s="151"/>
      <c r="L111" s="150" t="s">
        <v>362</v>
      </c>
    </row>
    <row r="112" spans="1:12" hidden="1" x14ac:dyDescent="0.25">
      <c r="A112" s="172">
        <v>50</v>
      </c>
      <c r="B112" s="184">
        <v>42224</v>
      </c>
      <c r="C112" s="185">
        <v>0.31597222222222221</v>
      </c>
      <c r="D112" s="176" t="s">
        <v>1204</v>
      </c>
      <c r="E112" s="147" t="s">
        <v>30</v>
      </c>
      <c r="F112" s="176" t="s">
        <v>523</v>
      </c>
      <c r="G112" s="85" t="s">
        <v>75</v>
      </c>
      <c r="H112" s="151"/>
      <c r="I112" s="151"/>
      <c r="J112" s="151">
        <v>1</v>
      </c>
      <c r="K112" s="151"/>
      <c r="L112" s="148" t="s">
        <v>745</v>
      </c>
    </row>
    <row r="113" spans="1:12" hidden="1" x14ac:dyDescent="0.25">
      <c r="A113" s="172">
        <v>51</v>
      </c>
      <c r="B113" s="184">
        <v>42224</v>
      </c>
      <c r="C113" s="185">
        <v>0.46458333333333335</v>
      </c>
      <c r="D113" s="176" t="s">
        <v>1205</v>
      </c>
      <c r="E113" s="147" t="s">
        <v>30</v>
      </c>
      <c r="F113" s="176" t="s">
        <v>1171</v>
      </c>
      <c r="G113" s="85" t="s">
        <v>75</v>
      </c>
      <c r="H113" s="151"/>
      <c r="I113" s="151"/>
      <c r="J113" s="151"/>
      <c r="K113" s="151"/>
      <c r="L113" s="148" t="s">
        <v>745</v>
      </c>
    </row>
    <row r="114" spans="1:12" hidden="1" x14ac:dyDescent="0.25">
      <c r="A114" s="172">
        <v>52</v>
      </c>
      <c r="B114" s="184">
        <v>42224</v>
      </c>
      <c r="C114" s="185">
        <v>0.59722222222222221</v>
      </c>
      <c r="D114" s="176" t="s">
        <v>1206</v>
      </c>
      <c r="E114" s="147" t="s">
        <v>1104</v>
      </c>
      <c r="F114" s="85" t="s">
        <v>597</v>
      </c>
      <c r="G114" s="85" t="s">
        <v>75</v>
      </c>
      <c r="H114" s="151"/>
      <c r="I114" s="151"/>
      <c r="J114" s="151">
        <v>1</v>
      </c>
      <c r="K114" s="151"/>
      <c r="L114" s="148" t="s">
        <v>745</v>
      </c>
    </row>
    <row r="115" spans="1:12" hidden="1" x14ac:dyDescent="0.25">
      <c r="A115" s="172">
        <v>53</v>
      </c>
      <c r="B115" s="184">
        <v>42224</v>
      </c>
      <c r="C115" s="185">
        <v>0.79166666666666663</v>
      </c>
      <c r="D115" s="176" t="s">
        <v>1207</v>
      </c>
      <c r="E115" s="147" t="s">
        <v>1104</v>
      </c>
      <c r="F115" s="85" t="s">
        <v>1090</v>
      </c>
      <c r="G115" s="85" t="s">
        <v>75</v>
      </c>
      <c r="H115" s="151"/>
      <c r="I115" s="151"/>
      <c r="J115" s="151"/>
      <c r="K115" s="151"/>
      <c r="L115" s="148" t="s">
        <v>745</v>
      </c>
    </row>
    <row r="116" spans="1:12" hidden="1" x14ac:dyDescent="0.25">
      <c r="A116" s="172">
        <v>54</v>
      </c>
      <c r="B116" s="184">
        <v>42225</v>
      </c>
      <c r="C116" s="185">
        <v>0.82291666666666663</v>
      </c>
      <c r="D116" s="176" t="s">
        <v>1208</v>
      </c>
      <c r="E116" s="147" t="s">
        <v>30</v>
      </c>
      <c r="F116" s="85" t="s">
        <v>597</v>
      </c>
      <c r="G116" s="85" t="s">
        <v>75</v>
      </c>
      <c r="H116" s="151"/>
      <c r="I116" s="151"/>
      <c r="J116" s="151">
        <v>1</v>
      </c>
      <c r="K116" s="151"/>
      <c r="L116" s="148" t="s">
        <v>521</v>
      </c>
    </row>
    <row r="117" spans="1:12" hidden="1" x14ac:dyDescent="0.25">
      <c r="A117" s="172">
        <v>55</v>
      </c>
      <c r="B117" s="184">
        <v>42226</v>
      </c>
      <c r="C117" s="185">
        <v>0.41666666666666669</v>
      </c>
      <c r="D117" s="176" t="s">
        <v>1209</v>
      </c>
      <c r="E117" s="147" t="s">
        <v>1104</v>
      </c>
      <c r="F117" s="85" t="s">
        <v>597</v>
      </c>
      <c r="G117" s="85" t="s">
        <v>75</v>
      </c>
      <c r="H117" s="151"/>
      <c r="I117" s="151"/>
      <c r="J117" s="151">
        <v>1</v>
      </c>
      <c r="K117" s="151"/>
      <c r="L117" s="148" t="s">
        <v>503</v>
      </c>
    </row>
    <row r="118" spans="1:12" hidden="1" x14ac:dyDescent="0.25">
      <c r="A118" s="172">
        <v>56</v>
      </c>
      <c r="B118" s="184">
        <v>42226</v>
      </c>
      <c r="C118" s="185">
        <v>0.5</v>
      </c>
      <c r="D118" s="176" t="s">
        <v>1210</v>
      </c>
      <c r="E118" s="147" t="s">
        <v>30</v>
      </c>
      <c r="F118" s="85" t="s">
        <v>597</v>
      </c>
      <c r="G118" s="85" t="s">
        <v>75</v>
      </c>
      <c r="H118" s="151"/>
      <c r="I118" s="151"/>
      <c r="J118" s="151">
        <v>1</v>
      </c>
      <c r="K118" s="151"/>
      <c r="L118" s="148" t="s">
        <v>503</v>
      </c>
    </row>
    <row r="119" spans="1:12" hidden="1" x14ac:dyDescent="0.25">
      <c r="A119" s="172">
        <v>57</v>
      </c>
      <c r="B119" s="184">
        <v>42226</v>
      </c>
      <c r="C119" s="185">
        <v>0.55208333333333337</v>
      </c>
      <c r="D119" s="176" t="s">
        <v>1211</v>
      </c>
      <c r="E119" s="147" t="s">
        <v>30</v>
      </c>
      <c r="F119" s="85" t="s">
        <v>1122</v>
      </c>
      <c r="G119" s="175" t="s">
        <v>571</v>
      </c>
      <c r="H119" s="151"/>
      <c r="I119" s="151"/>
      <c r="J119" s="151">
        <v>1</v>
      </c>
      <c r="K119" s="151"/>
      <c r="L119" s="148" t="s">
        <v>503</v>
      </c>
    </row>
    <row r="120" spans="1:12" hidden="1" x14ac:dyDescent="0.25">
      <c r="A120" s="172">
        <v>58</v>
      </c>
      <c r="B120" s="184">
        <v>42226</v>
      </c>
      <c r="C120" s="185">
        <v>0.65625</v>
      </c>
      <c r="D120" s="176" t="s">
        <v>1212</v>
      </c>
      <c r="E120" s="147" t="s">
        <v>30</v>
      </c>
      <c r="F120" s="85" t="s">
        <v>1090</v>
      </c>
      <c r="G120" s="175" t="s">
        <v>571</v>
      </c>
      <c r="H120" s="151"/>
      <c r="I120" s="151"/>
      <c r="J120" s="151">
        <v>2</v>
      </c>
      <c r="K120" s="151"/>
      <c r="L120" s="148" t="s">
        <v>503</v>
      </c>
    </row>
    <row r="121" spans="1:12" hidden="1" x14ac:dyDescent="0.25">
      <c r="A121" s="172">
        <v>59</v>
      </c>
      <c r="B121" s="184">
        <v>42226</v>
      </c>
      <c r="C121" s="185">
        <v>0.72222222222222221</v>
      </c>
      <c r="D121" s="176" t="s">
        <v>1213</v>
      </c>
      <c r="E121" s="147" t="s">
        <v>30</v>
      </c>
      <c r="F121" s="85" t="s">
        <v>1090</v>
      </c>
      <c r="G121" s="175" t="s">
        <v>571</v>
      </c>
      <c r="H121" s="151"/>
      <c r="I121" s="151"/>
      <c r="J121" s="151">
        <v>1</v>
      </c>
      <c r="K121" s="151"/>
      <c r="L121" s="148" t="s">
        <v>503</v>
      </c>
    </row>
    <row r="122" spans="1:12" hidden="1" x14ac:dyDescent="0.25">
      <c r="A122" s="172">
        <v>60</v>
      </c>
      <c r="B122" s="184">
        <v>42227</v>
      </c>
      <c r="C122" s="185">
        <v>0.36805555555555558</v>
      </c>
      <c r="D122" s="176" t="s">
        <v>1214</v>
      </c>
      <c r="E122" s="147" t="s">
        <v>30</v>
      </c>
      <c r="F122" s="85" t="s">
        <v>1090</v>
      </c>
      <c r="G122" s="175" t="s">
        <v>571</v>
      </c>
      <c r="H122" s="151"/>
      <c r="I122" s="151"/>
      <c r="J122" s="151">
        <v>1</v>
      </c>
      <c r="K122" s="151"/>
      <c r="L122" s="151" t="s">
        <v>530</v>
      </c>
    </row>
    <row r="123" spans="1:12" hidden="1" x14ac:dyDescent="0.25">
      <c r="A123" s="172">
        <v>61</v>
      </c>
      <c r="B123" s="184">
        <v>42227</v>
      </c>
      <c r="C123" s="185">
        <v>0.41666666666666669</v>
      </c>
      <c r="D123" s="176" t="s">
        <v>1215</v>
      </c>
      <c r="E123" s="147" t="s">
        <v>1104</v>
      </c>
      <c r="F123" s="85" t="s">
        <v>1122</v>
      </c>
      <c r="G123" s="175" t="s">
        <v>571</v>
      </c>
      <c r="H123" s="151"/>
      <c r="I123" s="151"/>
      <c r="J123" s="151">
        <v>1</v>
      </c>
      <c r="K123" s="151"/>
      <c r="L123" s="151" t="s">
        <v>530</v>
      </c>
    </row>
    <row r="124" spans="1:12" hidden="1" x14ac:dyDescent="0.25">
      <c r="A124" s="172">
        <v>62</v>
      </c>
      <c r="B124" s="184">
        <v>42227</v>
      </c>
      <c r="C124" s="185">
        <v>0.375</v>
      </c>
      <c r="D124" s="176" t="s">
        <v>1216</v>
      </c>
      <c r="E124" s="147" t="s">
        <v>1104</v>
      </c>
      <c r="F124" s="176" t="s">
        <v>1163</v>
      </c>
      <c r="G124" s="175" t="s">
        <v>571</v>
      </c>
      <c r="H124" s="151"/>
      <c r="I124" s="151"/>
      <c r="J124" s="151">
        <v>1</v>
      </c>
      <c r="K124" s="151"/>
      <c r="L124" s="151" t="s">
        <v>530</v>
      </c>
    </row>
    <row r="125" spans="1:12" hidden="1" x14ac:dyDescent="0.25">
      <c r="A125" s="172">
        <v>63</v>
      </c>
      <c r="B125" s="184">
        <v>42227</v>
      </c>
      <c r="C125" s="185">
        <v>0.45833333333333331</v>
      </c>
      <c r="D125" s="176" t="s">
        <v>1217</v>
      </c>
      <c r="E125" s="147" t="s">
        <v>1104</v>
      </c>
      <c r="F125" s="176" t="s">
        <v>1171</v>
      </c>
      <c r="G125" s="85" t="s">
        <v>75</v>
      </c>
      <c r="H125" s="151"/>
      <c r="I125" s="151"/>
      <c r="J125" s="151"/>
      <c r="K125" s="151"/>
      <c r="L125" s="151" t="s">
        <v>530</v>
      </c>
    </row>
    <row r="126" spans="1:12" hidden="1" x14ac:dyDescent="0.25">
      <c r="A126" s="172">
        <v>64</v>
      </c>
      <c r="B126" s="184">
        <v>42228</v>
      </c>
      <c r="C126" s="185">
        <v>0.5625</v>
      </c>
      <c r="D126" s="176" t="s">
        <v>1218</v>
      </c>
      <c r="E126" s="147" t="s">
        <v>1104</v>
      </c>
      <c r="F126" s="72" t="s">
        <v>1219</v>
      </c>
      <c r="G126" s="85" t="s">
        <v>75</v>
      </c>
      <c r="H126" s="151"/>
      <c r="I126" s="151"/>
      <c r="J126" s="151">
        <v>1</v>
      </c>
      <c r="K126" s="151"/>
      <c r="L126" s="148" t="s">
        <v>1091</v>
      </c>
    </row>
    <row r="127" spans="1:12" hidden="1" x14ac:dyDescent="0.25">
      <c r="A127" s="172">
        <v>65</v>
      </c>
      <c r="B127" s="184">
        <v>42229</v>
      </c>
      <c r="C127" s="185">
        <v>0.65972222222222221</v>
      </c>
      <c r="D127" s="176" t="s">
        <v>1220</v>
      </c>
      <c r="E127" s="147" t="s">
        <v>1104</v>
      </c>
      <c r="F127" s="85" t="s">
        <v>1090</v>
      </c>
      <c r="G127" s="85" t="s">
        <v>75</v>
      </c>
      <c r="H127" s="151"/>
      <c r="I127" s="151"/>
      <c r="J127" s="151">
        <v>1</v>
      </c>
      <c r="K127" s="151"/>
      <c r="L127" s="150" t="s">
        <v>362</v>
      </c>
    </row>
    <row r="128" spans="1:12" hidden="1" x14ac:dyDescent="0.25">
      <c r="A128" s="172">
        <v>66</v>
      </c>
      <c r="B128" s="184">
        <v>42229</v>
      </c>
      <c r="C128" s="185">
        <v>0.65277777777777779</v>
      </c>
      <c r="D128" s="176" t="s">
        <v>1221</v>
      </c>
      <c r="E128" s="147" t="s">
        <v>1104</v>
      </c>
      <c r="F128" s="88" t="s">
        <v>1138</v>
      </c>
      <c r="G128" s="85" t="s">
        <v>75</v>
      </c>
      <c r="H128" s="151"/>
      <c r="I128" s="151"/>
      <c r="J128" s="151"/>
      <c r="K128" s="151"/>
      <c r="L128" s="150" t="s">
        <v>362</v>
      </c>
    </row>
    <row r="129" spans="1:12" hidden="1" x14ac:dyDescent="0.25">
      <c r="A129" s="172">
        <v>67</v>
      </c>
      <c r="B129" s="184">
        <v>42230</v>
      </c>
      <c r="C129" s="185">
        <v>0.3298611111111111</v>
      </c>
      <c r="D129" s="176" t="s">
        <v>1222</v>
      </c>
      <c r="E129" s="147" t="s">
        <v>30</v>
      </c>
      <c r="F129" s="85" t="s">
        <v>1122</v>
      </c>
      <c r="G129" s="175" t="s">
        <v>571</v>
      </c>
      <c r="H129" s="151"/>
      <c r="I129" s="151"/>
      <c r="J129" s="151">
        <v>1</v>
      </c>
      <c r="K129" s="151"/>
      <c r="L129" s="151" t="s">
        <v>587</v>
      </c>
    </row>
    <row r="130" spans="1:12" hidden="1" x14ac:dyDescent="0.25">
      <c r="A130" s="172">
        <v>68</v>
      </c>
      <c r="B130" s="184">
        <v>42230</v>
      </c>
      <c r="C130" s="185">
        <v>0.43263888888888885</v>
      </c>
      <c r="D130" s="176" t="s">
        <v>1223</v>
      </c>
      <c r="E130" s="147" t="s">
        <v>1104</v>
      </c>
      <c r="F130" s="176" t="s">
        <v>1163</v>
      </c>
      <c r="G130" s="175" t="s">
        <v>571</v>
      </c>
      <c r="H130" s="151"/>
      <c r="I130" s="151"/>
      <c r="J130" s="151">
        <v>1</v>
      </c>
      <c r="K130" s="151"/>
      <c r="L130" s="151" t="s">
        <v>587</v>
      </c>
    </row>
    <row r="131" spans="1:12" hidden="1" x14ac:dyDescent="0.25">
      <c r="A131" s="172">
        <v>69</v>
      </c>
      <c r="B131" s="184">
        <v>42230</v>
      </c>
      <c r="C131" s="185">
        <v>0.66666666666666663</v>
      </c>
      <c r="D131" s="176" t="s">
        <v>1224</v>
      </c>
      <c r="E131" s="147" t="s">
        <v>1104</v>
      </c>
      <c r="F131" s="176" t="s">
        <v>1163</v>
      </c>
      <c r="G131" s="85" t="s">
        <v>75</v>
      </c>
      <c r="H131" s="151"/>
      <c r="I131" s="151"/>
      <c r="J131" s="151"/>
      <c r="K131" s="151"/>
      <c r="L131" s="151" t="s">
        <v>587</v>
      </c>
    </row>
    <row r="132" spans="1:12" hidden="1" x14ac:dyDescent="0.25">
      <c r="A132" s="172">
        <v>70</v>
      </c>
      <c r="B132" s="184">
        <v>42231</v>
      </c>
      <c r="C132" s="185">
        <v>0.63888888888888895</v>
      </c>
      <c r="D132" s="176" t="s">
        <v>1225</v>
      </c>
      <c r="E132" s="147" t="s">
        <v>1104</v>
      </c>
      <c r="F132" s="176" t="s">
        <v>523</v>
      </c>
      <c r="G132" s="85" t="s">
        <v>75</v>
      </c>
      <c r="H132" s="151"/>
      <c r="I132" s="151"/>
      <c r="J132" s="151">
        <v>1</v>
      </c>
      <c r="K132" s="151"/>
      <c r="L132" s="148" t="s">
        <v>745</v>
      </c>
    </row>
    <row r="133" spans="1:12" hidden="1" x14ac:dyDescent="0.25">
      <c r="A133" s="172">
        <v>71</v>
      </c>
      <c r="B133" s="184">
        <v>42231</v>
      </c>
      <c r="C133" s="185">
        <v>0.79166666666666663</v>
      </c>
      <c r="D133" s="176" t="s">
        <v>1226</v>
      </c>
      <c r="E133" s="147" t="s">
        <v>1104</v>
      </c>
      <c r="F133" s="176" t="s">
        <v>1163</v>
      </c>
      <c r="G133" s="85" t="s">
        <v>75</v>
      </c>
      <c r="H133" s="151"/>
      <c r="I133" s="151"/>
      <c r="J133" s="151">
        <v>2</v>
      </c>
      <c r="K133" s="151"/>
      <c r="L133" s="148" t="s">
        <v>745</v>
      </c>
    </row>
    <row r="134" spans="1:12" hidden="1" x14ac:dyDescent="0.25">
      <c r="A134" s="172">
        <v>72</v>
      </c>
      <c r="B134" s="184">
        <v>42231</v>
      </c>
      <c r="C134" s="185">
        <v>0.23611111111111113</v>
      </c>
      <c r="D134" s="176" t="s">
        <v>1227</v>
      </c>
      <c r="E134" s="147" t="s">
        <v>1104</v>
      </c>
      <c r="F134" s="85" t="s">
        <v>1090</v>
      </c>
      <c r="G134" s="175" t="s">
        <v>571</v>
      </c>
      <c r="H134" s="151"/>
      <c r="I134" s="151"/>
      <c r="J134" s="151"/>
      <c r="K134" s="151"/>
      <c r="L134" s="148" t="s">
        <v>745</v>
      </c>
    </row>
    <row r="135" spans="1:12" hidden="1" x14ac:dyDescent="0.25">
      <c r="A135" s="172">
        <v>73</v>
      </c>
      <c r="B135" s="184">
        <v>42232</v>
      </c>
      <c r="C135" s="185">
        <v>0.81944444444444453</v>
      </c>
      <c r="D135" s="176" t="s">
        <v>1228</v>
      </c>
      <c r="E135" s="147" t="s">
        <v>30</v>
      </c>
      <c r="F135" s="85" t="s">
        <v>1122</v>
      </c>
      <c r="G135" s="175" t="s">
        <v>571</v>
      </c>
      <c r="H135" s="151"/>
      <c r="I135" s="151"/>
      <c r="J135" s="151">
        <v>1</v>
      </c>
      <c r="K135" s="151"/>
      <c r="L135" s="148" t="s">
        <v>521</v>
      </c>
    </row>
    <row r="136" spans="1:12" hidden="1" x14ac:dyDescent="0.25">
      <c r="A136" s="172">
        <v>74</v>
      </c>
      <c r="B136" s="184">
        <v>42233</v>
      </c>
      <c r="C136" s="185">
        <v>0.4861111111111111</v>
      </c>
      <c r="D136" s="176" t="s">
        <v>1229</v>
      </c>
      <c r="E136" s="147" t="s">
        <v>30</v>
      </c>
      <c r="F136" s="176" t="s">
        <v>523</v>
      </c>
      <c r="G136" s="85" t="s">
        <v>75</v>
      </c>
      <c r="H136" s="151"/>
      <c r="I136" s="151"/>
      <c r="J136" s="151">
        <v>1</v>
      </c>
      <c r="K136" s="151"/>
      <c r="L136" s="148" t="s">
        <v>503</v>
      </c>
    </row>
    <row r="137" spans="1:12" hidden="1" x14ac:dyDescent="0.25">
      <c r="A137" s="172">
        <v>75</v>
      </c>
      <c r="B137" s="184">
        <v>42233</v>
      </c>
      <c r="C137" s="185">
        <v>0.64583333333333337</v>
      </c>
      <c r="D137" s="176" t="s">
        <v>1230</v>
      </c>
      <c r="E137" s="147" t="s">
        <v>1104</v>
      </c>
      <c r="F137" s="176" t="s">
        <v>523</v>
      </c>
      <c r="G137" s="175" t="s">
        <v>571</v>
      </c>
      <c r="H137" s="151"/>
      <c r="I137" s="151"/>
      <c r="J137" s="151">
        <v>1</v>
      </c>
      <c r="K137" s="151"/>
      <c r="L137" s="148" t="s">
        <v>503</v>
      </c>
    </row>
    <row r="138" spans="1:12" hidden="1" x14ac:dyDescent="0.25">
      <c r="A138" s="172">
        <v>76</v>
      </c>
      <c r="B138" s="184">
        <v>42233</v>
      </c>
      <c r="C138" s="185">
        <v>0.9375</v>
      </c>
      <c r="D138" s="176" t="s">
        <v>1231</v>
      </c>
      <c r="E138" s="147" t="s">
        <v>1104</v>
      </c>
      <c r="F138" s="85" t="s">
        <v>597</v>
      </c>
      <c r="G138" s="85" t="s">
        <v>75</v>
      </c>
      <c r="H138" s="151"/>
      <c r="I138" s="151"/>
      <c r="J138" s="151">
        <v>1</v>
      </c>
      <c r="K138" s="151"/>
      <c r="L138" s="148" t="s">
        <v>503</v>
      </c>
    </row>
    <row r="139" spans="1:12" hidden="1" x14ac:dyDescent="0.25">
      <c r="A139" s="172">
        <v>77</v>
      </c>
      <c r="B139" s="184">
        <v>42233</v>
      </c>
      <c r="C139" s="185">
        <v>0.80555555555555547</v>
      </c>
      <c r="D139" s="176" t="s">
        <v>1232</v>
      </c>
      <c r="E139" s="147" t="s">
        <v>30</v>
      </c>
      <c r="F139" s="85" t="s">
        <v>1090</v>
      </c>
      <c r="G139" s="175" t="s">
        <v>571</v>
      </c>
      <c r="H139" s="151"/>
      <c r="I139" s="151"/>
      <c r="J139" s="151">
        <v>1</v>
      </c>
      <c r="K139" s="151"/>
      <c r="L139" s="148" t="s">
        <v>503</v>
      </c>
    </row>
    <row r="140" spans="1:12" hidden="1" x14ac:dyDescent="0.25">
      <c r="A140" s="172">
        <v>78</v>
      </c>
      <c r="B140" s="184">
        <v>42233</v>
      </c>
      <c r="C140" s="185">
        <v>0.35416666666666669</v>
      </c>
      <c r="D140" s="176" t="s">
        <v>1233</v>
      </c>
      <c r="E140" s="147" t="s">
        <v>1104</v>
      </c>
      <c r="F140" s="88" t="s">
        <v>1138</v>
      </c>
      <c r="G140" s="85" t="s">
        <v>75</v>
      </c>
      <c r="H140" s="151"/>
      <c r="I140" s="151"/>
      <c r="J140" s="151">
        <v>3</v>
      </c>
      <c r="K140" s="151"/>
      <c r="L140" s="151" t="s">
        <v>530</v>
      </c>
    </row>
    <row r="141" spans="1:12" hidden="1" x14ac:dyDescent="0.25">
      <c r="A141" s="172">
        <v>79</v>
      </c>
      <c r="B141" s="184">
        <v>42234</v>
      </c>
      <c r="C141" s="185">
        <v>0.45833333333333331</v>
      </c>
      <c r="D141" s="176" t="s">
        <v>1234</v>
      </c>
      <c r="E141" s="147" t="s">
        <v>1104</v>
      </c>
      <c r="F141" s="85" t="s">
        <v>1090</v>
      </c>
      <c r="G141" s="85" t="s">
        <v>75</v>
      </c>
      <c r="H141" s="151"/>
      <c r="I141" s="151"/>
      <c r="J141" s="151">
        <v>1</v>
      </c>
      <c r="K141" s="151"/>
      <c r="L141" s="151" t="s">
        <v>530</v>
      </c>
    </row>
    <row r="142" spans="1:12" hidden="1" x14ac:dyDescent="0.25">
      <c r="A142" s="172">
        <v>80</v>
      </c>
      <c r="B142" s="184">
        <v>42234</v>
      </c>
      <c r="C142" s="185">
        <v>0.68055555555555547</v>
      </c>
      <c r="D142" s="176" t="s">
        <v>1235</v>
      </c>
      <c r="E142" s="147" t="s">
        <v>1104</v>
      </c>
      <c r="F142" s="72" t="s">
        <v>1236</v>
      </c>
      <c r="G142" s="85" t="s">
        <v>75</v>
      </c>
      <c r="H142" s="151"/>
      <c r="I142" s="151"/>
      <c r="J142" s="151">
        <v>1</v>
      </c>
      <c r="K142" s="151"/>
      <c r="L142" s="151" t="s">
        <v>530</v>
      </c>
    </row>
    <row r="143" spans="1:12" hidden="1" x14ac:dyDescent="0.25">
      <c r="A143" s="172">
        <v>81</v>
      </c>
      <c r="B143" s="184">
        <v>42234</v>
      </c>
      <c r="C143" s="185">
        <v>0.52083333333333337</v>
      </c>
      <c r="D143" s="176" t="s">
        <v>1237</v>
      </c>
      <c r="E143" s="147" t="s">
        <v>1104</v>
      </c>
      <c r="F143" s="85" t="s">
        <v>597</v>
      </c>
      <c r="G143" s="85" t="s">
        <v>75</v>
      </c>
      <c r="H143" s="151"/>
      <c r="I143" s="151"/>
      <c r="J143" s="151">
        <v>1</v>
      </c>
      <c r="K143" s="151">
        <v>1</v>
      </c>
      <c r="L143" s="151" t="s">
        <v>530</v>
      </c>
    </row>
    <row r="144" spans="1:12" hidden="1" x14ac:dyDescent="0.25">
      <c r="A144" s="172">
        <v>82</v>
      </c>
      <c r="B144" s="184">
        <v>42234</v>
      </c>
      <c r="C144" s="185">
        <v>0.97916666666666663</v>
      </c>
      <c r="D144" s="176" t="s">
        <v>1238</v>
      </c>
      <c r="E144" s="147" t="s">
        <v>1104</v>
      </c>
      <c r="F144" s="85" t="s">
        <v>1090</v>
      </c>
      <c r="G144" s="175" t="s">
        <v>571</v>
      </c>
      <c r="H144" s="151"/>
      <c r="I144" s="151"/>
      <c r="J144" s="151">
        <v>1</v>
      </c>
      <c r="K144" s="151"/>
      <c r="L144" s="148" t="s">
        <v>1091</v>
      </c>
    </row>
    <row r="145" spans="1:12" hidden="1" x14ac:dyDescent="0.25">
      <c r="A145" s="172">
        <v>83</v>
      </c>
      <c r="B145" s="184">
        <v>42235</v>
      </c>
      <c r="C145" s="185">
        <v>0.48958333333333331</v>
      </c>
      <c r="D145" s="176" t="s">
        <v>1239</v>
      </c>
      <c r="E145" s="147" t="s">
        <v>1104</v>
      </c>
      <c r="F145" s="85" t="s">
        <v>1090</v>
      </c>
      <c r="G145" s="175" t="s">
        <v>571</v>
      </c>
      <c r="H145" s="151"/>
      <c r="I145" s="151"/>
      <c r="J145" s="151"/>
      <c r="K145" s="151">
        <v>1</v>
      </c>
      <c r="L145" s="148" t="s">
        <v>1091</v>
      </c>
    </row>
    <row r="146" spans="1:12" hidden="1" x14ac:dyDescent="0.25">
      <c r="A146" s="172">
        <v>84</v>
      </c>
      <c r="B146" s="184">
        <v>42235</v>
      </c>
      <c r="C146" s="185">
        <v>0.54513888888888895</v>
      </c>
      <c r="D146" s="176" t="s">
        <v>1240</v>
      </c>
      <c r="E146" s="147" t="s">
        <v>1104</v>
      </c>
      <c r="F146" s="72" t="s">
        <v>1241</v>
      </c>
      <c r="G146" s="175" t="s">
        <v>571</v>
      </c>
      <c r="H146" s="151"/>
      <c r="I146" s="151"/>
      <c r="J146" s="151"/>
      <c r="K146" s="151"/>
      <c r="L146" s="148" t="s">
        <v>1091</v>
      </c>
    </row>
    <row r="147" spans="1:12" hidden="1" x14ac:dyDescent="0.25">
      <c r="A147" s="172">
        <v>85</v>
      </c>
      <c r="B147" s="184">
        <v>42235</v>
      </c>
      <c r="C147" s="185">
        <v>0.58333333333333337</v>
      </c>
      <c r="D147" s="176" t="s">
        <v>1242</v>
      </c>
      <c r="E147" s="147" t="s">
        <v>1104</v>
      </c>
      <c r="F147" s="85" t="s">
        <v>1090</v>
      </c>
      <c r="G147" s="85" t="s">
        <v>75</v>
      </c>
      <c r="H147" s="151"/>
      <c r="I147" s="151"/>
      <c r="J147" s="151">
        <v>1</v>
      </c>
      <c r="K147" s="151"/>
      <c r="L147" s="148" t="s">
        <v>1091</v>
      </c>
    </row>
    <row r="148" spans="1:12" hidden="1" x14ac:dyDescent="0.25">
      <c r="A148" s="172">
        <v>86</v>
      </c>
      <c r="B148" s="184">
        <v>42235</v>
      </c>
      <c r="C148" s="185">
        <v>0.64583333333333337</v>
      </c>
      <c r="D148" s="176" t="s">
        <v>1243</v>
      </c>
      <c r="E148" s="147" t="s">
        <v>1104</v>
      </c>
      <c r="F148" s="85" t="s">
        <v>1090</v>
      </c>
      <c r="G148" s="175" t="s">
        <v>571</v>
      </c>
      <c r="H148" s="151"/>
      <c r="I148" s="151"/>
      <c r="J148" s="151">
        <v>1</v>
      </c>
      <c r="K148" s="151"/>
      <c r="L148" s="148" t="s">
        <v>1091</v>
      </c>
    </row>
    <row r="149" spans="1:12" hidden="1" x14ac:dyDescent="0.25">
      <c r="A149" s="172">
        <v>87</v>
      </c>
      <c r="B149" s="186">
        <v>42237</v>
      </c>
      <c r="C149" s="185">
        <v>0.41666666666666669</v>
      </c>
      <c r="D149" s="176" t="s">
        <v>1244</v>
      </c>
      <c r="E149" s="147" t="s">
        <v>1104</v>
      </c>
      <c r="F149" s="85" t="s">
        <v>1090</v>
      </c>
      <c r="G149" s="85" t="s">
        <v>75</v>
      </c>
      <c r="H149" s="151"/>
      <c r="I149" s="151"/>
      <c r="J149" s="151"/>
      <c r="K149" s="151"/>
      <c r="L149" s="151" t="s">
        <v>587</v>
      </c>
    </row>
    <row r="150" spans="1:12" hidden="1" x14ac:dyDescent="0.25">
      <c r="A150" s="172">
        <v>88</v>
      </c>
      <c r="B150" s="187">
        <v>42237</v>
      </c>
      <c r="C150" s="162">
        <v>0.5</v>
      </c>
      <c r="D150" s="188" t="s">
        <v>1245</v>
      </c>
      <c r="E150" s="147" t="s">
        <v>1104</v>
      </c>
      <c r="F150" s="176" t="s">
        <v>1163</v>
      </c>
      <c r="G150" s="175" t="s">
        <v>571</v>
      </c>
      <c r="H150" s="151"/>
      <c r="I150" s="151"/>
      <c r="J150" s="151">
        <v>1</v>
      </c>
      <c r="K150" s="151"/>
      <c r="L150" s="151" t="s">
        <v>587</v>
      </c>
    </row>
    <row r="151" spans="1:12" hidden="1" x14ac:dyDescent="0.25">
      <c r="A151" s="172">
        <v>89</v>
      </c>
      <c r="B151" s="186">
        <v>42237</v>
      </c>
      <c r="C151" s="185">
        <v>0.67361111111111116</v>
      </c>
      <c r="D151" s="176" t="s">
        <v>1246</v>
      </c>
      <c r="E151" s="147" t="s">
        <v>1104</v>
      </c>
      <c r="F151" s="85" t="s">
        <v>1090</v>
      </c>
      <c r="G151" s="175" t="s">
        <v>571</v>
      </c>
      <c r="H151" s="151"/>
      <c r="I151" s="151"/>
      <c r="J151" s="151">
        <v>1</v>
      </c>
      <c r="K151" s="151"/>
      <c r="L151" s="151" t="s">
        <v>587</v>
      </c>
    </row>
    <row r="152" spans="1:12" hidden="1" x14ac:dyDescent="0.25">
      <c r="A152" s="172">
        <v>90</v>
      </c>
      <c r="B152" s="186">
        <v>42237</v>
      </c>
      <c r="C152" s="185">
        <v>0.73125000000000007</v>
      </c>
      <c r="D152" s="176" t="s">
        <v>1247</v>
      </c>
      <c r="E152" s="147" t="s">
        <v>1104</v>
      </c>
      <c r="F152" s="85" t="s">
        <v>597</v>
      </c>
      <c r="G152" s="85" t="s">
        <v>75</v>
      </c>
      <c r="H152" s="151"/>
      <c r="I152" s="151"/>
      <c r="J152" s="151"/>
      <c r="K152" s="151">
        <v>1</v>
      </c>
      <c r="L152" s="151" t="s">
        <v>587</v>
      </c>
    </row>
    <row r="153" spans="1:12" hidden="1" x14ac:dyDescent="0.25">
      <c r="A153" s="172">
        <v>91</v>
      </c>
      <c r="B153" s="186">
        <v>42237</v>
      </c>
      <c r="C153" s="185">
        <v>0.99305555555555547</v>
      </c>
      <c r="D153" s="176" t="s">
        <v>1248</v>
      </c>
      <c r="E153" s="147" t="s">
        <v>1104</v>
      </c>
      <c r="F153" s="85" t="s">
        <v>597</v>
      </c>
      <c r="G153" s="85" t="s">
        <v>75</v>
      </c>
      <c r="H153" s="151"/>
      <c r="I153" s="151"/>
      <c r="J153" s="151">
        <v>1</v>
      </c>
      <c r="K153" s="151"/>
      <c r="L153" s="151" t="s">
        <v>587</v>
      </c>
    </row>
    <row r="154" spans="1:12" hidden="1" x14ac:dyDescent="0.25">
      <c r="A154" s="172">
        <v>92</v>
      </c>
      <c r="B154" s="186">
        <v>42239</v>
      </c>
      <c r="C154" s="185">
        <v>0.2638888888888889</v>
      </c>
      <c r="D154" s="176" t="s">
        <v>1249</v>
      </c>
      <c r="E154" s="147" t="s">
        <v>30</v>
      </c>
      <c r="F154" s="85" t="s">
        <v>597</v>
      </c>
      <c r="G154" s="85" t="s">
        <v>75</v>
      </c>
      <c r="H154" s="151"/>
      <c r="I154" s="151"/>
      <c r="J154" s="151">
        <v>1</v>
      </c>
      <c r="K154" s="151"/>
      <c r="L154" s="148" t="s">
        <v>521</v>
      </c>
    </row>
    <row r="155" spans="1:12" hidden="1" x14ac:dyDescent="0.25">
      <c r="A155" s="172">
        <v>93</v>
      </c>
      <c r="B155" s="186">
        <v>42239</v>
      </c>
      <c r="C155" s="185">
        <v>0.54166666666666663</v>
      </c>
      <c r="D155" s="176" t="s">
        <v>1250</v>
      </c>
      <c r="E155" s="147" t="s">
        <v>1104</v>
      </c>
      <c r="F155" s="85" t="s">
        <v>1090</v>
      </c>
      <c r="G155" s="85" t="s">
        <v>75</v>
      </c>
      <c r="H155" s="151"/>
      <c r="I155" s="151"/>
      <c r="J155" s="151"/>
      <c r="K155" s="151"/>
      <c r="L155" s="148" t="s">
        <v>521</v>
      </c>
    </row>
    <row r="156" spans="1:12" hidden="1" x14ac:dyDescent="0.25">
      <c r="A156" s="172">
        <v>94</v>
      </c>
      <c r="B156" s="186">
        <v>42243</v>
      </c>
      <c r="C156" s="185">
        <v>0.39583333333333331</v>
      </c>
      <c r="D156" s="176" t="s">
        <v>1251</v>
      </c>
      <c r="E156" s="147" t="s">
        <v>1104</v>
      </c>
      <c r="F156" s="176" t="s">
        <v>1163</v>
      </c>
      <c r="G156" s="85" t="s">
        <v>75</v>
      </c>
      <c r="H156" s="151"/>
      <c r="I156" s="151"/>
      <c r="J156" s="151"/>
      <c r="K156" s="151"/>
      <c r="L156" s="150" t="s">
        <v>362</v>
      </c>
    </row>
    <row r="157" spans="1:12" hidden="1" x14ac:dyDescent="0.25">
      <c r="A157" s="172">
        <v>95</v>
      </c>
      <c r="B157" s="186">
        <v>42243</v>
      </c>
      <c r="C157" s="185">
        <v>0.8125</v>
      </c>
      <c r="D157" s="176" t="s">
        <v>1252</v>
      </c>
      <c r="E157" s="147" t="s">
        <v>1104</v>
      </c>
      <c r="F157" s="85" t="s">
        <v>1090</v>
      </c>
      <c r="G157" s="175" t="s">
        <v>571</v>
      </c>
      <c r="H157" s="151"/>
      <c r="I157" s="151"/>
      <c r="J157" s="151">
        <v>1</v>
      </c>
      <c r="K157" s="151"/>
      <c r="L157" s="150" t="s">
        <v>362</v>
      </c>
    </row>
    <row r="158" spans="1:12" hidden="1" x14ac:dyDescent="0.25">
      <c r="A158" s="172">
        <v>96</v>
      </c>
      <c r="B158" s="186">
        <v>42247</v>
      </c>
      <c r="C158" s="185">
        <v>0.34375</v>
      </c>
      <c r="D158" s="176" t="s">
        <v>1253</v>
      </c>
      <c r="E158" s="147" t="s">
        <v>1104</v>
      </c>
      <c r="F158" s="189" t="s">
        <v>1254</v>
      </c>
      <c r="G158" s="85" t="s">
        <v>75</v>
      </c>
      <c r="H158" s="190"/>
      <c r="I158" s="190"/>
      <c r="J158" s="190"/>
      <c r="K158" s="190"/>
      <c r="L158" s="148" t="s">
        <v>503</v>
      </c>
    </row>
    <row r="159" spans="1:12" s="159" customFormat="1" x14ac:dyDescent="0.25">
      <c r="A159" s="157"/>
      <c r="B159" s="191"/>
      <c r="C159" s="192"/>
      <c r="D159" s="193"/>
      <c r="E159" s="155"/>
      <c r="F159" s="194" t="s">
        <v>1117</v>
      </c>
      <c r="G159" s="156" t="s">
        <v>1197</v>
      </c>
      <c r="H159" s="158">
        <f>SUM(H106:H158)</f>
        <v>0</v>
      </c>
      <c r="I159" s="158">
        <f>SUM(I106:I158)</f>
        <v>0</v>
      </c>
      <c r="J159" s="158">
        <f>SUM(J106:J158)</f>
        <v>42</v>
      </c>
      <c r="K159" s="158">
        <f>SUM(K106:K158)</f>
        <v>3</v>
      </c>
      <c r="L159" s="157"/>
    </row>
    <row r="160" spans="1:12" hidden="1" x14ac:dyDescent="0.25">
      <c r="A160" s="172">
        <v>97</v>
      </c>
      <c r="B160" s="195">
        <v>42248</v>
      </c>
      <c r="C160" s="196">
        <v>0.46875</v>
      </c>
      <c r="D160" s="197" t="s">
        <v>1255</v>
      </c>
      <c r="E160" s="147" t="s">
        <v>1104</v>
      </c>
      <c r="F160" s="85" t="s">
        <v>1122</v>
      </c>
      <c r="G160" s="175" t="s">
        <v>571</v>
      </c>
      <c r="H160" s="198"/>
      <c r="I160" s="198"/>
      <c r="J160" s="198">
        <v>1</v>
      </c>
      <c r="K160" s="199">
        <v>1</v>
      </c>
      <c r="L160" s="151" t="s">
        <v>530</v>
      </c>
    </row>
    <row r="161" spans="1:12" hidden="1" x14ac:dyDescent="0.25">
      <c r="A161" s="172">
        <v>98</v>
      </c>
      <c r="B161" s="195">
        <v>42249</v>
      </c>
      <c r="C161" s="196">
        <v>0.35416666666666669</v>
      </c>
      <c r="D161" s="197" t="s">
        <v>1256</v>
      </c>
      <c r="E161" s="147" t="s">
        <v>30</v>
      </c>
      <c r="F161" s="85" t="s">
        <v>1090</v>
      </c>
      <c r="G161" s="85" t="s">
        <v>75</v>
      </c>
      <c r="H161" s="198"/>
      <c r="I161" s="198"/>
      <c r="J161" s="198"/>
      <c r="K161" s="198"/>
      <c r="L161" s="148" t="s">
        <v>1091</v>
      </c>
    </row>
    <row r="162" spans="1:12" hidden="1" x14ac:dyDescent="0.25">
      <c r="A162" s="172">
        <v>99</v>
      </c>
      <c r="B162" s="195">
        <v>42250</v>
      </c>
      <c r="C162" s="185">
        <v>0.38194444444444442</v>
      </c>
      <c r="D162" s="176" t="s">
        <v>1257</v>
      </c>
      <c r="E162" s="147" t="s">
        <v>30</v>
      </c>
      <c r="F162" s="85" t="s">
        <v>1090</v>
      </c>
      <c r="G162" s="175" t="s">
        <v>571</v>
      </c>
      <c r="H162" s="151"/>
      <c r="I162" s="151"/>
      <c r="J162" s="151">
        <v>1</v>
      </c>
      <c r="K162" s="151"/>
      <c r="L162" s="150" t="s">
        <v>362</v>
      </c>
    </row>
    <row r="163" spans="1:12" hidden="1" x14ac:dyDescent="0.25">
      <c r="A163" s="172">
        <v>100</v>
      </c>
      <c r="B163" s="195">
        <v>42250</v>
      </c>
      <c r="C163" s="185">
        <v>0.41666666666666669</v>
      </c>
      <c r="D163" s="176" t="s">
        <v>1258</v>
      </c>
      <c r="E163" s="147" t="s">
        <v>30</v>
      </c>
      <c r="F163" s="88" t="s">
        <v>1138</v>
      </c>
      <c r="G163" s="85" t="s">
        <v>75</v>
      </c>
      <c r="H163" s="151"/>
      <c r="I163" s="151"/>
      <c r="J163" s="151">
        <v>1</v>
      </c>
      <c r="K163" s="151"/>
      <c r="L163" s="150" t="s">
        <v>362</v>
      </c>
    </row>
    <row r="164" spans="1:12" hidden="1" x14ac:dyDescent="0.25">
      <c r="A164" s="172">
        <v>101</v>
      </c>
      <c r="B164" s="195">
        <v>42251</v>
      </c>
      <c r="C164" s="185">
        <v>0.29166666666666669</v>
      </c>
      <c r="D164" s="176" t="s">
        <v>1259</v>
      </c>
      <c r="E164" s="147" t="s">
        <v>1104</v>
      </c>
      <c r="F164" s="176" t="s">
        <v>523</v>
      </c>
      <c r="G164" s="175" t="s">
        <v>571</v>
      </c>
      <c r="H164" s="151"/>
      <c r="I164" s="151"/>
      <c r="J164" s="151">
        <v>1</v>
      </c>
      <c r="K164" s="151"/>
      <c r="L164" s="151" t="s">
        <v>587</v>
      </c>
    </row>
    <row r="165" spans="1:12" hidden="1" x14ac:dyDescent="0.25">
      <c r="A165" s="172">
        <v>102</v>
      </c>
      <c r="B165" s="195">
        <v>42251</v>
      </c>
      <c r="C165" s="185">
        <v>0.4375</v>
      </c>
      <c r="D165" s="176" t="s">
        <v>1260</v>
      </c>
      <c r="E165" s="147" t="s">
        <v>1104</v>
      </c>
      <c r="F165" s="176" t="s">
        <v>523</v>
      </c>
      <c r="G165" s="85" t="s">
        <v>75</v>
      </c>
      <c r="H165" s="151"/>
      <c r="I165" s="151"/>
      <c r="J165" s="151"/>
      <c r="K165" s="151">
        <v>1</v>
      </c>
      <c r="L165" s="151" t="s">
        <v>587</v>
      </c>
    </row>
    <row r="166" spans="1:12" hidden="1" x14ac:dyDescent="0.25">
      <c r="A166" s="172">
        <v>103</v>
      </c>
      <c r="B166" s="195">
        <v>42251</v>
      </c>
      <c r="C166" s="185">
        <v>0.88541666666666663</v>
      </c>
      <c r="D166" s="176" t="s">
        <v>1261</v>
      </c>
      <c r="E166" s="147" t="s">
        <v>1104</v>
      </c>
      <c r="F166" s="85" t="s">
        <v>1090</v>
      </c>
      <c r="G166" s="175" t="s">
        <v>571</v>
      </c>
      <c r="H166" s="151"/>
      <c r="I166" s="151"/>
      <c r="J166" s="151"/>
      <c r="K166" s="151">
        <v>1</v>
      </c>
      <c r="L166" s="151" t="s">
        <v>587</v>
      </c>
    </row>
    <row r="167" spans="1:12" hidden="1" x14ac:dyDescent="0.25">
      <c r="A167" s="172">
        <v>104</v>
      </c>
      <c r="B167" s="195">
        <v>42252</v>
      </c>
      <c r="C167" s="185">
        <v>0.41666666666666669</v>
      </c>
      <c r="D167" s="176" t="s">
        <v>1262</v>
      </c>
      <c r="E167" s="147" t="s">
        <v>30</v>
      </c>
      <c r="F167" s="85" t="s">
        <v>1122</v>
      </c>
      <c r="G167" s="175" t="s">
        <v>571</v>
      </c>
      <c r="H167" s="151"/>
      <c r="I167" s="151"/>
      <c r="J167" s="151">
        <v>1</v>
      </c>
      <c r="K167" s="151"/>
      <c r="L167" s="148" t="s">
        <v>745</v>
      </c>
    </row>
    <row r="168" spans="1:12" hidden="1" x14ac:dyDescent="0.25">
      <c r="A168" s="172">
        <v>105</v>
      </c>
      <c r="B168" s="195">
        <v>42252</v>
      </c>
      <c r="C168" s="185">
        <v>0.65625</v>
      </c>
      <c r="D168" s="176" t="s">
        <v>1263</v>
      </c>
      <c r="E168" s="147" t="s">
        <v>30</v>
      </c>
      <c r="F168" s="176" t="s">
        <v>1171</v>
      </c>
      <c r="G168" s="175" t="s">
        <v>571</v>
      </c>
      <c r="H168" s="151"/>
      <c r="I168" s="151"/>
      <c r="J168" s="151"/>
      <c r="K168" s="151"/>
      <c r="L168" s="148" t="s">
        <v>745</v>
      </c>
    </row>
    <row r="169" spans="1:12" hidden="1" x14ac:dyDescent="0.25">
      <c r="A169" s="172">
        <v>106</v>
      </c>
      <c r="B169" s="195">
        <v>42252</v>
      </c>
      <c r="C169" s="185">
        <v>0.90277777777777779</v>
      </c>
      <c r="D169" s="176" t="s">
        <v>1264</v>
      </c>
      <c r="E169" s="147" t="s">
        <v>30</v>
      </c>
      <c r="F169" s="85" t="s">
        <v>1090</v>
      </c>
      <c r="G169" s="175" t="s">
        <v>571</v>
      </c>
      <c r="H169" s="151"/>
      <c r="I169" s="151"/>
      <c r="J169" s="151"/>
      <c r="K169" s="151"/>
      <c r="L169" s="148" t="s">
        <v>745</v>
      </c>
    </row>
    <row r="170" spans="1:12" hidden="1" x14ac:dyDescent="0.25">
      <c r="A170" s="172">
        <v>107</v>
      </c>
      <c r="B170" s="195">
        <v>42252</v>
      </c>
      <c r="C170" s="185">
        <v>0.52083333333333337</v>
      </c>
      <c r="D170" s="176" t="s">
        <v>1265</v>
      </c>
      <c r="E170" s="147" t="s">
        <v>1104</v>
      </c>
      <c r="F170" s="85" t="s">
        <v>1090</v>
      </c>
      <c r="G170" s="175" t="s">
        <v>571</v>
      </c>
      <c r="H170" s="151"/>
      <c r="I170" s="151"/>
      <c r="J170" s="151">
        <v>1</v>
      </c>
      <c r="K170" s="151"/>
      <c r="L170" s="148" t="s">
        <v>745</v>
      </c>
    </row>
    <row r="171" spans="1:12" hidden="1" x14ac:dyDescent="0.25">
      <c r="A171" s="172">
        <v>108</v>
      </c>
      <c r="B171" s="195">
        <v>42252</v>
      </c>
      <c r="C171" s="185">
        <v>0.99652777777777779</v>
      </c>
      <c r="D171" s="176" t="s">
        <v>1266</v>
      </c>
      <c r="E171" s="147" t="s">
        <v>1104</v>
      </c>
      <c r="F171" s="88" t="s">
        <v>1138</v>
      </c>
      <c r="G171" s="85" t="s">
        <v>75</v>
      </c>
      <c r="H171" s="198"/>
      <c r="I171" s="198"/>
      <c r="J171" s="198"/>
      <c r="K171" s="198">
        <v>1</v>
      </c>
      <c r="L171" s="148" t="s">
        <v>745</v>
      </c>
    </row>
    <row r="172" spans="1:12" hidden="1" x14ac:dyDescent="0.25">
      <c r="A172" s="172">
        <v>109</v>
      </c>
      <c r="B172" s="195">
        <v>42254</v>
      </c>
      <c r="C172" s="185">
        <v>0.5</v>
      </c>
      <c r="D172" s="176" t="s">
        <v>1267</v>
      </c>
      <c r="E172" s="147" t="s">
        <v>1104</v>
      </c>
      <c r="F172" s="85" t="s">
        <v>1122</v>
      </c>
      <c r="G172" s="175" t="s">
        <v>571</v>
      </c>
      <c r="H172" s="198"/>
      <c r="I172" s="198"/>
      <c r="J172" s="198"/>
      <c r="K172" s="198"/>
      <c r="L172" s="148" t="s">
        <v>503</v>
      </c>
    </row>
    <row r="173" spans="1:12" hidden="1" x14ac:dyDescent="0.25">
      <c r="A173" s="172">
        <v>110</v>
      </c>
      <c r="B173" s="195">
        <v>42254</v>
      </c>
      <c r="C173" s="185">
        <v>0.60763888888888895</v>
      </c>
      <c r="D173" s="176" t="s">
        <v>1268</v>
      </c>
      <c r="E173" s="147" t="s">
        <v>1104</v>
      </c>
      <c r="F173" s="85" t="s">
        <v>1122</v>
      </c>
      <c r="G173" s="175" t="s">
        <v>571</v>
      </c>
      <c r="H173" s="198"/>
      <c r="I173" s="198"/>
      <c r="J173" s="198"/>
      <c r="K173" s="198">
        <v>1</v>
      </c>
      <c r="L173" s="148" t="s">
        <v>503</v>
      </c>
    </row>
    <row r="174" spans="1:12" hidden="1" x14ac:dyDescent="0.25">
      <c r="A174" s="172">
        <v>111</v>
      </c>
      <c r="B174" s="195">
        <v>42254</v>
      </c>
      <c r="C174" s="185">
        <v>0.71527777777777779</v>
      </c>
      <c r="D174" s="176" t="s">
        <v>1269</v>
      </c>
      <c r="E174" s="147" t="s">
        <v>1104</v>
      </c>
      <c r="F174" s="176" t="s">
        <v>1163</v>
      </c>
      <c r="G174" s="175" t="s">
        <v>571</v>
      </c>
      <c r="H174" s="198"/>
      <c r="I174" s="198"/>
      <c r="J174" s="198"/>
      <c r="K174" s="198">
        <v>1</v>
      </c>
      <c r="L174" s="148" t="s">
        <v>503</v>
      </c>
    </row>
    <row r="175" spans="1:12" hidden="1" x14ac:dyDescent="0.25">
      <c r="A175" s="172">
        <v>112</v>
      </c>
      <c r="B175" s="195">
        <v>42255</v>
      </c>
      <c r="C175" s="196">
        <v>0.72916666666666663</v>
      </c>
      <c r="D175" s="197" t="s">
        <v>1270</v>
      </c>
      <c r="E175" s="147" t="s">
        <v>1104</v>
      </c>
      <c r="F175" s="85" t="s">
        <v>597</v>
      </c>
      <c r="G175" s="85" t="s">
        <v>75</v>
      </c>
      <c r="H175" s="151"/>
      <c r="I175" s="151"/>
      <c r="J175" s="151">
        <v>1</v>
      </c>
      <c r="K175" s="151"/>
      <c r="L175" s="151" t="s">
        <v>530</v>
      </c>
    </row>
    <row r="176" spans="1:12" hidden="1" x14ac:dyDescent="0.25">
      <c r="A176" s="172">
        <v>113</v>
      </c>
      <c r="B176" s="195">
        <v>42256</v>
      </c>
      <c r="C176" s="196">
        <v>0.30208333333333331</v>
      </c>
      <c r="D176" s="197" t="s">
        <v>1209</v>
      </c>
      <c r="E176" s="147" t="s">
        <v>1104</v>
      </c>
      <c r="F176" s="85" t="s">
        <v>1090</v>
      </c>
      <c r="G176" s="175" t="s">
        <v>571</v>
      </c>
      <c r="H176" s="151"/>
      <c r="I176" s="151"/>
      <c r="J176" s="151"/>
      <c r="K176" s="151"/>
      <c r="L176" s="148" t="s">
        <v>1091</v>
      </c>
    </row>
    <row r="177" spans="1:12" hidden="1" x14ac:dyDescent="0.25">
      <c r="A177" s="172">
        <v>114</v>
      </c>
      <c r="B177" s="195">
        <v>42256</v>
      </c>
      <c r="C177" s="196">
        <v>0.61805555555555558</v>
      </c>
      <c r="D177" s="197" t="s">
        <v>1232</v>
      </c>
      <c r="E177" s="147" t="s">
        <v>30</v>
      </c>
      <c r="F177" s="85" t="s">
        <v>1090</v>
      </c>
      <c r="G177" s="175" t="s">
        <v>571</v>
      </c>
      <c r="H177" s="151"/>
      <c r="I177" s="151"/>
      <c r="J177" s="151">
        <v>1</v>
      </c>
      <c r="K177" s="151"/>
      <c r="L177" s="148" t="s">
        <v>1091</v>
      </c>
    </row>
    <row r="178" spans="1:12" hidden="1" x14ac:dyDescent="0.25">
      <c r="A178" s="172">
        <v>115</v>
      </c>
      <c r="B178" s="195">
        <v>42256</v>
      </c>
      <c r="C178" s="196">
        <v>0.82638888888888884</v>
      </c>
      <c r="D178" s="197" t="s">
        <v>1209</v>
      </c>
      <c r="E178" s="147" t="s">
        <v>1104</v>
      </c>
      <c r="F178" s="85" t="s">
        <v>1090</v>
      </c>
      <c r="G178" s="85" t="s">
        <v>75</v>
      </c>
      <c r="H178" s="151"/>
      <c r="I178" s="151"/>
      <c r="J178" s="151">
        <v>1</v>
      </c>
      <c r="K178" s="151"/>
      <c r="L178" s="148" t="s">
        <v>1091</v>
      </c>
    </row>
    <row r="179" spans="1:12" hidden="1" x14ac:dyDescent="0.25">
      <c r="A179" s="172">
        <v>116</v>
      </c>
      <c r="B179" s="195">
        <v>42256</v>
      </c>
      <c r="C179" s="185">
        <v>0.90277777777777779</v>
      </c>
      <c r="D179" s="176" t="s">
        <v>1271</v>
      </c>
      <c r="E179" s="147" t="s">
        <v>30</v>
      </c>
      <c r="F179" s="85" t="s">
        <v>1090</v>
      </c>
      <c r="G179" s="85" t="s">
        <v>75</v>
      </c>
      <c r="H179" s="151"/>
      <c r="I179" s="151"/>
      <c r="J179" s="151">
        <v>1</v>
      </c>
      <c r="K179" s="151"/>
      <c r="L179" s="148" t="s">
        <v>1091</v>
      </c>
    </row>
    <row r="180" spans="1:12" hidden="1" x14ac:dyDescent="0.25">
      <c r="A180" s="172">
        <v>117</v>
      </c>
      <c r="B180" s="195">
        <v>42257</v>
      </c>
      <c r="C180" s="185">
        <v>0.91666666666666663</v>
      </c>
      <c r="D180" s="176" t="s">
        <v>1272</v>
      </c>
      <c r="E180" s="147" t="s">
        <v>30</v>
      </c>
      <c r="F180" s="85" t="s">
        <v>1090</v>
      </c>
      <c r="G180" s="85" t="s">
        <v>75</v>
      </c>
      <c r="H180" s="151"/>
      <c r="I180" s="151"/>
      <c r="J180" s="151">
        <v>1</v>
      </c>
      <c r="K180" s="151"/>
      <c r="L180" s="150" t="s">
        <v>362</v>
      </c>
    </row>
    <row r="181" spans="1:12" hidden="1" x14ac:dyDescent="0.25">
      <c r="A181" s="172">
        <v>118</v>
      </c>
      <c r="B181" s="195">
        <v>42258</v>
      </c>
      <c r="C181" s="185">
        <v>0.65972222222222221</v>
      </c>
      <c r="D181" s="176" t="s">
        <v>1273</v>
      </c>
      <c r="E181" s="147" t="s">
        <v>30</v>
      </c>
      <c r="F181" s="85" t="s">
        <v>1090</v>
      </c>
      <c r="G181" s="175" t="s">
        <v>571</v>
      </c>
      <c r="H181" s="151"/>
      <c r="I181" s="151"/>
      <c r="J181" s="151">
        <v>1</v>
      </c>
      <c r="K181" s="151"/>
      <c r="L181" s="151" t="s">
        <v>587</v>
      </c>
    </row>
    <row r="182" spans="1:12" hidden="1" x14ac:dyDescent="0.25">
      <c r="A182" s="172">
        <v>119</v>
      </c>
      <c r="B182" s="195">
        <v>42259</v>
      </c>
      <c r="C182" s="185">
        <v>0.49305555555555558</v>
      </c>
      <c r="D182" s="176" t="s">
        <v>1274</v>
      </c>
      <c r="E182" s="147" t="s">
        <v>1104</v>
      </c>
      <c r="F182" s="85" t="s">
        <v>1122</v>
      </c>
      <c r="G182" s="175" t="s">
        <v>571</v>
      </c>
      <c r="H182" s="151"/>
      <c r="I182" s="151"/>
      <c r="J182" s="151">
        <v>1</v>
      </c>
      <c r="K182" s="151"/>
      <c r="L182" s="148" t="s">
        <v>745</v>
      </c>
    </row>
    <row r="183" spans="1:12" hidden="1" x14ac:dyDescent="0.25">
      <c r="A183" s="172">
        <v>120</v>
      </c>
      <c r="B183" s="195">
        <v>42261</v>
      </c>
      <c r="C183" s="185">
        <v>0.55555555555555558</v>
      </c>
      <c r="D183" s="176" t="s">
        <v>1275</v>
      </c>
      <c r="E183" s="147" t="s">
        <v>1104</v>
      </c>
      <c r="F183" s="85" t="s">
        <v>1090</v>
      </c>
      <c r="G183" s="85" t="s">
        <v>75</v>
      </c>
      <c r="H183" s="151"/>
      <c r="I183" s="151"/>
      <c r="J183" s="151">
        <v>1</v>
      </c>
      <c r="K183" s="151"/>
      <c r="L183" s="148" t="s">
        <v>503</v>
      </c>
    </row>
    <row r="184" spans="1:12" hidden="1" x14ac:dyDescent="0.25">
      <c r="A184" s="172">
        <v>121</v>
      </c>
      <c r="B184" s="195">
        <v>42261</v>
      </c>
      <c r="C184" s="185">
        <v>0.61458333333333337</v>
      </c>
      <c r="D184" s="176" t="s">
        <v>1276</v>
      </c>
      <c r="E184" s="147" t="s">
        <v>1104</v>
      </c>
      <c r="F184" s="176" t="s">
        <v>1163</v>
      </c>
      <c r="G184" s="85" t="s">
        <v>75</v>
      </c>
      <c r="H184" s="151"/>
      <c r="I184" s="151"/>
      <c r="J184" s="151">
        <v>1</v>
      </c>
      <c r="K184" s="151"/>
      <c r="L184" s="148" t="s">
        <v>503</v>
      </c>
    </row>
    <row r="185" spans="1:12" hidden="1" x14ac:dyDescent="0.25">
      <c r="A185" s="172">
        <v>122</v>
      </c>
      <c r="B185" s="186">
        <v>42263</v>
      </c>
      <c r="C185" s="185">
        <v>0.6875</v>
      </c>
      <c r="D185" s="176" t="s">
        <v>1277</v>
      </c>
      <c r="E185" s="147" t="s">
        <v>30</v>
      </c>
      <c r="F185" s="72" t="s">
        <v>1000</v>
      </c>
      <c r="G185" s="175" t="s">
        <v>571</v>
      </c>
      <c r="H185" s="151"/>
      <c r="I185" s="151"/>
      <c r="J185" s="151">
        <v>1</v>
      </c>
      <c r="K185" s="151"/>
      <c r="L185" s="148" t="s">
        <v>1091</v>
      </c>
    </row>
    <row r="186" spans="1:12" hidden="1" x14ac:dyDescent="0.25">
      <c r="A186" s="172">
        <v>123</v>
      </c>
      <c r="B186" s="186">
        <v>42265</v>
      </c>
      <c r="C186" s="185">
        <v>0.41666666666666669</v>
      </c>
      <c r="D186" s="176" t="s">
        <v>1278</v>
      </c>
      <c r="E186" s="147" t="s">
        <v>1104</v>
      </c>
      <c r="F186" s="85" t="s">
        <v>1122</v>
      </c>
      <c r="G186" s="175" t="s">
        <v>571</v>
      </c>
      <c r="H186" s="151"/>
      <c r="I186" s="151"/>
      <c r="J186" s="151">
        <v>1</v>
      </c>
      <c r="K186" s="151"/>
      <c r="L186" s="151" t="s">
        <v>587</v>
      </c>
    </row>
    <row r="187" spans="1:12" hidden="1" x14ac:dyDescent="0.25">
      <c r="A187" s="172">
        <v>124</v>
      </c>
      <c r="B187" s="186">
        <v>42265</v>
      </c>
      <c r="C187" s="185">
        <v>0.70833333333333337</v>
      </c>
      <c r="D187" s="176" t="s">
        <v>1279</v>
      </c>
      <c r="E187" s="147" t="s">
        <v>30</v>
      </c>
      <c r="F187" s="85" t="s">
        <v>1122</v>
      </c>
      <c r="G187" s="175" t="s">
        <v>571</v>
      </c>
      <c r="H187" s="151"/>
      <c r="I187" s="151"/>
      <c r="J187" s="151">
        <v>1</v>
      </c>
      <c r="K187" s="151"/>
      <c r="L187" s="151" t="s">
        <v>587</v>
      </c>
    </row>
    <row r="188" spans="1:12" hidden="1" x14ac:dyDescent="0.25">
      <c r="A188" s="172">
        <v>125</v>
      </c>
      <c r="B188" s="186">
        <v>42266</v>
      </c>
      <c r="C188" s="185">
        <v>0.5</v>
      </c>
      <c r="D188" s="176" t="s">
        <v>1280</v>
      </c>
      <c r="E188" s="147" t="s">
        <v>1104</v>
      </c>
      <c r="F188" s="85" t="s">
        <v>1090</v>
      </c>
      <c r="G188" s="175" t="s">
        <v>571</v>
      </c>
      <c r="H188" s="151"/>
      <c r="I188" s="151"/>
      <c r="J188" s="151">
        <v>1</v>
      </c>
      <c r="K188" s="151"/>
      <c r="L188" s="148" t="s">
        <v>745</v>
      </c>
    </row>
    <row r="189" spans="1:12" hidden="1" x14ac:dyDescent="0.25">
      <c r="A189" s="172">
        <v>126</v>
      </c>
      <c r="B189" s="186">
        <v>42266</v>
      </c>
      <c r="C189" s="185">
        <v>0.57638888888888895</v>
      </c>
      <c r="D189" s="176" t="s">
        <v>1281</v>
      </c>
      <c r="E189" s="147" t="s">
        <v>1104</v>
      </c>
      <c r="F189" s="88" t="s">
        <v>1138</v>
      </c>
      <c r="G189" s="85" t="s">
        <v>75</v>
      </c>
      <c r="H189" s="151"/>
      <c r="I189" s="151"/>
      <c r="J189" s="151">
        <v>1</v>
      </c>
      <c r="K189" s="151"/>
      <c r="L189" s="148" t="s">
        <v>745</v>
      </c>
    </row>
    <row r="190" spans="1:12" hidden="1" x14ac:dyDescent="0.25">
      <c r="A190" s="172">
        <v>127</v>
      </c>
      <c r="B190" s="186">
        <v>42266</v>
      </c>
      <c r="C190" s="185">
        <v>0.83333333333333337</v>
      </c>
      <c r="D190" s="176" t="s">
        <v>1282</v>
      </c>
      <c r="E190" s="147" t="s">
        <v>1104</v>
      </c>
      <c r="F190" s="85" t="s">
        <v>1090</v>
      </c>
      <c r="G190" s="175" t="s">
        <v>571</v>
      </c>
      <c r="H190" s="151"/>
      <c r="I190" s="151"/>
      <c r="J190" s="151">
        <v>1</v>
      </c>
      <c r="K190" s="151"/>
      <c r="L190" s="148" t="s">
        <v>745</v>
      </c>
    </row>
    <row r="191" spans="1:12" hidden="1" x14ac:dyDescent="0.25">
      <c r="A191" s="172">
        <v>128</v>
      </c>
      <c r="B191" s="186">
        <v>42267</v>
      </c>
      <c r="C191" s="185">
        <v>0.86805555555555547</v>
      </c>
      <c r="D191" s="176" t="s">
        <v>1283</v>
      </c>
      <c r="E191" s="147" t="s">
        <v>30</v>
      </c>
      <c r="F191" s="85" t="s">
        <v>1090</v>
      </c>
      <c r="G191" s="175" t="s">
        <v>571</v>
      </c>
      <c r="H191" s="151"/>
      <c r="I191" s="151"/>
      <c r="J191" s="151">
        <v>1</v>
      </c>
      <c r="K191" s="151"/>
      <c r="L191" s="148" t="s">
        <v>521</v>
      </c>
    </row>
    <row r="192" spans="1:12" hidden="1" x14ac:dyDescent="0.25">
      <c r="A192" s="172">
        <v>129</v>
      </c>
      <c r="B192" s="186" t="s">
        <v>1284</v>
      </c>
      <c r="C192" s="185">
        <v>2.7777777777777776E-2</v>
      </c>
      <c r="D192" s="176" t="s">
        <v>1285</v>
      </c>
      <c r="E192" s="147" t="s">
        <v>1104</v>
      </c>
      <c r="F192" s="85" t="s">
        <v>1090</v>
      </c>
      <c r="G192" s="85" t="s">
        <v>75</v>
      </c>
      <c r="H192" s="151"/>
      <c r="I192" s="151"/>
      <c r="J192" s="151">
        <v>1</v>
      </c>
      <c r="K192" s="151"/>
      <c r="L192" s="148" t="s">
        <v>503</v>
      </c>
    </row>
    <row r="193" spans="1:12" hidden="1" x14ac:dyDescent="0.25">
      <c r="A193" s="172">
        <v>130</v>
      </c>
      <c r="B193" s="186">
        <v>42269</v>
      </c>
      <c r="C193" s="185">
        <v>0.49305555555555558</v>
      </c>
      <c r="D193" s="176" t="s">
        <v>1286</v>
      </c>
      <c r="E193" s="147" t="s">
        <v>30</v>
      </c>
      <c r="F193" s="85" t="s">
        <v>597</v>
      </c>
      <c r="G193" s="85" t="s">
        <v>75</v>
      </c>
      <c r="H193" s="151"/>
      <c r="I193" s="151"/>
      <c r="J193" s="151">
        <v>1</v>
      </c>
      <c r="K193" s="151"/>
      <c r="L193" s="151" t="s">
        <v>530</v>
      </c>
    </row>
    <row r="194" spans="1:12" hidden="1" x14ac:dyDescent="0.25">
      <c r="A194" s="172">
        <v>131</v>
      </c>
      <c r="B194" s="186">
        <v>42271</v>
      </c>
      <c r="C194" s="185">
        <v>0.74305555555555547</v>
      </c>
      <c r="D194" s="176" t="s">
        <v>1287</v>
      </c>
      <c r="E194" s="147" t="s">
        <v>30</v>
      </c>
      <c r="F194" s="176" t="s">
        <v>1163</v>
      </c>
      <c r="G194" s="175" t="s">
        <v>571</v>
      </c>
      <c r="H194" s="151"/>
      <c r="I194" s="151"/>
      <c r="J194" s="151"/>
      <c r="K194" s="151"/>
      <c r="L194" s="150" t="s">
        <v>362</v>
      </c>
    </row>
    <row r="195" spans="1:12" hidden="1" x14ac:dyDescent="0.25">
      <c r="A195" s="172">
        <v>132</v>
      </c>
      <c r="B195" s="186">
        <v>42271</v>
      </c>
      <c r="C195" s="185">
        <v>0.83333333333333337</v>
      </c>
      <c r="D195" s="176" t="s">
        <v>1288</v>
      </c>
      <c r="E195" s="147" t="s">
        <v>1104</v>
      </c>
      <c r="F195" s="85" t="s">
        <v>1122</v>
      </c>
      <c r="G195" s="175" t="s">
        <v>571</v>
      </c>
      <c r="H195" s="151"/>
      <c r="I195" s="151"/>
      <c r="J195" s="151">
        <v>1</v>
      </c>
      <c r="K195" s="151"/>
      <c r="L195" s="150" t="s">
        <v>362</v>
      </c>
    </row>
    <row r="196" spans="1:12" hidden="1" x14ac:dyDescent="0.25">
      <c r="A196" s="172">
        <v>133</v>
      </c>
      <c r="B196" s="186">
        <v>42274</v>
      </c>
      <c r="C196" s="185">
        <v>0.76388888888888884</v>
      </c>
      <c r="D196" s="176" t="s">
        <v>1289</v>
      </c>
      <c r="E196" s="147" t="s">
        <v>1104</v>
      </c>
      <c r="F196" s="85" t="s">
        <v>1090</v>
      </c>
      <c r="G196" s="85" t="s">
        <v>75</v>
      </c>
      <c r="H196" s="151"/>
      <c r="I196" s="151"/>
      <c r="J196" s="151">
        <v>1</v>
      </c>
      <c r="K196" s="151"/>
      <c r="L196" s="148" t="s">
        <v>521</v>
      </c>
    </row>
    <row r="197" spans="1:12" hidden="1" x14ac:dyDescent="0.25">
      <c r="A197" s="172">
        <v>134</v>
      </c>
      <c r="B197" s="186">
        <v>42275</v>
      </c>
      <c r="C197" s="185">
        <v>0.28472222222222221</v>
      </c>
      <c r="D197" s="176" t="s">
        <v>1290</v>
      </c>
      <c r="E197" s="147" t="s">
        <v>30</v>
      </c>
      <c r="F197" s="85" t="s">
        <v>1090</v>
      </c>
      <c r="G197" s="175" t="s">
        <v>571</v>
      </c>
      <c r="H197" s="151"/>
      <c r="I197" s="151"/>
      <c r="J197" s="151">
        <v>1</v>
      </c>
      <c r="K197" s="151"/>
      <c r="L197" s="148" t="s">
        <v>503</v>
      </c>
    </row>
    <row r="198" spans="1:12" hidden="1" x14ac:dyDescent="0.25">
      <c r="A198" s="172">
        <v>135</v>
      </c>
      <c r="B198" s="186">
        <v>42275</v>
      </c>
      <c r="C198" s="185">
        <v>0.64583333333333337</v>
      </c>
      <c r="D198" s="176" t="s">
        <v>1291</v>
      </c>
      <c r="E198" s="147" t="s">
        <v>30</v>
      </c>
      <c r="F198" s="72" t="s">
        <v>1292</v>
      </c>
      <c r="G198" s="85" t="s">
        <v>75</v>
      </c>
      <c r="H198" s="151"/>
      <c r="I198" s="151"/>
      <c r="J198" s="151"/>
      <c r="K198" s="151"/>
      <c r="L198" s="148" t="s">
        <v>503</v>
      </c>
    </row>
    <row r="199" spans="1:12" hidden="1" x14ac:dyDescent="0.25">
      <c r="A199" s="172">
        <v>136</v>
      </c>
      <c r="B199" s="186">
        <v>42276</v>
      </c>
      <c r="C199" s="185">
        <v>0.57638888888888895</v>
      </c>
      <c r="D199" s="176" t="s">
        <v>1281</v>
      </c>
      <c r="E199" s="147" t="s">
        <v>30</v>
      </c>
      <c r="F199" s="88" t="s">
        <v>1138</v>
      </c>
      <c r="G199" s="85" t="s">
        <v>75</v>
      </c>
      <c r="H199" s="151"/>
      <c r="I199" s="151"/>
      <c r="J199" s="151"/>
      <c r="K199" s="151"/>
      <c r="L199" s="151" t="s">
        <v>530</v>
      </c>
    </row>
    <row r="200" spans="1:12" hidden="1" x14ac:dyDescent="0.25">
      <c r="A200" s="172">
        <v>137</v>
      </c>
      <c r="B200" s="186">
        <v>42277</v>
      </c>
      <c r="C200" s="185">
        <v>0.54861111111111105</v>
      </c>
      <c r="D200" s="176" t="s">
        <v>1293</v>
      </c>
      <c r="E200" s="147" t="s">
        <v>1104</v>
      </c>
      <c r="F200" s="176" t="s">
        <v>1163</v>
      </c>
      <c r="G200" s="85" t="s">
        <v>75</v>
      </c>
      <c r="H200" s="151"/>
      <c r="I200" s="151"/>
      <c r="J200" s="151">
        <v>1</v>
      </c>
      <c r="K200" s="151"/>
      <c r="L200" s="148" t="s">
        <v>1091</v>
      </c>
    </row>
    <row r="201" spans="1:12" s="159" customFormat="1" x14ac:dyDescent="0.25">
      <c r="A201" s="200"/>
      <c r="B201" s="201"/>
      <c r="C201" s="202"/>
      <c r="D201" s="203"/>
      <c r="E201" s="204"/>
      <c r="F201" s="203" t="s">
        <v>1150</v>
      </c>
      <c r="G201" s="205" t="s">
        <v>1197</v>
      </c>
      <c r="H201" s="158">
        <f>SUM(H160:H200)</f>
        <v>0</v>
      </c>
      <c r="I201" s="158">
        <f>SUM(I160:I200)</f>
        <v>0</v>
      </c>
      <c r="J201" s="158">
        <f>SUM(J160:J200)</f>
        <v>28</v>
      </c>
      <c r="K201" s="158">
        <f>SUM(K160:K200)</f>
        <v>6</v>
      </c>
      <c r="L201" s="200"/>
    </row>
    <row r="202" spans="1:12" ht="15" customHeight="1" x14ac:dyDescent="0.25">
      <c r="A202" s="565" t="s">
        <v>1294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</row>
    <row r="203" spans="1:12" ht="15" hidden="1" customHeight="1" x14ac:dyDescent="0.25">
      <c r="A203" s="206">
        <v>1</v>
      </c>
      <c r="B203" s="207" t="s">
        <v>1295</v>
      </c>
      <c r="C203" s="208">
        <v>0.8569444444444444</v>
      </c>
      <c r="D203" s="209" t="s">
        <v>1296</v>
      </c>
      <c r="E203" s="209" t="s">
        <v>1297</v>
      </c>
      <c r="F203" s="209" t="s">
        <v>348</v>
      </c>
      <c r="G203" s="210" t="s">
        <v>27</v>
      </c>
      <c r="H203" s="209"/>
      <c r="I203" s="209"/>
      <c r="J203" s="209"/>
      <c r="K203" s="209"/>
      <c r="L203" s="211" t="s">
        <v>1298</v>
      </c>
    </row>
    <row r="204" spans="1:12" ht="15" hidden="1" customHeight="1" x14ac:dyDescent="0.25">
      <c r="A204" s="212">
        <v>2</v>
      </c>
      <c r="B204" s="213" t="s">
        <v>1295</v>
      </c>
      <c r="C204" s="214">
        <v>4.0972222222222222E-2</v>
      </c>
      <c r="D204" s="209" t="s">
        <v>1299</v>
      </c>
      <c r="E204" s="209" t="s">
        <v>1297</v>
      </c>
      <c r="F204" s="209" t="s">
        <v>348</v>
      </c>
      <c r="G204" s="210" t="s">
        <v>27</v>
      </c>
      <c r="H204" s="209"/>
      <c r="I204" s="209"/>
      <c r="J204" s="209"/>
      <c r="K204" s="209"/>
      <c r="L204" s="211" t="s">
        <v>1298</v>
      </c>
    </row>
    <row r="205" spans="1:12" ht="15" hidden="1" customHeight="1" x14ac:dyDescent="0.25">
      <c r="A205" s="212">
        <v>3</v>
      </c>
      <c r="B205" s="215" t="s">
        <v>1300</v>
      </c>
      <c r="C205" s="214">
        <v>2.7777777777777776E-2</v>
      </c>
      <c r="D205" s="209" t="s">
        <v>1301</v>
      </c>
      <c r="E205" s="209" t="s">
        <v>1302</v>
      </c>
      <c r="F205" s="209" t="s">
        <v>1303</v>
      </c>
      <c r="G205" s="210" t="s">
        <v>359</v>
      </c>
      <c r="H205" s="209"/>
      <c r="I205" s="209"/>
      <c r="J205" s="209">
        <v>1</v>
      </c>
      <c r="K205" s="209"/>
      <c r="L205" s="211" t="s">
        <v>36</v>
      </c>
    </row>
    <row r="206" spans="1:12" ht="15" hidden="1" customHeight="1" x14ac:dyDescent="0.25">
      <c r="A206" s="212">
        <v>4</v>
      </c>
      <c r="B206" s="216" t="s">
        <v>1300</v>
      </c>
      <c r="C206" s="214">
        <v>0.10416666666666667</v>
      </c>
      <c r="D206" s="209" t="s">
        <v>1304</v>
      </c>
      <c r="E206" s="209" t="s">
        <v>1305</v>
      </c>
      <c r="F206" s="217" t="s">
        <v>1303</v>
      </c>
      <c r="G206" s="210" t="s">
        <v>27</v>
      </c>
      <c r="H206" s="209"/>
      <c r="I206" s="209"/>
      <c r="J206" s="209">
        <v>1</v>
      </c>
      <c r="K206" s="209"/>
      <c r="L206" s="211" t="s">
        <v>36</v>
      </c>
    </row>
    <row r="207" spans="1:12" ht="15" hidden="1" customHeight="1" x14ac:dyDescent="0.25">
      <c r="A207" s="212">
        <v>5</v>
      </c>
      <c r="B207" s="216" t="s">
        <v>1306</v>
      </c>
      <c r="C207" s="214">
        <v>0.31666666666666665</v>
      </c>
      <c r="D207" s="209" t="s">
        <v>1307</v>
      </c>
      <c r="E207" s="209" t="s">
        <v>1308</v>
      </c>
      <c r="F207" s="209" t="s">
        <v>348</v>
      </c>
      <c r="G207" s="210" t="s">
        <v>27</v>
      </c>
      <c r="H207" s="209"/>
      <c r="I207" s="209"/>
      <c r="J207" s="209"/>
      <c r="K207" s="209"/>
      <c r="L207" s="211" t="s">
        <v>55</v>
      </c>
    </row>
    <row r="208" spans="1:12" ht="15" hidden="1" customHeight="1" x14ac:dyDescent="0.25">
      <c r="A208" s="212">
        <v>6</v>
      </c>
      <c r="B208" s="216" t="s">
        <v>1309</v>
      </c>
      <c r="C208" s="214">
        <v>0.39861111111111108</v>
      </c>
      <c r="D208" s="209" t="s">
        <v>1310</v>
      </c>
      <c r="E208" s="209" t="s">
        <v>1311</v>
      </c>
      <c r="F208" s="217" t="s">
        <v>789</v>
      </c>
      <c r="G208" s="210" t="s">
        <v>75</v>
      </c>
      <c r="H208" s="209"/>
      <c r="I208" s="209"/>
      <c r="J208" s="209"/>
      <c r="K208" s="209"/>
      <c r="L208" s="211" t="s">
        <v>32</v>
      </c>
    </row>
    <row r="209" spans="1:12" ht="15" hidden="1" customHeight="1" x14ac:dyDescent="0.25">
      <c r="A209" s="212">
        <v>7</v>
      </c>
      <c r="B209" s="216" t="s">
        <v>1312</v>
      </c>
      <c r="C209" s="214">
        <v>0.39861111111111108</v>
      </c>
      <c r="D209" s="209" t="s">
        <v>1313</v>
      </c>
      <c r="E209" s="209" t="s">
        <v>1314</v>
      </c>
      <c r="F209" s="217" t="s">
        <v>1315</v>
      </c>
      <c r="G209" s="210" t="s">
        <v>359</v>
      </c>
      <c r="H209" s="209"/>
      <c r="I209" s="209"/>
      <c r="J209" s="209">
        <v>1</v>
      </c>
      <c r="K209" s="209">
        <v>1</v>
      </c>
      <c r="L209" s="211" t="s">
        <v>39</v>
      </c>
    </row>
    <row r="210" spans="1:12" ht="15" hidden="1" customHeight="1" x14ac:dyDescent="0.25">
      <c r="A210" s="212">
        <v>8</v>
      </c>
      <c r="B210" s="216" t="s">
        <v>1316</v>
      </c>
      <c r="C210" s="214">
        <v>0.53472222222222221</v>
      </c>
      <c r="D210" s="209" t="s">
        <v>1317</v>
      </c>
      <c r="E210" s="209" t="s">
        <v>1297</v>
      </c>
      <c r="F210" s="209" t="s">
        <v>348</v>
      </c>
      <c r="G210" s="210" t="s">
        <v>27</v>
      </c>
      <c r="H210" s="209"/>
      <c r="I210" s="209"/>
      <c r="J210" s="209"/>
      <c r="K210" s="209"/>
      <c r="L210" s="211" t="s">
        <v>1318</v>
      </c>
    </row>
    <row r="211" spans="1:12" ht="15" hidden="1" customHeight="1" x14ac:dyDescent="0.25">
      <c r="A211" s="212">
        <v>9</v>
      </c>
      <c r="B211" s="216" t="s">
        <v>1319</v>
      </c>
      <c r="C211" s="214">
        <v>0.61597222222222225</v>
      </c>
      <c r="D211" s="209" t="s">
        <v>1320</v>
      </c>
      <c r="E211" s="209" t="s">
        <v>1311</v>
      </c>
      <c r="F211" s="217" t="s">
        <v>348</v>
      </c>
      <c r="G211" s="210" t="s">
        <v>27</v>
      </c>
      <c r="H211" s="209"/>
      <c r="I211" s="209"/>
      <c r="J211" s="209"/>
      <c r="K211" s="209"/>
      <c r="L211" s="211" t="s">
        <v>39</v>
      </c>
    </row>
    <row r="212" spans="1:12" ht="15" hidden="1" customHeight="1" x14ac:dyDescent="0.25">
      <c r="A212" s="212">
        <v>10</v>
      </c>
      <c r="B212" s="216" t="s">
        <v>1321</v>
      </c>
      <c r="C212" s="214">
        <v>0.40138888888888885</v>
      </c>
      <c r="D212" s="209" t="s">
        <v>1322</v>
      </c>
      <c r="E212" s="209" t="s">
        <v>1323</v>
      </c>
      <c r="F212" s="217" t="s">
        <v>1303</v>
      </c>
      <c r="G212" s="210" t="s">
        <v>27</v>
      </c>
      <c r="H212" s="209"/>
      <c r="I212" s="209"/>
      <c r="J212" s="209"/>
      <c r="K212" s="209">
        <v>1</v>
      </c>
      <c r="L212" s="211" t="s">
        <v>1298</v>
      </c>
    </row>
    <row r="213" spans="1:12" ht="15" hidden="1" customHeight="1" x14ac:dyDescent="0.25">
      <c r="A213" s="212">
        <v>11</v>
      </c>
      <c r="B213" s="216" t="s">
        <v>1324</v>
      </c>
      <c r="C213" s="214">
        <v>0.35486111111111113</v>
      </c>
      <c r="D213" s="209" t="s">
        <v>1325</v>
      </c>
      <c r="E213" s="209" t="s">
        <v>1311</v>
      </c>
      <c r="F213" s="209" t="s">
        <v>1303</v>
      </c>
      <c r="G213" s="210" t="s">
        <v>27</v>
      </c>
      <c r="H213" s="209"/>
      <c r="I213" s="209"/>
      <c r="J213" s="209"/>
      <c r="K213" s="209">
        <v>1</v>
      </c>
      <c r="L213" s="211" t="s">
        <v>39</v>
      </c>
    </row>
    <row r="214" spans="1:12" ht="15" hidden="1" customHeight="1" x14ac:dyDescent="0.25">
      <c r="A214" s="212">
        <v>12</v>
      </c>
      <c r="B214" s="216" t="s">
        <v>1326</v>
      </c>
      <c r="C214" s="214">
        <v>0.10694444444444444</v>
      </c>
      <c r="D214" s="209" t="s">
        <v>1327</v>
      </c>
      <c r="E214" s="209" t="s">
        <v>1297</v>
      </c>
      <c r="F214" s="217" t="s">
        <v>348</v>
      </c>
      <c r="G214" s="210" t="s">
        <v>27</v>
      </c>
      <c r="H214" s="209"/>
      <c r="I214" s="209"/>
      <c r="J214" s="209"/>
      <c r="K214" s="209"/>
      <c r="L214" s="211" t="s">
        <v>28</v>
      </c>
    </row>
    <row r="215" spans="1:12" ht="15" hidden="1" customHeight="1" x14ac:dyDescent="0.25">
      <c r="A215" s="212">
        <v>13</v>
      </c>
      <c r="B215" s="216" t="s">
        <v>1328</v>
      </c>
      <c r="C215" s="214">
        <v>0.40138888888888885</v>
      </c>
      <c r="D215" s="209" t="s">
        <v>1329</v>
      </c>
      <c r="E215" s="209" t="s">
        <v>1297</v>
      </c>
      <c r="F215" s="217" t="s">
        <v>1303</v>
      </c>
      <c r="G215" s="210" t="s">
        <v>27</v>
      </c>
      <c r="H215" s="209"/>
      <c r="I215" s="209"/>
      <c r="J215" s="209"/>
      <c r="K215" s="209"/>
      <c r="L215" s="211" t="s">
        <v>55</v>
      </c>
    </row>
    <row r="216" spans="1:12" ht="15" hidden="1" customHeight="1" x14ac:dyDescent="0.25">
      <c r="A216" s="212">
        <v>14</v>
      </c>
      <c r="B216" s="216" t="s">
        <v>1330</v>
      </c>
      <c r="C216" s="214">
        <v>0.65277777777777779</v>
      </c>
      <c r="D216" s="209" t="s">
        <v>1331</v>
      </c>
      <c r="E216" s="209" t="s">
        <v>1297</v>
      </c>
      <c r="F216" s="209" t="s">
        <v>789</v>
      </c>
      <c r="G216" s="210" t="s">
        <v>27</v>
      </c>
      <c r="H216" s="209"/>
      <c r="I216" s="209"/>
      <c r="J216" s="209"/>
      <c r="K216" s="209"/>
      <c r="L216" s="211" t="s">
        <v>1298</v>
      </c>
    </row>
    <row r="217" spans="1:12" ht="15" hidden="1" customHeight="1" x14ac:dyDescent="0.25">
      <c r="A217" s="212">
        <v>15</v>
      </c>
      <c r="B217" s="216" t="s">
        <v>1332</v>
      </c>
      <c r="C217" s="214">
        <v>0.75069444444444444</v>
      </c>
      <c r="D217" s="209" t="s">
        <v>1333</v>
      </c>
      <c r="E217" s="209" t="s">
        <v>1055</v>
      </c>
      <c r="F217" s="209" t="s">
        <v>789</v>
      </c>
      <c r="G217" s="210" t="s">
        <v>359</v>
      </c>
      <c r="H217" s="209"/>
      <c r="I217" s="209"/>
      <c r="J217" s="209"/>
      <c r="K217" s="209"/>
      <c r="L217" s="211" t="s">
        <v>36</v>
      </c>
    </row>
    <row r="218" spans="1:12" s="159" customFormat="1" ht="15" customHeight="1" x14ac:dyDescent="0.25">
      <c r="A218" s="218"/>
      <c r="B218" s="219"/>
      <c r="C218" s="220"/>
      <c r="D218" s="221"/>
      <c r="E218" s="221"/>
      <c r="F218" s="221" t="s">
        <v>1105</v>
      </c>
      <c r="G218" s="222" t="s">
        <v>860</v>
      </c>
      <c r="H218" s="221">
        <f>SUM(H203:H217)</f>
        <v>0</v>
      </c>
      <c r="I218" s="221">
        <f>SUM(I203:I217)</f>
        <v>0</v>
      </c>
      <c r="J218" s="221">
        <f>SUM(J203:J217)</f>
        <v>3</v>
      </c>
      <c r="K218" s="221">
        <f>SUM(K203:K217)</f>
        <v>3</v>
      </c>
      <c r="L218" s="223"/>
    </row>
    <row r="219" spans="1:12" ht="15" hidden="1" customHeight="1" x14ac:dyDescent="0.25">
      <c r="A219" s="212">
        <v>16</v>
      </c>
      <c r="B219" s="224" t="s">
        <v>1334</v>
      </c>
      <c r="C219" s="225">
        <v>0.65625</v>
      </c>
      <c r="D219" s="210" t="s">
        <v>1335</v>
      </c>
      <c r="E219" s="209" t="s">
        <v>494</v>
      </c>
      <c r="F219" s="226" t="s">
        <v>348</v>
      </c>
      <c r="G219" s="210" t="s">
        <v>27</v>
      </c>
      <c r="H219" s="209"/>
      <c r="I219" s="209"/>
      <c r="J219" s="209">
        <v>1</v>
      </c>
      <c r="K219" s="209"/>
      <c r="L219" s="211" t="s">
        <v>32</v>
      </c>
    </row>
    <row r="220" spans="1:12" ht="15" hidden="1" customHeight="1" x14ac:dyDescent="0.25">
      <c r="A220" s="212">
        <v>17</v>
      </c>
      <c r="B220" s="224" t="s">
        <v>1336</v>
      </c>
      <c r="C220" s="225">
        <v>0.52361111111111114</v>
      </c>
      <c r="D220" s="210" t="s">
        <v>1337</v>
      </c>
      <c r="E220" s="226" t="s">
        <v>697</v>
      </c>
      <c r="F220" s="226" t="s">
        <v>1303</v>
      </c>
      <c r="G220" s="210" t="s">
        <v>359</v>
      </c>
      <c r="H220" s="209"/>
      <c r="I220" s="209"/>
      <c r="J220" s="209">
        <v>1</v>
      </c>
      <c r="K220" s="209"/>
      <c r="L220" s="211" t="s">
        <v>1318</v>
      </c>
    </row>
    <row r="221" spans="1:12" ht="15" hidden="1" customHeight="1" x14ac:dyDescent="0.25">
      <c r="A221" s="212">
        <v>18</v>
      </c>
      <c r="B221" s="224" t="s">
        <v>1338</v>
      </c>
      <c r="C221" s="225">
        <v>0.7729166666666667</v>
      </c>
      <c r="D221" s="210" t="s">
        <v>1339</v>
      </c>
      <c r="E221" s="226" t="s">
        <v>751</v>
      </c>
      <c r="F221" s="226" t="s">
        <v>1303</v>
      </c>
      <c r="G221" s="210" t="s">
        <v>27</v>
      </c>
      <c r="H221" s="209"/>
      <c r="I221" s="209"/>
      <c r="J221" s="209"/>
      <c r="K221" s="209">
        <v>1</v>
      </c>
      <c r="L221" s="211" t="s">
        <v>39</v>
      </c>
    </row>
    <row r="222" spans="1:12" ht="15" hidden="1" customHeight="1" x14ac:dyDescent="0.25">
      <c r="A222" s="212">
        <v>19</v>
      </c>
      <c r="B222" s="224" t="s">
        <v>1340</v>
      </c>
      <c r="C222" s="225">
        <v>0.54861111111111105</v>
      </c>
      <c r="D222" s="210" t="s">
        <v>1341</v>
      </c>
      <c r="E222" s="226" t="s">
        <v>751</v>
      </c>
      <c r="F222" s="226" t="s">
        <v>1171</v>
      </c>
      <c r="G222" s="210" t="s">
        <v>27</v>
      </c>
      <c r="H222" s="209"/>
      <c r="I222" s="209"/>
      <c r="J222" s="209"/>
      <c r="K222" s="209"/>
      <c r="L222" s="211" t="s">
        <v>1318</v>
      </c>
    </row>
    <row r="223" spans="1:12" ht="15" hidden="1" customHeight="1" x14ac:dyDescent="0.25">
      <c r="A223" s="212">
        <v>20</v>
      </c>
      <c r="B223" s="224" t="s">
        <v>1340</v>
      </c>
      <c r="C223" s="225">
        <v>0.87569444444444444</v>
      </c>
      <c r="D223" s="210" t="s">
        <v>1342</v>
      </c>
      <c r="E223" s="210" t="s">
        <v>1343</v>
      </c>
      <c r="F223" s="226" t="s">
        <v>1303</v>
      </c>
      <c r="G223" s="210" t="s">
        <v>27</v>
      </c>
      <c r="H223" s="209"/>
      <c r="I223" s="209"/>
      <c r="J223" s="209">
        <v>1</v>
      </c>
      <c r="K223" s="209"/>
      <c r="L223" s="211" t="s">
        <v>1318</v>
      </c>
    </row>
    <row r="224" spans="1:12" ht="15" hidden="1" customHeight="1" x14ac:dyDescent="0.25">
      <c r="A224" s="212">
        <v>21</v>
      </c>
      <c r="B224" s="224" t="s">
        <v>1344</v>
      </c>
      <c r="C224" s="225">
        <v>0.47430555555555554</v>
      </c>
      <c r="D224" s="210" t="s">
        <v>1345</v>
      </c>
      <c r="E224" s="226" t="s">
        <v>697</v>
      </c>
      <c r="F224" s="226" t="s">
        <v>1303</v>
      </c>
      <c r="G224" s="210" t="s">
        <v>27</v>
      </c>
      <c r="H224" s="209"/>
      <c r="I224" s="209"/>
      <c r="J224" s="209">
        <v>1</v>
      </c>
      <c r="K224" s="209">
        <v>1</v>
      </c>
      <c r="L224" s="211" t="s">
        <v>28</v>
      </c>
    </row>
    <row r="225" spans="1:12" ht="15" hidden="1" customHeight="1" x14ac:dyDescent="0.25">
      <c r="A225" s="212">
        <v>22</v>
      </c>
      <c r="B225" s="224" t="s">
        <v>1344</v>
      </c>
      <c r="C225" s="225">
        <v>0.48819444444444443</v>
      </c>
      <c r="D225" s="210" t="s">
        <v>1346</v>
      </c>
      <c r="E225" s="226" t="s">
        <v>1347</v>
      </c>
      <c r="F225" s="226" t="s">
        <v>1303</v>
      </c>
      <c r="G225" s="210" t="s">
        <v>27</v>
      </c>
      <c r="H225" s="209"/>
      <c r="I225" s="209"/>
      <c r="J225" s="209">
        <v>1</v>
      </c>
      <c r="K225" s="209"/>
      <c r="L225" s="211" t="s">
        <v>28</v>
      </c>
    </row>
    <row r="226" spans="1:12" ht="15" hidden="1" customHeight="1" x14ac:dyDescent="0.25">
      <c r="A226" s="212">
        <v>23</v>
      </c>
      <c r="B226" s="224" t="s">
        <v>1348</v>
      </c>
      <c r="C226" s="225">
        <v>0.59652777777777777</v>
      </c>
      <c r="D226" s="226" t="s">
        <v>1349</v>
      </c>
      <c r="E226" s="226" t="s">
        <v>751</v>
      </c>
      <c r="F226" s="226" t="s">
        <v>1350</v>
      </c>
      <c r="G226" s="210" t="s">
        <v>27</v>
      </c>
      <c r="H226" s="209"/>
      <c r="I226" s="209"/>
      <c r="J226" s="209"/>
      <c r="K226" s="209">
        <v>1</v>
      </c>
      <c r="L226" s="211" t="s">
        <v>55</v>
      </c>
    </row>
    <row r="227" spans="1:12" ht="15" hidden="1" customHeight="1" x14ac:dyDescent="0.25">
      <c r="A227" s="212">
        <v>24</v>
      </c>
      <c r="B227" s="224" t="s">
        <v>1351</v>
      </c>
      <c r="C227" s="225">
        <v>5.9027777777777783E-2</v>
      </c>
      <c r="D227" s="226" t="s">
        <v>1352</v>
      </c>
      <c r="E227" s="226" t="s">
        <v>1347</v>
      </c>
      <c r="F227" s="226" t="s">
        <v>1303</v>
      </c>
      <c r="G227" s="210" t="s">
        <v>27</v>
      </c>
      <c r="H227" s="209"/>
      <c r="I227" s="209"/>
      <c r="J227" s="209">
        <v>1</v>
      </c>
      <c r="K227" s="209"/>
      <c r="L227" s="211" t="s">
        <v>1318</v>
      </c>
    </row>
    <row r="228" spans="1:12" ht="15" hidden="1" customHeight="1" x14ac:dyDescent="0.25">
      <c r="A228" s="212">
        <v>25</v>
      </c>
      <c r="B228" s="224" t="s">
        <v>1351</v>
      </c>
      <c r="C228" s="225">
        <v>6.6666666666666666E-2</v>
      </c>
      <c r="D228" s="227" t="s">
        <v>1353</v>
      </c>
      <c r="E228" s="226" t="s">
        <v>751</v>
      </c>
      <c r="F228" s="226" t="s">
        <v>1303</v>
      </c>
      <c r="G228" s="210" t="s">
        <v>27</v>
      </c>
      <c r="H228" s="209"/>
      <c r="I228" s="209"/>
      <c r="J228" s="209"/>
      <c r="K228" s="209">
        <v>1</v>
      </c>
      <c r="L228" s="211" t="s">
        <v>1318</v>
      </c>
    </row>
    <row r="229" spans="1:12" ht="15" hidden="1" customHeight="1" x14ac:dyDescent="0.25">
      <c r="A229" s="228">
        <v>26</v>
      </c>
      <c r="B229" s="224" t="s">
        <v>1354</v>
      </c>
      <c r="C229" s="225">
        <v>7.2222222222222229E-2</v>
      </c>
      <c r="D229" s="229" t="s">
        <v>1355</v>
      </c>
      <c r="E229" s="226" t="s">
        <v>751</v>
      </c>
      <c r="F229" s="226" t="s">
        <v>348</v>
      </c>
      <c r="G229" s="210" t="s">
        <v>27</v>
      </c>
      <c r="H229" s="209"/>
      <c r="I229" s="209"/>
      <c r="J229" s="209">
        <v>2</v>
      </c>
      <c r="K229" s="209"/>
      <c r="L229" s="211" t="s">
        <v>1318</v>
      </c>
    </row>
    <row r="230" spans="1:12" ht="15" hidden="1" customHeight="1" x14ac:dyDescent="0.25">
      <c r="A230" s="212">
        <v>27</v>
      </c>
      <c r="B230" s="224" t="s">
        <v>1356</v>
      </c>
      <c r="C230" s="225">
        <v>0.64513888888888882</v>
      </c>
      <c r="D230" s="226" t="s">
        <v>1357</v>
      </c>
      <c r="E230" s="226" t="s">
        <v>1347</v>
      </c>
      <c r="F230" s="226" t="s">
        <v>1358</v>
      </c>
      <c r="G230" s="210" t="s">
        <v>359</v>
      </c>
      <c r="H230" s="209"/>
      <c r="I230" s="209"/>
      <c r="J230" s="209"/>
      <c r="K230" s="209">
        <v>1</v>
      </c>
      <c r="L230" s="211" t="s">
        <v>32</v>
      </c>
    </row>
    <row r="231" spans="1:12" ht="15" hidden="1" customHeight="1" x14ac:dyDescent="0.25">
      <c r="A231" s="212">
        <v>28</v>
      </c>
      <c r="B231" s="224" t="s">
        <v>1356</v>
      </c>
      <c r="C231" s="225">
        <v>0.54999999999999993</v>
      </c>
      <c r="D231" s="230" t="s">
        <v>1359</v>
      </c>
      <c r="E231" s="226" t="s">
        <v>751</v>
      </c>
      <c r="F231" s="226" t="s">
        <v>789</v>
      </c>
      <c r="G231" s="210" t="s">
        <v>27</v>
      </c>
      <c r="H231" s="209"/>
      <c r="I231" s="209"/>
      <c r="J231" s="209">
        <v>1</v>
      </c>
      <c r="K231" s="209"/>
      <c r="L231" s="211" t="s">
        <v>32</v>
      </c>
    </row>
    <row r="232" spans="1:12" ht="15" hidden="1" customHeight="1" x14ac:dyDescent="0.25">
      <c r="A232" s="212">
        <v>29</v>
      </c>
      <c r="B232" s="224" t="s">
        <v>1356</v>
      </c>
      <c r="C232" s="225">
        <v>0.9277777777777777</v>
      </c>
      <c r="D232" s="230" t="s">
        <v>1360</v>
      </c>
      <c r="E232" s="210" t="s">
        <v>1361</v>
      </c>
      <c r="F232" s="226" t="s">
        <v>1303</v>
      </c>
      <c r="G232" s="210" t="s">
        <v>27</v>
      </c>
      <c r="H232" s="209"/>
      <c r="I232" s="209"/>
      <c r="J232" s="209"/>
      <c r="K232" s="209">
        <v>1</v>
      </c>
      <c r="L232" s="211" t="s">
        <v>32</v>
      </c>
    </row>
    <row r="233" spans="1:12" ht="15" hidden="1" customHeight="1" x14ac:dyDescent="0.25">
      <c r="A233" s="212">
        <v>30</v>
      </c>
      <c r="B233" s="224" t="s">
        <v>1362</v>
      </c>
      <c r="C233" s="225">
        <v>0.95416666666666661</v>
      </c>
      <c r="D233" s="230" t="s">
        <v>1363</v>
      </c>
      <c r="E233" s="226" t="s">
        <v>751</v>
      </c>
      <c r="F233" s="226" t="s">
        <v>1303</v>
      </c>
      <c r="G233" s="210" t="s">
        <v>27</v>
      </c>
      <c r="H233" s="209"/>
      <c r="I233" s="209"/>
      <c r="J233" s="209"/>
      <c r="K233" s="209"/>
      <c r="L233" s="211" t="s">
        <v>1298</v>
      </c>
    </row>
    <row r="234" spans="1:12" ht="15" hidden="1" customHeight="1" x14ac:dyDescent="0.25">
      <c r="A234" s="212">
        <v>31</v>
      </c>
      <c r="B234" s="224" t="s">
        <v>1364</v>
      </c>
      <c r="C234" s="225">
        <v>0.96319444444444446</v>
      </c>
      <c r="D234" s="230" t="s">
        <v>1365</v>
      </c>
      <c r="E234" s="226" t="s">
        <v>1347</v>
      </c>
      <c r="F234" s="226" t="s">
        <v>1303</v>
      </c>
      <c r="G234" s="210" t="s">
        <v>27</v>
      </c>
      <c r="H234" s="209"/>
      <c r="I234" s="209"/>
      <c r="J234" s="209">
        <v>1</v>
      </c>
      <c r="K234" s="209"/>
      <c r="L234" s="211" t="s">
        <v>36</v>
      </c>
    </row>
    <row r="235" spans="1:12" ht="15" hidden="1" customHeight="1" x14ac:dyDescent="0.25">
      <c r="A235" s="212">
        <v>32</v>
      </c>
      <c r="B235" s="224" t="s">
        <v>1366</v>
      </c>
      <c r="C235" s="225"/>
      <c r="D235" s="230" t="s">
        <v>1367</v>
      </c>
      <c r="E235" s="226" t="s">
        <v>751</v>
      </c>
      <c r="F235" s="226" t="s">
        <v>1303</v>
      </c>
      <c r="G235" s="210" t="s">
        <v>27</v>
      </c>
      <c r="H235" s="209"/>
      <c r="I235" s="209"/>
      <c r="J235" s="209">
        <v>1</v>
      </c>
      <c r="K235" s="209"/>
      <c r="L235" s="211" t="s">
        <v>1298</v>
      </c>
    </row>
    <row r="236" spans="1:12" ht="15" hidden="1" customHeight="1" x14ac:dyDescent="0.25">
      <c r="A236" s="212">
        <v>33</v>
      </c>
      <c r="B236" s="224" t="s">
        <v>1366</v>
      </c>
      <c r="C236" s="225">
        <v>0.95694444444444438</v>
      </c>
      <c r="D236" s="230" t="s">
        <v>1368</v>
      </c>
      <c r="E236" s="226" t="s">
        <v>1369</v>
      </c>
      <c r="F236" s="226" t="s">
        <v>1303</v>
      </c>
      <c r="G236" s="210" t="s">
        <v>27</v>
      </c>
      <c r="H236" s="209"/>
      <c r="I236" s="209"/>
      <c r="J236" s="209"/>
      <c r="K236" s="209"/>
      <c r="L236" s="211" t="s">
        <v>1298</v>
      </c>
    </row>
    <row r="237" spans="1:12" ht="15" hidden="1" customHeight="1" x14ac:dyDescent="0.25">
      <c r="A237" s="212">
        <v>34</v>
      </c>
      <c r="B237" s="224" t="s">
        <v>1370</v>
      </c>
      <c r="C237" s="225">
        <v>0.10625</v>
      </c>
      <c r="D237" s="231" t="s">
        <v>1371</v>
      </c>
      <c r="E237" s="226" t="s">
        <v>751</v>
      </c>
      <c r="F237" s="226" t="s">
        <v>348</v>
      </c>
      <c r="G237" s="210" t="s">
        <v>27</v>
      </c>
      <c r="H237" s="209"/>
      <c r="I237" s="209"/>
      <c r="J237" s="209"/>
      <c r="K237" s="209">
        <v>1</v>
      </c>
      <c r="L237" s="211" t="s">
        <v>1298</v>
      </c>
    </row>
    <row r="238" spans="1:12" ht="15" hidden="1" customHeight="1" x14ac:dyDescent="0.25">
      <c r="A238" s="212">
        <v>35</v>
      </c>
      <c r="B238" s="224" t="s">
        <v>1372</v>
      </c>
      <c r="C238" s="225">
        <v>0.4236111111111111</v>
      </c>
      <c r="D238" s="210" t="s">
        <v>1373</v>
      </c>
      <c r="E238" s="226" t="s">
        <v>1361</v>
      </c>
      <c r="F238" s="226" t="s">
        <v>348</v>
      </c>
      <c r="G238" s="210" t="s">
        <v>27</v>
      </c>
      <c r="H238" s="209"/>
      <c r="I238" s="209"/>
      <c r="J238" s="209"/>
      <c r="K238" s="209"/>
      <c r="L238" s="211" t="s">
        <v>1318</v>
      </c>
    </row>
    <row r="239" spans="1:12" ht="15" hidden="1" customHeight="1" x14ac:dyDescent="0.25">
      <c r="A239" s="212">
        <v>36</v>
      </c>
      <c r="B239" s="224" t="s">
        <v>1374</v>
      </c>
      <c r="C239" s="225">
        <v>0.93055555555555547</v>
      </c>
      <c r="D239" s="226" t="s">
        <v>1375</v>
      </c>
      <c r="E239" s="226" t="s">
        <v>751</v>
      </c>
      <c r="F239" s="226" t="s">
        <v>1303</v>
      </c>
      <c r="G239" s="210" t="s">
        <v>27</v>
      </c>
      <c r="H239" s="209"/>
      <c r="I239" s="209"/>
      <c r="J239" s="209"/>
      <c r="K239" s="209"/>
      <c r="L239" s="211" t="s">
        <v>55</v>
      </c>
    </row>
    <row r="240" spans="1:12" ht="15" hidden="1" customHeight="1" x14ac:dyDescent="0.25">
      <c r="A240" s="212">
        <v>37</v>
      </c>
      <c r="B240" s="224" t="s">
        <v>1374</v>
      </c>
      <c r="C240" s="225">
        <v>0.94166666666666676</v>
      </c>
      <c r="D240" s="231" t="s">
        <v>1376</v>
      </c>
      <c r="E240" s="226" t="s">
        <v>751</v>
      </c>
      <c r="F240" s="226" t="s">
        <v>789</v>
      </c>
      <c r="G240" s="210" t="s">
        <v>27</v>
      </c>
      <c r="H240" s="209"/>
      <c r="I240" s="209"/>
      <c r="J240" s="209">
        <v>1</v>
      </c>
      <c r="K240" s="209"/>
      <c r="L240" s="211" t="s">
        <v>55</v>
      </c>
    </row>
    <row r="241" spans="1:12" ht="15" hidden="1" customHeight="1" x14ac:dyDescent="0.25">
      <c r="A241" s="212">
        <v>38</v>
      </c>
      <c r="B241" s="224" t="s">
        <v>1374</v>
      </c>
      <c r="C241" s="225">
        <v>0.99236111111111114</v>
      </c>
      <c r="D241" s="230" t="s">
        <v>1377</v>
      </c>
      <c r="E241" s="226" t="s">
        <v>751</v>
      </c>
      <c r="F241" s="226" t="s">
        <v>1303</v>
      </c>
      <c r="G241" s="210" t="s">
        <v>27</v>
      </c>
      <c r="H241" s="209"/>
      <c r="I241" s="209"/>
      <c r="J241" s="209"/>
      <c r="K241" s="209"/>
      <c r="L241" s="211" t="s">
        <v>55</v>
      </c>
    </row>
    <row r="242" spans="1:12" ht="15" hidden="1" customHeight="1" x14ac:dyDescent="0.25">
      <c r="A242" s="212">
        <v>39</v>
      </c>
      <c r="B242" s="224" t="s">
        <v>1374</v>
      </c>
      <c r="C242" s="225">
        <v>9.0972222222222218E-2</v>
      </c>
      <c r="D242" s="231" t="s">
        <v>1378</v>
      </c>
      <c r="E242" s="226" t="s">
        <v>751</v>
      </c>
      <c r="F242" s="226" t="s">
        <v>1303</v>
      </c>
      <c r="G242" s="210" t="s">
        <v>27</v>
      </c>
      <c r="H242" s="209"/>
      <c r="I242" s="209"/>
      <c r="J242" s="209">
        <v>1</v>
      </c>
      <c r="K242" s="209"/>
      <c r="L242" s="211" t="s">
        <v>55</v>
      </c>
    </row>
    <row r="243" spans="1:12" ht="15" hidden="1" customHeight="1" x14ac:dyDescent="0.25">
      <c r="A243" s="212">
        <v>40</v>
      </c>
      <c r="B243" s="224" t="s">
        <v>1379</v>
      </c>
      <c r="C243" s="225">
        <v>0.62569444444444444</v>
      </c>
      <c r="D243" s="231" t="s">
        <v>1380</v>
      </c>
      <c r="E243" s="226" t="s">
        <v>1347</v>
      </c>
      <c r="F243" s="226" t="s">
        <v>1358</v>
      </c>
      <c r="G243" s="210" t="s">
        <v>359</v>
      </c>
      <c r="H243" s="209"/>
      <c r="I243" s="209"/>
      <c r="J243" s="209">
        <v>1</v>
      </c>
      <c r="K243" s="209"/>
      <c r="L243" s="211" t="s">
        <v>32</v>
      </c>
    </row>
    <row r="244" spans="1:12" s="159" customFormat="1" ht="15" customHeight="1" x14ac:dyDescent="0.25">
      <c r="A244" s="218"/>
      <c r="B244" s="232"/>
      <c r="C244" s="233"/>
      <c r="D244" s="234"/>
      <c r="E244" s="235"/>
      <c r="F244" s="235" t="s">
        <v>1117</v>
      </c>
      <c r="G244" s="222" t="s">
        <v>860</v>
      </c>
      <c r="H244" s="221">
        <f>SUM(H219:H243)</f>
        <v>0</v>
      </c>
      <c r="I244" s="221">
        <f>SUM(I219:I243)</f>
        <v>0</v>
      </c>
      <c r="J244" s="221">
        <f>SUM(J219:J243)</f>
        <v>14</v>
      </c>
      <c r="K244" s="221">
        <f>SUM(K219:K243)</f>
        <v>7</v>
      </c>
      <c r="L244" s="223"/>
    </row>
    <row r="245" spans="1:12" ht="15" hidden="1" customHeight="1" x14ac:dyDescent="0.25">
      <c r="A245" s="212">
        <v>41</v>
      </c>
      <c r="B245" s="228" t="s">
        <v>1381</v>
      </c>
      <c r="C245" s="225">
        <v>0.6875</v>
      </c>
      <c r="D245" s="230" t="s">
        <v>1382</v>
      </c>
      <c r="E245" s="226" t="s">
        <v>751</v>
      </c>
      <c r="F245" s="236"/>
      <c r="G245" s="210" t="s">
        <v>75</v>
      </c>
      <c r="H245" s="209"/>
      <c r="I245" s="209"/>
      <c r="J245" s="209"/>
      <c r="K245" s="209"/>
      <c r="L245" s="211" t="s">
        <v>32</v>
      </c>
    </row>
    <row r="246" spans="1:12" ht="15" hidden="1" customHeight="1" x14ac:dyDescent="0.25">
      <c r="A246" s="212">
        <v>42</v>
      </c>
      <c r="B246" s="228" t="s">
        <v>1381</v>
      </c>
      <c r="C246" s="225">
        <v>0.29166666666666669</v>
      </c>
      <c r="D246" s="230" t="s">
        <v>1383</v>
      </c>
      <c r="E246" s="230" t="s">
        <v>1384</v>
      </c>
      <c r="F246" s="209" t="s">
        <v>1385</v>
      </c>
      <c r="G246" s="210" t="s">
        <v>359</v>
      </c>
      <c r="H246" s="209"/>
      <c r="I246" s="209"/>
      <c r="J246" s="209"/>
      <c r="K246" s="209">
        <v>1</v>
      </c>
      <c r="L246" s="211" t="s">
        <v>32</v>
      </c>
    </row>
    <row r="247" spans="1:12" ht="15" hidden="1" customHeight="1" x14ac:dyDescent="0.25">
      <c r="A247" s="212">
        <v>43</v>
      </c>
      <c r="B247" s="228" t="s">
        <v>1386</v>
      </c>
      <c r="C247" s="225">
        <v>0.54166666666666663</v>
      </c>
      <c r="D247" s="230" t="s">
        <v>1387</v>
      </c>
      <c r="E247" s="230" t="s">
        <v>1347</v>
      </c>
      <c r="F247" s="209" t="s">
        <v>789</v>
      </c>
      <c r="G247" s="210" t="s">
        <v>75</v>
      </c>
      <c r="H247" s="209"/>
      <c r="I247" s="209"/>
      <c r="J247" s="209"/>
      <c r="K247" s="209">
        <v>1</v>
      </c>
      <c r="L247" s="211" t="s">
        <v>36</v>
      </c>
    </row>
    <row r="248" spans="1:12" ht="15" hidden="1" customHeight="1" x14ac:dyDescent="0.25">
      <c r="A248" s="212">
        <v>44</v>
      </c>
      <c r="B248" s="228" t="s">
        <v>1386</v>
      </c>
      <c r="C248" s="225">
        <v>0.93055555555555547</v>
      </c>
      <c r="D248" s="230" t="s">
        <v>1388</v>
      </c>
      <c r="E248" s="143" t="s">
        <v>1347</v>
      </c>
      <c r="F248" s="209" t="s">
        <v>1385</v>
      </c>
      <c r="G248" s="210" t="s">
        <v>359</v>
      </c>
      <c r="H248" s="209"/>
      <c r="I248" s="209"/>
      <c r="J248" s="209">
        <v>1</v>
      </c>
      <c r="K248" s="209"/>
      <c r="L248" s="211" t="s">
        <v>36</v>
      </c>
    </row>
    <row r="249" spans="1:12" ht="15" hidden="1" customHeight="1" x14ac:dyDescent="0.25">
      <c r="A249" s="212">
        <v>45</v>
      </c>
      <c r="B249" s="228" t="s">
        <v>1389</v>
      </c>
      <c r="C249" s="225">
        <v>0.44791666666666669</v>
      </c>
      <c r="D249" s="230" t="s">
        <v>1390</v>
      </c>
      <c r="E249" s="230" t="s">
        <v>1391</v>
      </c>
      <c r="F249" s="209" t="s">
        <v>1385</v>
      </c>
      <c r="G249" s="210" t="s">
        <v>75</v>
      </c>
      <c r="H249" s="209"/>
      <c r="I249" s="209"/>
      <c r="J249" s="209"/>
      <c r="K249" s="209">
        <v>1</v>
      </c>
      <c r="L249" s="211" t="s">
        <v>55</v>
      </c>
    </row>
    <row r="250" spans="1:12" ht="15" hidden="1" customHeight="1" x14ac:dyDescent="0.25">
      <c r="A250" s="212">
        <v>46</v>
      </c>
      <c r="B250" s="228" t="s">
        <v>1392</v>
      </c>
      <c r="C250" s="225">
        <v>0.92361111111111116</v>
      </c>
      <c r="D250" s="230" t="s">
        <v>1393</v>
      </c>
      <c r="E250" s="230" t="s">
        <v>380</v>
      </c>
      <c r="F250" s="209" t="s">
        <v>1385</v>
      </c>
      <c r="G250" s="210" t="s">
        <v>75</v>
      </c>
      <c r="H250" s="209"/>
      <c r="I250" s="209"/>
      <c r="J250" s="209"/>
      <c r="K250" s="209">
        <v>1</v>
      </c>
      <c r="L250" s="211" t="s">
        <v>1298</v>
      </c>
    </row>
    <row r="251" spans="1:12" ht="15" hidden="1" customHeight="1" x14ac:dyDescent="0.25">
      <c r="A251" s="212">
        <v>47</v>
      </c>
      <c r="B251" s="228" t="s">
        <v>1392</v>
      </c>
      <c r="C251" s="225">
        <v>0.54652777777777783</v>
      </c>
      <c r="D251" s="230" t="s">
        <v>1394</v>
      </c>
      <c r="E251" s="230" t="s">
        <v>380</v>
      </c>
      <c r="F251" s="209" t="s">
        <v>348</v>
      </c>
      <c r="G251" s="210" t="s">
        <v>359</v>
      </c>
      <c r="H251" s="209"/>
      <c r="I251" s="209"/>
      <c r="J251" s="209"/>
      <c r="K251" s="209"/>
      <c r="L251" s="211" t="s">
        <v>1298</v>
      </c>
    </row>
    <row r="252" spans="1:12" ht="15" hidden="1" customHeight="1" x14ac:dyDescent="0.25">
      <c r="A252" s="212">
        <v>48</v>
      </c>
      <c r="B252" s="228" t="s">
        <v>1392</v>
      </c>
      <c r="C252" s="225">
        <v>0.63194444444444442</v>
      </c>
      <c r="D252" s="230" t="s">
        <v>1395</v>
      </c>
      <c r="E252" s="230" t="s">
        <v>1391</v>
      </c>
      <c r="F252" s="209" t="s">
        <v>1385</v>
      </c>
      <c r="G252" s="210" t="s">
        <v>75</v>
      </c>
      <c r="H252" s="209"/>
      <c r="I252" s="209"/>
      <c r="J252" s="209"/>
      <c r="K252" s="209">
        <v>1</v>
      </c>
      <c r="L252" s="211" t="s">
        <v>1298</v>
      </c>
    </row>
    <row r="253" spans="1:12" ht="15" hidden="1" customHeight="1" x14ac:dyDescent="0.25">
      <c r="A253" s="212">
        <v>49</v>
      </c>
      <c r="B253" s="228" t="s">
        <v>1392</v>
      </c>
      <c r="C253" s="225">
        <v>0.64583333333333337</v>
      </c>
      <c r="D253" s="230" t="s">
        <v>1396</v>
      </c>
      <c r="E253" s="230" t="s">
        <v>1347</v>
      </c>
      <c r="F253" s="209" t="s">
        <v>1385</v>
      </c>
      <c r="G253" s="210" t="s">
        <v>75</v>
      </c>
      <c r="H253" s="209"/>
      <c r="I253" s="209"/>
      <c r="J253" s="209">
        <v>1</v>
      </c>
      <c r="K253" s="209"/>
      <c r="L253" s="211" t="s">
        <v>1298</v>
      </c>
    </row>
    <row r="254" spans="1:12" ht="15" hidden="1" customHeight="1" x14ac:dyDescent="0.25">
      <c r="A254" s="212">
        <v>50</v>
      </c>
      <c r="B254" s="228" t="s">
        <v>1397</v>
      </c>
      <c r="C254" s="225">
        <v>0.4861111111111111</v>
      </c>
      <c r="D254" s="230" t="s">
        <v>1398</v>
      </c>
      <c r="E254" s="230" t="s">
        <v>380</v>
      </c>
      <c r="F254" s="209" t="s">
        <v>789</v>
      </c>
      <c r="G254" s="210" t="s">
        <v>75</v>
      </c>
      <c r="H254" s="209"/>
      <c r="I254" s="209"/>
      <c r="J254" s="209"/>
      <c r="K254" s="209">
        <v>1</v>
      </c>
      <c r="L254" s="211" t="s">
        <v>39</v>
      </c>
    </row>
    <row r="255" spans="1:12" ht="15" hidden="1" customHeight="1" x14ac:dyDescent="0.25">
      <c r="A255" s="212">
        <v>51</v>
      </c>
      <c r="B255" s="228" t="s">
        <v>1397</v>
      </c>
      <c r="C255" s="225">
        <v>0.35416666666666669</v>
      </c>
      <c r="D255" s="230" t="s">
        <v>1399</v>
      </c>
      <c r="E255" s="230" t="s">
        <v>1391</v>
      </c>
      <c r="F255" s="209" t="s">
        <v>1385</v>
      </c>
      <c r="G255" s="210" t="s">
        <v>75</v>
      </c>
      <c r="H255" s="209"/>
      <c r="I255" s="209"/>
      <c r="J255" s="209"/>
      <c r="K255" s="209">
        <v>1</v>
      </c>
      <c r="L255" s="211" t="s">
        <v>39</v>
      </c>
    </row>
    <row r="256" spans="1:12" ht="15" hidden="1" customHeight="1" x14ac:dyDescent="0.25">
      <c r="A256" s="212">
        <v>52</v>
      </c>
      <c r="B256" s="228" t="s">
        <v>1400</v>
      </c>
      <c r="C256" s="225">
        <v>4.5138888888888888E-2</v>
      </c>
      <c r="D256" s="230" t="s">
        <v>1401</v>
      </c>
      <c r="E256" s="230" t="s">
        <v>1384</v>
      </c>
      <c r="F256" s="209" t="s">
        <v>1385</v>
      </c>
      <c r="G256" s="210" t="s">
        <v>359</v>
      </c>
      <c r="H256" s="209"/>
      <c r="I256" s="209"/>
      <c r="J256" s="209"/>
      <c r="K256" s="209"/>
      <c r="L256" s="211" t="s">
        <v>36</v>
      </c>
    </row>
    <row r="257" spans="1:12" ht="15" hidden="1" customHeight="1" x14ac:dyDescent="0.25">
      <c r="A257" s="212">
        <v>53</v>
      </c>
      <c r="B257" s="228" t="s">
        <v>1400</v>
      </c>
      <c r="C257" s="225">
        <v>0.52083333333333337</v>
      </c>
      <c r="D257" s="230" t="s">
        <v>1402</v>
      </c>
      <c r="E257" s="230" t="s">
        <v>380</v>
      </c>
      <c r="F257" s="209" t="s">
        <v>1385</v>
      </c>
      <c r="G257" s="210" t="s">
        <v>75</v>
      </c>
      <c r="H257" s="209"/>
      <c r="I257" s="209"/>
      <c r="J257" s="209"/>
      <c r="K257" s="209"/>
      <c r="L257" s="211" t="s">
        <v>36</v>
      </c>
    </row>
    <row r="258" spans="1:12" ht="15" hidden="1" customHeight="1" x14ac:dyDescent="0.25">
      <c r="A258" s="212">
        <v>54</v>
      </c>
      <c r="B258" s="228" t="s">
        <v>1403</v>
      </c>
      <c r="C258" s="225">
        <v>0.5</v>
      </c>
      <c r="D258" s="230" t="s">
        <v>1404</v>
      </c>
      <c r="E258" s="230" t="s">
        <v>380</v>
      </c>
      <c r="F258" s="209" t="s">
        <v>348</v>
      </c>
      <c r="G258" s="210" t="s">
        <v>359</v>
      </c>
      <c r="H258" s="209"/>
      <c r="I258" s="209"/>
      <c r="J258" s="209"/>
      <c r="K258" s="209">
        <v>1</v>
      </c>
      <c r="L258" s="211" t="s">
        <v>39</v>
      </c>
    </row>
    <row r="259" spans="1:12" ht="15" hidden="1" customHeight="1" x14ac:dyDescent="0.25">
      <c r="A259" s="212">
        <v>55</v>
      </c>
      <c r="B259" s="228" t="s">
        <v>1403</v>
      </c>
      <c r="C259" s="225">
        <v>2.7777777777777776E-2</v>
      </c>
      <c r="D259" s="230" t="s">
        <v>1405</v>
      </c>
      <c r="E259" s="230" t="s">
        <v>1369</v>
      </c>
      <c r="F259" s="209" t="s">
        <v>348</v>
      </c>
      <c r="G259" s="210" t="s">
        <v>75</v>
      </c>
      <c r="H259" s="209"/>
      <c r="I259" s="209"/>
      <c r="J259" s="209"/>
      <c r="K259" s="209">
        <v>1</v>
      </c>
      <c r="L259" s="211" t="s">
        <v>39</v>
      </c>
    </row>
    <row r="260" spans="1:12" ht="15" hidden="1" customHeight="1" x14ac:dyDescent="0.25">
      <c r="A260" s="212">
        <v>56</v>
      </c>
      <c r="B260" s="228" t="s">
        <v>1406</v>
      </c>
      <c r="C260" s="225">
        <v>0.89583333333333337</v>
      </c>
      <c r="D260" s="230" t="s">
        <v>1407</v>
      </c>
      <c r="E260" s="230" t="s">
        <v>1347</v>
      </c>
      <c r="F260" s="209" t="s">
        <v>789</v>
      </c>
      <c r="G260" s="210" t="s">
        <v>75</v>
      </c>
      <c r="H260" s="236"/>
      <c r="I260" s="236"/>
      <c r="J260" s="209"/>
      <c r="K260" s="209">
        <v>1</v>
      </c>
      <c r="L260" s="211" t="s">
        <v>32</v>
      </c>
    </row>
    <row r="261" spans="1:12" ht="15" hidden="1" customHeight="1" x14ac:dyDescent="0.25">
      <c r="A261" s="212">
        <v>57</v>
      </c>
      <c r="B261" s="228" t="s">
        <v>1406</v>
      </c>
      <c r="C261" s="225">
        <v>0.63194444444444442</v>
      </c>
      <c r="D261" s="230" t="s">
        <v>1408</v>
      </c>
      <c r="E261" s="230" t="s">
        <v>1391</v>
      </c>
      <c r="F261" s="209" t="s">
        <v>1385</v>
      </c>
      <c r="G261" s="210" t="s">
        <v>75</v>
      </c>
      <c r="H261" s="236"/>
      <c r="I261" s="236"/>
      <c r="J261" s="209"/>
      <c r="K261" s="209">
        <v>1</v>
      </c>
      <c r="L261" s="211" t="s">
        <v>32</v>
      </c>
    </row>
    <row r="262" spans="1:12" ht="15" hidden="1" customHeight="1" x14ac:dyDescent="0.25">
      <c r="A262" s="212">
        <v>58</v>
      </c>
      <c r="B262" s="228" t="s">
        <v>1409</v>
      </c>
      <c r="C262" s="225">
        <v>0.5</v>
      </c>
      <c r="D262" s="230" t="s">
        <v>1410</v>
      </c>
      <c r="E262" s="230" t="s">
        <v>380</v>
      </c>
      <c r="F262" s="209" t="s">
        <v>348</v>
      </c>
      <c r="G262" s="210" t="s">
        <v>359</v>
      </c>
      <c r="H262" s="236"/>
      <c r="I262" s="236"/>
      <c r="J262" s="209"/>
      <c r="K262" s="209"/>
      <c r="L262" s="211" t="s">
        <v>39</v>
      </c>
    </row>
    <row r="263" spans="1:12" ht="15" hidden="1" customHeight="1" x14ac:dyDescent="0.25">
      <c r="A263" s="212">
        <v>59</v>
      </c>
      <c r="B263" s="228" t="s">
        <v>1411</v>
      </c>
      <c r="C263" s="225">
        <v>0.5625</v>
      </c>
      <c r="D263" s="230" t="s">
        <v>1412</v>
      </c>
      <c r="E263" s="230" t="s">
        <v>380</v>
      </c>
      <c r="F263" s="209" t="s">
        <v>1385</v>
      </c>
      <c r="G263" s="210" t="s">
        <v>75</v>
      </c>
      <c r="H263" s="236"/>
      <c r="I263" s="236"/>
      <c r="J263" s="209">
        <v>1</v>
      </c>
      <c r="K263" s="209"/>
      <c r="L263" s="211" t="s">
        <v>1318</v>
      </c>
    </row>
    <row r="264" spans="1:12" ht="15" hidden="1" customHeight="1" x14ac:dyDescent="0.25">
      <c r="A264" s="212">
        <v>60</v>
      </c>
      <c r="B264" s="228" t="s">
        <v>1411</v>
      </c>
      <c r="C264" s="225">
        <v>0.80208333333333337</v>
      </c>
      <c r="D264" s="230" t="s">
        <v>1413</v>
      </c>
      <c r="E264" s="230" t="s">
        <v>1391</v>
      </c>
      <c r="F264" s="209" t="s">
        <v>1385</v>
      </c>
      <c r="G264" s="210" t="s">
        <v>75</v>
      </c>
      <c r="H264" s="236"/>
      <c r="I264" s="236"/>
      <c r="J264" s="209"/>
      <c r="K264" s="209">
        <v>1</v>
      </c>
      <c r="L264" s="211" t="s">
        <v>1318</v>
      </c>
    </row>
    <row r="265" spans="1:12" ht="15" hidden="1" customHeight="1" x14ac:dyDescent="0.25">
      <c r="A265" s="212">
        <v>61</v>
      </c>
      <c r="B265" s="228" t="s">
        <v>1414</v>
      </c>
      <c r="C265" s="225">
        <v>0.51388888888888895</v>
      </c>
      <c r="D265" s="230" t="s">
        <v>1415</v>
      </c>
      <c r="E265" s="230" t="s">
        <v>1391</v>
      </c>
      <c r="F265" s="209" t="s">
        <v>348</v>
      </c>
      <c r="G265" s="210" t="s">
        <v>359</v>
      </c>
      <c r="H265" s="236"/>
      <c r="I265" s="236"/>
      <c r="J265" s="209"/>
      <c r="K265" s="209">
        <v>1</v>
      </c>
      <c r="L265" s="211" t="s">
        <v>55</v>
      </c>
    </row>
    <row r="266" spans="1:12" ht="15" hidden="1" customHeight="1" x14ac:dyDescent="0.25">
      <c r="A266" s="212">
        <v>62</v>
      </c>
      <c r="B266" s="228" t="s">
        <v>1416</v>
      </c>
      <c r="C266" s="225">
        <v>0.66666666666666663</v>
      </c>
      <c r="D266" s="230" t="s">
        <v>1417</v>
      </c>
      <c r="E266" s="230"/>
      <c r="F266" s="209" t="s">
        <v>789</v>
      </c>
      <c r="G266" s="210" t="s">
        <v>359</v>
      </c>
      <c r="H266" s="236"/>
      <c r="I266" s="236"/>
      <c r="J266" s="209"/>
      <c r="K266" s="209"/>
      <c r="L266" s="211" t="s">
        <v>32</v>
      </c>
    </row>
    <row r="267" spans="1:12" ht="15" hidden="1" customHeight="1" x14ac:dyDescent="0.25">
      <c r="A267" s="212">
        <v>63</v>
      </c>
      <c r="B267" s="228" t="s">
        <v>1416</v>
      </c>
      <c r="C267" s="225">
        <v>0.94444444444444453</v>
      </c>
      <c r="D267" s="230" t="s">
        <v>1418</v>
      </c>
      <c r="E267" s="230" t="s">
        <v>1347</v>
      </c>
      <c r="F267" s="209" t="s">
        <v>348</v>
      </c>
      <c r="G267" s="210" t="s">
        <v>359</v>
      </c>
      <c r="H267" s="236"/>
      <c r="I267" s="236"/>
      <c r="J267" s="209">
        <v>1</v>
      </c>
      <c r="K267" s="209"/>
      <c r="L267" s="211" t="s">
        <v>32</v>
      </c>
    </row>
    <row r="268" spans="1:12" hidden="1" x14ac:dyDescent="0.25">
      <c r="A268" s="212">
        <v>64</v>
      </c>
      <c r="B268" s="237" t="s">
        <v>1419</v>
      </c>
      <c r="C268" s="225">
        <v>0.53472222222222221</v>
      </c>
      <c r="D268" s="230" t="s">
        <v>1420</v>
      </c>
      <c r="E268" s="230" t="s">
        <v>1347</v>
      </c>
      <c r="F268" s="209" t="s">
        <v>1385</v>
      </c>
      <c r="G268" s="210" t="s">
        <v>75</v>
      </c>
      <c r="H268" s="238"/>
      <c r="I268" s="238"/>
      <c r="J268" s="239"/>
      <c r="K268" s="239">
        <v>1</v>
      </c>
      <c r="L268" s="211" t="s">
        <v>1298</v>
      </c>
    </row>
    <row r="269" spans="1:12" s="159" customFormat="1" x14ac:dyDescent="0.25">
      <c r="A269" s="240"/>
      <c r="B269" s="241"/>
      <c r="C269" s="242"/>
      <c r="D269" s="243"/>
      <c r="E269" s="243"/>
      <c r="F269" s="244" t="s">
        <v>1150</v>
      </c>
      <c r="G269" s="245" t="s">
        <v>860</v>
      </c>
      <c r="H269" s="246">
        <f>SUM(H245:H268)</f>
        <v>0</v>
      </c>
      <c r="I269" s="246">
        <f>SUM(I245:I268)</f>
        <v>0</v>
      </c>
      <c r="J269" s="246">
        <f>SUM(J245:J268)</f>
        <v>4</v>
      </c>
      <c r="K269" s="246">
        <f>SUM(K245:K268)</f>
        <v>14</v>
      </c>
      <c r="L269" s="247"/>
    </row>
    <row r="270" spans="1:12" ht="15" customHeight="1" x14ac:dyDescent="0.25">
      <c r="A270" s="566" t="s">
        <v>443</v>
      </c>
      <c r="B270" s="566"/>
      <c r="C270" s="566"/>
      <c r="D270" s="566"/>
      <c r="E270" s="566"/>
      <c r="F270" s="566"/>
      <c r="G270" s="566"/>
      <c r="H270" s="567"/>
      <c r="I270" s="567"/>
      <c r="J270" s="567"/>
      <c r="K270" s="567"/>
      <c r="L270" s="566"/>
    </row>
    <row r="271" spans="1:12" ht="15" hidden="1" customHeight="1" x14ac:dyDescent="0.25">
      <c r="A271" s="148" t="s">
        <v>1421</v>
      </c>
      <c r="B271" s="248" t="s">
        <v>1422</v>
      </c>
      <c r="C271" s="146">
        <v>0.6875</v>
      </c>
      <c r="D271" s="85" t="s">
        <v>1423</v>
      </c>
      <c r="E271" s="147" t="s">
        <v>1305</v>
      </c>
      <c r="F271" s="147" t="s">
        <v>1424</v>
      </c>
      <c r="G271" s="147" t="s">
        <v>1425</v>
      </c>
      <c r="H271" s="148"/>
      <c r="I271" s="148"/>
      <c r="J271" s="148">
        <v>1</v>
      </c>
      <c r="K271" s="148"/>
      <c r="L271" s="148" t="s">
        <v>45</v>
      </c>
    </row>
    <row r="272" spans="1:12" ht="15" hidden="1" customHeight="1" x14ac:dyDescent="0.25">
      <c r="A272" s="148">
        <v>2</v>
      </c>
      <c r="B272" s="248" t="s">
        <v>1426</v>
      </c>
      <c r="C272" s="146">
        <v>0.74652777777777779</v>
      </c>
      <c r="D272" s="85" t="s">
        <v>1427</v>
      </c>
      <c r="E272" s="147" t="s">
        <v>1428</v>
      </c>
      <c r="F272" s="147" t="s">
        <v>1429</v>
      </c>
      <c r="G272" s="147" t="s">
        <v>1430</v>
      </c>
      <c r="H272" s="148"/>
      <c r="I272" s="148"/>
      <c r="J272" s="148">
        <v>1</v>
      </c>
      <c r="K272" s="148"/>
      <c r="L272" s="148" t="s">
        <v>36</v>
      </c>
    </row>
    <row r="273" spans="1:12" ht="15" hidden="1" customHeight="1" x14ac:dyDescent="0.25">
      <c r="A273" s="148">
        <v>3</v>
      </c>
      <c r="B273" s="248" t="s">
        <v>1431</v>
      </c>
      <c r="C273" s="146">
        <v>0.91666666666666663</v>
      </c>
      <c r="D273" s="85" t="s">
        <v>1432</v>
      </c>
      <c r="E273" s="147" t="s">
        <v>1433</v>
      </c>
      <c r="F273" s="147" t="s">
        <v>1424</v>
      </c>
      <c r="G273" s="147" t="s">
        <v>1303</v>
      </c>
      <c r="H273" s="148"/>
      <c r="I273" s="148"/>
      <c r="J273" s="148"/>
      <c r="K273" s="148">
        <v>2</v>
      </c>
      <c r="L273" s="148" t="s">
        <v>39</v>
      </c>
    </row>
    <row r="274" spans="1:12" ht="15" hidden="1" customHeight="1" x14ac:dyDescent="0.25">
      <c r="A274" s="148">
        <v>4</v>
      </c>
      <c r="B274" s="248" t="s">
        <v>1434</v>
      </c>
      <c r="C274" s="146">
        <v>0.88194444444444453</v>
      </c>
      <c r="D274" s="85" t="s">
        <v>1435</v>
      </c>
      <c r="E274" s="147" t="s">
        <v>1428</v>
      </c>
      <c r="F274" s="147" t="s">
        <v>1436</v>
      </c>
      <c r="G274" s="147" t="s">
        <v>1437</v>
      </c>
      <c r="H274" s="148"/>
      <c r="I274" s="148"/>
      <c r="J274" s="148">
        <v>1</v>
      </c>
      <c r="K274" s="148"/>
      <c r="L274" s="148" t="s">
        <v>49</v>
      </c>
    </row>
    <row r="275" spans="1:12" ht="15" hidden="1" customHeight="1" x14ac:dyDescent="0.25">
      <c r="A275" s="148">
        <v>5</v>
      </c>
      <c r="B275" s="248" t="s">
        <v>1438</v>
      </c>
      <c r="C275" s="146">
        <v>0.95138888888888884</v>
      </c>
      <c r="D275" s="85" t="s">
        <v>1439</v>
      </c>
      <c r="E275" s="147" t="s">
        <v>508</v>
      </c>
      <c r="F275" s="147" t="s">
        <v>1424</v>
      </c>
      <c r="G275" s="147" t="s">
        <v>1440</v>
      </c>
      <c r="H275" s="148"/>
      <c r="I275" s="148"/>
      <c r="J275" s="148">
        <v>1</v>
      </c>
      <c r="K275" s="148"/>
      <c r="L275" s="148" t="s">
        <v>28</v>
      </c>
    </row>
    <row r="276" spans="1:12" ht="15" hidden="1" customHeight="1" x14ac:dyDescent="0.25">
      <c r="A276" s="148">
        <v>6</v>
      </c>
      <c r="B276" s="248" t="s">
        <v>1438</v>
      </c>
      <c r="C276" s="146">
        <v>0.51041666666666663</v>
      </c>
      <c r="D276" s="85" t="s">
        <v>1441</v>
      </c>
      <c r="E276" s="147" t="s">
        <v>508</v>
      </c>
      <c r="F276" s="147" t="s">
        <v>1436</v>
      </c>
      <c r="G276" s="147" t="s">
        <v>1442</v>
      </c>
      <c r="H276" s="148"/>
      <c r="I276" s="148"/>
      <c r="J276" s="148"/>
      <c r="K276" s="148"/>
      <c r="L276" s="148" t="s">
        <v>28</v>
      </c>
    </row>
    <row r="277" spans="1:12" ht="15" hidden="1" customHeight="1" x14ac:dyDescent="0.25">
      <c r="A277" s="148">
        <v>7</v>
      </c>
      <c r="B277" s="248" t="s">
        <v>1443</v>
      </c>
      <c r="C277" s="146">
        <v>0.43055555555555558</v>
      </c>
      <c r="D277" s="85" t="s">
        <v>1444</v>
      </c>
      <c r="E277" s="147" t="s">
        <v>508</v>
      </c>
      <c r="F277" s="147" t="s">
        <v>1436</v>
      </c>
      <c r="G277" s="147" t="s">
        <v>1445</v>
      </c>
      <c r="H277" s="148"/>
      <c r="I277" s="148"/>
      <c r="J277" s="148">
        <v>1</v>
      </c>
      <c r="K277" s="148">
        <v>1</v>
      </c>
      <c r="L277" s="148" t="s">
        <v>32</v>
      </c>
    </row>
    <row r="278" spans="1:12" ht="15" hidden="1" customHeight="1" x14ac:dyDescent="0.25">
      <c r="A278" s="148">
        <v>8</v>
      </c>
      <c r="B278" s="248" t="s">
        <v>1446</v>
      </c>
      <c r="C278" s="146">
        <v>0.27083333333333331</v>
      </c>
      <c r="D278" s="85" t="s">
        <v>1447</v>
      </c>
      <c r="E278" s="147" t="s">
        <v>1428</v>
      </c>
      <c r="F278" s="147" t="s">
        <v>1436</v>
      </c>
      <c r="G278" s="147" t="s">
        <v>1303</v>
      </c>
      <c r="H278" s="148"/>
      <c r="I278" s="148"/>
      <c r="J278" s="148"/>
      <c r="K278" s="148"/>
      <c r="L278" s="148" t="s">
        <v>36</v>
      </c>
    </row>
    <row r="279" spans="1:12" ht="15" hidden="1" customHeight="1" x14ac:dyDescent="0.25">
      <c r="A279" s="148">
        <v>9</v>
      </c>
      <c r="B279" s="248" t="s">
        <v>1446</v>
      </c>
      <c r="C279" s="146">
        <v>0.9375</v>
      </c>
      <c r="D279" s="85" t="s">
        <v>1448</v>
      </c>
      <c r="E279" s="147" t="s">
        <v>508</v>
      </c>
      <c r="F279" s="147" t="s">
        <v>1424</v>
      </c>
      <c r="G279" s="147" t="s">
        <v>804</v>
      </c>
      <c r="H279" s="148"/>
      <c r="I279" s="148"/>
      <c r="J279" s="148">
        <v>1</v>
      </c>
      <c r="K279" s="148"/>
      <c r="L279" s="148" t="s">
        <v>36</v>
      </c>
    </row>
    <row r="280" spans="1:12" ht="15" hidden="1" customHeight="1" x14ac:dyDescent="0.25">
      <c r="A280" s="148">
        <v>10</v>
      </c>
      <c r="B280" s="249">
        <v>42262</v>
      </c>
      <c r="C280" s="185">
        <v>0.80833333333333324</v>
      </c>
      <c r="D280" s="72" t="s">
        <v>1449</v>
      </c>
      <c r="E280" s="250" t="s">
        <v>1305</v>
      </c>
      <c r="F280" s="251" t="s">
        <v>1450</v>
      </c>
      <c r="G280" s="147" t="s">
        <v>523</v>
      </c>
      <c r="H280" s="150"/>
      <c r="I280" s="150"/>
      <c r="J280" s="150">
        <v>1</v>
      </c>
      <c r="K280" s="150"/>
      <c r="L280" s="150" t="s">
        <v>32</v>
      </c>
    </row>
    <row r="281" spans="1:12" ht="15" hidden="1" customHeight="1" x14ac:dyDescent="0.25">
      <c r="A281" s="148">
        <v>11</v>
      </c>
      <c r="B281" s="249">
        <v>42263</v>
      </c>
      <c r="C281" s="185">
        <v>0.60416666666666663</v>
      </c>
      <c r="D281" s="72" t="s">
        <v>1451</v>
      </c>
      <c r="E281" s="250" t="s">
        <v>494</v>
      </c>
      <c r="F281" s="251" t="s">
        <v>1424</v>
      </c>
      <c r="G281" s="147" t="s">
        <v>1452</v>
      </c>
      <c r="H281" s="150"/>
      <c r="I281" s="150"/>
      <c r="J281" s="150">
        <v>1</v>
      </c>
      <c r="K281" s="150">
        <v>1</v>
      </c>
      <c r="L281" s="150" t="s">
        <v>45</v>
      </c>
    </row>
    <row r="282" spans="1:12" ht="15" hidden="1" customHeight="1" x14ac:dyDescent="0.25">
      <c r="A282" s="148">
        <v>12</v>
      </c>
      <c r="B282" s="249">
        <v>42263</v>
      </c>
      <c r="C282" s="185">
        <v>0.70000000000000007</v>
      </c>
      <c r="D282" s="252" t="s">
        <v>1453</v>
      </c>
      <c r="E282" s="250" t="s">
        <v>1428</v>
      </c>
      <c r="F282" s="251" t="s">
        <v>1454</v>
      </c>
      <c r="G282" s="147" t="s">
        <v>1455</v>
      </c>
      <c r="H282" s="150"/>
      <c r="I282" s="150"/>
      <c r="J282" s="150">
        <v>2</v>
      </c>
      <c r="K282" s="150"/>
      <c r="L282" s="150" t="s">
        <v>45</v>
      </c>
    </row>
    <row r="283" spans="1:12" ht="15" hidden="1" customHeight="1" x14ac:dyDescent="0.25">
      <c r="A283" s="148">
        <v>13</v>
      </c>
      <c r="B283" s="249">
        <v>42266</v>
      </c>
      <c r="C283" s="185">
        <v>0.39583333333333331</v>
      </c>
      <c r="D283" s="72" t="s">
        <v>1456</v>
      </c>
      <c r="E283" s="250" t="s">
        <v>1457</v>
      </c>
      <c r="F283" s="251" t="s">
        <v>697</v>
      </c>
      <c r="G283" s="147" t="s">
        <v>1458</v>
      </c>
      <c r="H283" s="150"/>
      <c r="I283" s="150"/>
      <c r="J283" s="150"/>
      <c r="K283" s="150">
        <v>1</v>
      </c>
      <c r="L283" s="150" t="s">
        <v>49</v>
      </c>
    </row>
    <row r="284" spans="1:12" ht="15" hidden="1" customHeight="1" x14ac:dyDescent="0.25">
      <c r="A284" s="148">
        <v>14</v>
      </c>
      <c r="B284" s="249">
        <v>42266</v>
      </c>
      <c r="C284" s="185">
        <v>0.86458333333333337</v>
      </c>
      <c r="D284" s="252" t="s">
        <v>1459</v>
      </c>
      <c r="E284" s="250" t="s">
        <v>1428</v>
      </c>
      <c r="F284" s="251" t="s">
        <v>1436</v>
      </c>
      <c r="G284" s="147" t="s">
        <v>1460</v>
      </c>
      <c r="H284" s="150"/>
      <c r="I284" s="150"/>
      <c r="J284" s="150">
        <v>1</v>
      </c>
      <c r="K284" s="150"/>
      <c r="L284" s="150" t="s">
        <v>49</v>
      </c>
    </row>
    <row r="285" spans="1:12" ht="15" hidden="1" customHeight="1" x14ac:dyDescent="0.25">
      <c r="A285" s="148">
        <v>15</v>
      </c>
      <c r="B285" s="249">
        <v>42267</v>
      </c>
      <c r="C285" s="185">
        <v>0.60416666666666663</v>
      </c>
      <c r="D285" s="252" t="s">
        <v>1461</v>
      </c>
      <c r="E285" s="250" t="s">
        <v>516</v>
      </c>
      <c r="F285" s="251" t="s">
        <v>1424</v>
      </c>
      <c r="G285" s="147" t="s">
        <v>597</v>
      </c>
      <c r="H285" s="150"/>
      <c r="I285" s="150"/>
      <c r="J285" s="150">
        <v>1</v>
      </c>
      <c r="K285" s="150">
        <v>2</v>
      </c>
      <c r="L285" s="150" t="s">
        <v>28</v>
      </c>
    </row>
    <row r="286" spans="1:12" ht="15" hidden="1" customHeight="1" x14ac:dyDescent="0.25">
      <c r="A286" s="148">
        <v>16</v>
      </c>
      <c r="B286" s="249">
        <v>42267</v>
      </c>
      <c r="C286" s="185">
        <v>0.60972222222222217</v>
      </c>
      <c r="D286" s="72" t="s">
        <v>1462</v>
      </c>
      <c r="E286" s="250" t="s">
        <v>1428</v>
      </c>
      <c r="F286" s="251" t="s">
        <v>1436</v>
      </c>
      <c r="G286" s="147" t="s">
        <v>1437</v>
      </c>
      <c r="H286" s="150"/>
      <c r="I286" s="150"/>
      <c r="J286" s="150">
        <v>2</v>
      </c>
      <c r="K286" s="150">
        <v>1</v>
      </c>
      <c r="L286" s="150" t="s">
        <v>28</v>
      </c>
    </row>
    <row r="287" spans="1:12" ht="15" hidden="1" customHeight="1" x14ac:dyDescent="0.25">
      <c r="A287" s="148">
        <v>17</v>
      </c>
      <c r="B287" s="249">
        <v>42269</v>
      </c>
      <c r="C287" s="185">
        <v>0.72916666666666663</v>
      </c>
      <c r="D287" s="252" t="s">
        <v>1463</v>
      </c>
      <c r="E287" s="250" t="s">
        <v>502</v>
      </c>
      <c r="F287" s="251" t="s">
        <v>1436</v>
      </c>
      <c r="G287" s="147" t="s">
        <v>1464</v>
      </c>
      <c r="H287" s="150"/>
      <c r="I287" s="150"/>
      <c r="J287" s="150">
        <v>1</v>
      </c>
      <c r="K287" s="150"/>
      <c r="L287" s="150" t="s">
        <v>32</v>
      </c>
    </row>
    <row r="288" spans="1:12" ht="15" hidden="1" customHeight="1" x14ac:dyDescent="0.25">
      <c r="A288" s="148">
        <v>18</v>
      </c>
      <c r="B288" s="249">
        <v>42273</v>
      </c>
      <c r="C288" s="185">
        <v>0.84027777777777779</v>
      </c>
      <c r="D288" s="252" t="s">
        <v>1465</v>
      </c>
      <c r="E288" s="250" t="s">
        <v>508</v>
      </c>
      <c r="F288" s="251" t="s">
        <v>1466</v>
      </c>
      <c r="G288" s="147" t="s">
        <v>1467</v>
      </c>
      <c r="H288" s="150"/>
      <c r="I288" s="150"/>
      <c r="J288" s="150">
        <v>1</v>
      </c>
      <c r="K288" s="150"/>
      <c r="L288" s="150" t="s">
        <v>49</v>
      </c>
    </row>
    <row r="289" spans="1:12" ht="15" hidden="1" customHeight="1" x14ac:dyDescent="0.25">
      <c r="A289" s="148">
        <v>19</v>
      </c>
      <c r="B289" s="249">
        <v>42274</v>
      </c>
      <c r="C289" s="185">
        <v>6.9444444444444434E-2</v>
      </c>
      <c r="D289" s="72" t="s">
        <v>1468</v>
      </c>
      <c r="E289" s="250" t="s">
        <v>1433</v>
      </c>
      <c r="F289" s="251" t="s">
        <v>1429</v>
      </c>
      <c r="G289" s="147" t="s">
        <v>597</v>
      </c>
      <c r="H289" s="150"/>
      <c r="I289" s="150"/>
      <c r="J289" s="150">
        <v>1</v>
      </c>
      <c r="K289" s="150"/>
      <c r="L289" s="150" t="s">
        <v>28</v>
      </c>
    </row>
    <row r="290" spans="1:12" ht="15" hidden="1" customHeight="1" x14ac:dyDescent="0.25">
      <c r="A290" s="148">
        <v>20</v>
      </c>
      <c r="B290" s="249">
        <v>42275</v>
      </c>
      <c r="C290" s="185">
        <v>0.26041666666666669</v>
      </c>
      <c r="D290" s="72" t="s">
        <v>1469</v>
      </c>
      <c r="E290" s="250" t="s">
        <v>1433</v>
      </c>
      <c r="F290" s="251" t="s">
        <v>1424</v>
      </c>
      <c r="G290" s="147" t="s">
        <v>1470</v>
      </c>
      <c r="H290" s="150"/>
      <c r="I290" s="150"/>
      <c r="J290" s="150">
        <v>1</v>
      </c>
      <c r="K290" s="150"/>
      <c r="L290" s="150" t="s">
        <v>55</v>
      </c>
    </row>
    <row r="291" spans="1:12" ht="15" hidden="1" customHeight="1" x14ac:dyDescent="0.25">
      <c r="A291" s="148">
        <v>21</v>
      </c>
      <c r="B291" s="249">
        <v>42275</v>
      </c>
      <c r="C291" s="185">
        <v>0.84375</v>
      </c>
      <c r="D291" s="252" t="s">
        <v>1471</v>
      </c>
      <c r="E291" s="250" t="s">
        <v>1457</v>
      </c>
      <c r="F291" s="251" t="s">
        <v>1436</v>
      </c>
      <c r="G291" s="147" t="s">
        <v>449</v>
      </c>
      <c r="H291" s="150"/>
      <c r="I291" s="150"/>
      <c r="J291" s="150">
        <v>2</v>
      </c>
      <c r="K291" s="150"/>
      <c r="L291" s="150" t="s">
        <v>55</v>
      </c>
    </row>
    <row r="292" spans="1:12" hidden="1" x14ac:dyDescent="0.25">
      <c r="A292" s="148">
        <v>22</v>
      </c>
      <c r="B292" s="249">
        <v>42277</v>
      </c>
      <c r="C292" s="185">
        <v>0.53819444444444442</v>
      </c>
      <c r="D292" s="72" t="s">
        <v>1472</v>
      </c>
      <c r="E292" s="250" t="s">
        <v>1305</v>
      </c>
      <c r="F292" s="251" t="s">
        <v>1473</v>
      </c>
      <c r="G292" s="147" t="s">
        <v>1474</v>
      </c>
      <c r="H292" s="150"/>
      <c r="I292" s="150"/>
      <c r="J292" s="150">
        <v>1</v>
      </c>
      <c r="K292" s="150">
        <v>1</v>
      </c>
      <c r="L292" s="150" t="s">
        <v>45</v>
      </c>
    </row>
    <row r="293" spans="1:12" s="159" customFormat="1" x14ac:dyDescent="0.25">
      <c r="A293" s="171"/>
      <c r="B293" s="253"/>
      <c r="C293" s="254"/>
      <c r="D293" s="164"/>
      <c r="E293" s="255"/>
      <c r="F293" s="168" t="s">
        <v>1150</v>
      </c>
      <c r="G293" s="168" t="s">
        <v>443</v>
      </c>
      <c r="H293" s="170">
        <f>SUM(H271:H292)</f>
        <v>0</v>
      </c>
      <c r="I293" s="170">
        <f>SUM(I271:I292)</f>
        <v>0</v>
      </c>
      <c r="J293" s="170">
        <f>SUM(J271:J292)</f>
        <v>21</v>
      </c>
      <c r="K293" s="170">
        <f>SUM(K271:K292)</f>
        <v>9</v>
      </c>
      <c r="L293" s="256"/>
    </row>
    <row r="294" spans="1:12" ht="15" customHeight="1" x14ac:dyDescent="0.25">
      <c r="A294" s="560" t="s">
        <v>487</v>
      </c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</row>
    <row r="295" spans="1:12" ht="15" hidden="1" customHeight="1" x14ac:dyDescent="0.25">
      <c r="A295" s="148">
        <v>1</v>
      </c>
      <c r="B295" s="179">
        <v>42188</v>
      </c>
      <c r="C295" s="180">
        <v>0.38194444444444442</v>
      </c>
      <c r="D295" s="176" t="s">
        <v>1475</v>
      </c>
      <c r="E295" s="188" t="s">
        <v>1323</v>
      </c>
      <c r="F295" s="176" t="s">
        <v>1476</v>
      </c>
      <c r="G295" s="176" t="s">
        <v>491</v>
      </c>
      <c r="H295" s="172"/>
      <c r="I295" s="172"/>
      <c r="J295" s="172">
        <v>1</v>
      </c>
      <c r="K295" s="172"/>
      <c r="L295" s="148" t="s">
        <v>39</v>
      </c>
    </row>
    <row r="296" spans="1:12" ht="15" hidden="1" customHeight="1" x14ac:dyDescent="0.25">
      <c r="A296" s="148">
        <v>2</v>
      </c>
      <c r="B296" s="179">
        <v>42190</v>
      </c>
      <c r="C296" s="180">
        <v>0.42714120370370368</v>
      </c>
      <c r="D296" s="176" t="s">
        <v>1477</v>
      </c>
      <c r="E296" s="257" t="s">
        <v>1478</v>
      </c>
      <c r="F296" s="176" t="s">
        <v>526</v>
      </c>
      <c r="G296" s="176" t="s">
        <v>1479</v>
      </c>
      <c r="H296" s="172"/>
      <c r="I296" s="172"/>
      <c r="J296" s="172">
        <v>1</v>
      </c>
      <c r="K296" s="172"/>
      <c r="L296" s="148" t="s">
        <v>28</v>
      </c>
    </row>
    <row r="297" spans="1:12" ht="15" hidden="1" customHeight="1" x14ac:dyDescent="0.25">
      <c r="A297" s="148">
        <v>3</v>
      </c>
      <c r="B297" s="179">
        <v>42191</v>
      </c>
      <c r="C297" s="180">
        <v>0</v>
      </c>
      <c r="D297" s="176" t="s">
        <v>1480</v>
      </c>
      <c r="E297" s="257" t="s">
        <v>1481</v>
      </c>
      <c r="F297" s="176" t="s">
        <v>490</v>
      </c>
      <c r="G297" s="176" t="s">
        <v>394</v>
      </c>
      <c r="H297" s="172"/>
      <c r="I297" s="172"/>
      <c r="J297" s="172"/>
      <c r="K297" s="172"/>
      <c r="L297" s="211" t="s">
        <v>55</v>
      </c>
    </row>
    <row r="298" spans="1:12" ht="15" hidden="1" customHeight="1" x14ac:dyDescent="0.25">
      <c r="A298" s="148">
        <v>4</v>
      </c>
      <c r="B298" s="179">
        <v>42198</v>
      </c>
      <c r="C298" s="180">
        <v>0.6777777777777777</v>
      </c>
      <c r="D298" s="176" t="s">
        <v>1482</v>
      </c>
      <c r="E298" s="257" t="s">
        <v>1483</v>
      </c>
      <c r="F298" s="176" t="s">
        <v>1484</v>
      </c>
      <c r="G298" s="176" t="s">
        <v>394</v>
      </c>
      <c r="H298" s="178"/>
      <c r="I298" s="178"/>
      <c r="J298" s="178"/>
      <c r="K298" s="178"/>
      <c r="L298" s="211" t="s">
        <v>55</v>
      </c>
    </row>
    <row r="299" spans="1:12" ht="15" hidden="1" customHeight="1" x14ac:dyDescent="0.25">
      <c r="A299" s="148">
        <v>5</v>
      </c>
      <c r="B299" s="179">
        <v>42200</v>
      </c>
      <c r="C299" s="180">
        <v>0.75694444444444453</v>
      </c>
      <c r="D299" s="176" t="s">
        <v>1485</v>
      </c>
      <c r="E299" s="188" t="s">
        <v>1486</v>
      </c>
      <c r="F299" s="176" t="s">
        <v>26</v>
      </c>
      <c r="G299" s="176" t="s">
        <v>491</v>
      </c>
      <c r="H299" s="172"/>
      <c r="I299" s="172"/>
      <c r="J299" s="172">
        <v>1</v>
      </c>
      <c r="K299" s="172"/>
      <c r="L299" s="150" t="s">
        <v>45</v>
      </c>
    </row>
    <row r="300" spans="1:12" ht="15" hidden="1" customHeight="1" x14ac:dyDescent="0.25">
      <c r="A300" s="148">
        <v>6</v>
      </c>
      <c r="B300" s="179">
        <v>42202</v>
      </c>
      <c r="C300" s="180">
        <v>0.58333333333333337</v>
      </c>
      <c r="D300" s="176" t="s">
        <v>1487</v>
      </c>
      <c r="E300" s="257" t="s">
        <v>1488</v>
      </c>
      <c r="F300" s="176" t="s">
        <v>1489</v>
      </c>
      <c r="G300" s="176" t="s">
        <v>394</v>
      </c>
      <c r="H300" s="178"/>
      <c r="I300" s="178"/>
      <c r="J300" s="178"/>
      <c r="K300" s="178">
        <v>1</v>
      </c>
      <c r="L300" s="148" t="s">
        <v>39</v>
      </c>
    </row>
    <row r="301" spans="1:12" ht="15" hidden="1" customHeight="1" x14ac:dyDescent="0.25">
      <c r="A301" s="148">
        <v>7</v>
      </c>
      <c r="B301" s="179">
        <v>42202</v>
      </c>
      <c r="C301" s="180">
        <v>0.59027777777777779</v>
      </c>
      <c r="D301" s="176" t="s">
        <v>1490</v>
      </c>
      <c r="E301" s="188" t="s">
        <v>1305</v>
      </c>
      <c r="F301" s="176" t="s">
        <v>499</v>
      </c>
      <c r="G301" s="176" t="s">
        <v>491</v>
      </c>
      <c r="H301" s="178"/>
      <c r="I301" s="178"/>
      <c r="J301" s="178"/>
      <c r="K301" s="178"/>
      <c r="L301" s="148" t="s">
        <v>39</v>
      </c>
    </row>
    <row r="302" spans="1:12" ht="15" hidden="1" customHeight="1" x14ac:dyDescent="0.25">
      <c r="A302" s="148">
        <v>8</v>
      </c>
      <c r="B302" s="179">
        <v>42204</v>
      </c>
      <c r="C302" s="180">
        <v>0.75694444444444453</v>
      </c>
      <c r="D302" s="176" t="s">
        <v>1491</v>
      </c>
      <c r="E302" s="188" t="s">
        <v>1302</v>
      </c>
      <c r="F302" s="176" t="s">
        <v>834</v>
      </c>
      <c r="G302" s="176" t="s">
        <v>491</v>
      </c>
      <c r="H302" s="258"/>
      <c r="I302" s="258"/>
      <c r="J302" s="181">
        <v>1</v>
      </c>
      <c r="K302" s="181"/>
      <c r="L302" s="150" t="s">
        <v>28</v>
      </c>
    </row>
    <row r="303" spans="1:12" ht="15" hidden="1" customHeight="1" x14ac:dyDescent="0.25">
      <c r="A303" s="148">
        <v>9</v>
      </c>
      <c r="B303" s="179">
        <v>42206</v>
      </c>
      <c r="C303" s="180">
        <v>0.75</v>
      </c>
      <c r="D303" s="176" t="s">
        <v>1492</v>
      </c>
      <c r="E303" s="188" t="s">
        <v>1055</v>
      </c>
      <c r="F303" s="176" t="s">
        <v>834</v>
      </c>
      <c r="G303" s="176" t="s">
        <v>394</v>
      </c>
      <c r="H303" s="258"/>
      <c r="I303" s="258"/>
      <c r="J303" s="181">
        <v>1</v>
      </c>
      <c r="K303" s="181"/>
      <c r="L303" s="150" t="s">
        <v>32</v>
      </c>
    </row>
    <row r="304" spans="1:12" ht="15" hidden="1" customHeight="1" x14ac:dyDescent="0.25">
      <c r="A304" s="148">
        <v>10</v>
      </c>
      <c r="B304" s="179">
        <v>42206</v>
      </c>
      <c r="C304" s="180">
        <v>0.47916666666666669</v>
      </c>
      <c r="D304" s="176" t="s">
        <v>1493</v>
      </c>
      <c r="E304" s="188" t="s">
        <v>1428</v>
      </c>
      <c r="F304" s="176" t="s">
        <v>1494</v>
      </c>
      <c r="G304" s="176" t="s">
        <v>394</v>
      </c>
      <c r="H304" s="258"/>
      <c r="I304" s="258"/>
      <c r="J304" s="181"/>
      <c r="K304" s="181"/>
      <c r="L304" s="150" t="s">
        <v>32</v>
      </c>
    </row>
    <row r="305" spans="1:12" ht="15" hidden="1" customHeight="1" x14ac:dyDescent="0.25">
      <c r="A305" s="148">
        <v>11</v>
      </c>
      <c r="B305" s="179">
        <v>42206</v>
      </c>
      <c r="C305" s="180">
        <v>0.31944444444444448</v>
      </c>
      <c r="D305" s="176" t="s">
        <v>1495</v>
      </c>
      <c r="E305" s="188" t="s">
        <v>1496</v>
      </c>
      <c r="F305" s="176" t="s">
        <v>1497</v>
      </c>
      <c r="G305" s="176" t="s">
        <v>491</v>
      </c>
      <c r="H305" s="258"/>
      <c r="I305" s="258"/>
      <c r="J305" s="181">
        <v>1</v>
      </c>
      <c r="K305" s="181">
        <v>1</v>
      </c>
      <c r="L305" s="150" t="s">
        <v>32</v>
      </c>
    </row>
    <row r="306" spans="1:12" ht="15" hidden="1" customHeight="1" x14ac:dyDescent="0.25">
      <c r="A306" s="148">
        <v>12</v>
      </c>
      <c r="B306" s="179">
        <v>42208</v>
      </c>
      <c r="C306" s="180">
        <v>0</v>
      </c>
      <c r="D306" s="176" t="s">
        <v>1498</v>
      </c>
      <c r="E306" s="188" t="s">
        <v>1428</v>
      </c>
      <c r="F306" s="176" t="s">
        <v>26</v>
      </c>
      <c r="G306" s="176" t="s">
        <v>394</v>
      </c>
      <c r="H306" s="258"/>
      <c r="I306" s="258"/>
      <c r="J306" s="181">
        <v>1</v>
      </c>
      <c r="K306" s="181"/>
      <c r="L306" s="148" t="s">
        <v>36</v>
      </c>
    </row>
    <row r="307" spans="1:12" ht="15" hidden="1" customHeight="1" x14ac:dyDescent="0.25">
      <c r="A307" s="148">
        <v>13</v>
      </c>
      <c r="B307" s="179">
        <v>42210</v>
      </c>
      <c r="C307" s="180">
        <v>0.69791666666666663</v>
      </c>
      <c r="D307" s="176" t="s">
        <v>1499</v>
      </c>
      <c r="E307" s="188" t="s">
        <v>1500</v>
      </c>
      <c r="F307" s="176" t="s">
        <v>1501</v>
      </c>
      <c r="G307" s="176" t="s">
        <v>491</v>
      </c>
      <c r="H307" s="258"/>
      <c r="I307" s="258"/>
      <c r="J307" s="181"/>
      <c r="K307" s="181">
        <v>1</v>
      </c>
      <c r="L307" s="150" t="s">
        <v>49</v>
      </c>
    </row>
    <row r="308" spans="1:12" ht="15" hidden="1" customHeight="1" x14ac:dyDescent="0.25">
      <c r="A308" s="148">
        <v>14</v>
      </c>
      <c r="B308" s="179">
        <v>42212</v>
      </c>
      <c r="C308" s="180">
        <v>0.8125</v>
      </c>
      <c r="D308" s="176" t="s">
        <v>1502</v>
      </c>
      <c r="E308" s="188" t="s">
        <v>1500</v>
      </c>
      <c r="F308" s="176" t="s">
        <v>1503</v>
      </c>
      <c r="G308" s="176" t="s">
        <v>394</v>
      </c>
      <c r="H308" s="258"/>
      <c r="I308" s="258"/>
      <c r="J308" s="181"/>
      <c r="K308" s="181"/>
      <c r="L308" s="150" t="s">
        <v>55</v>
      </c>
    </row>
    <row r="309" spans="1:12" ht="15" hidden="1" customHeight="1" x14ac:dyDescent="0.25">
      <c r="A309" s="148">
        <v>15</v>
      </c>
      <c r="B309" s="179">
        <v>42214</v>
      </c>
      <c r="C309" s="180">
        <v>0.33333333333333331</v>
      </c>
      <c r="D309" s="176" t="s">
        <v>1504</v>
      </c>
      <c r="E309" s="188" t="s">
        <v>1428</v>
      </c>
      <c r="F309" s="176" t="s">
        <v>1505</v>
      </c>
      <c r="G309" s="176" t="s">
        <v>491</v>
      </c>
      <c r="H309" s="258"/>
      <c r="I309" s="258"/>
      <c r="J309" s="181">
        <v>1</v>
      </c>
      <c r="K309" s="181">
        <v>1</v>
      </c>
      <c r="L309" s="150" t="s">
        <v>45</v>
      </c>
    </row>
    <row r="310" spans="1:12" ht="15" hidden="1" customHeight="1" x14ac:dyDescent="0.25">
      <c r="A310" s="148">
        <v>16</v>
      </c>
      <c r="B310" s="179">
        <v>42215</v>
      </c>
      <c r="C310" s="180">
        <v>0</v>
      </c>
      <c r="D310" s="176" t="s">
        <v>1506</v>
      </c>
      <c r="E310" s="188" t="s">
        <v>1305</v>
      </c>
      <c r="F310" s="176" t="s">
        <v>1507</v>
      </c>
      <c r="G310" s="176" t="s">
        <v>394</v>
      </c>
      <c r="H310" s="258"/>
      <c r="I310" s="258"/>
      <c r="J310" s="181">
        <v>1</v>
      </c>
      <c r="K310" s="181"/>
      <c r="L310" s="148" t="s">
        <v>36</v>
      </c>
    </row>
    <row r="311" spans="1:12" ht="15" hidden="1" customHeight="1" x14ac:dyDescent="0.25">
      <c r="A311" s="148">
        <v>17</v>
      </c>
      <c r="B311" s="179">
        <v>42216</v>
      </c>
      <c r="C311" s="180">
        <v>0.41666666666666669</v>
      </c>
      <c r="D311" s="176" t="s">
        <v>1508</v>
      </c>
      <c r="E311" s="257" t="s">
        <v>494</v>
      </c>
      <c r="F311" s="176" t="s">
        <v>974</v>
      </c>
      <c r="G311" s="176" t="s">
        <v>491</v>
      </c>
      <c r="H311" s="258"/>
      <c r="I311" s="258"/>
      <c r="J311" s="181">
        <v>1</v>
      </c>
      <c r="K311" s="181"/>
      <c r="L311" s="148" t="s">
        <v>39</v>
      </c>
    </row>
    <row r="312" spans="1:12" s="159" customFormat="1" ht="15" customHeight="1" x14ac:dyDescent="0.25">
      <c r="A312" s="157"/>
      <c r="B312" s="259"/>
      <c r="C312" s="183"/>
      <c r="D312" s="152"/>
      <c r="E312" s="260"/>
      <c r="F312" s="152" t="s">
        <v>1105</v>
      </c>
      <c r="G312" s="152" t="s">
        <v>487</v>
      </c>
      <c r="H312" s="261">
        <f>SUM(H295:H311)</f>
        <v>0</v>
      </c>
      <c r="I312" s="261">
        <f>SUM(I295:I311)</f>
        <v>0</v>
      </c>
      <c r="J312" s="261">
        <f>SUM(J295:J311)</f>
        <v>10</v>
      </c>
      <c r="K312" s="261">
        <f>SUM(K295:K311)</f>
        <v>4</v>
      </c>
      <c r="L312" s="157"/>
    </row>
    <row r="313" spans="1:12" ht="15" hidden="1" customHeight="1" x14ac:dyDescent="0.25">
      <c r="A313" s="148">
        <v>18</v>
      </c>
      <c r="B313" s="173">
        <v>42219</v>
      </c>
      <c r="C313" s="174">
        <v>0.2722222222222222</v>
      </c>
      <c r="D313" s="175" t="s">
        <v>1509</v>
      </c>
      <c r="E313" s="175" t="s">
        <v>508</v>
      </c>
      <c r="F313" s="175" t="s">
        <v>1510</v>
      </c>
      <c r="G313" s="175" t="s">
        <v>397</v>
      </c>
      <c r="H313" s="258"/>
      <c r="I313" s="258"/>
      <c r="J313" s="181">
        <v>2</v>
      </c>
      <c r="K313" s="181">
        <v>1</v>
      </c>
      <c r="L313" s="150" t="s">
        <v>55</v>
      </c>
    </row>
    <row r="314" spans="1:12" ht="15" hidden="1" customHeight="1" x14ac:dyDescent="0.25">
      <c r="A314" s="148">
        <v>19</v>
      </c>
      <c r="B314" s="173">
        <v>42222</v>
      </c>
      <c r="C314" s="174">
        <v>0.8125</v>
      </c>
      <c r="D314" s="175" t="s">
        <v>1511</v>
      </c>
      <c r="E314" s="175" t="s">
        <v>502</v>
      </c>
      <c r="F314" s="175" t="s">
        <v>1512</v>
      </c>
      <c r="G314" s="175" t="s">
        <v>397</v>
      </c>
      <c r="H314" s="258"/>
      <c r="I314" s="258"/>
      <c r="J314" s="181">
        <v>1</v>
      </c>
      <c r="K314" s="181"/>
      <c r="L314" s="148" t="s">
        <v>36</v>
      </c>
    </row>
    <row r="315" spans="1:12" ht="15" hidden="1" customHeight="1" x14ac:dyDescent="0.25">
      <c r="A315" s="148">
        <v>20</v>
      </c>
      <c r="B315" s="173">
        <v>42226</v>
      </c>
      <c r="C315" s="174">
        <v>0.3125</v>
      </c>
      <c r="D315" s="175" t="s">
        <v>1513</v>
      </c>
      <c r="E315" s="175" t="s">
        <v>1514</v>
      </c>
      <c r="F315" s="175" t="s">
        <v>834</v>
      </c>
      <c r="G315" s="175" t="s">
        <v>1515</v>
      </c>
      <c r="H315" s="258"/>
      <c r="I315" s="258"/>
      <c r="J315" s="181"/>
      <c r="K315" s="181">
        <v>1</v>
      </c>
      <c r="L315" s="150" t="s">
        <v>55</v>
      </c>
    </row>
    <row r="316" spans="1:12" ht="15" hidden="1" customHeight="1" x14ac:dyDescent="0.25">
      <c r="A316" s="148">
        <v>21</v>
      </c>
      <c r="B316" s="173">
        <v>42228</v>
      </c>
      <c r="C316" s="174">
        <v>0.75</v>
      </c>
      <c r="D316" s="175" t="s">
        <v>1516</v>
      </c>
      <c r="E316" s="175" t="s">
        <v>508</v>
      </c>
      <c r="F316" s="175" t="s">
        <v>1497</v>
      </c>
      <c r="G316" s="175" t="s">
        <v>1515</v>
      </c>
      <c r="H316" s="258"/>
      <c r="I316" s="258"/>
      <c r="J316" s="181">
        <v>1</v>
      </c>
      <c r="K316" s="181"/>
      <c r="L316" s="150" t="s">
        <v>45</v>
      </c>
    </row>
    <row r="317" spans="1:12" ht="15" hidden="1" customHeight="1" x14ac:dyDescent="0.25">
      <c r="A317" s="148">
        <v>22</v>
      </c>
      <c r="B317" s="173">
        <v>42230</v>
      </c>
      <c r="C317" s="174">
        <v>0.76041666666666663</v>
      </c>
      <c r="D317" s="175" t="s">
        <v>1517</v>
      </c>
      <c r="E317" s="175" t="s">
        <v>1518</v>
      </c>
      <c r="F317" s="175" t="s">
        <v>1519</v>
      </c>
      <c r="G317" s="175" t="s">
        <v>1515</v>
      </c>
      <c r="H317" s="258"/>
      <c r="I317" s="258"/>
      <c r="J317" s="181">
        <v>1</v>
      </c>
      <c r="K317" s="181">
        <v>1</v>
      </c>
      <c r="L317" s="148" t="s">
        <v>39</v>
      </c>
    </row>
    <row r="318" spans="1:12" ht="15" hidden="1" customHeight="1" x14ac:dyDescent="0.25">
      <c r="A318" s="148">
        <v>23</v>
      </c>
      <c r="B318" s="173">
        <v>42232</v>
      </c>
      <c r="C318" s="174">
        <v>0.44444444444444442</v>
      </c>
      <c r="D318" s="175" t="s">
        <v>1520</v>
      </c>
      <c r="E318" s="188" t="s">
        <v>1521</v>
      </c>
      <c r="F318" s="175" t="s">
        <v>523</v>
      </c>
      <c r="G318" s="175" t="s">
        <v>1515</v>
      </c>
      <c r="H318" s="258"/>
      <c r="I318" s="258"/>
      <c r="J318" s="181"/>
      <c r="K318" s="181"/>
      <c r="L318" s="148" t="s">
        <v>28</v>
      </c>
    </row>
    <row r="319" spans="1:12" ht="15" hidden="1" customHeight="1" x14ac:dyDescent="0.25">
      <c r="A319" s="148">
        <v>24</v>
      </c>
      <c r="B319" s="173">
        <v>42234</v>
      </c>
      <c r="C319" s="174">
        <v>0.83333333333333337</v>
      </c>
      <c r="D319" s="175" t="s">
        <v>1520</v>
      </c>
      <c r="E319" s="175" t="s">
        <v>1522</v>
      </c>
      <c r="F319" s="175" t="s">
        <v>1523</v>
      </c>
      <c r="G319" s="175" t="s">
        <v>397</v>
      </c>
      <c r="H319" s="258"/>
      <c r="I319" s="258"/>
      <c r="J319" s="181">
        <v>1</v>
      </c>
      <c r="K319" s="181"/>
      <c r="L319" s="150" t="s">
        <v>32</v>
      </c>
    </row>
    <row r="320" spans="1:12" ht="15" hidden="1" customHeight="1" x14ac:dyDescent="0.25">
      <c r="A320" s="148">
        <v>25</v>
      </c>
      <c r="B320" s="173">
        <v>42236</v>
      </c>
      <c r="C320" s="174">
        <v>0.875</v>
      </c>
      <c r="D320" s="262" t="s">
        <v>1524</v>
      </c>
      <c r="E320" s="175" t="s">
        <v>1457</v>
      </c>
      <c r="F320" s="175" t="s">
        <v>834</v>
      </c>
      <c r="G320" s="175" t="s">
        <v>1515</v>
      </c>
      <c r="H320" s="258"/>
      <c r="I320" s="258"/>
      <c r="J320" s="181"/>
      <c r="K320" s="181">
        <v>1</v>
      </c>
      <c r="L320" s="148" t="s">
        <v>36</v>
      </c>
    </row>
    <row r="321" spans="1:12" ht="15" hidden="1" customHeight="1" x14ac:dyDescent="0.25">
      <c r="A321" s="148">
        <v>26</v>
      </c>
      <c r="B321" s="173">
        <v>42236</v>
      </c>
      <c r="C321" s="174">
        <v>0.90972222222222221</v>
      </c>
      <c r="D321" s="262" t="s">
        <v>1525</v>
      </c>
      <c r="E321" s="175" t="s">
        <v>1457</v>
      </c>
      <c r="F321" s="175" t="s">
        <v>834</v>
      </c>
      <c r="G321" s="262" t="s">
        <v>1515</v>
      </c>
      <c r="H321" s="258"/>
      <c r="I321" s="258"/>
      <c r="J321" s="181"/>
      <c r="K321" s="181"/>
      <c r="L321" s="148" t="s">
        <v>36</v>
      </c>
    </row>
    <row r="322" spans="1:12" ht="15" hidden="1" customHeight="1" x14ac:dyDescent="0.25">
      <c r="A322" s="148">
        <v>27</v>
      </c>
      <c r="B322" s="173">
        <v>42237</v>
      </c>
      <c r="C322" s="174">
        <v>6.25E-2</v>
      </c>
      <c r="D322" s="175" t="s">
        <v>1526</v>
      </c>
      <c r="E322" s="175" t="s">
        <v>1457</v>
      </c>
      <c r="F322" s="175" t="s">
        <v>834</v>
      </c>
      <c r="G322" s="175" t="s">
        <v>397</v>
      </c>
      <c r="H322" s="258"/>
      <c r="I322" s="258"/>
      <c r="J322" s="181">
        <v>1</v>
      </c>
      <c r="K322" s="181"/>
      <c r="L322" s="148" t="s">
        <v>39</v>
      </c>
    </row>
    <row r="323" spans="1:12" ht="15" hidden="1" customHeight="1" x14ac:dyDescent="0.25">
      <c r="A323" s="148">
        <v>28</v>
      </c>
      <c r="B323" s="173">
        <v>42242</v>
      </c>
      <c r="C323" s="174">
        <v>0.78472222222222221</v>
      </c>
      <c r="D323" s="175" t="s">
        <v>1527</v>
      </c>
      <c r="E323" s="175" t="s">
        <v>502</v>
      </c>
      <c r="F323" s="175" t="s">
        <v>1528</v>
      </c>
      <c r="G323" s="175" t="s">
        <v>397</v>
      </c>
      <c r="H323" s="258"/>
      <c r="I323" s="258"/>
      <c r="J323" s="181">
        <v>1</v>
      </c>
      <c r="K323" s="181">
        <v>1</v>
      </c>
      <c r="L323" s="150" t="s">
        <v>45</v>
      </c>
    </row>
    <row r="324" spans="1:12" ht="15" hidden="1" customHeight="1" x14ac:dyDescent="0.25">
      <c r="A324" s="148">
        <v>29</v>
      </c>
      <c r="B324" s="173">
        <v>42244</v>
      </c>
      <c r="C324" s="174">
        <v>0.72222222222222221</v>
      </c>
      <c r="D324" s="175" t="s">
        <v>1529</v>
      </c>
      <c r="E324" s="175" t="s">
        <v>1530</v>
      </c>
      <c r="F324" s="175" t="s">
        <v>834</v>
      </c>
      <c r="G324" s="175" t="s">
        <v>397</v>
      </c>
      <c r="H324" s="258"/>
      <c r="I324" s="258"/>
      <c r="J324" s="181">
        <v>1</v>
      </c>
      <c r="K324" s="181"/>
      <c r="L324" s="148" t="s">
        <v>39</v>
      </c>
    </row>
    <row r="325" spans="1:12" ht="15" hidden="1" customHeight="1" x14ac:dyDescent="0.25">
      <c r="A325" s="148">
        <v>30</v>
      </c>
      <c r="B325" s="173">
        <v>42246</v>
      </c>
      <c r="C325" s="174">
        <v>0.70138888888888884</v>
      </c>
      <c r="D325" s="175" t="s">
        <v>1531</v>
      </c>
      <c r="E325" s="175" t="s">
        <v>1532</v>
      </c>
      <c r="F325" s="175" t="s">
        <v>1533</v>
      </c>
      <c r="G325" s="175" t="s">
        <v>397</v>
      </c>
      <c r="H325" s="258"/>
      <c r="I325" s="258"/>
      <c r="J325" s="181"/>
      <c r="K325" s="181">
        <v>1</v>
      </c>
      <c r="L325" s="150" t="s">
        <v>28</v>
      </c>
    </row>
    <row r="326" spans="1:12" ht="15" hidden="1" customHeight="1" x14ac:dyDescent="0.25">
      <c r="A326" s="148">
        <v>31</v>
      </c>
      <c r="B326" s="173">
        <v>42246</v>
      </c>
      <c r="C326" s="174">
        <v>0.60069444444444442</v>
      </c>
      <c r="D326" s="175" t="s">
        <v>1534</v>
      </c>
      <c r="E326" s="175" t="s">
        <v>1535</v>
      </c>
      <c r="F326" s="175" t="s">
        <v>1536</v>
      </c>
      <c r="G326" s="175" t="s">
        <v>397</v>
      </c>
      <c r="H326" s="258"/>
      <c r="I326" s="258"/>
      <c r="J326" s="181"/>
      <c r="K326" s="181">
        <v>2</v>
      </c>
      <c r="L326" s="150" t="s">
        <v>28</v>
      </c>
    </row>
    <row r="327" spans="1:12" s="159" customFormat="1" ht="15" customHeight="1" x14ac:dyDescent="0.25">
      <c r="A327" s="157"/>
      <c r="B327" s="153"/>
      <c r="C327" s="154"/>
      <c r="D327" s="156"/>
      <c r="E327" s="156"/>
      <c r="F327" s="156" t="s">
        <v>1117</v>
      </c>
      <c r="G327" s="156" t="s">
        <v>487</v>
      </c>
      <c r="H327" s="261">
        <f>SUM(H313:H326)</f>
        <v>0</v>
      </c>
      <c r="I327" s="261">
        <f>SUM(I313:I326)</f>
        <v>0</v>
      </c>
      <c r="J327" s="261">
        <f>SUM(J313:J326)</f>
        <v>9</v>
      </c>
      <c r="K327" s="261">
        <f>SUM(K313:K326)</f>
        <v>8</v>
      </c>
      <c r="L327" s="170"/>
    </row>
    <row r="328" spans="1:12" ht="15" hidden="1" customHeight="1" x14ac:dyDescent="0.25">
      <c r="A328" s="148">
        <v>32</v>
      </c>
      <c r="B328" s="173" t="s">
        <v>1416</v>
      </c>
      <c r="C328" s="177">
        <v>0.39930555555555558</v>
      </c>
      <c r="D328" s="188" t="s">
        <v>1537</v>
      </c>
      <c r="E328" s="188" t="s">
        <v>1433</v>
      </c>
      <c r="F328" s="188" t="s">
        <v>348</v>
      </c>
      <c r="G328" s="188" t="s">
        <v>397</v>
      </c>
      <c r="H328" s="258"/>
      <c r="I328" s="258"/>
      <c r="J328" s="181"/>
      <c r="K328" s="181"/>
      <c r="L328" s="150" t="s">
        <v>32</v>
      </c>
    </row>
    <row r="329" spans="1:12" ht="15" hidden="1" customHeight="1" x14ac:dyDescent="0.25">
      <c r="A329" s="148">
        <v>33</v>
      </c>
      <c r="B329" s="173" t="s">
        <v>1381</v>
      </c>
      <c r="C329" s="177">
        <v>0.76388888888888884</v>
      </c>
      <c r="D329" s="188" t="s">
        <v>1538</v>
      </c>
      <c r="E329" s="188" t="s">
        <v>508</v>
      </c>
      <c r="F329" s="188" t="s">
        <v>366</v>
      </c>
      <c r="G329" s="188" t="s">
        <v>397</v>
      </c>
      <c r="H329" s="258"/>
      <c r="I329" s="258"/>
      <c r="J329" s="181"/>
      <c r="K329" s="181">
        <v>1</v>
      </c>
      <c r="L329" s="150" t="s">
        <v>32</v>
      </c>
    </row>
    <row r="330" spans="1:12" ht="15" hidden="1" customHeight="1" x14ac:dyDescent="0.25">
      <c r="A330" s="148">
        <v>34</v>
      </c>
      <c r="B330" s="173" t="s">
        <v>1539</v>
      </c>
      <c r="C330" s="174">
        <v>0.55555555555555558</v>
      </c>
      <c r="D330" s="175" t="s">
        <v>1540</v>
      </c>
      <c r="E330" s="175" t="s">
        <v>1107</v>
      </c>
      <c r="F330" s="188" t="s">
        <v>732</v>
      </c>
      <c r="G330" s="175" t="s">
        <v>397</v>
      </c>
      <c r="H330" s="258"/>
      <c r="I330" s="258"/>
      <c r="J330" s="181">
        <v>2</v>
      </c>
      <c r="K330" s="181"/>
      <c r="L330" s="150" t="s">
        <v>32</v>
      </c>
    </row>
    <row r="331" spans="1:12" ht="15" hidden="1" customHeight="1" x14ac:dyDescent="0.25">
      <c r="A331" s="148">
        <v>35</v>
      </c>
      <c r="B331" s="173" t="s">
        <v>1386</v>
      </c>
      <c r="C331" s="174">
        <v>0.59027777777777779</v>
      </c>
      <c r="D331" s="262" t="s">
        <v>1541</v>
      </c>
      <c r="E331" s="262" t="s">
        <v>1107</v>
      </c>
      <c r="F331" s="262" t="s">
        <v>366</v>
      </c>
      <c r="G331" s="262" t="s">
        <v>397</v>
      </c>
      <c r="H331" s="258"/>
      <c r="I331" s="258"/>
      <c r="J331" s="181"/>
      <c r="K331" s="181">
        <v>1</v>
      </c>
      <c r="L331" s="148" t="s">
        <v>36</v>
      </c>
    </row>
    <row r="332" spans="1:12" ht="15" hidden="1" customHeight="1" x14ac:dyDescent="0.25">
      <c r="A332" s="148">
        <v>36</v>
      </c>
      <c r="B332" s="173" t="s">
        <v>1389</v>
      </c>
      <c r="C332" s="174">
        <v>0.53819444444444442</v>
      </c>
      <c r="D332" s="262" t="s">
        <v>1542</v>
      </c>
      <c r="E332" s="262" t="s">
        <v>1428</v>
      </c>
      <c r="F332" s="262" t="s">
        <v>1543</v>
      </c>
      <c r="G332" s="262" t="s">
        <v>397</v>
      </c>
      <c r="H332" s="258"/>
      <c r="I332" s="258"/>
      <c r="J332" s="181">
        <v>1</v>
      </c>
      <c r="K332" s="181"/>
      <c r="L332" s="150" t="s">
        <v>55</v>
      </c>
    </row>
    <row r="333" spans="1:12" ht="15" hidden="1" customHeight="1" x14ac:dyDescent="0.25">
      <c r="A333" s="148">
        <v>37</v>
      </c>
      <c r="B333" s="173" t="s">
        <v>1397</v>
      </c>
      <c r="C333" s="174">
        <v>0.85416666666666663</v>
      </c>
      <c r="D333" s="175" t="s">
        <v>1544</v>
      </c>
      <c r="E333" s="175" t="s">
        <v>1107</v>
      </c>
      <c r="F333" s="188" t="s">
        <v>366</v>
      </c>
      <c r="G333" s="175" t="s">
        <v>397</v>
      </c>
      <c r="H333" s="258"/>
      <c r="I333" s="258"/>
      <c r="J333" s="181"/>
      <c r="K333" s="181">
        <v>1</v>
      </c>
      <c r="L333" s="148" t="s">
        <v>39</v>
      </c>
    </row>
    <row r="334" spans="1:12" ht="15" hidden="1" customHeight="1" x14ac:dyDescent="0.25">
      <c r="A334" s="148">
        <v>38</v>
      </c>
      <c r="B334" s="173" t="s">
        <v>1545</v>
      </c>
      <c r="C334" s="263">
        <v>0.625</v>
      </c>
      <c r="D334" s="264" t="s">
        <v>1546</v>
      </c>
      <c r="E334" s="264" t="s">
        <v>508</v>
      </c>
      <c r="F334" s="265" t="s">
        <v>366</v>
      </c>
      <c r="G334" s="264" t="s">
        <v>397</v>
      </c>
      <c r="H334" s="258"/>
      <c r="I334" s="258"/>
      <c r="J334" s="181">
        <v>1</v>
      </c>
      <c r="K334" s="181"/>
      <c r="L334" s="148" t="s">
        <v>28</v>
      </c>
    </row>
    <row r="335" spans="1:12" ht="15" hidden="1" customHeight="1" x14ac:dyDescent="0.25">
      <c r="A335" s="148">
        <v>39</v>
      </c>
      <c r="B335" s="173" t="s">
        <v>1547</v>
      </c>
      <c r="C335" s="174">
        <v>0</v>
      </c>
      <c r="D335" s="175" t="s">
        <v>1548</v>
      </c>
      <c r="E335" s="175" t="s">
        <v>1428</v>
      </c>
      <c r="F335" s="175" t="s">
        <v>1549</v>
      </c>
      <c r="G335" s="175" t="s">
        <v>397</v>
      </c>
      <c r="H335" s="258"/>
      <c r="I335" s="258"/>
      <c r="J335" s="181"/>
      <c r="K335" s="181"/>
      <c r="L335" s="148" t="s">
        <v>28</v>
      </c>
    </row>
    <row r="336" spans="1:12" ht="15" hidden="1" customHeight="1" x14ac:dyDescent="0.25">
      <c r="A336" s="148">
        <v>40</v>
      </c>
      <c r="B336" s="173" t="s">
        <v>1284</v>
      </c>
      <c r="C336" s="174">
        <v>0.83333333333333337</v>
      </c>
      <c r="D336" s="175" t="s">
        <v>1550</v>
      </c>
      <c r="E336" s="175" t="s">
        <v>1551</v>
      </c>
      <c r="F336" s="175" t="s">
        <v>26</v>
      </c>
      <c r="G336" s="175" t="s">
        <v>1552</v>
      </c>
      <c r="H336" s="258"/>
      <c r="I336" s="258"/>
      <c r="J336" s="181"/>
      <c r="K336" s="181">
        <v>1</v>
      </c>
      <c r="L336" s="150" t="s">
        <v>55</v>
      </c>
    </row>
    <row r="337" spans="1:12" ht="15" hidden="1" customHeight="1" x14ac:dyDescent="0.25">
      <c r="A337" s="148">
        <v>41</v>
      </c>
      <c r="B337" s="173" t="s">
        <v>1409</v>
      </c>
      <c r="C337" s="174">
        <v>0.79166666666666663</v>
      </c>
      <c r="D337" s="175" t="s">
        <v>1553</v>
      </c>
      <c r="E337" s="175" t="s">
        <v>1428</v>
      </c>
      <c r="F337" s="265" t="s">
        <v>1554</v>
      </c>
      <c r="G337" s="175" t="s">
        <v>397</v>
      </c>
      <c r="H337" s="258"/>
      <c r="I337" s="258"/>
      <c r="J337" s="181">
        <v>2</v>
      </c>
      <c r="K337" s="181"/>
      <c r="L337" s="148" t="s">
        <v>39</v>
      </c>
    </row>
    <row r="338" spans="1:12" ht="15" hidden="1" customHeight="1" x14ac:dyDescent="0.25">
      <c r="A338" s="148">
        <v>42</v>
      </c>
      <c r="B338" s="173" t="s">
        <v>1555</v>
      </c>
      <c r="C338" s="174">
        <v>0.77083333333333337</v>
      </c>
      <c r="D338" s="175" t="s">
        <v>1556</v>
      </c>
      <c r="E338" s="175" t="s">
        <v>508</v>
      </c>
      <c r="F338" s="175" t="s">
        <v>1549</v>
      </c>
      <c r="G338" s="175" t="s">
        <v>397</v>
      </c>
      <c r="H338" s="258"/>
      <c r="I338" s="258"/>
      <c r="J338" s="181"/>
      <c r="K338" s="181"/>
      <c r="L338" s="148" t="s">
        <v>28</v>
      </c>
    </row>
    <row r="339" spans="1:12" hidden="1" x14ac:dyDescent="0.25">
      <c r="A339" s="148">
        <v>43</v>
      </c>
      <c r="B339" s="173" t="s">
        <v>1416</v>
      </c>
      <c r="C339" s="174">
        <v>0.61805555555555558</v>
      </c>
      <c r="D339" s="175" t="s">
        <v>1557</v>
      </c>
      <c r="E339" s="175" t="s">
        <v>1428</v>
      </c>
      <c r="F339" s="175" t="s">
        <v>1554</v>
      </c>
      <c r="G339" s="175" t="s">
        <v>397</v>
      </c>
      <c r="H339" s="258"/>
      <c r="I339" s="258"/>
      <c r="J339" s="181">
        <v>1</v>
      </c>
      <c r="K339" s="181"/>
      <c r="L339" s="150" t="s">
        <v>32</v>
      </c>
    </row>
    <row r="340" spans="1:12" s="159" customFormat="1" x14ac:dyDescent="0.25">
      <c r="A340" s="171"/>
      <c r="B340" s="266"/>
      <c r="C340" s="267"/>
      <c r="D340" s="169"/>
      <c r="E340" s="169"/>
      <c r="F340" s="169" t="s">
        <v>1150</v>
      </c>
      <c r="G340" s="169" t="s">
        <v>487</v>
      </c>
      <c r="H340" s="261">
        <f>SUM(H328:H339)</f>
        <v>0</v>
      </c>
      <c r="I340" s="261">
        <f>SUM(I328:I339)</f>
        <v>0</v>
      </c>
      <c r="J340" s="261">
        <f>SUM(J328:J339)</f>
        <v>7</v>
      </c>
      <c r="K340" s="261">
        <f>SUM(K328:K339)</f>
        <v>4</v>
      </c>
      <c r="L340" s="256"/>
    </row>
    <row r="341" spans="1:12" ht="15" customHeight="1" x14ac:dyDescent="0.25">
      <c r="A341" s="560" t="s">
        <v>562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</row>
    <row r="342" spans="1:12" ht="15" hidden="1" customHeight="1" x14ac:dyDescent="0.25">
      <c r="A342" s="85">
        <v>1</v>
      </c>
      <c r="B342" s="145">
        <v>42186</v>
      </c>
      <c r="C342" s="146">
        <v>0.6875</v>
      </c>
      <c r="D342" s="85" t="s">
        <v>1558</v>
      </c>
      <c r="E342" s="85" t="s">
        <v>1559</v>
      </c>
      <c r="F342" s="85" t="s">
        <v>451</v>
      </c>
      <c r="G342" s="85" t="s">
        <v>359</v>
      </c>
      <c r="H342" s="148"/>
      <c r="I342" s="148"/>
      <c r="J342" s="148">
        <v>1</v>
      </c>
      <c r="K342" s="148"/>
      <c r="L342" s="148" t="s">
        <v>45</v>
      </c>
    </row>
    <row r="343" spans="1:12" ht="15" hidden="1" customHeight="1" x14ac:dyDescent="0.25">
      <c r="A343" s="85">
        <v>2</v>
      </c>
      <c r="B343" s="145">
        <v>42188</v>
      </c>
      <c r="C343" s="146">
        <v>0.8125</v>
      </c>
      <c r="D343" s="85" t="s">
        <v>1560</v>
      </c>
      <c r="E343" s="85" t="s">
        <v>1559</v>
      </c>
      <c r="F343" s="85" t="s">
        <v>451</v>
      </c>
      <c r="G343" s="85" t="s">
        <v>359</v>
      </c>
      <c r="H343" s="148"/>
      <c r="I343" s="148"/>
      <c r="J343" s="148"/>
      <c r="K343" s="148">
        <v>1</v>
      </c>
      <c r="L343" s="148" t="s">
        <v>39</v>
      </c>
    </row>
    <row r="344" spans="1:12" ht="15" hidden="1" customHeight="1" x14ac:dyDescent="0.25">
      <c r="A344" s="85">
        <v>3</v>
      </c>
      <c r="B344" s="145">
        <v>42192</v>
      </c>
      <c r="C344" s="146">
        <v>0.75</v>
      </c>
      <c r="D344" s="85" t="s">
        <v>1561</v>
      </c>
      <c r="E344" s="85" t="s">
        <v>1559</v>
      </c>
      <c r="F344" s="85" t="s">
        <v>348</v>
      </c>
      <c r="G344" s="85" t="s">
        <v>27</v>
      </c>
      <c r="H344" s="148"/>
      <c r="I344" s="148"/>
      <c r="J344" s="148"/>
      <c r="K344" s="148"/>
      <c r="L344" s="148" t="s">
        <v>32</v>
      </c>
    </row>
    <row r="345" spans="1:12" ht="15" hidden="1" customHeight="1" x14ac:dyDescent="0.25">
      <c r="A345" s="88">
        <v>4</v>
      </c>
      <c r="B345" s="145">
        <v>42193</v>
      </c>
      <c r="C345" s="146">
        <v>0.625</v>
      </c>
      <c r="D345" s="85" t="s">
        <v>1562</v>
      </c>
      <c r="E345" s="85" t="s">
        <v>1559</v>
      </c>
      <c r="F345" s="91" t="s">
        <v>1563</v>
      </c>
      <c r="G345" s="85" t="s">
        <v>1564</v>
      </c>
      <c r="H345" s="150"/>
      <c r="I345" s="150"/>
      <c r="J345" s="150">
        <v>7</v>
      </c>
      <c r="K345" s="150">
        <v>2</v>
      </c>
      <c r="L345" s="150" t="s">
        <v>45</v>
      </c>
    </row>
    <row r="346" spans="1:12" ht="15" hidden="1" customHeight="1" x14ac:dyDescent="0.25">
      <c r="A346" s="85">
        <v>5</v>
      </c>
      <c r="B346" s="145">
        <v>42194</v>
      </c>
      <c r="C346" s="174">
        <v>0.83333333333333337</v>
      </c>
      <c r="D346" s="262" t="s">
        <v>1565</v>
      </c>
      <c r="E346" s="262" t="s">
        <v>1566</v>
      </c>
      <c r="F346" s="85" t="s">
        <v>451</v>
      </c>
      <c r="G346" s="85" t="s">
        <v>27</v>
      </c>
      <c r="H346" s="148"/>
      <c r="I346" s="148"/>
      <c r="J346" s="148">
        <v>1</v>
      </c>
      <c r="K346" s="148"/>
      <c r="L346" s="148" t="s">
        <v>36</v>
      </c>
    </row>
    <row r="347" spans="1:12" ht="15" hidden="1" customHeight="1" x14ac:dyDescent="0.25">
      <c r="A347" s="88">
        <v>6</v>
      </c>
      <c r="B347" s="145">
        <v>42194</v>
      </c>
      <c r="C347" s="146">
        <v>0.77083333333333337</v>
      </c>
      <c r="D347" s="85" t="s">
        <v>1567</v>
      </c>
      <c r="E347" s="85" t="s">
        <v>1559</v>
      </c>
      <c r="F347" s="85" t="s">
        <v>1568</v>
      </c>
      <c r="G347" s="85" t="s">
        <v>486</v>
      </c>
      <c r="H347" s="150"/>
      <c r="I347" s="150"/>
      <c r="J347" s="150">
        <v>1</v>
      </c>
      <c r="K347" s="150"/>
      <c r="L347" s="150" t="s">
        <v>36</v>
      </c>
    </row>
    <row r="348" spans="1:12" ht="15" hidden="1" customHeight="1" x14ac:dyDescent="0.25">
      <c r="A348" s="85">
        <v>7</v>
      </c>
      <c r="B348" s="145">
        <v>42198</v>
      </c>
      <c r="C348" s="146">
        <v>0.51388888888888895</v>
      </c>
      <c r="D348" s="85" t="s">
        <v>1569</v>
      </c>
      <c r="E348" s="85" t="s">
        <v>1559</v>
      </c>
      <c r="F348" s="91" t="s">
        <v>1570</v>
      </c>
      <c r="G348" s="85" t="s">
        <v>1564</v>
      </c>
      <c r="H348" s="150"/>
      <c r="I348" s="150"/>
      <c r="J348" s="150">
        <v>1</v>
      </c>
      <c r="K348" s="150"/>
      <c r="L348" s="150" t="s">
        <v>55</v>
      </c>
    </row>
    <row r="349" spans="1:12" ht="15" hidden="1" customHeight="1" x14ac:dyDescent="0.25">
      <c r="A349" s="88">
        <v>8</v>
      </c>
      <c r="B349" s="145">
        <v>42202</v>
      </c>
      <c r="C349" s="146">
        <v>0.51388888888888895</v>
      </c>
      <c r="D349" s="85" t="s">
        <v>1571</v>
      </c>
      <c r="E349" s="85" t="s">
        <v>1559</v>
      </c>
      <c r="F349" s="88" t="s">
        <v>698</v>
      </c>
      <c r="G349" s="88" t="s">
        <v>27</v>
      </c>
      <c r="H349" s="268"/>
      <c r="I349" s="268"/>
      <c r="J349" s="268">
        <v>1</v>
      </c>
      <c r="K349" s="268"/>
      <c r="L349" s="268" t="s">
        <v>39</v>
      </c>
    </row>
    <row r="350" spans="1:12" ht="15" hidden="1" customHeight="1" x14ac:dyDescent="0.25">
      <c r="A350" s="85">
        <v>9</v>
      </c>
      <c r="B350" s="145">
        <v>42203</v>
      </c>
      <c r="C350" s="146">
        <v>0.4861111111111111</v>
      </c>
      <c r="D350" s="85" t="s">
        <v>1572</v>
      </c>
      <c r="E350" s="262" t="s">
        <v>1566</v>
      </c>
      <c r="F350" s="85" t="s">
        <v>451</v>
      </c>
      <c r="G350" s="88" t="s">
        <v>359</v>
      </c>
      <c r="H350" s="268"/>
      <c r="I350" s="268"/>
      <c r="J350" s="268">
        <v>1</v>
      </c>
      <c r="K350" s="268"/>
      <c r="L350" s="268" t="s">
        <v>49</v>
      </c>
    </row>
    <row r="351" spans="1:12" ht="15" hidden="1" customHeight="1" x14ac:dyDescent="0.25">
      <c r="A351" s="88">
        <v>10</v>
      </c>
      <c r="B351" s="145">
        <v>42203</v>
      </c>
      <c r="C351" s="174">
        <v>0.54166666666666663</v>
      </c>
      <c r="D351" s="262" t="s">
        <v>1573</v>
      </c>
      <c r="E351" s="85" t="s">
        <v>1559</v>
      </c>
      <c r="F351" s="91" t="s">
        <v>1570</v>
      </c>
      <c r="G351" s="88" t="s">
        <v>397</v>
      </c>
      <c r="H351" s="268"/>
      <c r="I351" s="268"/>
      <c r="J351" s="150">
        <v>0</v>
      </c>
      <c r="K351" s="150"/>
      <c r="L351" s="268" t="s">
        <v>49</v>
      </c>
    </row>
    <row r="352" spans="1:12" ht="15" hidden="1" customHeight="1" x14ac:dyDescent="0.25">
      <c r="A352" s="85">
        <v>11</v>
      </c>
      <c r="B352" s="145">
        <v>42204</v>
      </c>
      <c r="C352" s="174">
        <v>0.8125</v>
      </c>
      <c r="D352" s="262" t="s">
        <v>1574</v>
      </c>
      <c r="E352" s="85" t="s">
        <v>1559</v>
      </c>
      <c r="F352" s="85" t="s">
        <v>451</v>
      </c>
      <c r="G352" s="88" t="s">
        <v>27</v>
      </c>
      <c r="H352" s="268"/>
      <c r="I352" s="268"/>
      <c r="J352" s="268">
        <v>1</v>
      </c>
      <c r="K352" s="268"/>
      <c r="L352" s="268" t="s">
        <v>28</v>
      </c>
    </row>
    <row r="353" spans="1:12" ht="15" hidden="1" customHeight="1" x14ac:dyDescent="0.25">
      <c r="A353" s="88">
        <v>12</v>
      </c>
      <c r="B353" s="145">
        <v>42209</v>
      </c>
      <c r="C353" s="146">
        <v>0.3923611111111111</v>
      </c>
      <c r="D353" s="85" t="s">
        <v>1575</v>
      </c>
      <c r="E353" s="85" t="s">
        <v>1559</v>
      </c>
      <c r="F353" s="91" t="s">
        <v>1576</v>
      </c>
      <c r="G353" s="88" t="s">
        <v>1577</v>
      </c>
      <c r="H353" s="268"/>
      <c r="I353" s="268"/>
      <c r="J353" s="268">
        <v>1</v>
      </c>
      <c r="K353" s="268"/>
      <c r="L353" s="268" t="s">
        <v>39</v>
      </c>
    </row>
    <row r="354" spans="1:12" ht="15" hidden="1" customHeight="1" x14ac:dyDescent="0.25">
      <c r="A354" s="85">
        <v>13</v>
      </c>
      <c r="B354" s="145">
        <v>42210</v>
      </c>
      <c r="C354" s="146">
        <v>0.64583333333333337</v>
      </c>
      <c r="D354" s="85" t="s">
        <v>1578</v>
      </c>
      <c r="E354" s="85" t="s">
        <v>1559</v>
      </c>
      <c r="F354" s="85" t="s">
        <v>451</v>
      </c>
      <c r="G354" s="88" t="s">
        <v>359</v>
      </c>
      <c r="H354" s="268"/>
      <c r="I354" s="268"/>
      <c r="J354" s="268">
        <v>1</v>
      </c>
      <c r="K354" s="268"/>
      <c r="L354" s="268" t="s">
        <v>49</v>
      </c>
    </row>
    <row r="355" spans="1:12" ht="15" hidden="1" customHeight="1" x14ac:dyDescent="0.25">
      <c r="A355" s="88">
        <v>14</v>
      </c>
      <c r="B355" s="145">
        <v>42212</v>
      </c>
      <c r="C355" s="146">
        <v>0.54166666666666663</v>
      </c>
      <c r="D355" s="85" t="s">
        <v>1579</v>
      </c>
      <c r="E355" s="85" t="s">
        <v>1559</v>
      </c>
      <c r="F355" s="85" t="s">
        <v>451</v>
      </c>
      <c r="G355" s="88" t="s">
        <v>359</v>
      </c>
      <c r="H355" s="268"/>
      <c r="I355" s="268"/>
      <c r="J355" s="150"/>
      <c r="K355" s="150"/>
      <c r="L355" s="268" t="s">
        <v>55</v>
      </c>
    </row>
    <row r="356" spans="1:12" ht="15" hidden="1" customHeight="1" x14ac:dyDescent="0.25">
      <c r="A356" s="85">
        <v>15</v>
      </c>
      <c r="B356" s="145">
        <v>42213</v>
      </c>
      <c r="C356" s="146">
        <v>0.44097222222222227</v>
      </c>
      <c r="D356" s="85" t="s">
        <v>1580</v>
      </c>
      <c r="E356" s="85" t="s">
        <v>1559</v>
      </c>
      <c r="F356" s="91" t="s">
        <v>711</v>
      </c>
      <c r="G356" s="88" t="s">
        <v>27</v>
      </c>
      <c r="H356" s="268"/>
      <c r="I356" s="268"/>
      <c r="J356" s="268">
        <v>1</v>
      </c>
      <c r="K356" s="268"/>
      <c r="L356" s="268" t="s">
        <v>32</v>
      </c>
    </row>
    <row r="357" spans="1:12" ht="15" hidden="1" customHeight="1" x14ac:dyDescent="0.25">
      <c r="A357" s="88">
        <v>16</v>
      </c>
      <c r="B357" s="145">
        <v>42214</v>
      </c>
      <c r="C357" s="146">
        <v>0.60416666666666663</v>
      </c>
      <c r="D357" s="85" t="s">
        <v>1581</v>
      </c>
      <c r="E357" s="85" t="s">
        <v>1582</v>
      </c>
      <c r="F357" s="91" t="s">
        <v>348</v>
      </c>
      <c r="G357" s="88" t="s">
        <v>27</v>
      </c>
      <c r="H357" s="268"/>
      <c r="I357" s="268"/>
      <c r="J357" s="150"/>
      <c r="K357" s="150"/>
      <c r="L357" s="268" t="s">
        <v>45</v>
      </c>
    </row>
    <row r="358" spans="1:12" s="159" customFormat="1" ht="15" customHeight="1" x14ac:dyDescent="0.25">
      <c r="A358" s="269"/>
      <c r="B358" s="153"/>
      <c r="C358" s="154"/>
      <c r="D358" s="156"/>
      <c r="E358" s="156"/>
      <c r="F358" s="156" t="s">
        <v>1105</v>
      </c>
      <c r="G358" s="269" t="s">
        <v>562</v>
      </c>
      <c r="H358" s="170">
        <f>SUM(H342:H357)</f>
        <v>0</v>
      </c>
      <c r="I358" s="170">
        <f>SUM(I342:I357)</f>
        <v>0</v>
      </c>
      <c r="J358" s="170">
        <f>SUM(J342:J357)</f>
        <v>17</v>
      </c>
      <c r="K358" s="170">
        <f>SUM(K342:K357)</f>
        <v>3</v>
      </c>
      <c r="L358" s="170"/>
    </row>
    <row r="359" spans="1:12" ht="15" hidden="1" customHeight="1" x14ac:dyDescent="0.25">
      <c r="A359" s="85">
        <v>17</v>
      </c>
      <c r="B359" s="145">
        <v>42217</v>
      </c>
      <c r="C359" s="146">
        <v>0.22916666666666666</v>
      </c>
      <c r="D359" s="85" t="s">
        <v>1583</v>
      </c>
      <c r="E359" s="85" t="s">
        <v>1582</v>
      </c>
      <c r="F359" s="91" t="s">
        <v>711</v>
      </c>
      <c r="G359" s="88" t="s">
        <v>27</v>
      </c>
      <c r="H359" s="268"/>
      <c r="I359" s="268"/>
      <c r="J359" s="268">
        <v>1</v>
      </c>
      <c r="K359" s="268"/>
      <c r="L359" s="268" t="s">
        <v>49</v>
      </c>
    </row>
    <row r="360" spans="1:12" ht="15" hidden="1" customHeight="1" x14ac:dyDescent="0.25">
      <c r="A360" s="88">
        <v>18</v>
      </c>
      <c r="B360" s="145">
        <v>42218</v>
      </c>
      <c r="C360" s="146">
        <v>0.50694444444444442</v>
      </c>
      <c r="D360" s="85" t="s">
        <v>1584</v>
      </c>
      <c r="E360" s="85" t="s">
        <v>1582</v>
      </c>
      <c r="F360" s="91" t="s">
        <v>711</v>
      </c>
      <c r="G360" s="88" t="s">
        <v>27</v>
      </c>
      <c r="H360" s="268"/>
      <c r="I360" s="268"/>
      <c r="J360" s="150"/>
      <c r="K360" s="150"/>
      <c r="L360" s="268" t="s">
        <v>28</v>
      </c>
    </row>
    <row r="361" spans="1:12" ht="15" hidden="1" customHeight="1" x14ac:dyDescent="0.25">
      <c r="A361" s="85">
        <v>19</v>
      </c>
      <c r="B361" s="145">
        <v>42218</v>
      </c>
      <c r="C361" s="146">
        <v>0.72916666666666663</v>
      </c>
      <c r="D361" s="85" t="s">
        <v>1585</v>
      </c>
      <c r="E361" s="85" t="s">
        <v>1582</v>
      </c>
      <c r="F361" s="91" t="s">
        <v>1586</v>
      </c>
      <c r="G361" s="270" t="s">
        <v>397</v>
      </c>
      <c r="H361" s="268"/>
      <c r="I361" s="268"/>
      <c r="J361" s="150">
        <v>1</v>
      </c>
      <c r="K361" s="150"/>
      <c r="L361" s="268" t="s">
        <v>28</v>
      </c>
    </row>
    <row r="362" spans="1:12" ht="15" hidden="1" customHeight="1" x14ac:dyDescent="0.25">
      <c r="A362" s="88">
        <v>20</v>
      </c>
      <c r="B362" s="145">
        <v>42221</v>
      </c>
      <c r="C362" s="146">
        <v>0.8125</v>
      </c>
      <c r="D362" s="85" t="s">
        <v>1587</v>
      </c>
      <c r="E362" s="85" t="s">
        <v>1582</v>
      </c>
      <c r="F362" s="91" t="s">
        <v>711</v>
      </c>
      <c r="G362" s="88" t="s">
        <v>27</v>
      </c>
      <c r="H362" s="268"/>
      <c r="I362" s="268"/>
      <c r="J362" s="268">
        <v>1</v>
      </c>
      <c r="K362" s="150"/>
      <c r="L362" s="268" t="s">
        <v>45</v>
      </c>
    </row>
    <row r="363" spans="1:12" ht="15" hidden="1" customHeight="1" x14ac:dyDescent="0.25">
      <c r="A363" s="85">
        <v>21</v>
      </c>
      <c r="B363" s="145">
        <v>42224</v>
      </c>
      <c r="C363" s="174">
        <v>0.41666666666666669</v>
      </c>
      <c r="D363" s="262" t="s">
        <v>1588</v>
      </c>
      <c r="E363" s="85" t="s">
        <v>1582</v>
      </c>
      <c r="F363" s="91" t="s">
        <v>348</v>
      </c>
      <c r="G363" s="88" t="s">
        <v>27</v>
      </c>
      <c r="H363" s="268"/>
      <c r="I363" s="268"/>
      <c r="J363" s="150"/>
      <c r="K363" s="150"/>
      <c r="L363" s="268" t="s">
        <v>49</v>
      </c>
    </row>
    <row r="364" spans="1:12" ht="15" hidden="1" customHeight="1" x14ac:dyDescent="0.25">
      <c r="A364" s="88">
        <v>22</v>
      </c>
      <c r="B364" s="145">
        <v>42226</v>
      </c>
      <c r="C364" s="146">
        <v>0.85416666666666663</v>
      </c>
      <c r="D364" s="85" t="s">
        <v>1589</v>
      </c>
      <c r="E364" s="85" t="s">
        <v>1559</v>
      </c>
      <c r="F364" s="91" t="s">
        <v>698</v>
      </c>
      <c r="G364" s="88" t="s">
        <v>27</v>
      </c>
      <c r="H364" s="268"/>
      <c r="I364" s="268"/>
      <c r="J364" s="150"/>
      <c r="K364" s="150"/>
      <c r="L364" s="268" t="s">
        <v>55</v>
      </c>
    </row>
    <row r="365" spans="1:12" ht="15" hidden="1" customHeight="1" x14ac:dyDescent="0.25">
      <c r="A365" s="85">
        <v>23</v>
      </c>
      <c r="B365" s="145">
        <v>42232</v>
      </c>
      <c r="C365" s="146">
        <v>0.1388888888888889</v>
      </c>
      <c r="D365" s="85" t="s">
        <v>1590</v>
      </c>
      <c r="E365" s="85" t="s">
        <v>1559</v>
      </c>
      <c r="F365" s="91" t="s">
        <v>1591</v>
      </c>
      <c r="G365" s="270" t="s">
        <v>397</v>
      </c>
      <c r="H365" s="268"/>
      <c r="I365" s="268"/>
      <c r="J365" s="150"/>
      <c r="K365" s="150"/>
      <c r="L365" s="268" t="s">
        <v>28</v>
      </c>
    </row>
    <row r="366" spans="1:12" ht="15" hidden="1" customHeight="1" x14ac:dyDescent="0.25">
      <c r="A366" s="88">
        <v>24</v>
      </c>
      <c r="B366" s="145">
        <v>42234</v>
      </c>
      <c r="C366" s="146">
        <v>0.78125</v>
      </c>
      <c r="D366" s="85" t="s">
        <v>1592</v>
      </c>
      <c r="E366" s="85" t="s">
        <v>1559</v>
      </c>
      <c r="F366" s="91" t="s">
        <v>711</v>
      </c>
      <c r="G366" s="88" t="s">
        <v>27</v>
      </c>
      <c r="H366" s="268"/>
      <c r="I366" s="268"/>
      <c r="J366" s="150"/>
      <c r="K366" s="150"/>
      <c r="L366" s="268" t="s">
        <v>32</v>
      </c>
    </row>
    <row r="367" spans="1:12" ht="15" hidden="1" customHeight="1" x14ac:dyDescent="0.25">
      <c r="A367" s="85">
        <v>25</v>
      </c>
      <c r="B367" s="145">
        <v>42234</v>
      </c>
      <c r="C367" s="146">
        <v>0.53125</v>
      </c>
      <c r="D367" s="85" t="s">
        <v>1593</v>
      </c>
      <c r="E367" s="85" t="s">
        <v>1559</v>
      </c>
      <c r="F367" s="91" t="s">
        <v>348</v>
      </c>
      <c r="G367" s="88" t="s">
        <v>27</v>
      </c>
      <c r="H367" s="268"/>
      <c r="I367" s="268"/>
      <c r="J367" s="150"/>
      <c r="K367" s="150"/>
      <c r="L367" s="268" t="s">
        <v>32</v>
      </c>
    </row>
    <row r="368" spans="1:12" ht="15" hidden="1" customHeight="1" x14ac:dyDescent="0.25">
      <c r="A368" s="88">
        <v>26</v>
      </c>
      <c r="B368" s="145">
        <v>42243</v>
      </c>
      <c r="C368" s="174">
        <v>0.54166666666666663</v>
      </c>
      <c r="D368" s="262" t="s">
        <v>1594</v>
      </c>
      <c r="E368" s="85" t="s">
        <v>1559</v>
      </c>
      <c r="F368" s="91" t="s">
        <v>348</v>
      </c>
      <c r="G368" s="88" t="s">
        <v>27</v>
      </c>
      <c r="H368" s="268"/>
      <c r="I368" s="268"/>
      <c r="J368" s="150">
        <v>1</v>
      </c>
      <c r="K368" s="150"/>
      <c r="L368" s="268" t="s">
        <v>36</v>
      </c>
    </row>
    <row r="369" spans="1:12" ht="15" hidden="1" customHeight="1" x14ac:dyDescent="0.25">
      <c r="A369" s="85">
        <v>27</v>
      </c>
      <c r="B369" s="145">
        <v>42244</v>
      </c>
      <c r="C369" s="174">
        <v>0.57638888888888895</v>
      </c>
      <c r="D369" s="262" t="s">
        <v>1595</v>
      </c>
      <c r="E369" s="85" t="s">
        <v>1596</v>
      </c>
      <c r="F369" s="91" t="s">
        <v>358</v>
      </c>
      <c r="G369" s="270" t="s">
        <v>359</v>
      </c>
      <c r="H369" s="268"/>
      <c r="I369" s="268"/>
      <c r="J369" s="150">
        <v>1</v>
      </c>
      <c r="K369" s="150"/>
      <c r="L369" s="268" t="s">
        <v>39</v>
      </c>
    </row>
    <row r="370" spans="1:12" s="159" customFormat="1" ht="15" customHeight="1" x14ac:dyDescent="0.25">
      <c r="A370" s="156"/>
      <c r="B370" s="153"/>
      <c r="C370" s="154"/>
      <c r="D370" s="271"/>
      <c r="E370" s="156"/>
      <c r="F370" s="156" t="s">
        <v>1117</v>
      </c>
      <c r="G370" s="269" t="s">
        <v>562</v>
      </c>
      <c r="H370" s="170">
        <f>SUM(H359:H369)</f>
        <v>0</v>
      </c>
      <c r="I370" s="170">
        <f>SUM(I359:I369)</f>
        <v>0</v>
      </c>
      <c r="J370" s="170">
        <f>SUM(J359:J369)</f>
        <v>5</v>
      </c>
      <c r="K370" s="170">
        <f>SUM(K359:K369)</f>
        <v>0</v>
      </c>
      <c r="L370" s="170"/>
    </row>
    <row r="371" spans="1:12" ht="15" hidden="1" customHeight="1" x14ac:dyDescent="0.25">
      <c r="A371" s="88">
        <v>28</v>
      </c>
      <c r="B371" s="145">
        <v>42249</v>
      </c>
      <c r="C371" s="146">
        <v>0.36458333333333331</v>
      </c>
      <c r="D371" s="85" t="s">
        <v>1597</v>
      </c>
      <c r="E371" s="85" t="s">
        <v>1559</v>
      </c>
      <c r="F371" s="91" t="s">
        <v>1598</v>
      </c>
      <c r="G371" s="270" t="s">
        <v>1599</v>
      </c>
      <c r="H371" s="268"/>
      <c r="I371" s="268"/>
      <c r="J371" s="150">
        <v>1</v>
      </c>
      <c r="K371" s="150">
        <v>1</v>
      </c>
      <c r="L371" s="268" t="s">
        <v>584</v>
      </c>
    </row>
    <row r="372" spans="1:12" ht="15" hidden="1" customHeight="1" x14ac:dyDescent="0.25">
      <c r="A372" s="85">
        <v>29</v>
      </c>
      <c r="B372" s="145">
        <v>42251</v>
      </c>
      <c r="C372" s="146">
        <v>0.33333333333333331</v>
      </c>
      <c r="D372" s="85" t="s">
        <v>1600</v>
      </c>
      <c r="E372" s="85" t="s">
        <v>1559</v>
      </c>
      <c r="F372" s="91" t="s">
        <v>451</v>
      </c>
      <c r="G372" s="85" t="s">
        <v>27</v>
      </c>
      <c r="H372" s="268"/>
      <c r="I372" s="268"/>
      <c r="J372" s="150"/>
      <c r="K372" s="150"/>
      <c r="L372" s="268" t="s">
        <v>39</v>
      </c>
    </row>
    <row r="373" spans="1:12" ht="15" hidden="1" customHeight="1" x14ac:dyDescent="0.25">
      <c r="A373" s="88">
        <v>30</v>
      </c>
      <c r="B373" s="145">
        <v>42258</v>
      </c>
      <c r="C373" s="146">
        <v>0.41666666666666669</v>
      </c>
      <c r="D373" s="85" t="s">
        <v>1601</v>
      </c>
      <c r="E373" s="85" t="s">
        <v>1559</v>
      </c>
      <c r="F373" s="91" t="s">
        <v>1602</v>
      </c>
      <c r="G373" s="85" t="s">
        <v>27</v>
      </c>
      <c r="H373" s="268"/>
      <c r="I373" s="268"/>
      <c r="J373" s="150">
        <v>1</v>
      </c>
      <c r="K373" s="150"/>
      <c r="L373" s="268" t="s">
        <v>39</v>
      </c>
    </row>
    <row r="374" spans="1:12" ht="15" hidden="1" customHeight="1" x14ac:dyDescent="0.25">
      <c r="A374" s="85">
        <v>31</v>
      </c>
      <c r="B374" s="145">
        <v>42260</v>
      </c>
      <c r="C374" s="146">
        <v>0.66666666666666663</v>
      </c>
      <c r="D374" s="85" t="s">
        <v>1603</v>
      </c>
      <c r="E374" s="85" t="s">
        <v>1559</v>
      </c>
      <c r="F374" s="91" t="s">
        <v>451</v>
      </c>
      <c r="G374" s="270" t="s">
        <v>359</v>
      </c>
      <c r="H374" s="268"/>
      <c r="I374" s="268"/>
      <c r="J374" s="150">
        <v>1</v>
      </c>
      <c r="K374" s="150"/>
      <c r="L374" s="268" t="s">
        <v>28</v>
      </c>
    </row>
    <row r="375" spans="1:12" ht="15" hidden="1" customHeight="1" x14ac:dyDescent="0.25">
      <c r="A375" s="88">
        <v>32</v>
      </c>
      <c r="B375" s="145">
        <v>42265</v>
      </c>
      <c r="C375" s="174">
        <v>0.20833333333333334</v>
      </c>
      <c r="D375" s="262" t="s">
        <v>1604</v>
      </c>
      <c r="E375" s="85" t="s">
        <v>1559</v>
      </c>
      <c r="F375" s="91" t="s">
        <v>1605</v>
      </c>
      <c r="G375" s="91" t="s">
        <v>1605</v>
      </c>
      <c r="H375" s="268"/>
      <c r="I375" s="268"/>
      <c r="J375" s="150"/>
      <c r="K375" s="150"/>
      <c r="L375" s="268" t="s">
        <v>39</v>
      </c>
    </row>
    <row r="376" spans="1:12" ht="15" hidden="1" customHeight="1" x14ac:dyDescent="0.25">
      <c r="A376" s="85">
        <v>33</v>
      </c>
      <c r="B376" s="145">
        <v>42276</v>
      </c>
      <c r="C376" s="146">
        <v>0.44791666666666669</v>
      </c>
      <c r="D376" s="85" t="s">
        <v>1606</v>
      </c>
      <c r="E376" s="85" t="s">
        <v>1559</v>
      </c>
      <c r="F376" s="91" t="s">
        <v>451</v>
      </c>
      <c r="G376" s="88" t="s">
        <v>359</v>
      </c>
      <c r="H376" s="268"/>
      <c r="I376" s="268"/>
      <c r="J376" s="150">
        <v>1</v>
      </c>
      <c r="K376" s="150"/>
      <c r="L376" s="268" t="s">
        <v>32</v>
      </c>
    </row>
    <row r="377" spans="1:12" hidden="1" x14ac:dyDescent="0.25">
      <c r="A377" s="88">
        <v>34</v>
      </c>
      <c r="B377" s="145">
        <v>42277</v>
      </c>
      <c r="C377" s="146">
        <v>0.39583333333333331</v>
      </c>
      <c r="D377" s="85" t="s">
        <v>1607</v>
      </c>
      <c r="E377" s="85" t="s">
        <v>1596</v>
      </c>
      <c r="F377" s="91" t="s">
        <v>451</v>
      </c>
      <c r="G377" s="85" t="s">
        <v>27</v>
      </c>
      <c r="H377" s="268"/>
      <c r="I377" s="268"/>
      <c r="J377" s="150">
        <v>1</v>
      </c>
      <c r="K377" s="150"/>
      <c r="L377" s="268" t="s">
        <v>45</v>
      </c>
    </row>
    <row r="378" spans="1:12" s="159" customFormat="1" x14ac:dyDescent="0.25">
      <c r="A378" s="272"/>
      <c r="B378" s="266"/>
      <c r="C378" s="267"/>
      <c r="D378" s="169"/>
      <c r="E378" s="169"/>
      <c r="F378" s="169" t="s">
        <v>1150</v>
      </c>
      <c r="G378" s="169" t="s">
        <v>562</v>
      </c>
      <c r="H378" s="170">
        <f>SUM(H371:H377)</f>
        <v>0</v>
      </c>
      <c r="I378" s="170">
        <f>SUM(I371:I377)</f>
        <v>0</v>
      </c>
      <c r="J378" s="170">
        <f>SUM(J371:J377)</f>
        <v>5</v>
      </c>
      <c r="K378" s="170">
        <f>SUM(K371:K377)</f>
        <v>1</v>
      </c>
      <c r="L378" s="256"/>
    </row>
    <row r="379" spans="1:12" ht="15.75" x14ac:dyDescent="0.25">
      <c r="A379" s="560" t="s">
        <v>1024</v>
      </c>
      <c r="B379" s="560"/>
      <c r="C379" s="560"/>
      <c r="D379" s="560"/>
      <c r="E379" s="560"/>
      <c r="F379" s="560"/>
      <c r="G379" s="560"/>
      <c r="H379" s="560"/>
      <c r="I379" s="560"/>
      <c r="J379" s="560"/>
      <c r="K379" s="560"/>
      <c r="L379" s="560"/>
    </row>
    <row r="380" spans="1:12" hidden="1" x14ac:dyDescent="0.25">
      <c r="A380" s="150">
        <v>1</v>
      </c>
      <c r="B380" s="187">
        <v>42189</v>
      </c>
      <c r="C380" s="150" t="s">
        <v>1608</v>
      </c>
      <c r="D380" s="273" t="s">
        <v>1609</v>
      </c>
      <c r="E380" s="273" t="s">
        <v>30</v>
      </c>
      <c r="F380" s="274" t="s">
        <v>1610</v>
      </c>
      <c r="G380" s="274" t="s">
        <v>75</v>
      </c>
      <c r="H380" s="151"/>
      <c r="I380" s="151"/>
      <c r="J380" s="151">
        <v>1</v>
      </c>
      <c r="K380" s="151"/>
      <c r="L380" s="151" t="s">
        <v>600</v>
      </c>
    </row>
    <row r="381" spans="1:12" hidden="1" x14ac:dyDescent="0.25">
      <c r="A381" s="150">
        <v>2</v>
      </c>
      <c r="B381" s="187">
        <v>42193</v>
      </c>
      <c r="C381" s="150" t="s">
        <v>1611</v>
      </c>
      <c r="D381" s="273" t="s">
        <v>1612</v>
      </c>
      <c r="E381" s="273" t="s">
        <v>697</v>
      </c>
      <c r="F381" s="274" t="s">
        <v>1610</v>
      </c>
      <c r="G381" s="274" t="s">
        <v>75</v>
      </c>
      <c r="H381" s="151"/>
      <c r="I381" s="151"/>
      <c r="J381" s="151">
        <v>1</v>
      </c>
      <c r="K381" s="151"/>
      <c r="L381" s="151" t="s">
        <v>584</v>
      </c>
    </row>
    <row r="382" spans="1:12" hidden="1" x14ac:dyDescent="0.25">
      <c r="A382" s="150">
        <v>3</v>
      </c>
      <c r="B382" s="187">
        <v>42196</v>
      </c>
      <c r="C382" s="150" t="s">
        <v>1078</v>
      </c>
      <c r="D382" s="273" t="s">
        <v>1613</v>
      </c>
      <c r="E382" s="273" t="s">
        <v>697</v>
      </c>
      <c r="F382" s="274" t="s">
        <v>69</v>
      </c>
      <c r="G382" s="274" t="s">
        <v>1614</v>
      </c>
      <c r="H382" s="151"/>
      <c r="I382" s="151"/>
      <c r="J382" s="151">
        <v>1</v>
      </c>
      <c r="K382" s="151"/>
      <c r="L382" s="151" t="s">
        <v>49</v>
      </c>
    </row>
    <row r="383" spans="1:12" hidden="1" x14ac:dyDescent="0.25">
      <c r="A383" s="151">
        <v>4</v>
      </c>
      <c r="B383" s="186">
        <v>42198</v>
      </c>
      <c r="C383" s="151" t="s">
        <v>1615</v>
      </c>
      <c r="D383" s="273" t="s">
        <v>1616</v>
      </c>
      <c r="E383" s="252" t="s">
        <v>30</v>
      </c>
      <c r="F383" s="274" t="s">
        <v>1617</v>
      </c>
      <c r="G383" s="274" t="s">
        <v>75</v>
      </c>
      <c r="H383" s="151"/>
      <c r="I383" s="151"/>
      <c r="J383" s="151"/>
      <c r="K383" s="151"/>
      <c r="L383" s="151" t="s">
        <v>503</v>
      </c>
    </row>
    <row r="384" spans="1:12" hidden="1" x14ac:dyDescent="0.25">
      <c r="A384" s="151">
        <v>5</v>
      </c>
      <c r="B384" s="186">
        <v>42204</v>
      </c>
      <c r="C384" s="151" t="s">
        <v>1618</v>
      </c>
      <c r="D384" s="273" t="s">
        <v>1619</v>
      </c>
      <c r="E384" s="252" t="s">
        <v>380</v>
      </c>
      <c r="F384" s="274" t="s">
        <v>26</v>
      </c>
      <c r="G384" s="274" t="s">
        <v>75</v>
      </c>
      <c r="H384" s="151"/>
      <c r="I384" s="151"/>
      <c r="J384" s="151"/>
      <c r="K384" s="151"/>
      <c r="L384" s="151" t="s">
        <v>521</v>
      </c>
    </row>
    <row r="385" spans="1:12" hidden="1" x14ac:dyDescent="0.25">
      <c r="A385" s="151">
        <v>6</v>
      </c>
      <c r="B385" s="186">
        <v>42207</v>
      </c>
      <c r="C385" s="151" t="s">
        <v>1082</v>
      </c>
      <c r="D385" s="273" t="s">
        <v>1620</v>
      </c>
      <c r="E385" s="252" t="s">
        <v>380</v>
      </c>
      <c r="F385" s="274" t="s">
        <v>26</v>
      </c>
      <c r="G385" s="274" t="s">
        <v>75</v>
      </c>
      <c r="H385" s="151"/>
      <c r="I385" s="151"/>
      <c r="J385" s="151"/>
      <c r="K385" s="151"/>
      <c r="L385" s="151" t="s">
        <v>584</v>
      </c>
    </row>
    <row r="386" spans="1:12" s="159" customFormat="1" x14ac:dyDescent="0.25">
      <c r="A386" s="158"/>
      <c r="B386" s="259"/>
      <c r="C386" s="158"/>
      <c r="D386" s="275"/>
      <c r="E386" s="276"/>
      <c r="F386" s="261" t="s">
        <v>1105</v>
      </c>
      <c r="G386" s="261" t="s">
        <v>1024</v>
      </c>
      <c r="H386" s="158">
        <f>SUM(H380:H385)</f>
        <v>0</v>
      </c>
      <c r="I386" s="158">
        <f>SUM(I380:I385)</f>
        <v>0</v>
      </c>
      <c r="J386" s="158">
        <f>SUM(J380:J385)</f>
        <v>3</v>
      </c>
      <c r="K386" s="158">
        <f>SUM(K380:K385)</f>
        <v>0</v>
      </c>
      <c r="L386" s="158"/>
    </row>
    <row r="387" spans="1:12" hidden="1" x14ac:dyDescent="0.25">
      <c r="A387" s="151">
        <v>7</v>
      </c>
      <c r="B387" s="186">
        <v>42230</v>
      </c>
      <c r="C387" s="151" t="s">
        <v>1049</v>
      </c>
      <c r="D387" s="273" t="s">
        <v>1621</v>
      </c>
      <c r="E387" s="252" t="s">
        <v>380</v>
      </c>
      <c r="F387" s="274" t="s">
        <v>1617</v>
      </c>
      <c r="G387" s="274" t="s">
        <v>41</v>
      </c>
      <c r="H387" s="151"/>
      <c r="I387" s="151"/>
      <c r="J387" s="151"/>
      <c r="K387" s="151"/>
      <c r="L387" s="151" t="s">
        <v>587</v>
      </c>
    </row>
    <row r="388" spans="1:12" hidden="1" x14ac:dyDescent="0.25">
      <c r="A388" s="151">
        <v>8</v>
      </c>
      <c r="B388" s="186">
        <v>42231</v>
      </c>
      <c r="C388" s="151" t="s">
        <v>1622</v>
      </c>
      <c r="D388" s="273" t="s">
        <v>1623</v>
      </c>
      <c r="E388" s="252" t="s">
        <v>380</v>
      </c>
      <c r="F388" s="274" t="s">
        <v>62</v>
      </c>
      <c r="G388" s="274" t="s">
        <v>41</v>
      </c>
      <c r="H388" s="151"/>
      <c r="I388" s="151"/>
      <c r="J388" s="151"/>
      <c r="K388" s="151"/>
      <c r="L388" s="151" t="s">
        <v>600</v>
      </c>
    </row>
    <row r="389" spans="1:12" hidden="1" x14ac:dyDescent="0.25">
      <c r="A389" s="151">
        <v>9</v>
      </c>
      <c r="B389" s="186">
        <v>42243</v>
      </c>
      <c r="C389" s="151" t="s">
        <v>1624</v>
      </c>
      <c r="D389" s="273" t="s">
        <v>1621</v>
      </c>
      <c r="E389" s="252" t="s">
        <v>30</v>
      </c>
      <c r="F389" s="274" t="s">
        <v>26</v>
      </c>
      <c r="G389" s="274" t="s">
        <v>75</v>
      </c>
      <c r="H389" s="151"/>
      <c r="I389" s="151"/>
      <c r="J389" s="151"/>
      <c r="K389" s="151"/>
      <c r="L389" s="151" t="s">
        <v>362</v>
      </c>
    </row>
    <row r="390" spans="1:12" s="159" customFormat="1" x14ac:dyDescent="0.25">
      <c r="A390" s="158"/>
      <c r="B390" s="259"/>
      <c r="C390" s="158"/>
      <c r="D390" s="275"/>
      <c r="E390" s="276"/>
      <c r="F390" s="261" t="s">
        <v>1117</v>
      </c>
      <c r="G390" s="261" t="s">
        <v>1024</v>
      </c>
      <c r="H390" s="158">
        <f>SUM(H387:H389)</f>
        <v>0</v>
      </c>
      <c r="I390" s="158">
        <f>SUM(I387:I389)</f>
        <v>0</v>
      </c>
      <c r="J390" s="158">
        <f>SUM(J387:J389)</f>
        <v>0</v>
      </c>
      <c r="K390" s="158">
        <f>SUM(K387:K389)</f>
        <v>0</v>
      </c>
      <c r="L390" s="158"/>
    </row>
    <row r="391" spans="1:12" hidden="1" x14ac:dyDescent="0.25">
      <c r="A391" s="151">
        <v>10</v>
      </c>
      <c r="B391" s="151" t="s">
        <v>1381</v>
      </c>
      <c r="C391" s="185">
        <v>0.64236111111111105</v>
      </c>
      <c r="D391" s="273" t="s">
        <v>1625</v>
      </c>
      <c r="E391" s="252" t="s">
        <v>30</v>
      </c>
      <c r="F391" s="274" t="s">
        <v>26</v>
      </c>
      <c r="G391" s="274" t="s">
        <v>1626</v>
      </c>
      <c r="H391" s="151"/>
      <c r="I391" s="151"/>
      <c r="J391" s="151"/>
      <c r="K391" s="151"/>
      <c r="L391" s="151" t="s">
        <v>530</v>
      </c>
    </row>
    <row r="392" spans="1:12" hidden="1" x14ac:dyDescent="0.25">
      <c r="A392" s="151">
        <v>11</v>
      </c>
      <c r="B392" s="151" t="s">
        <v>1381</v>
      </c>
      <c r="C392" s="185">
        <v>0.57777777777777783</v>
      </c>
      <c r="D392" s="273" t="s">
        <v>1627</v>
      </c>
      <c r="E392" s="252" t="s">
        <v>1628</v>
      </c>
      <c r="F392" s="274" t="s">
        <v>1617</v>
      </c>
      <c r="G392" s="274" t="s">
        <v>75</v>
      </c>
      <c r="H392" s="151"/>
      <c r="I392" s="151"/>
      <c r="J392" s="151"/>
      <c r="K392" s="151"/>
      <c r="L392" s="151" t="s">
        <v>530</v>
      </c>
    </row>
    <row r="393" spans="1:12" hidden="1" x14ac:dyDescent="0.25">
      <c r="A393" s="151">
        <v>12</v>
      </c>
      <c r="B393" s="151" t="s">
        <v>1381</v>
      </c>
      <c r="C393" s="185">
        <v>0.52083333333333337</v>
      </c>
      <c r="D393" s="273" t="s">
        <v>1629</v>
      </c>
      <c r="E393" s="252" t="s">
        <v>1628</v>
      </c>
      <c r="F393" s="274" t="s">
        <v>1610</v>
      </c>
      <c r="G393" s="274" t="s">
        <v>75</v>
      </c>
      <c r="H393" s="151"/>
      <c r="I393" s="151"/>
      <c r="J393" s="151"/>
      <c r="K393" s="151"/>
      <c r="L393" s="151" t="s">
        <v>530</v>
      </c>
    </row>
    <row r="394" spans="1:12" hidden="1" x14ac:dyDescent="0.25">
      <c r="A394" s="151">
        <v>13</v>
      </c>
      <c r="B394" s="151" t="s">
        <v>1630</v>
      </c>
      <c r="C394" s="185">
        <v>0.70833333333333337</v>
      </c>
      <c r="D394" s="273" t="s">
        <v>1609</v>
      </c>
      <c r="E394" s="252" t="s">
        <v>30</v>
      </c>
      <c r="F394" s="274" t="s">
        <v>26</v>
      </c>
      <c r="G394" s="274" t="s">
        <v>75</v>
      </c>
      <c r="H394" s="151"/>
      <c r="I394" s="151"/>
      <c r="J394" s="151"/>
      <c r="K394" s="151"/>
      <c r="L394" s="151" t="s">
        <v>587</v>
      </c>
    </row>
    <row r="395" spans="1:12" hidden="1" x14ac:dyDescent="0.25">
      <c r="A395" s="151">
        <v>14</v>
      </c>
      <c r="B395" s="151" t="s">
        <v>1631</v>
      </c>
      <c r="C395" s="185">
        <v>0.76388888888888884</v>
      </c>
      <c r="D395" s="273" t="s">
        <v>1632</v>
      </c>
      <c r="E395" s="252" t="s">
        <v>30</v>
      </c>
      <c r="F395" s="274" t="s">
        <v>26</v>
      </c>
      <c r="G395" s="274" t="s">
        <v>75</v>
      </c>
      <c r="H395" s="151"/>
      <c r="I395" s="151"/>
      <c r="J395" s="151"/>
      <c r="K395" s="151"/>
      <c r="L395" s="151" t="s">
        <v>521</v>
      </c>
    </row>
    <row r="396" spans="1:12" hidden="1" x14ac:dyDescent="0.25">
      <c r="A396" s="151">
        <v>15</v>
      </c>
      <c r="B396" s="151" t="s">
        <v>1633</v>
      </c>
      <c r="C396" s="185">
        <v>0.64583333333333337</v>
      </c>
      <c r="D396" s="273" t="s">
        <v>1634</v>
      </c>
      <c r="E396" s="252" t="s">
        <v>30</v>
      </c>
      <c r="F396" s="274" t="s">
        <v>1610</v>
      </c>
      <c r="G396" s="274" t="s">
        <v>75</v>
      </c>
      <c r="H396" s="151"/>
      <c r="I396" s="151"/>
      <c r="J396" s="151"/>
      <c r="K396" s="151"/>
      <c r="L396" s="151" t="s">
        <v>362</v>
      </c>
    </row>
    <row r="397" spans="1:12" ht="15" hidden="1" customHeight="1" x14ac:dyDescent="0.25">
      <c r="A397" s="151">
        <v>16</v>
      </c>
      <c r="B397" s="151" t="s">
        <v>1397</v>
      </c>
      <c r="C397" s="185">
        <v>0.9375</v>
      </c>
      <c r="D397" s="273" t="s">
        <v>1635</v>
      </c>
      <c r="E397" s="252" t="s">
        <v>30</v>
      </c>
      <c r="F397" s="274" t="s">
        <v>1610</v>
      </c>
      <c r="G397" s="274" t="s">
        <v>75</v>
      </c>
      <c r="H397" s="151">
        <v>2</v>
      </c>
      <c r="I397" s="151"/>
      <c r="J397" s="151"/>
      <c r="K397" s="151"/>
      <c r="L397" s="151" t="s">
        <v>587</v>
      </c>
    </row>
    <row r="398" spans="1:12" ht="15" hidden="1" customHeight="1" x14ac:dyDescent="0.25">
      <c r="A398" s="151">
        <v>17</v>
      </c>
      <c r="B398" s="151" t="s">
        <v>1636</v>
      </c>
      <c r="C398" s="185">
        <v>0.70833333333333337</v>
      </c>
      <c r="D398" s="273" t="s">
        <v>1637</v>
      </c>
      <c r="E398" s="252" t="s">
        <v>30</v>
      </c>
      <c r="F398" s="274" t="s">
        <v>1617</v>
      </c>
      <c r="G398" s="274" t="s">
        <v>75</v>
      </c>
      <c r="H398" s="151">
        <v>4</v>
      </c>
      <c r="I398" s="151"/>
      <c r="J398" s="151"/>
      <c r="K398" s="151"/>
      <c r="L398" s="151" t="s">
        <v>600</v>
      </c>
    </row>
    <row r="399" spans="1:12" ht="15" hidden="1" customHeight="1" x14ac:dyDescent="0.25">
      <c r="A399" s="151">
        <v>18</v>
      </c>
      <c r="B399" s="151" t="s">
        <v>1545</v>
      </c>
      <c r="C399" s="185">
        <v>0.60416666666666663</v>
      </c>
      <c r="D399" s="273" t="s">
        <v>1638</v>
      </c>
      <c r="E399" s="252" t="s">
        <v>30</v>
      </c>
      <c r="F399" s="274" t="s">
        <v>1610</v>
      </c>
      <c r="G399" s="274" t="s">
        <v>75</v>
      </c>
      <c r="H399" s="151">
        <v>2</v>
      </c>
      <c r="I399" s="151"/>
      <c r="J399" s="151"/>
      <c r="K399" s="151"/>
      <c r="L399" s="151" t="s">
        <v>521</v>
      </c>
    </row>
    <row r="400" spans="1:12" ht="15" hidden="1" customHeight="1" x14ac:dyDescent="0.25">
      <c r="A400" s="151">
        <v>19</v>
      </c>
      <c r="B400" s="151" t="s">
        <v>1545</v>
      </c>
      <c r="C400" s="185">
        <v>0.63541666666666663</v>
      </c>
      <c r="D400" s="273" t="s">
        <v>1639</v>
      </c>
      <c r="E400" s="252" t="s">
        <v>30</v>
      </c>
      <c r="F400" s="274" t="s">
        <v>1610</v>
      </c>
      <c r="G400" s="274" t="s">
        <v>75</v>
      </c>
      <c r="H400" s="151">
        <v>2</v>
      </c>
      <c r="I400" s="151"/>
      <c r="J400" s="151"/>
      <c r="K400" s="151"/>
      <c r="L400" s="151" t="s">
        <v>521</v>
      </c>
    </row>
    <row r="401" spans="1:12" ht="15" hidden="1" customHeight="1" x14ac:dyDescent="0.25">
      <c r="A401" s="151">
        <v>20</v>
      </c>
      <c r="B401" s="151" t="s">
        <v>1640</v>
      </c>
      <c r="C401" s="151" t="s">
        <v>1025</v>
      </c>
      <c r="D401" s="273" t="s">
        <v>1641</v>
      </c>
      <c r="E401" s="252" t="s">
        <v>1628</v>
      </c>
      <c r="F401" s="274" t="s">
        <v>1642</v>
      </c>
      <c r="G401" s="274" t="s">
        <v>75</v>
      </c>
      <c r="H401" s="151"/>
      <c r="I401" s="151"/>
      <c r="J401" s="151"/>
      <c r="K401" s="151"/>
      <c r="L401" s="151" t="s">
        <v>584</v>
      </c>
    </row>
    <row r="402" spans="1:12" hidden="1" x14ac:dyDescent="0.25">
      <c r="A402" s="151">
        <v>21</v>
      </c>
      <c r="B402" s="151" t="s">
        <v>1643</v>
      </c>
      <c r="C402" s="185">
        <v>0.83333333333333337</v>
      </c>
      <c r="D402" s="273" t="s">
        <v>1632</v>
      </c>
      <c r="E402" s="252" t="s">
        <v>30</v>
      </c>
      <c r="F402" s="274" t="s">
        <v>1610</v>
      </c>
      <c r="G402" s="274" t="s">
        <v>75</v>
      </c>
      <c r="H402" s="151"/>
      <c r="I402" s="151"/>
      <c r="J402" s="151"/>
      <c r="K402" s="151"/>
      <c r="L402" s="151" t="s">
        <v>362</v>
      </c>
    </row>
    <row r="403" spans="1:12" s="159" customFormat="1" x14ac:dyDescent="0.25">
      <c r="A403" s="277"/>
      <c r="B403" s="277"/>
      <c r="C403" s="254"/>
      <c r="D403" s="278"/>
      <c r="E403" s="279"/>
      <c r="F403" s="280" t="s">
        <v>1150</v>
      </c>
      <c r="G403" s="280" t="s">
        <v>1024</v>
      </c>
      <c r="H403" s="158">
        <f>SUM(H391:H402)</f>
        <v>10</v>
      </c>
      <c r="I403" s="158">
        <f>SUM(I391:I402)</f>
        <v>0</v>
      </c>
      <c r="J403" s="158">
        <f>SUM(J391:J402)</f>
        <v>0</v>
      </c>
      <c r="K403" s="158">
        <f>SUM(K391:K402)</f>
        <v>0</v>
      </c>
      <c r="L403" s="277"/>
    </row>
    <row r="404" spans="1:12" ht="15.75" x14ac:dyDescent="0.25">
      <c r="A404" s="560" t="s">
        <v>913</v>
      </c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</row>
    <row r="405" spans="1:12" hidden="1" x14ac:dyDescent="0.25">
      <c r="A405" s="148">
        <v>1</v>
      </c>
      <c r="B405" s="145">
        <v>42190</v>
      </c>
      <c r="C405" s="146" t="s">
        <v>1644</v>
      </c>
      <c r="D405" s="147" t="s">
        <v>1645</v>
      </c>
      <c r="E405" s="147" t="s">
        <v>1429</v>
      </c>
      <c r="F405" s="147" t="s">
        <v>1646</v>
      </c>
      <c r="G405" s="85" t="s">
        <v>397</v>
      </c>
      <c r="H405" s="148">
        <v>2</v>
      </c>
      <c r="I405" s="148"/>
      <c r="J405" s="148">
        <v>2</v>
      </c>
      <c r="K405" s="148"/>
      <c r="L405" s="148" t="s">
        <v>521</v>
      </c>
    </row>
    <row r="406" spans="1:12" hidden="1" x14ac:dyDescent="0.25">
      <c r="A406" s="148">
        <v>2</v>
      </c>
      <c r="B406" s="145">
        <v>42191</v>
      </c>
      <c r="C406" s="146" t="s">
        <v>1647</v>
      </c>
      <c r="D406" s="147" t="s">
        <v>1648</v>
      </c>
      <c r="E406" s="147" t="s">
        <v>347</v>
      </c>
      <c r="F406" s="147" t="s">
        <v>1649</v>
      </c>
      <c r="G406" s="85" t="s">
        <v>397</v>
      </c>
      <c r="H406" s="148"/>
      <c r="I406" s="148"/>
      <c r="J406" s="148">
        <v>2</v>
      </c>
      <c r="K406" s="148"/>
      <c r="L406" s="148" t="s">
        <v>503</v>
      </c>
    </row>
    <row r="407" spans="1:12" hidden="1" x14ac:dyDescent="0.25">
      <c r="A407" s="148">
        <v>3</v>
      </c>
      <c r="B407" s="145">
        <v>42197</v>
      </c>
      <c r="C407" s="146" t="s">
        <v>1650</v>
      </c>
      <c r="D407" s="147" t="s">
        <v>1651</v>
      </c>
      <c r="E407" s="147" t="s">
        <v>30</v>
      </c>
      <c r="F407" s="147" t="s">
        <v>1652</v>
      </c>
      <c r="G407" s="85" t="s">
        <v>397</v>
      </c>
      <c r="H407" s="148"/>
      <c r="I407" s="148"/>
      <c r="J407" s="148">
        <v>1</v>
      </c>
      <c r="K407" s="148"/>
      <c r="L407" s="148" t="s">
        <v>521</v>
      </c>
    </row>
    <row r="408" spans="1:12" hidden="1" x14ac:dyDescent="0.25">
      <c r="A408" s="148">
        <v>4</v>
      </c>
      <c r="B408" s="145">
        <v>42197</v>
      </c>
      <c r="C408" s="146" t="s">
        <v>1653</v>
      </c>
      <c r="D408" s="147" t="s">
        <v>1654</v>
      </c>
      <c r="E408" s="147" t="s">
        <v>1655</v>
      </c>
      <c r="F408" s="147" t="s">
        <v>1656</v>
      </c>
      <c r="G408" s="85" t="s">
        <v>397</v>
      </c>
      <c r="H408" s="148"/>
      <c r="I408" s="148"/>
      <c r="J408" s="148">
        <v>1</v>
      </c>
      <c r="K408" s="148"/>
      <c r="L408" s="148" t="s">
        <v>521</v>
      </c>
    </row>
    <row r="409" spans="1:12" hidden="1" x14ac:dyDescent="0.25">
      <c r="A409" s="148">
        <v>5</v>
      </c>
      <c r="B409" s="145">
        <v>42201</v>
      </c>
      <c r="C409" s="146" t="s">
        <v>1657</v>
      </c>
      <c r="D409" s="147" t="s">
        <v>929</v>
      </c>
      <c r="E409" s="147" t="s">
        <v>1658</v>
      </c>
      <c r="F409" s="147" t="s">
        <v>1659</v>
      </c>
      <c r="G409" s="85" t="s">
        <v>397</v>
      </c>
      <c r="H409" s="148">
        <v>1</v>
      </c>
      <c r="I409" s="148"/>
      <c r="J409" s="148"/>
      <c r="K409" s="148">
        <v>1</v>
      </c>
      <c r="L409" s="148" t="s">
        <v>362</v>
      </c>
    </row>
    <row r="410" spans="1:12" hidden="1" x14ac:dyDescent="0.25">
      <c r="A410" s="148">
        <v>6</v>
      </c>
      <c r="B410" s="145">
        <v>42201</v>
      </c>
      <c r="C410" s="146" t="s">
        <v>1618</v>
      </c>
      <c r="D410" s="147" t="s">
        <v>1660</v>
      </c>
      <c r="E410" s="147" t="s">
        <v>1661</v>
      </c>
      <c r="F410" s="147" t="s">
        <v>352</v>
      </c>
      <c r="G410" s="85" t="s">
        <v>397</v>
      </c>
      <c r="H410" s="148"/>
      <c r="I410" s="148"/>
      <c r="J410" s="148">
        <v>1</v>
      </c>
      <c r="K410" s="148"/>
      <c r="L410" s="148" t="s">
        <v>362</v>
      </c>
    </row>
    <row r="411" spans="1:12" hidden="1" x14ac:dyDescent="0.25">
      <c r="A411" s="148">
        <v>7</v>
      </c>
      <c r="B411" s="145">
        <v>42205</v>
      </c>
      <c r="C411" s="146" t="s">
        <v>1059</v>
      </c>
      <c r="D411" s="147" t="s">
        <v>923</v>
      </c>
      <c r="E411" s="147" t="s">
        <v>30</v>
      </c>
      <c r="F411" s="147" t="s">
        <v>1662</v>
      </c>
      <c r="G411" s="85" t="s">
        <v>397</v>
      </c>
      <c r="H411" s="148"/>
      <c r="I411" s="148"/>
      <c r="J411" s="148">
        <v>1</v>
      </c>
      <c r="K411" s="148"/>
      <c r="L411" s="148" t="s">
        <v>503</v>
      </c>
    </row>
    <row r="412" spans="1:12" hidden="1" x14ac:dyDescent="0.25">
      <c r="A412" s="148">
        <v>8</v>
      </c>
      <c r="B412" s="145">
        <v>42212</v>
      </c>
      <c r="C412" s="146" t="s">
        <v>1663</v>
      </c>
      <c r="D412" s="147" t="s">
        <v>1664</v>
      </c>
      <c r="E412" s="147" t="s">
        <v>1429</v>
      </c>
      <c r="F412" s="147" t="s">
        <v>1662</v>
      </c>
      <c r="G412" s="85" t="s">
        <v>1665</v>
      </c>
      <c r="H412" s="148"/>
      <c r="I412" s="148"/>
      <c r="J412" s="148"/>
      <c r="K412" s="148"/>
      <c r="L412" s="148" t="s">
        <v>503</v>
      </c>
    </row>
    <row r="413" spans="1:12" hidden="1" x14ac:dyDescent="0.25">
      <c r="A413" s="148">
        <v>9</v>
      </c>
      <c r="B413" s="145">
        <v>42215</v>
      </c>
      <c r="C413" s="146" t="s">
        <v>931</v>
      </c>
      <c r="D413" s="147" t="s">
        <v>1666</v>
      </c>
      <c r="E413" s="147" t="s">
        <v>30</v>
      </c>
      <c r="F413" s="147" t="s">
        <v>366</v>
      </c>
      <c r="G413" s="85" t="s">
        <v>27</v>
      </c>
      <c r="H413" s="148"/>
      <c r="I413" s="148"/>
      <c r="J413" s="148">
        <v>1</v>
      </c>
      <c r="K413" s="148"/>
      <c r="L413" s="148" t="s">
        <v>362</v>
      </c>
    </row>
    <row r="414" spans="1:12" s="159" customFormat="1" x14ac:dyDescent="0.25">
      <c r="A414" s="157"/>
      <c r="B414" s="153"/>
      <c r="C414" s="154"/>
      <c r="D414" s="155"/>
      <c r="E414" s="155"/>
      <c r="F414" s="155" t="s">
        <v>1105</v>
      </c>
      <c r="G414" s="156" t="s">
        <v>913</v>
      </c>
      <c r="H414" s="157">
        <f>SUM(H405:H413)</f>
        <v>3</v>
      </c>
      <c r="I414" s="157">
        <f>SUM(I405:I413)</f>
        <v>0</v>
      </c>
      <c r="J414" s="157">
        <f>SUM(J405:J413)</f>
        <v>9</v>
      </c>
      <c r="K414" s="157">
        <f>SUM(K405:K413)</f>
        <v>1</v>
      </c>
      <c r="L414" s="157"/>
    </row>
    <row r="415" spans="1:12" hidden="1" x14ac:dyDescent="0.25">
      <c r="A415" s="148">
        <v>10</v>
      </c>
      <c r="B415" s="145">
        <v>42220</v>
      </c>
      <c r="C415" s="146" t="s">
        <v>931</v>
      </c>
      <c r="D415" s="147" t="s">
        <v>1667</v>
      </c>
      <c r="E415" s="147" t="s">
        <v>1668</v>
      </c>
      <c r="F415" s="147" t="s">
        <v>1458</v>
      </c>
      <c r="G415" s="85" t="s">
        <v>1669</v>
      </c>
      <c r="H415" s="148"/>
      <c r="I415" s="148"/>
      <c r="J415" s="148">
        <v>1</v>
      </c>
      <c r="K415" s="148"/>
      <c r="L415" s="148" t="s">
        <v>32</v>
      </c>
    </row>
    <row r="416" spans="1:12" hidden="1" x14ac:dyDescent="0.25">
      <c r="A416" s="148">
        <v>11</v>
      </c>
      <c r="B416" s="145">
        <v>42222</v>
      </c>
      <c r="C416" s="146" t="s">
        <v>1670</v>
      </c>
      <c r="D416" s="147" t="s">
        <v>1671</v>
      </c>
      <c r="E416" s="147" t="s">
        <v>1668</v>
      </c>
      <c r="F416" s="147" t="s">
        <v>451</v>
      </c>
      <c r="G416" s="85" t="s">
        <v>1669</v>
      </c>
      <c r="H416" s="148"/>
      <c r="I416" s="148"/>
      <c r="J416" s="148">
        <v>1</v>
      </c>
      <c r="K416" s="148"/>
      <c r="L416" s="148" t="s">
        <v>36</v>
      </c>
    </row>
    <row r="417" spans="1:18" hidden="1" x14ac:dyDescent="0.25">
      <c r="A417" s="148">
        <v>12</v>
      </c>
      <c r="B417" s="145">
        <v>42223</v>
      </c>
      <c r="C417" s="146" t="s">
        <v>1672</v>
      </c>
      <c r="D417" s="147" t="s">
        <v>1673</v>
      </c>
      <c r="E417" s="147" t="s">
        <v>883</v>
      </c>
      <c r="F417" s="147" t="s">
        <v>348</v>
      </c>
      <c r="G417" s="85" t="s">
        <v>27</v>
      </c>
      <c r="H417" s="148"/>
      <c r="I417" s="148"/>
      <c r="J417" s="148">
        <v>1</v>
      </c>
      <c r="K417" s="148"/>
      <c r="L417" s="148" t="s">
        <v>39</v>
      </c>
    </row>
    <row r="418" spans="1:18" hidden="1" x14ac:dyDescent="0.25">
      <c r="A418" s="148">
        <v>13</v>
      </c>
      <c r="B418" s="145">
        <v>42224</v>
      </c>
      <c r="C418" s="146" t="s">
        <v>1674</v>
      </c>
      <c r="D418" s="147" t="s">
        <v>1675</v>
      </c>
      <c r="E418" s="147" t="s">
        <v>883</v>
      </c>
      <c r="F418" s="147" t="s">
        <v>1652</v>
      </c>
      <c r="G418" s="85" t="s">
        <v>27</v>
      </c>
      <c r="H418" s="148"/>
      <c r="I418" s="148"/>
      <c r="J418" s="148">
        <v>2</v>
      </c>
      <c r="K418" s="148"/>
      <c r="L418" s="148" t="s">
        <v>49</v>
      </c>
    </row>
    <row r="419" spans="1:18" hidden="1" x14ac:dyDescent="0.25">
      <c r="A419" s="148">
        <v>14</v>
      </c>
      <c r="B419" s="145">
        <v>42225</v>
      </c>
      <c r="C419" s="146" t="s">
        <v>1676</v>
      </c>
      <c r="D419" s="147" t="s">
        <v>1677</v>
      </c>
      <c r="E419" s="147" t="s">
        <v>883</v>
      </c>
      <c r="F419" s="147" t="s">
        <v>358</v>
      </c>
      <c r="G419" s="85" t="s">
        <v>1678</v>
      </c>
      <c r="H419" s="148"/>
      <c r="I419" s="148"/>
      <c r="J419" s="148">
        <v>1</v>
      </c>
      <c r="K419" s="148"/>
      <c r="L419" s="148" t="s">
        <v>521</v>
      </c>
    </row>
    <row r="420" spans="1:18" hidden="1" x14ac:dyDescent="0.25">
      <c r="A420" s="148">
        <v>15</v>
      </c>
      <c r="B420" s="145">
        <v>42227</v>
      </c>
      <c r="C420" s="146" t="s">
        <v>1679</v>
      </c>
      <c r="D420" s="147" t="s">
        <v>1680</v>
      </c>
      <c r="E420" s="147" t="s">
        <v>883</v>
      </c>
      <c r="F420" s="147" t="s">
        <v>451</v>
      </c>
      <c r="G420" s="85" t="s">
        <v>27</v>
      </c>
      <c r="H420" s="148"/>
      <c r="I420" s="148"/>
      <c r="J420" s="148">
        <v>2</v>
      </c>
      <c r="K420" s="148"/>
      <c r="L420" s="148" t="s">
        <v>32</v>
      </c>
    </row>
    <row r="421" spans="1:18" hidden="1" x14ac:dyDescent="0.25">
      <c r="A421" s="148">
        <v>16</v>
      </c>
      <c r="B421" s="145">
        <v>42228</v>
      </c>
      <c r="C421" s="146" t="s">
        <v>1681</v>
      </c>
      <c r="D421" s="147" t="s">
        <v>1682</v>
      </c>
      <c r="E421" s="147" t="s">
        <v>883</v>
      </c>
      <c r="F421" s="147" t="s">
        <v>451</v>
      </c>
      <c r="G421" s="85" t="s">
        <v>27</v>
      </c>
      <c r="H421" s="148"/>
      <c r="I421" s="148"/>
      <c r="J421" s="148">
        <v>2</v>
      </c>
      <c r="K421" s="148"/>
      <c r="L421" s="148" t="s">
        <v>45</v>
      </c>
    </row>
    <row r="422" spans="1:18" hidden="1" x14ac:dyDescent="0.25">
      <c r="A422" s="148">
        <v>17</v>
      </c>
      <c r="B422" s="145">
        <v>42228</v>
      </c>
      <c r="C422" s="146" t="s">
        <v>1056</v>
      </c>
      <c r="D422" s="147" t="s">
        <v>1683</v>
      </c>
      <c r="E422" s="147" t="s">
        <v>1668</v>
      </c>
      <c r="F422" s="147" t="s">
        <v>1684</v>
      </c>
      <c r="G422" s="85" t="s">
        <v>1669</v>
      </c>
      <c r="H422" s="148"/>
      <c r="I422" s="148"/>
      <c r="J422" s="148">
        <v>1</v>
      </c>
      <c r="K422" s="148"/>
      <c r="L422" s="148" t="s">
        <v>45</v>
      </c>
    </row>
    <row r="423" spans="1:18" hidden="1" x14ac:dyDescent="0.25">
      <c r="A423" s="148">
        <v>18</v>
      </c>
      <c r="B423" s="145">
        <v>42228</v>
      </c>
      <c r="C423" s="146" t="s">
        <v>1053</v>
      </c>
      <c r="D423" s="147" t="s">
        <v>1685</v>
      </c>
      <c r="E423" s="147" t="s">
        <v>883</v>
      </c>
      <c r="F423" s="147" t="s">
        <v>358</v>
      </c>
      <c r="G423" s="85" t="s">
        <v>1669</v>
      </c>
      <c r="H423" s="148"/>
      <c r="I423" s="148">
        <v>1</v>
      </c>
      <c r="J423" s="148">
        <v>2</v>
      </c>
      <c r="K423" s="148"/>
      <c r="L423" s="148" t="s">
        <v>45</v>
      </c>
    </row>
    <row r="424" spans="1:18" hidden="1" x14ac:dyDescent="0.25">
      <c r="A424" s="148">
        <v>19</v>
      </c>
      <c r="B424" s="145">
        <v>42230</v>
      </c>
      <c r="C424" s="146" t="s">
        <v>1686</v>
      </c>
      <c r="D424" s="147" t="s">
        <v>1687</v>
      </c>
      <c r="E424" s="147" t="s">
        <v>883</v>
      </c>
      <c r="F424" s="85" t="s">
        <v>1688</v>
      </c>
      <c r="G424" s="85" t="s">
        <v>1688</v>
      </c>
      <c r="H424" s="148"/>
      <c r="I424" s="148"/>
      <c r="J424" s="148"/>
      <c r="K424" s="148"/>
      <c r="L424" s="148" t="s">
        <v>39</v>
      </c>
    </row>
    <row r="425" spans="1:18" hidden="1" x14ac:dyDescent="0.25">
      <c r="A425" s="148">
        <v>20</v>
      </c>
      <c r="B425" s="145">
        <v>42239</v>
      </c>
      <c r="C425" s="146" t="s">
        <v>1076</v>
      </c>
      <c r="D425" s="147" t="s">
        <v>1689</v>
      </c>
      <c r="E425" s="147" t="s">
        <v>883</v>
      </c>
      <c r="F425" s="147" t="s">
        <v>348</v>
      </c>
      <c r="G425" s="85" t="s">
        <v>27</v>
      </c>
      <c r="H425" s="148"/>
      <c r="I425" s="148"/>
      <c r="J425" s="148"/>
      <c r="K425" s="148"/>
      <c r="L425" s="148" t="s">
        <v>28</v>
      </c>
    </row>
    <row r="426" spans="1:18" hidden="1" x14ac:dyDescent="0.25">
      <c r="A426" s="148">
        <v>21</v>
      </c>
      <c r="B426" s="145">
        <v>42240</v>
      </c>
      <c r="C426" s="146" t="s">
        <v>1690</v>
      </c>
      <c r="D426" s="147" t="s">
        <v>1691</v>
      </c>
      <c r="E426" s="147" t="s">
        <v>883</v>
      </c>
      <c r="F426" s="147" t="s">
        <v>358</v>
      </c>
      <c r="G426" s="85" t="s">
        <v>1692</v>
      </c>
      <c r="H426" s="148"/>
      <c r="I426" s="148"/>
      <c r="J426" s="148">
        <v>39</v>
      </c>
      <c r="K426" s="148"/>
      <c r="L426" s="148" t="s">
        <v>55</v>
      </c>
    </row>
    <row r="427" spans="1:18" s="159" customFormat="1" x14ac:dyDescent="0.25">
      <c r="A427" s="157"/>
      <c r="B427" s="153"/>
      <c r="C427" s="154"/>
      <c r="D427" s="155"/>
      <c r="E427" s="155"/>
      <c r="F427" s="155" t="s">
        <v>1117</v>
      </c>
      <c r="G427" s="156" t="s">
        <v>913</v>
      </c>
      <c r="H427" s="157">
        <f>SUM(H415:H426)</f>
        <v>0</v>
      </c>
      <c r="I427" s="157">
        <f>SUM(I415:I426)</f>
        <v>1</v>
      </c>
      <c r="J427" s="157">
        <f>SUM(J415:J426)</f>
        <v>52</v>
      </c>
      <c r="K427" s="157">
        <f>SUM(K415:K426)</f>
        <v>0</v>
      </c>
      <c r="L427" s="157"/>
    </row>
    <row r="428" spans="1:18" hidden="1" x14ac:dyDescent="0.25">
      <c r="A428" s="148">
        <v>22</v>
      </c>
      <c r="B428" s="145" t="s">
        <v>1693</v>
      </c>
      <c r="C428" s="146" t="s">
        <v>933</v>
      </c>
      <c r="D428" s="147" t="s">
        <v>1694</v>
      </c>
      <c r="E428" s="147" t="s">
        <v>1695</v>
      </c>
      <c r="F428" s="147" t="s">
        <v>1696</v>
      </c>
      <c r="G428" s="85" t="s">
        <v>1669</v>
      </c>
      <c r="H428" s="148"/>
      <c r="I428" s="148"/>
      <c r="J428" s="148"/>
      <c r="K428" s="148"/>
      <c r="L428" s="148" t="s">
        <v>32</v>
      </c>
    </row>
    <row r="429" spans="1:18" hidden="1" x14ac:dyDescent="0.25">
      <c r="A429" s="148">
        <v>23</v>
      </c>
      <c r="B429" s="145" t="s">
        <v>1636</v>
      </c>
      <c r="C429" s="281" t="s">
        <v>1670</v>
      </c>
      <c r="D429" s="147" t="s">
        <v>1697</v>
      </c>
      <c r="E429" s="147" t="s">
        <v>883</v>
      </c>
      <c r="F429" s="147" t="s">
        <v>27</v>
      </c>
      <c r="G429" s="85" t="s">
        <v>451</v>
      </c>
      <c r="H429" s="148"/>
      <c r="I429" s="148"/>
      <c r="J429" s="148">
        <v>1</v>
      </c>
      <c r="K429" s="148"/>
      <c r="L429" s="148" t="s">
        <v>49</v>
      </c>
    </row>
    <row r="430" spans="1:18" s="159" customFormat="1" x14ac:dyDescent="0.25">
      <c r="A430" s="171"/>
      <c r="B430" s="266"/>
      <c r="C430" s="282"/>
      <c r="D430" s="168"/>
      <c r="E430" s="168"/>
      <c r="F430" s="168" t="s">
        <v>1150</v>
      </c>
      <c r="G430" s="169" t="s">
        <v>913</v>
      </c>
      <c r="H430" s="157">
        <f>SUM(H428:H429)</f>
        <v>0</v>
      </c>
      <c r="I430" s="157">
        <f>SUM(I428:I429)</f>
        <v>0</v>
      </c>
      <c r="J430" s="157">
        <f>SUM(J428:J429)</f>
        <v>1</v>
      </c>
      <c r="K430" s="157">
        <f>SUM(K428:K429)</f>
        <v>0</v>
      </c>
      <c r="L430" s="171"/>
    </row>
    <row r="431" spans="1:18" ht="15" customHeight="1" x14ac:dyDescent="0.25">
      <c r="A431" s="560" t="s">
        <v>741</v>
      </c>
      <c r="B431" s="560"/>
      <c r="C431" s="560"/>
      <c r="D431" s="560"/>
      <c r="E431" s="560"/>
      <c r="F431" s="560"/>
      <c r="G431" s="560"/>
      <c r="H431" s="560"/>
      <c r="I431" s="560"/>
      <c r="J431" s="560"/>
      <c r="K431" s="560"/>
      <c r="L431" s="560"/>
      <c r="M431" s="283"/>
      <c r="N431" s="284"/>
      <c r="O431" s="283"/>
      <c r="P431" s="283"/>
      <c r="Q431" s="283"/>
      <c r="R431" s="283"/>
    </row>
    <row r="432" spans="1:18" ht="15" hidden="1" customHeight="1" x14ac:dyDescent="0.25">
      <c r="A432" s="148">
        <v>1</v>
      </c>
      <c r="B432" s="145">
        <v>42188</v>
      </c>
      <c r="C432" s="146">
        <v>3.125E-2</v>
      </c>
      <c r="D432" s="85" t="s">
        <v>1698</v>
      </c>
      <c r="E432" s="147" t="s">
        <v>883</v>
      </c>
      <c r="F432" s="147" t="s">
        <v>451</v>
      </c>
      <c r="G432" s="85" t="s">
        <v>27</v>
      </c>
      <c r="H432" s="148"/>
      <c r="I432" s="148"/>
      <c r="J432" s="148"/>
      <c r="K432" s="148"/>
      <c r="L432" s="148" t="s">
        <v>39</v>
      </c>
      <c r="M432" s="283"/>
      <c r="N432" s="284"/>
      <c r="O432" s="283"/>
      <c r="P432" s="283"/>
      <c r="Q432" s="283"/>
      <c r="R432" s="283"/>
    </row>
    <row r="433" spans="1:18" ht="15" hidden="1" customHeight="1" x14ac:dyDescent="0.25">
      <c r="A433" s="148">
        <v>2</v>
      </c>
      <c r="B433" s="145">
        <v>42192</v>
      </c>
      <c r="C433" s="146">
        <v>0.98611111111111116</v>
      </c>
      <c r="D433" s="85" t="s">
        <v>1699</v>
      </c>
      <c r="E433" s="147" t="s">
        <v>883</v>
      </c>
      <c r="F433" s="85" t="s">
        <v>1700</v>
      </c>
      <c r="G433" s="285" t="s">
        <v>1701</v>
      </c>
      <c r="H433" s="286"/>
      <c r="I433" s="148"/>
      <c r="J433" s="148"/>
      <c r="K433" s="148"/>
      <c r="L433" s="148" t="s">
        <v>32</v>
      </c>
      <c r="M433" s="283"/>
      <c r="N433" s="284"/>
      <c r="O433" s="283"/>
      <c r="P433" s="283"/>
      <c r="Q433" s="283"/>
      <c r="R433" s="283"/>
    </row>
    <row r="434" spans="1:18" ht="15" hidden="1" customHeight="1" x14ac:dyDescent="0.25">
      <c r="A434" s="148">
        <v>3</v>
      </c>
      <c r="B434" s="145">
        <v>42194</v>
      </c>
      <c r="C434" s="146">
        <v>0.4201388888888889</v>
      </c>
      <c r="D434" s="85" t="s">
        <v>1702</v>
      </c>
      <c r="E434" s="147" t="s">
        <v>883</v>
      </c>
      <c r="F434" s="274" t="s">
        <v>1610</v>
      </c>
      <c r="G434" s="285" t="s">
        <v>1703</v>
      </c>
      <c r="H434" s="286"/>
      <c r="I434" s="148"/>
      <c r="J434" s="148">
        <v>1</v>
      </c>
      <c r="K434" s="148"/>
      <c r="L434" s="148" t="s">
        <v>36</v>
      </c>
      <c r="M434" s="283"/>
      <c r="N434" s="284"/>
      <c r="O434" s="283"/>
      <c r="P434" s="283"/>
      <c r="Q434" s="283"/>
      <c r="R434" s="283"/>
    </row>
    <row r="435" spans="1:18" ht="15" hidden="1" customHeight="1" x14ac:dyDescent="0.25">
      <c r="A435" s="148">
        <v>4</v>
      </c>
      <c r="B435" s="145">
        <v>42197</v>
      </c>
      <c r="C435" s="146">
        <v>0.83333333333333337</v>
      </c>
      <c r="D435" s="85" t="s">
        <v>1704</v>
      </c>
      <c r="E435" s="147" t="s">
        <v>883</v>
      </c>
      <c r="F435" s="274" t="s">
        <v>1610</v>
      </c>
      <c r="G435" s="85" t="s">
        <v>27</v>
      </c>
      <c r="H435" s="286"/>
      <c r="I435" s="148"/>
      <c r="J435" s="148">
        <v>1</v>
      </c>
      <c r="K435" s="148"/>
      <c r="L435" s="148" t="s">
        <v>521</v>
      </c>
      <c r="M435" s="283"/>
      <c r="N435" s="284"/>
      <c r="O435" s="283"/>
      <c r="P435" s="283"/>
      <c r="Q435" s="283"/>
      <c r="R435" s="283"/>
    </row>
    <row r="436" spans="1:18" ht="15" hidden="1" customHeight="1" x14ac:dyDescent="0.25">
      <c r="A436" s="148">
        <v>5</v>
      </c>
      <c r="B436" s="145">
        <v>42198</v>
      </c>
      <c r="C436" s="146">
        <v>0.60416666666666663</v>
      </c>
      <c r="D436" s="85" t="s">
        <v>1705</v>
      </c>
      <c r="E436" s="147" t="s">
        <v>883</v>
      </c>
      <c r="F436" s="274" t="s">
        <v>1617</v>
      </c>
      <c r="G436" s="88" t="s">
        <v>1706</v>
      </c>
      <c r="H436" s="286"/>
      <c r="I436" s="148"/>
      <c r="J436" s="148"/>
      <c r="K436" s="148"/>
      <c r="L436" s="148" t="s">
        <v>503</v>
      </c>
      <c r="M436" s="283"/>
      <c r="N436" s="284"/>
      <c r="O436" s="283"/>
      <c r="P436" s="283"/>
      <c r="Q436" s="283"/>
      <c r="R436" s="283"/>
    </row>
    <row r="437" spans="1:18" ht="15" hidden="1" customHeight="1" x14ac:dyDescent="0.25">
      <c r="A437" s="148">
        <v>6</v>
      </c>
      <c r="B437" s="145">
        <v>42198</v>
      </c>
      <c r="C437" s="146">
        <v>0.84375</v>
      </c>
      <c r="D437" s="85" t="s">
        <v>1707</v>
      </c>
      <c r="E437" s="147" t="s">
        <v>883</v>
      </c>
      <c r="F437" s="147" t="s">
        <v>358</v>
      </c>
      <c r="G437" s="285" t="s">
        <v>1701</v>
      </c>
      <c r="H437" s="286"/>
      <c r="I437" s="148"/>
      <c r="J437" s="148">
        <v>1</v>
      </c>
      <c r="K437" s="148"/>
      <c r="L437" s="148" t="s">
        <v>503</v>
      </c>
      <c r="M437" s="283"/>
      <c r="N437" s="284"/>
      <c r="O437" s="283"/>
      <c r="P437" s="283"/>
      <c r="Q437" s="283"/>
      <c r="R437" s="283"/>
    </row>
    <row r="438" spans="1:18" ht="15" hidden="1" customHeight="1" x14ac:dyDescent="0.25">
      <c r="A438" s="148">
        <v>7</v>
      </c>
      <c r="B438" s="145">
        <v>42200</v>
      </c>
      <c r="C438" s="146">
        <v>0.40972222222222227</v>
      </c>
      <c r="D438" s="85" t="s">
        <v>1708</v>
      </c>
      <c r="E438" s="147" t="s">
        <v>883</v>
      </c>
      <c r="F438" s="85" t="s">
        <v>1171</v>
      </c>
      <c r="G438" s="85" t="s">
        <v>27</v>
      </c>
      <c r="H438" s="286"/>
      <c r="I438" s="148"/>
      <c r="J438" s="148"/>
      <c r="K438" s="148"/>
      <c r="L438" s="148" t="s">
        <v>45</v>
      </c>
      <c r="M438" s="283"/>
      <c r="N438" s="284"/>
      <c r="O438" s="283"/>
      <c r="P438" s="283"/>
      <c r="Q438" s="283"/>
      <c r="R438" s="283"/>
    </row>
    <row r="439" spans="1:18" ht="15" hidden="1" customHeight="1" x14ac:dyDescent="0.25">
      <c r="A439" s="148">
        <v>8</v>
      </c>
      <c r="B439" s="145">
        <v>42200</v>
      </c>
      <c r="C439" s="146">
        <v>0.65277777777777779</v>
      </c>
      <c r="D439" s="85" t="s">
        <v>1705</v>
      </c>
      <c r="E439" s="147" t="s">
        <v>883</v>
      </c>
      <c r="F439" s="85" t="s">
        <v>1171</v>
      </c>
      <c r="G439" s="85" t="s">
        <v>27</v>
      </c>
      <c r="H439" s="286"/>
      <c r="I439" s="148"/>
      <c r="J439" s="148"/>
      <c r="K439" s="148"/>
      <c r="L439" s="148" t="s">
        <v>45</v>
      </c>
      <c r="M439" s="283"/>
      <c r="N439" s="284"/>
      <c r="O439" s="283"/>
      <c r="P439" s="283"/>
      <c r="Q439" s="283"/>
      <c r="R439" s="283"/>
    </row>
    <row r="440" spans="1:18" ht="15" hidden="1" customHeight="1" x14ac:dyDescent="0.25">
      <c r="A440" s="148">
        <v>9</v>
      </c>
      <c r="B440" s="145">
        <v>42205</v>
      </c>
      <c r="C440" s="146">
        <v>0.77083333333333337</v>
      </c>
      <c r="D440" s="85" t="s">
        <v>1709</v>
      </c>
      <c r="E440" s="230" t="s">
        <v>1391</v>
      </c>
      <c r="F440" s="85" t="s">
        <v>1171</v>
      </c>
      <c r="G440" s="85" t="s">
        <v>27</v>
      </c>
      <c r="H440" s="286"/>
      <c r="I440" s="148"/>
      <c r="J440" s="148"/>
      <c r="K440" s="148"/>
      <c r="L440" s="148" t="s">
        <v>503</v>
      </c>
      <c r="M440" s="283"/>
      <c r="N440" s="284"/>
      <c r="O440" s="283"/>
      <c r="P440" s="283"/>
      <c r="Q440" s="283"/>
      <c r="R440" s="283"/>
    </row>
    <row r="441" spans="1:18" ht="15" hidden="1" customHeight="1" x14ac:dyDescent="0.25">
      <c r="A441" s="148">
        <v>10</v>
      </c>
      <c r="B441" s="145">
        <v>42209</v>
      </c>
      <c r="C441" s="146">
        <v>0.53472222222222221</v>
      </c>
      <c r="D441" s="85" t="s">
        <v>1710</v>
      </c>
      <c r="E441" s="147" t="s">
        <v>883</v>
      </c>
      <c r="F441" s="85" t="s">
        <v>1711</v>
      </c>
      <c r="G441" s="85" t="s">
        <v>27</v>
      </c>
      <c r="H441" s="286"/>
      <c r="I441" s="148"/>
      <c r="J441" s="148"/>
      <c r="K441" s="148"/>
      <c r="L441" s="148" t="s">
        <v>39</v>
      </c>
      <c r="M441" s="283"/>
      <c r="N441" s="284"/>
      <c r="O441" s="283"/>
      <c r="P441" s="283"/>
      <c r="Q441" s="283"/>
      <c r="R441" s="283"/>
    </row>
    <row r="442" spans="1:18" ht="15" hidden="1" customHeight="1" x14ac:dyDescent="0.25">
      <c r="A442" s="148">
        <v>11</v>
      </c>
      <c r="B442" s="145">
        <v>42212</v>
      </c>
      <c r="C442" s="146">
        <v>0.4513888888888889</v>
      </c>
      <c r="D442" s="85" t="s">
        <v>1712</v>
      </c>
      <c r="E442" s="147" t="s">
        <v>883</v>
      </c>
      <c r="F442" s="85" t="s">
        <v>1713</v>
      </c>
      <c r="G442" s="285" t="s">
        <v>1701</v>
      </c>
      <c r="H442" s="286"/>
      <c r="I442" s="148"/>
      <c r="J442" s="148">
        <v>10</v>
      </c>
      <c r="K442" s="148">
        <v>6</v>
      </c>
      <c r="L442" s="148" t="s">
        <v>55</v>
      </c>
      <c r="M442" s="283"/>
      <c r="N442" s="284"/>
      <c r="O442" s="283"/>
      <c r="P442" s="283"/>
      <c r="Q442" s="283"/>
      <c r="R442" s="283"/>
    </row>
    <row r="443" spans="1:18" ht="15" hidden="1" customHeight="1" x14ac:dyDescent="0.25">
      <c r="A443" s="148">
        <v>12</v>
      </c>
      <c r="B443" s="145">
        <v>42214</v>
      </c>
      <c r="C443" s="146">
        <v>0.79166666666666663</v>
      </c>
      <c r="D443" s="85" t="s">
        <v>1714</v>
      </c>
      <c r="E443" s="147" t="s">
        <v>883</v>
      </c>
      <c r="F443" s="147" t="s">
        <v>451</v>
      </c>
      <c r="G443" s="85" t="s">
        <v>27</v>
      </c>
      <c r="H443" s="286"/>
      <c r="I443" s="148"/>
      <c r="J443" s="148"/>
      <c r="K443" s="148">
        <v>1</v>
      </c>
      <c r="L443" s="148" t="s">
        <v>45</v>
      </c>
      <c r="M443" s="283"/>
      <c r="N443" s="284"/>
      <c r="O443" s="283"/>
      <c r="P443" s="283"/>
      <c r="Q443" s="283"/>
      <c r="R443" s="283"/>
    </row>
    <row r="444" spans="1:18" s="159" customFormat="1" ht="15" customHeight="1" x14ac:dyDescent="0.25">
      <c r="A444" s="157"/>
      <c r="B444" s="153"/>
      <c r="C444" s="154"/>
      <c r="D444" s="156"/>
      <c r="E444" s="155"/>
      <c r="F444" s="155" t="s">
        <v>1105</v>
      </c>
      <c r="G444" s="156" t="s">
        <v>741</v>
      </c>
      <c r="H444" s="287">
        <f>SUM(H432:H443)</f>
        <v>0</v>
      </c>
      <c r="I444" s="287">
        <f>SUM(I432:I443)</f>
        <v>0</v>
      </c>
      <c r="J444" s="287">
        <f>SUM(J432:J443)</f>
        <v>13</v>
      </c>
      <c r="K444" s="287">
        <f>SUM(K432:K443)</f>
        <v>7</v>
      </c>
      <c r="L444" s="157"/>
      <c r="M444" s="288"/>
      <c r="N444" s="289"/>
      <c r="O444" s="288"/>
      <c r="P444" s="288"/>
      <c r="Q444" s="288"/>
      <c r="R444" s="288"/>
    </row>
    <row r="445" spans="1:18" ht="15" hidden="1" customHeight="1" x14ac:dyDescent="0.25">
      <c r="A445" s="148">
        <v>13</v>
      </c>
      <c r="B445" s="145">
        <v>42222</v>
      </c>
      <c r="C445" s="146">
        <v>0.53125</v>
      </c>
      <c r="D445" s="85" t="s">
        <v>1699</v>
      </c>
      <c r="E445" s="147" t="s">
        <v>883</v>
      </c>
      <c r="F445" s="85" t="s">
        <v>1715</v>
      </c>
      <c r="G445" s="85" t="s">
        <v>27</v>
      </c>
      <c r="H445" s="286"/>
      <c r="I445" s="148"/>
      <c r="J445" s="148"/>
      <c r="K445" s="148">
        <v>2</v>
      </c>
      <c r="L445" s="148" t="s">
        <v>36</v>
      </c>
      <c r="M445" s="283"/>
      <c r="N445" s="284"/>
      <c r="O445" s="283"/>
      <c r="P445" s="283"/>
      <c r="Q445" s="283"/>
      <c r="R445" s="283"/>
    </row>
    <row r="446" spans="1:18" ht="15" hidden="1" customHeight="1" x14ac:dyDescent="0.25">
      <c r="A446" s="148">
        <v>14</v>
      </c>
      <c r="B446" s="145">
        <v>42224</v>
      </c>
      <c r="C446" s="146">
        <v>0.9375</v>
      </c>
      <c r="D446" s="85" t="s">
        <v>1710</v>
      </c>
      <c r="E446" s="147" t="s">
        <v>883</v>
      </c>
      <c r="F446" s="85" t="s">
        <v>1716</v>
      </c>
      <c r="G446" s="85" t="s">
        <v>27</v>
      </c>
      <c r="H446" s="286"/>
      <c r="I446" s="148"/>
      <c r="J446" s="148"/>
      <c r="K446" s="148"/>
      <c r="L446" s="148" t="s">
        <v>49</v>
      </c>
      <c r="M446" s="283"/>
      <c r="N446" s="284"/>
      <c r="O446" s="283"/>
      <c r="P446" s="283"/>
      <c r="Q446" s="283"/>
      <c r="R446" s="283"/>
    </row>
    <row r="447" spans="1:18" ht="15" hidden="1" customHeight="1" x14ac:dyDescent="0.25">
      <c r="A447" s="148">
        <v>15</v>
      </c>
      <c r="B447" s="145">
        <v>42225</v>
      </c>
      <c r="C447" s="146">
        <v>8.3333333333333329E-2</v>
      </c>
      <c r="D447" s="85" t="s">
        <v>1717</v>
      </c>
      <c r="E447" s="230" t="s">
        <v>1391</v>
      </c>
      <c r="F447" s="85" t="s">
        <v>1716</v>
      </c>
      <c r="G447" s="85" t="s">
        <v>27</v>
      </c>
      <c r="H447" s="286"/>
      <c r="I447" s="148"/>
      <c r="J447" s="148"/>
      <c r="K447" s="148"/>
      <c r="L447" s="148" t="s">
        <v>28</v>
      </c>
      <c r="M447" s="283"/>
      <c r="N447" s="284"/>
      <c r="O447" s="283"/>
      <c r="P447" s="283"/>
      <c r="Q447" s="283"/>
      <c r="R447" s="283"/>
    </row>
    <row r="448" spans="1:18" ht="15" hidden="1" customHeight="1" x14ac:dyDescent="0.25">
      <c r="A448" s="148">
        <v>16</v>
      </c>
      <c r="B448" s="145">
        <v>42231</v>
      </c>
      <c r="C448" s="146">
        <v>0.72916666666666663</v>
      </c>
      <c r="D448" s="85" t="s">
        <v>1699</v>
      </c>
      <c r="E448" s="147" t="s">
        <v>883</v>
      </c>
      <c r="F448" s="85" t="s">
        <v>1000</v>
      </c>
      <c r="G448" s="88" t="s">
        <v>1706</v>
      </c>
      <c r="H448" s="286"/>
      <c r="I448" s="148"/>
      <c r="J448" s="148">
        <v>1</v>
      </c>
      <c r="K448" s="148"/>
      <c r="L448" s="148" t="s">
        <v>49</v>
      </c>
      <c r="M448" s="283"/>
      <c r="N448" s="284"/>
      <c r="O448" s="283"/>
      <c r="P448" s="283"/>
      <c r="Q448" s="283"/>
      <c r="R448" s="283"/>
    </row>
    <row r="449" spans="1:18" ht="15" hidden="1" customHeight="1" x14ac:dyDescent="0.25">
      <c r="A449" s="148">
        <v>17</v>
      </c>
      <c r="B449" s="145">
        <v>42234</v>
      </c>
      <c r="C449" s="146">
        <v>0.45833333333333331</v>
      </c>
      <c r="D449" s="85" t="s">
        <v>1718</v>
      </c>
      <c r="E449" s="147" t="s">
        <v>1668</v>
      </c>
      <c r="F449" s="274" t="s">
        <v>1610</v>
      </c>
      <c r="G449" s="85" t="s">
        <v>27</v>
      </c>
      <c r="H449" s="286"/>
      <c r="I449" s="148"/>
      <c r="J449" s="148">
        <v>1</v>
      </c>
      <c r="K449" s="148"/>
      <c r="L449" s="148" t="s">
        <v>32</v>
      </c>
      <c r="M449" s="283"/>
      <c r="N449" s="284"/>
      <c r="O449" s="283"/>
      <c r="P449" s="283"/>
      <c r="Q449" s="283"/>
      <c r="R449" s="283"/>
    </row>
    <row r="450" spans="1:18" ht="15" hidden="1" customHeight="1" x14ac:dyDescent="0.25">
      <c r="A450" s="148">
        <v>18</v>
      </c>
      <c r="B450" s="145">
        <v>42235</v>
      </c>
      <c r="C450" s="146">
        <v>0.54166666666666663</v>
      </c>
      <c r="D450" s="85" t="s">
        <v>1699</v>
      </c>
      <c r="E450" s="147" t="s">
        <v>883</v>
      </c>
      <c r="F450" s="85" t="s">
        <v>1719</v>
      </c>
      <c r="G450" s="85" t="s">
        <v>27</v>
      </c>
      <c r="H450" s="286"/>
      <c r="I450" s="148"/>
      <c r="J450" s="148"/>
      <c r="K450" s="148">
        <v>1</v>
      </c>
      <c r="L450" s="148" t="s">
        <v>45</v>
      </c>
      <c r="M450" s="283"/>
      <c r="N450" s="284"/>
      <c r="O450" s="290"/>
      <c r="P450" s="291"/>
      <c r="Q450" s="283"/>
      <c r="R450" s="283"/>
    </row>
    <row r="451" spans="1:18" ht="15" hidden="1" customHeight="1" x14ac:dyDescent="0.25">
      <c r="A451" s="148">
        <v>19</v>
      </c>
      <c r="B451" s="186">
        <v>42237</v>
      </c>
      <c r="C451" s="162">
        <v>0.60416666666666663</v>
      </c>
      <c r="D451" s="85" t="s">
        <v>1698</v>
      </c>
      <c r="E451" s="91" t="s">
        <v>1720</v>
      </c>
      <c r="F451" s="85" t="s">
        <v>1716</v>
      </c>
      <c r="G451" s="85" t="s">
        <v>27</v>
      </c>
      <c r="H451" s="286"/>
      <c r="I451" s="148"/>
      <c r="J451" s="148">
        <v>1</v>
      </c>
      <c r="K451" s="148"/>
      <c r="L451" s="148" t="s">
        <v>39</v>
      </c>
      <c r="M451" s="283"/>
      <c r="N451" s="284"/>
      <c r="O451" s="283"/>
      <c r="P451" s="283"/>
      <c r="Q451" s="283"/>
      <c r="R451" s="283"/>
    </row>
    <row r="452" spans="1:18" ht="15" hidden="1" customHeight="1" x14ac:dyDescent="0.25">
      <c r="A452" s="148">
        <v>20</v>
      </c>
      <c r="B452" s="292">
        <v>42244</v>
      </c>
      <c r="C452" s="293">
        <v>0.22222222222222221</v>
      </c>
      <c r="D452" s="285" t="s">
        <v>1721</v>
      </c>
      <c r="E452" s="147" t="s">
        <v>883</v>
      </c>
      <c r="F452" s="85" t="s">
        <v>1722</v>
      </c>
      <c r="G452" s="285" t="s">
        <v>1701</v>
      </c>
      <c r="H452" s="286"/>
      <c r="I452" s="148"/>
      <c r="J452" s="148">
        <v>2</v>
      </c>
      <c r="K452" s="148">
        <v>2</v>
      </c>
      <c r="L452" s="148" t="s">
        <v>39</v>
      </c>
      <c r="M452" s="283"/>
      <c r="N452" s="284"/>
      <c r="O452" s="283"/>
      <c r="P452" s="283"/>
      <c r="Q452" s="283"/>
      <c r="R452" s="283"/>
    </row>
    <row r="453" spans="1:18" s="159" customFormat="1" ht="15" customHeight="1" x14ac:dyDescent="0.25">
      <c r="A453" s="157"/>
      <c r="B453" s="294"/>
      <c r="C453" s="295"/>
      <c r="D453" s="296"/>
      <c r="E453" s="155"/>
      <c r="F453" s="156" t="s">
        <v>1117</v>
      </c>
      <c r="G453" s="296" t="s">
        <v>741</v>
      </c>
      <c r="H453" s="287">
        <f>SUM(H445:H452)</f>
        <v>0</v>
      </c>
      <c r="I453" s="287">
        <f>SUM(I445:I452)</f>
        <v>0</v>
      </c>
      <c r="J453" s="287">
        <f>SUM(J445:J452)</f>
        <v>5</v>
      </c>
      <c r="K453" s="287">
        <f>SUM(K445:K452)</f>
        <v>5</v>
      </c>
      <c r="L453" s="157"/>
      <c r="M453" s="288"/>
      <c r="N453" s="289"/>
      <c r="O453" s="288"/>
      <c r="P453" s="288"/>
      <c r="Q453" s="288"/>
      <c r="R453" s="288"/>
    </row>
    <row r="454" spans="1:18" ht="15" hidden="1" customHeight="1" x14ac:dyDescent="0.25">
      <c r="A454" s="148">
        <v>21</v>
      </c>
      <c r="B454" s="148" t="s">
        <v>1723</v>
      </c>
      <c r="C454" s="146">
        <v>7.6388888888888895E-2</v>
      </c>
      <c r="D454" s="85" t="s">
        <v>1717</v>
      </c>
      <c r="E454" s="85" t="s">
        <v>1724</v>
      </c>
      <c r="F454" s="85" t="s">
        <v>1725</v>
      </c>
      <c r="G454" s="85" t="s">
        <v>27</v>
      </c>
      <c r="H454" s="286"/>
      <c r="I454" s="148"/>
      <c r="J454" s="148"/>
      <c r="K454" s="148"/>
      <c r="L454" s="148" t="s">
        <v>36</v>
      </c>
      <c r="M454" s="283"/>
      <c r="N454" s="284"/>
      <c r="O454" s="283"/>
      <c r="P454" s="283"/>
      <c r="Q454" s="283"/>
      <c r="R454" s="283"/>
    </row>
    <row r="455" spans="1:18" ht="15" hidden="1" customHeight="1" x14ac:dyDescent="0.25">
      <c r="A455" s="148">
        <v>22</v>
      </c>
      <c r="B455" s="145" t="s">
        <v>1726</v>
      </c>
      <c r="C455" s="146">
        <v>0.23958333333333334</v>
      </c>
      <c r="D455" s="85" t="s">
        <v>1727</v>
      </c>
      <c r="E455" s="147" t="s">
        <v>883</v>
      </c>
      <c r="F455" s="85" t="s">
        <v>1728</v>
      </c>
      <c r="G455" s="85" t="s">
        <v>27</v>
      </c>
      <c r="H455" s="286"/>
      <c r="I455" s="148"/>
      <c r="J455" s="148">
        <v>1</v>
      </c>
      <c r="K455" s="148"/>
      <c r="L455" s="148" t="s">
        <v>36</v>
      </c>
      <c r="M455" s="283"/>
      <c r="N455" s="284"/>
      <c r="O455" s="283"/>
      <c r="P455" s="283"/>
      <c r="Q455" s="283"/>
      <c r="R455" s="283"/>
    </row>
    <row r="456" spans="1:18" ht="15" hidden="1" customHeight="1" x14ac:dyDescent="0.25">
      <c r="A456" s="148">
        <v>23</v>
      </c>
      <c r="B456" s="145" t="s">
        <v>1729</v>
      </c>
      <c r="C456" s="146">
        <v>0.35416666666666669</v>
      </c>
      <c r="D456" s="85" t="s">
        <v>1730</v>
      </c>
      <c r="E456" s="147" t="s">
        <v>883</v>
      </c>
      <c r="F456" s="85" t="s">
        <v>1731</v>
      </c>
      <c r="G456" s="85" t="s">
        <v>27</v>
      </c>
      <c r="H456" s="286"/>
      <c r="I456" s="148"/>
      <c r="J456" s="148"/>
      <c r="K456" s="148"/>
      <c r="L456" s="148" t="s">
        <v>36</v>
      </c>
      <c r="M456" s="283"/>
      <c r="N456" s="284"/>
      <c r="O456" s="283"/>
      <c r="P456" s="283"/>
      <c r="Q456" s="283"/>
      <c r="R456" s="283"/>
    </row>
    <row r="457" spans="1:18" ht="15" hidden="1" customHeight="1" x14ac:dyDescent="0.25">
      <c r="A457" s="148">
        <v>24</v>
      </c>
      <c r="B457" s="145" t="s">
        <v>1729</v>
      </c>
      <c r="C457" s="146">
        <v>0.36805555555555558</v>
      </c>
      <c r="D457" s="85" t="s">
        <v>1717</v>
      </c>
      <c r="E457" s="147" t="s">
        <v>883</v>
      </c>
      <c r="F457" s="85" t="s">
        <v>1171</v>
      </c>
      <c r="G457" s="85" t="s">
        <v>27</v>
      </c>
      <c r="H457" s="286"/>
      <c r="I457" s="148"/>
      <c r="J457" s="148"/>
      <c r="K457" s="148"/>
      <c r="L457" s="148" t="s">
        <v>36</v>
      </c>
      <c r="M457" s="283"/>
      <c r="N457" s="284"/>
      <c r="O457" s="283"/>
      <c r="P457" s="283"/>
      <c r="Q457" s="283"/>
      <c r="R457" s="283"/>
    </row>
    <row r="458" spans="1:18" ht="15" hidden="1" customHeight="1" x14ac:dyDescent="0.25">
      <c r="A458" s="148">
        <v>25</v>
      </c>
      <c r="B458" s="145" t="s">
        <v>1732</v>
      </c>
      <c r="C458" s="146">
        <v>0.75</v>
      </c>
      <c r="D458" s="85" t="s">
        <v>1733</v>
      </c>
      <c r="E458" s="147" t="s">
        <v>883</v>
      </c>
      <c r="F458" s="274" t="s">
        <v>1610</v>
      </c>
      <c r="G458" s="85" t="s">
        <v>27</v>
      </c>
      <c r="H458" s="286"/>
      <c r="I458" s="148"/>
      <c r="J458" s="148"/>
      <c r="K458" s="148">
        <v>1</v>
      </c>
      <c r="L458" s="148" t="s">
        <v>55</v>
      </c>
      <c r="M458" s="283"/>
      <c r="N458" s="284"/>
      <c r="O458" s="283"/>
      <c r="P458" s="283"/>
      <c r="Q458" s="283"/>
      <c r="R458" s="283"/>
    </row>
    <row r="459" spans="1:18" ht="15" hidden="1" customHeight="1" x14ac:dyDescent="0.25">
      <c r="A459" s="148">
        <v>26</v>
      </c>
      <c r="B459" s="145" t="s">
        <v>1734</v>
      </c>
      <c r="C459" s="146">
        <v>0.4375</v>
      </c>
      <c r="D459" s="85" t="s">
        <v>1735</v>
      </c>
      <c r="E459" s="147" t="s">
        <v>883</v>
      </c>
      <c r="F459" s="176" t="s">
        <v>1163</v>
      </c>
      <c r="G459" s="88" t="s">
        <v>1706</v>
      </c>
      <c r="H459" s="286"/>
      <c r="I459" s="148"/>
      <c r="J459" s="148"/>
      <c r="K459" s="148">
        <v>1</v>
      </c>
      <c r="L459" s="148" t="s">
        <v>36</v>
      </c>
      <c r="M459" s="283"/>
      <c r="N459" s="284"/>
      <c r="O459" s="283"/>
      <c r="P459" s="283"/>
      <c r="Q459" s="283"/>
      <c r="R459" s="283"/>
    </row>
    <row r="460" spans="1:18" ht="15" hidden="1" customHeight="1" x14ac:dyDescent="0.25">
      <c r="A460" s="148">
        <v>27</v>
      </c>
      <c r="B460" s="145" t="s">
        <v>1736</v>
      </c>
      <c r="C460" s="146">
        <v>0.6875</v>
      </c>
      <c r="D460" s="85" t="s">
        <v>1737</v>
      </c>
      <c r="E460" s="147" t="s">
        <v>883</v>
      </c>
      <c r="F460" s="85" t="s">
        <v>1738</v>
      </c>
      <c r="G460" s="285" t="s">
        <v>1701</v>
      </c>
      <c r="H460" s="286"/>
      <c r="I460" s="148"/>
      <c r="J460" s="148">
        <v>1</v>
      </c>
      <c r="K460" s="148"/>
      <c r="L460" s="148" t="s">
        <v>49</v>
      </c>
      <c r="M460" s="283"/>
      <c r="N460" s="284"/>
      <c r="O460" s="283"/>
      <c r="P460" s="283"/>
      <c r="Q460" s="283"/>
      <c r="R460" s="283"/>
    </row>
    <row r="461" spans="1:18" hidden="1" x14ac:dyDescent="0.25">
      <c r="A461" s="148">
        <v>28</v>
      </c>
      <c r="B461" s="145" t="s">
        <v>1739</v>
      </c>
      <c r="C461" s="146">
        <v>0.53472222222222221</v>
      </c>
      <c r="D461" s="85" t="s">
        <v>1740</v>
      </c>
      <c r="E461" s="147" t="s">
        <v>883</v>
      </c>
      <c r="F461" s="85" t="s">
        <v>1741</v>
      </c>
      <c r="G461" s="285" t="s">
        <v>571</v>
      </c>
      <c r="H461" s="286"/>
      <c r="I461" s="148"/>
      <c r="J461" s="148">
        <v>3</v>
      </c>
      <c r="K461" s="148"/>
      <c r="L461" s="148" t="s">
        <v>503</v>
      </c>
      <c r="M461" s="284"/>
      <c r="N461" s="284"/>
      <c r="O461" s="284"/>
      <c r="P461" s="284"/>
      <c r="Q461" s="284"/>
      <c r="R461" s="284"/>
    </row>
    <row r="462" spans="1:18" s="159" customFormat="1" x14ac:dyDescent="0.25">
      <c r="A462" s="171"/>
      <c r="B462" s="266"/>
      <c r="C462" s="267"/>
      <c r="D462" s="169"/>
      <c r="E462" s="168"/>
      <c r="F462" s="169" t="s">
        <v>1150</v>
      </c>
      <c r="G462" s="297" t="s">
        <v>741</v>
      </c>
      <c r="H462" s="157">
        <f>SUM(H454:H461)</f>
        <v>0</v>
      </c>
      <c r="I462" s="157">
        <f>SUM(I454:I461)</f>
        <v>0</v>
      </c>
      <c r="J462" s="157">
        <f>SUM(J454:J461)</f>
        <v>5</v>
      </c>
      <c r="K462" s="157">
        <f>SUM(K454:K461)</f>
        <v>2</v>
      </c>
      <c r="L462" s="171"/>
      <c r="M462" s="289"/>
      <c r="N462" s="289"/>
      <c r="O462" s="289"/>
      <c r="P462" s="289"/>
      <c r="Q462" s="289"/>
      <c r="R462" s="289"/>
    </row>
    <row r="463" spans="1:18" ht="15" customHeight="1" x14ac:dyDescent="0.25">
      <c r="A463" s="560" t="s">
        <v>758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284"/>
      <c r="N463" s="284"/>
      <c r="O463" s="284"/>
      <c r="P463" s="284"/>
      <c r="Q463" s="284"/>
      <c r="R463" s="284"/>
    </row>
    <row r="464" spans="1:18" ht="15" hidden="1" customHeight="1" x14ac:dyDescent="0.25">
      <c r="A464" s="148">
        <v>1</v>
      </c>
      <c r="B464" s="145">
        <v>42190</v>
      </c>
      <c r="C464" s="148" t="s">
        <v>1742</v>
      </c>
      <c r="D464" s="85" t="s">
        <v>1743</v>
      </c>
      <c r="E464" s="85" t="s">
        <v>1055</v>
      </c>
      <c r="F464" s="85" t="s">
        <v>1744</v>
      </c>
      <c r="G464" s="85" t="s">
        <v>781</v>
      </c>
      <c r="H464" s="148"/>
      <c r="I464" s="148"/>
      <c r="J464" s="148"/>
      <c r="K464" s="148"/>
      <c r="L464" s="148" t="s">
        <v>521</v>
      </c>
      <c r="M464" s="284"/>
      <c r="N464" s="284"/>
      <c r="O464" s="284"/>
      <c r="P464" s="284"/>
      <c r="Q464" s="284"/>
      <c r="R464" s="284"/>
    </row>
    <row r="465" spans="1:18" ht="15" hidden="1" customHeight="1" x14ac:dyDescent="0.25">
      <c r="A465" s="148">
        <v>2</v>
      </c>
      <c r="B465" s="145">
        <v>42192</v>
      </c>
      <c r="C465" s="146">
        <v>0.41666666666666669</v>
      </c>
      <c r="D465" s="85" t="s">
        <v>1745</v>
      </c>
      <c r="E465" s="85" t="s">
        <v>1428</v>
      </c>
      <c r="F465" s="85" t="s">
        <v>1746</v>
      </c>
      <c r="G465" s="85" t="s">
        <v>27</v>
      </c>
      <c r="H465" s="148"/>
      <c r="I465" s="148"/>
      <c r="J465" s="148"/>
      <c r="K465" s="148"/>
      <c r="L465" s="148" t="s">
        <v>530</v>
      </c>
      <c r="M465" s="284"/>
      <c r="N465" s="284"/>
      <c r="O465" s="284"/>
      <c r="P465" s="284"/>
      <c r="Q465" s="284"/>
      <c r="R465" s="284"/>
    </row>
    <row r="466" spans="1:18" ht="15" hidden="1" customHeight="1" x14ac:dyDescent="0.25">
      <c r="A466" s="298">
        <v>3</v>
      </c>
      <c r="B466" s="145">
        <v>42192</v>
      </c>
      <c r="C466" s="146">
        <v>0.72222222222222221</v>
      </c>
      <c r="D466" s="85" t="s">
        <v>1745</v>
      </c>
      <c r="E466" s="85" t="s">
        <v>1428</v>
      </c>
      <c r="F466" s="85" t="s">
        <v>1747</v>
      </c>
      <c r="G466" s="85" t="s">
        <v>799</v>
      </c>
      <c r="H466" s="148"/>
      <c r="I466" s="148"/>
      <c r="J466" s="148"/>
      <c r="K466" s="148"/>
      <c r="L466" s="148" t="s">
        <v>530</v>
      </c>
      <c r="M466" s="284"/>
      <c r="N466" s="284"/>
      <c r="O466" s="284"/>
      <c r="P466" s="284"/>
      <c r="Q466" s="284"/>
      <c r="R466" s="284"/>
    </row>
    <row r="467" spans="1:18" ht="15" hidden="1" customHeight="1" x14ac:dyDescent="0.25">
      <c r="A467" s="298">
        <v>4</v>
      </c>
      <c r="B467" s="145">
        <v>42192</v>
      </c>
      <c r="C467" s="146">
        <v>0.91666666666666663</v>
      </c>
      <c r="D467" s="85" t="s">
        <v>1748</v>
      </c>
      <c r="E467" s="85" t="s">
        <v>1428</v>
      </c>
      <c r="F467" s="85" t="s">
        <v>523</v>
      </c>
      <c r="G467" s="85" t="s">
        <v>27</v>
      </c>
      <c r="H467" s="148"/>
      <c r="I467" s="148"/>
      <c r="J467" s="148"/>
      <c r="K467" s="148"/>
      <c r="L467" s="148" t="s">
        <v>530</v>
      </c>
    </row>
    <row r="468" spans="1:18" ht="15" hidden="1" customHeight="1" x14ac:dyDescent="0.25">
      <c r="A468" s="298">
        <v>5</v>
      </c>
      <c r="B468" s="145">
        <v>42193</v>
      </c>
      <c r="C468" s="146">
        <v>0.125</v>
      </c>
      <c r="D468" s="85" t="s">
        <v>1745</v>
      </c>
      <c r="E468" s="85" t="s">
        <v>1433</v>
      </c>
      <c r="F468" s="85" t="s">
        <v>348</v>
      </c>
      <c r="G468" s="85" t="s">
        <v>27</v>
      </c>
      <c r="H468" s="148"/>
      <c r="I468" s="148"/>
      <c r="J468" s="148">
        <v>1</v>
      </c>
      <c r="K468" s="148"/>
      <c r="L468" s="148" t="s">
        <v>584</v>
      </c>
    </row>
    <row r="469" spans="1:18" ht="15" hidden="1" customHeight="1" x14ac:dyDescent="0.25">
      <c r="A469" s="298">
        <v>6</v>
      </c>
      <c r="B469" s="145">
        <v>42196</v>
      </c>
      <c r="C469" s="146">
        <v>0.48958333333333331</v>
      </c>
      <c r="D469" s="85" t="s">
        <v>1749</v>
      </c>
      <c r="E469" s="85" t="s">
        <v>1055</v>
      </c>
      <c r="F469" s="85" t="s">
        <v>449</v>
      </c>
      <c r="G469" s="85" t="s">
        <v>27</v>
      </c>
      <c r="H469" s="148"/>
      <c r="I469" s="148"/>
      <c r="J469" s="148"/>
      <c r="K469" s="148"/>
      <c r="L469" s="148" t="s">
        <v>600</v>
      </c>
    </row>
    <row r="470" spans="1:18" ht="15" hidden="1" customHeight="1" x14ac:dyDescent="0.25">
      <c r="A470" s="298">
        <v>7</v>
      </c>
      <c r="B470" s="145">
        <v>42197</v>
      </c>
      <c r="C470" s="146">
        <v>0.16319444444444445</v>
      </c>
      <c r="D470" s="85" t="s">
        <v>1750</v>
      </c>
      <c r="E470" s="85" t="s">
        <v>508</v>
      </c>
      <c r="F470" s="85" t="s">
        <v>773</v>
      </c>
      <c r="G470" s="85" t="s">
        <v>394</v>
      </c>
      <c r="H470" s="148"/>
      <c r="I470" s="148"/>
      <c r="J470" s="148">
        <v>1</v>
      </c>
      <c r="K470" s="148"/>
      <c r="L470" s="148" t="s">
        <v>521</v>
      </c>
    </row>
    <row r="471" spans="1:18" ht="15" hidden="1" customHeight="1" x14ac:dyDescent="0.25">
      <c r="A471" s="298">
        <v>8</v>
      </c>
      <c r="B471" s="145">
        <v>42200</v>
      </c>
      <c r="C471" s="146">
        <v>0.5625</v>
      </c>
      <c r="D471" s="85" t="s">
        <v>1751</v>
      </c>
      <c r="E471" s="85" t="s">
        <v>508</v>
      </c>
      <c r="F471" s="85" t="s">
        <v>1752</v>
      </c>
      <c r="G471" s="85" t="s">
        <v>27</v>
      </c>
      <c r="H471" s="148"/>
      <c r="I471" s="148"/>
      <c r="J471" s="148">
        <v>2</v>
      </c>
      <c r="K471" s="148"/>
      <c r="L471" s="148" t="s">
        <v>584</v>
      </c>
    </row>
    <row r="472" spans="1:18" ht="15" hidden="1" customHeight="1" x14ac:dyDescent="0.25">
      <c r="A472" s="298">
        <v>9</v>
      </c>
      <c r="B472" s="145">
        <v>42201</v>
      </c>
      <c r="C472" s="146">
        <v>0.9375</v>
      </c>
      <c r="D472" s="85" t="s">
        <v>1745</v>
      </c>
      <c r="E472" s="85" t="s">
        <v>1433</v>
      </c>
      <c r="F472" s="85" t="s">
        <v>348</v>
      </c>
      <c r="G472" s="85" t="s">
        <v>27</v>
      </c>
      <c r="H472" s="148"/>
      <c r="I472" s="148"/>
      <c r="J472" s="148"/>
      <c r="K472" s="148"/>
      <c r="L472" s="148" t="s">
        <v>362</v>
      </c>
    </row>
    <row r="473" spans="1:18" ht="15" hidden="1" customHeight="1" x14ac:dyDescent="0.25">
      <c r="A473" s="298">
        <v>10</v>
      </c>
      <c r="B473" s="145">
        <v>42202</v>
      </c>
      <c r="C473" s="146">
        <v>0.625</v>
      </c>
      <c r="D473" s="85" t="s">
        <v>1753</v>
      </c>
      <c r="E473" s="85" t="s">
        <v>1754</v>
      </c>
      <c r="F473" s="85" t="s">
        <v>1755</v>
      </c>
      <c r="G473" s="85" t="s">
        <v>1756</v>
      </c>
      <c r="H473" s="148"/>
      <c r="I473" s="148"/>
      <c r="J473" s="148">
        <v>1</v>
      </c>
      <c r="K473" s="148"/>
      <c r="L473" s="148" t="s">
        <v>587</v>
      </c>
    </row>
    <row r="474" spans="1:18" ht="15" hidden="1" customHeight="1" x14ac:dyDescent="0.25">
      <c r="A474" s="298">
        <v>11</v>
      </c>
      <c r="B474" s="145">
        <v>42206</v>
      </c>
      <c r="C474" s="146">
        <v>0.82500000000000007</v>
      </c>
      <c r="D474" s="85" t="s">
        <v>1757</v>
      </c>
      <c r="E474" s="85" t="s">
        <v>508</v>
      </c>
      <c r="F474" s="85" t="s">
        <v>843</v>
      </c>
      <c r="G474" s="252" t="s">
        <v>27</v>
      </c>
      <c r="H474" s="148"/>
      <c r="I474" s="148"/>
      <c r="J474" s="148"/>
      <c r="K474" s="148"/>
      <c r="L474" s="148" t="s">
        <v>530</v>
      </c>
    </row>
    <row r="475" spans="1:18" ht="15" hidden="1" customHeight="1" x14ac:dyDescent="0.25">
      <c r="A475" s="298">
        <v>12</v>
      </c>
      <c r="B475" s="145">
        <v>42210</v>
      </c>
      <c r="C475" s="146">
        <v>0.57638888888888895</v>
      </c>
      <c r="D475" s="85" t="s">
        <v>1753</v>
      </c>
      <c r="E475" s="85" t="s">
        <v>1055</v>
      </c>
      <c r="F475" s="85" t="s">
        <v>1758</v>
      </c>
      <c r="G475" s="85" t="s">
        <v>75</v>
      </c>
      <c r="H475" s="148"/>
      <c r="I475" s="148"/>
      <c r="J475" s="148"/>
      <c r="K475" s="148"/>
      <c r="L475" s="148" t="s">
        <v>600</v>
      </c>
    </row>
    <row r="476" spans="1:18" ht="15" hidden="1" customHeight="1" x14ac:dyDescent="0.25">
      <c r="A476" s="298">
        <v>13</v>
      </c>
      <c r="B476" s="145">
        <v>42211</v>
      </c>
      <c r="C476" s="146">
        <v>0.29166666666666669</v>
      </c>
      <c r="D476" s="85" t="s">
        <v>1759</v>
      </c>
      <c r="E476" s="85" t="s">
        <v>1428</v>
      </c>
      <c r="F476" s="85" t="s">
        <v>1760</v>
      </c>
      <c r="G476" s="85" t="s">
        <v>781</v>
      </c>
      <c r="H476" s="148"/>
      <c r="I476" s="148"/>
      <c r="J476" s="148">
        <v>1</v>
      </c>
      <c r="K476" s="148"/>
      <c r="L476" s="148" t="s">
        <v>521</v>
      </c>
    </row>
    <row r="477" spans="1:18" ht="15" hidden="1" customHeight="1" x14ac:dyDescent="0.25">
      <c r="A477" s="298">
        <v>14</v>
      </c>
      <c r="B477" s="145">
        <v>42212</v>
      </c>
      <c r="C477" s="146">
        <v>0.93055555555555547</v>
      </c>
      <c r="D477" s="85" t="s">
        <v>1761</v>
      </c>
      <c r="E477" s="85" t="s">
        <v>1428</v>
      </c>
      <c r="F477" s="85" t="s">
        <v>843</v>
      </c>
      <c r="G477" s="85" t="s">
        <v>27</v>
      </c>
      <c r="H477" s="148"/>
      <c r="I477" s="148"/>
      <c r="J477" s="148"/>
      <c r="K477" s="148"/>
      <c r="L477" s="148" t="s">
        <v>503</v>
      </c>
    </row>
    <row r="478" spans="1:18" ht="15" hidden="1" customHeight="1" x14ac:dyDescent="0.25">
      <c r="A478" s="298">
        <v>15</v>
      </c>
      <c r="B478" s="145">
        <v>42214</v>
      </c>
      <c r="C478" s="146">
        <v>6.25E-2</v>
      </c>
      <c r="D478" s="85" t="s">
        <v>1743</v>
      </c>
      <c r="E478" s="85" t="s">
        <v>1428</v>
      </c>
      <c r="F478" s="85" t="s">
        <v>801</v>
      </c>
      <c r="G478" s="85" t="s">
        <v>394</v>
      </c>
      <c r="H478" s="148"/>
      <c r="I478" s="148"/>
      <c r="J478" s="148">
        <v>1</v>
      </c>
      <c r="K478" s="148"/>
      <c r="L478" s="148" t="s">
        <v>584</v>
      </c>
    </row>
    <row r="479" spans="1:18" ht="15" hidden="1" customHeight="1" x14ac:dyDescent="0.25">
      <c r="A479" s="298">
        <v>16</v>
      </c>
      <c r="B479" s="145">
        <v>42214</v>
      </c>
      <c r="C479" s="146">
        <v>0</v>
      </c>
      <c r="D479" s="85" t="s">
        <v>1745</v>
      </c>
      <c r="E479" s="85" t="s">
        <v>1428</v>
      </c>
      <c r="F479" s="85" t="s">
        <v>1762</v>
      </c>
      <c r="G479" s="85" t="s">
        <v>781</v>
      </c>
      <c r="H479" s="148"/>
      <c r="I479" s="148"/>
      <c r="J479" s="148">
        <v>1</v>
      </c>
      <c r="K479" s="148"/>
      <c r="L479" s="148" t="s">
        <v>584</v>
      </c>
    </row>
    <row r="480" spans="1:18" ht="15" hidden="1" customHeight="1" x14ac:dyDescent="0.25">
      <c r="A480" s="298">
        <v>17</v>
      </c>
      <c r="B480" s="145">
        <v>42215</v>
      </c>
      <c r="C480" s="146" t="s">
        <v>1657</v>
      </c>
      <c r="D480" s="85" t="s">
        <v>1759</v>
      </c>
      <c r="E480" s="85" t="s">
        <v>1763</v>
      </c>
      <c r="F480" s="85" t="s">
        <v>358</v>
      </c>
      <c r="G480" s="85" t="s">
        <v>394</v>
      </c>
      <c r="H480" s="148"/>
      <c r="I480" s="148"/>
      <c r="J480" s="148"/>
      <c r="K480" s="148">
        <v>1</v>
      </c>
      <c r="L480" s="148" t="s">
        <v>362</v>
      </c>
    </row>
    <row r="481" spans="1:12" s="159" customFormat="1" ht="15" customHeight="1" x14ac:dyDescent="0.25">
      <c r="A481" s="299"/>
      <c r="B481" s="153"/>
      <c r="C481" s="154"/>
      <c r="D481" s="156"/>
      <c r="E481" s="156"/>
      <c r="F481" s="156" t="s">
        <v>1105</v>
      </c>
      <c r="G481" s="156" t="s">
        <v>758</v>
      </c>
      <c r="H481" s="157">
        <f>SUM(H464:H480)</f>
        <v>0</v>
      </c>
      <c r="I481" s="157">
        <f>SUM(I464:I480)</f>
        <v>0</v>
      </c>
      <c r="J481" s="157">
        <f>SUM(J464:J480)</f>
        <v>8</v>
      </c>
      <c r="K481" s="157">
        <f>SUM(K464:K480)</f>
        <v>1</v>
      </c>
      <c r="L481" s="157"/>
    </row>
    <row r="482" spans="1:12" ht="15" hidden="1" customHeight="1" x14ac:dyDescent="0.25">
      <c r="A482" s="298">
        <v>18</v>
      </c>
      <c r="B482" s="145">
        <v>42219</v>
      </c>
      <c r="C482" s="146">
        <v>0.47222222222222227</v>
      </c>
      <c r="D482" s="85" t="s">
        <v>1749</v>
      </c>
      <c r="E482" s="85" t="s">
        <v>1428</v>
      </c>
      <c r="F482" s="85" t="s">
        <v>1764</v>
      </c>
      <c r="G482" s="85" t="s">
        <v>75</v>
      </c>
      <c r="H482" s="148"/>
      <c r="I482" s="148"/>
      <c r="J482" s="148">
        <v>1</v>
      </c>
      <c r="K482" s="148"/>
      <c r="L482" s="148" t="s">
        <v>503</v>
      </c>
    </row>
    <row r="483" spans="1:12" ht="15" hidden="1" customHeight="1" x14ac:dyDescent="0.25">
      <c r="A483" s="298">
        <v>19</v>
      </c>
      <c r="B483" s="145">
        <v>42223</v>
      </c>
      <c r="C483" s="146">
        <v>0.47916666666666669</v>
      </c>
      <c r="D483" s="85" t="s">
        <v>1765</v>
      </c>
      <c r="E483" s="85" t="s">
        <v>1305</v>
      </c>
      <c r="F483" s="85" t="s">
        <v>451</v>
      </c>
      <c r="G483" s="85" t="s">
        <v>394</v>
      </c>
      <c r="H483" s="148"/>
      <c r="I483" s="148"/>
      <c r="J483" s="148"/>
      <c r="K483" s="148">
        <v>1</v>
      </c>
      <c r="L483" s="148" t="s">
        <v>587</v>
      </c>
    </row>
    <row r="484" spans="1:12" ht="15" hidden="1" customHeight="1" x14ac:dyDescent="0.25">
      <c r="A484" s="298">
        <v>20</v>
      </c>
      <c r="B484" s="145">
        <v>42223</v>
      </c>
      <c r="C484" s="146">
        <v>0.49305555555555558</v>
      </c>
      <c r="D484" s="85" t="s">
        <v>1743</v>
      </c>
      <c r="E484" s="85" t="s">
        <v>1428</v>
      </c>
      <c r="F484" s="85" t="s">
        <v>1766</v>
      </c>
      <c r="G484" s="85" t="s">
        <v>75</v>
      </c>
      <c r="H484" s="148"/>
      <c r="I484" s="148"/>
      <c r="J484" s="148"/>
      <c r="K484" s="148">
        <v>1</v>
      </c>
      <c r="L484" s="148" t="s">
        <v>39</v>
      </c>
    </row>
    <row r="485" spans="1:12" ht="15" hidden="1" customHeight="1" x14ac:dyDescent="0.25">
      <c r="A485" s="298">
        <v>21</v>
      </c>
      <c r="B485" s="145">
        <v>42223</v>
      </c>
      <c r="C485" s="146">
        <v>0.76041666666666663</v>
      </c>
      <c r="D485" s="85" t="s">
        <v>1767</v>
      </c>
      <c r="E485" s="85" t="s">
        <v>1433</v>
      </c>
      <c r="F485" s="85" t="s">
        <v>1768</v>
      </c>
      <c r="G485" s="85" t="s">
        <v>75</v>
      </c>
      <c r="H485" s="148"/>
      <c r="I485" s="148"/>
      <c r="J485" s="148">
        <v>1</v>
      </c>
      <c r="K485" s="148"/>
      <c r="L485" s="148" t="s">
        <v>587</v>
      </c>
    </row>
    <row r="486" spans="1:12" ht="15" hidden="1" customHeight="1" x14ac:dyDescent="0.25">
      <c r="A486" s="298">
        <v>22</v>
      </c>
      <c r="B486" s="145">
        <v>42226</v>
      </c>
      <c r="C486" s="146">
        <v>0.47916666666666669</v>
      </c>
      <c r="D486" s="85" t="s">
        <v>1769</v>
      </c>
      <c r="E486" s="85" t="s">
        <v>1305</v>
      </c>
      <c r="F486" s="85" t="s">
        <v>451</v>
      </c>
      <c r="G486" s="85" t="s">
        <v>394</v>
      </c>
      <c r="H486" s="148"/>
      <c r="I486" s="148"/>
      <c r="J486" s="148">
        <v>1</v>
      </c>
      <c r="K486" s="148"/>
      <c r="L486" s="148" t="s">
        <v>503</v>
      </c>
    </row>
    <row r="487" spans="1:12" ht="15" hidden="1" customHeight="1" x14ac:dyDescent="0.25">
      <c r="A487" s="298">
        <v>23</v>
      </c>
      <c r="B487" s="145">
        <v>42228</v>
      </c>
      <c r="C487" s="146">
        <v>0.75</v>
      </c>
      <c r="D487" s="85" t="s">
        <v>1770</v>
      </c>
      <c r="E487" s="85" t="s">
        <v>1428</v>
      </c>
      <c r="F487" s="85" t="s">
        <v>1771</v>
      </c>
      <c r="G487" s="85" t="s">
        <v>27</v>
      </c>
      <c r="H487" s="148"/>
      <c r="I487" s="148"/>
      <c r="J487" s="148"/>
      <c r="K487" s="148"/>
      <c r="L487" s="148" t="s">
        <v>584</v>
      </c>
    </row>
    <row r="488" spans="1:12" ht="15" hidden="1" customHeight="1" x14ac:dyDescent="0.25">
      <c r="A488" s="298">
        <v>24</v>
      </c>
      <c r="B488" s="145">
        <v>42229</v>
      </c>
      <c r="C488" s="146">
        <v>0.25</v>
      </c>
      <c r="D488" s="85" t="s">
        <v>1772</v>
      </c>
      <c r="E488" s="85" t="s">
        <v>1305</v>
      </c>
      <c r="F488" s="85" t="s">
        <v>1768</v>
      </c>
      <c r="G488" s="85" t="s">
        <v>1773</v>
      </c>
      <c r="H488" s="148"/>
      <c r="I488" s="148"/>
      <c r="J488" s="148">
        <v>1</v>
      </c>
      <c r="K488" s="148"/>
      <c r="L488" s="148" t="s">
        <v>362</v>
      </c>
    </row>
    <row r="489" spans="1:12" ht="15" hidden="1" customHeight="1" x14ac:dyDescent="0.25">
      <c r="A489" s="298">
        <v>25</v>
      </c>
      <c r="B489" s="145">
        <v>42230</v>
      </c>
      <c r="C489" s="146">
        <v>0.61458333333333337</v>
      </c>
      <c r="D489" s="85" t="s">
        <v>1743</v>
      </c>
      <c r="E489" s="85" t="s">
        <v>1428</v>
      </c>
      <c r="F489" s="85" t="s">
        <v>1774</v>
      </c>
      <c r="G489" s="85" t="s">
        <v>1773</v>
      </c>
      <c r="H489" s="148"/>
      <c r="I489" s="148"/>
      <c r="J489" s="148"/>
      <c r="K489" s="148"/>
      <c r="L489" s="148" t="s">
        <v>587</v>
      </c>
    </row>
    <row r="490" spans="1:12" ht="15" hidden="1" customHeight="1" x14ac:dyDescent="0.25">
      <c r="A490" s="298">
        <v>26</v>
      </c>
      <c r="B490" s="145">
        <v>42230</v>
      </c>
      <c r="C490" s="146">
        <v>0.58333333333333337</v>
      </c>
      <c r="D490" s="85" t="s">
        <v>1775</v>
      </c>
      <c r="E490" s="85" t="s">
        <v>1428</v>
      </c>
      <c r="F490" s="85" t="s">
        <v>1776</v>
      </c>
      <c r="G490" s="85" t="s">
        <v>781</v>
      </c>
      <c r="H490" s="148"/>
      <c r="I490" s="148"/>
      <c r="J490" s="148">
        <v>1</v>
      </c>
      <c r="K490" s="148">
        <v>1</v>
      </c>
      <c r="L490" s="148" t="s">
        <v>587</v>
      </c>
    </row>
    <row r="491" spans="1:12" ht="15" hidden="1" customHeight="1" x14ac:dyDescent="0.25">
      <c r="A491" s="298">
        <v>27</v>
      </c>
      <c r="B491" s="145">
        <v>42232</v>
      </c>
      <c r="C491" s="146">
        <v>0.91666666666666663</v>
      </c>
      <c r="D491" s="85" t="s">
        <v>1772</v>
      </c>
      <c r="E491" s="85" t="s">
        <v>1428</v>
      </c>
      <c r="F491" s="85" t="s">
        <v>1777</v>
      </c>
      <c r="G491" s="85" t="s">
        <v>1773</v>
      </c>
      <c r="H491" s="148"/>
      <c r="I491" s="148"/>
      <c r="J491" s="148"/>
      <c r="K491" s="148"/>
      <c r="L491" s="148" t="s">
        <v>521</v>
      </c>
    </row>
    <row r="492" spans="1:12" ht="15" hidden="1" customHeight="1" x14ac:dyDescent="0.25">
      <c r="A492" s="298">
        <v>28</v>
      </c>
      <c r="B492" s="145">
        <v>42234</v>
      </c>
      <c r="C492" s="146">
        <v>0.85416666666666663</v>
      </c>
      <c r="D492" s="85" t="s">
        <v>1748</v>
      </c>
      <c r="E492" s="85" t="s">
        <v>1305</v>
      </c>
      <c r="F492" s="85" t="s">
        <v>1778</v>
      </c>
      <c r="G492" s="85" t="s">
        <v>781</v>
      </c>
      <c r="H492" s="148"/>
      <c r="I492" s="148"/>
      <c r="J492" s="148">
        <v>1</v>
      </c>
      <c r="K492" s="148"/>
      <c r="L492" s="148" t="s">
        <v>32</v>
      </c>
    </row>
    <row r="493" spans="1:12" ht="15" hidden="1" customHeight="1" x14ac:dyDescent="0.25">
      <c r="A493" s="298">
        <v>29</v>
      </c>
      <c r="B493" s="145">
        <v>42235</v>
      </c>
      <c r="C493" s="146">
        <v>0.81944444444444453</v>
      </c>
      <c r="D493" s="85" t="s">
        <v>1745</v>
      </c>
      <c r="E493" s="85" t="s">
        <v>1428</v>
      </c>
      <c r="F493" s="85" t="s">
        <v>1766</v>
      </c>
      <c r="G493" s="85" t="s">
        <v>27</v>
      </c>
      <c r="H493" s="148"/>
      <c r="I493" s="148"/>
      <c r="J493" s="148">
        <v>1</v>
      </c>
      <c r="K493" s="148"/>
      <c r="L493" s="148" t="s">
        <v>584</v>
      </c>
    </row>
    <row r="494" spans="1:12" ht="15" hidden="1" customHeight="1" x14ac:dyDescent="0.25">
      <c r="A494" s="298">
        <v>30</v>
      </c>
      <c r="B494" s="145">
        <v>42238</v>
      </c>
      <c r="C494" s="146">
        <v>0.18055555555555555</v>
      </c>
      <c r="D494" s="85" t="s">
        <v>1779</v>
      </c>
      <c r="E494" s="85" t="s">
        <v>1428</v>
      </c>
      <c r="F494" s="85" t="s">
        <v>1771</v>
      </c>
      <c r="G494" s="252" t="s">
        <v>27</v>
      </c>
      <c r="H494" s="148"/>
      <c r="I494" s="148"/>
      <c r="J494" s="148"/>
      <c r="K494" s="148"/>
      <c r="L494" s="148" t="s">
        <v>600</v>
      </c>
    </row>
    <row r="495" spans="1:12" ht="15" hidden="1" customHeight="1" x14ac:dyDescent="0.25">
      <c r="A495" s="298">
        <v>31</v>
      </c>
      <c r="B495" s="145">
        <v>42239</v>
      </c>
      <c r="C495" s="146">
        <v>0.61458333333333337</v>
      </c>
      <c r="D495" s="85" t="s">
        <v>1743</v>
      </c>
      <c r="E495" s="85" t="s">
        <v>1428</v>
      </c>
      <c r="F495" s="85" t="s">
        <v>1771</v>
      </c>
      <c r="G495" s="252" t="s">
        <v>27</v>
      </c>
      <c r="H495" s="148"/>
      <c r="I495" s="148"/>
      <c r="J495" s="148"/>
      <c r="K495" s="148"/>
      <c r="L495" s="148" t="s">
        <v>521</v>
      </c>
    </row>
    <row r="496" spans="1:12" ht="15" hidden="1" customHeight="1" x14ac:dyDescent="0.25">
      <c r="A496" s="298">
        <v>32</v>
      </c>
      <c r="B496" s="145">
        <v>42241</v>
      </c>
      <c r="C496" s="146">
        <v>0.39583333333333331</v>
      </c>
      <c r="D496" s="85" t="s">
        <v>1759</v>
      </c>
      <c r="E496" s="85" t="s">
        <v>1428</v>
      </c>
      <c r="F496" s="85" t="s">
        <v>1780</v>
      </c>
      <c r="G496" s="85" t="s">
        <v>781</v>
      </c>
      <c r="H496" s="148"/>
      <c r="I496" s="148"/>
      <c r="J496" s="148"/>
      <c r="K496" s="148"/>
      <c r="L496" s="148" t="s">
        <v>600</v>
      </c>
    </row>
    <row r="497" spans="1:12" s="159" customFormat="1" ht="15" customHeight="1" x14ac:dyDescent="0.25">
      <c r="A497" s="299"/>
      <c r="B497" s="153"/>
      <c r="C497" s="154"/>
      <c r="D497" s="156"/>
      <c r="E497" s="156"/>
      <c r="F497" s="156" t="s">
        <v>1117</v>
      </c>
      <c r="G497" s="156" t="s">
        <v>758</v>
      </c>
      <c r="H497" s="157">
        <f>SUM(H482:H496)</f>
        <v>0</v>
      </c>
      <c r="I497" s="157">
        <f>SUM(I482:I496)</f>
        <v>0</v>
      </c>
      <c r="J497" s="157">
        <f>SUM(J482:J496)</f>
        <v>7</v>
      </c>
      <c r="K497" s="157">
        <f>SUM(K482:K496)</f>
        <v>3</v>
      </c>
      <c r="L497" s="157"/>
    </row>
    <row r="498" spans="1:12" ht="15" hidden="1" customHeight="1" x14ac:dyDescent="0.25">
      <c r="A498" s="298">
        <v>33</v>
      </c>
      <c r="B498" s="145" t="s">
        <v>1381</v>
      </c>
      <c r="C498" s="146">
        <v>0.45833333333333331</v>
      </c>
      <c r="D498" s="85" t="s">
        <v>1781</v>
      </c>
      <c r="E498" s="85" t="s">
        <v>1428</v>
      </c>
      <c r="F498" s="85" t="s">
        <v>1782</v>
      </c>
      <c r="G498" s="85" t="s">
        <v>27</v>
      </c>
      <c r="H498" s="148"/>
      <c r="I498" s="148"/>
      <c r="J498" s="148">
        <v>2</v>
      </c>
      <c r="K498" s="148">
        <v>1</v>
      </c>
      <c r="L498" s="148" t="s">
        <v>530</v>
      </c>
    </row>
    <row r="499" spans="1:12" ht="15" hidden="1" customHeight="1" x14ac:dyDescent="0.25">
      <c r="A499" s="298">
        <v>34</v>
      </c>
      <c r="B499" s="145" t="s">
        <v>1783</v>
      </c>
      <c r="C499" s="146">
        <v>0.35416666666666669</v>
      </c>
      <c r="D499" s="85" t="s">
        <v>1784</v>
      </c>
      <c r="E499" s="85" t="s">
        <v>1055</v>
      </c>
      <c r="F499" s="85" t="s">
        <v>1785</v>
      </c>
      <c r="G499" s="85" t="s">
        <v>394</v>
      </c>
      <c r="H499" s="148"/>
      <c r="I499" s="148"/>
      <c r="J499" s="148"/>
      <c r="K499" s="148"/>
      <c r="L499" s="148" t="s">
        <v>584</v>
      </c>
    </row>
    <row r="500" spans="1:12" ht="15" hidden="1" customHeight="1" x14ac:dyDescent="0.25">
      <c r="A500" s="298">
        <v>35</v>
      </c>
      <c r="B500" s="145" t="s">
        <v>1786</v>
      </c>
      <c r="C500" s="146">
        <v>0.10416666666666667</v>
      </c>
      <c r="D500" s="85" t="s">
        <v>1787</v>
      </c>
      <c r="E500" s="85" t="s">
        <v>1428</v>
      </c>
      <c r="F500" s="85" t="s">
        <v>1788</v>
      </c>
      <c r="G500" s="85" t="s">
        <v>1789</v>
      </c>
      <c r="H500" s="148"/>
      <c r="I500" s="148"/>
      <c r="J500" s="148"/>
      <c r="K500" s="148"/>
      <c r="L500" s="148" t="s">
        <v>587</v>
      </c>
    </row>
    <row r="501" spans="1:12" ht="15" hidden="1" customHeight="1" x14ac:dyDescent="0.25">
      <c r="A501" s="298">
        <v>36</v>
      </c>
      <c r="B501" s="145" t="s">
        <v>1790</v>
      </c>
      <c r="C501" s="146">
        <v>0.875</v>
      </c>
      <c r="D501" s="85" t="s">
        <v>1791</v>
      </c>
      <c r="E501" s="85" t="s">
        <v>1305</v>
      </c>
      <c r="F501" s="85" t="s">
        <v>348</v>
      </c>
      <c r="G501" s="85" t="s">
        <v>27</v>
      </c>
      <c r="H501" s="148">
        <v>1</v>
      </c>
      <c r="I501" s="148"/>
      <c r="J501" s="148"/>
      <c r="K501" s="148"/>
      <c r="L501" s="148" t="s">
        <v>600</v>
      </c>
    </row>
    <row r="502" spans="1:12" ht="15" hidden="1" customHeight="1" x14ac:dyDescent="0.25">
      <c r="A502" s="298">
        <v>37</v>
      </c>
      <c r="B502" s="145" t="s">
        <v>1790</v>
      </c>
      <c r="C502" s="146">
        <v>0.82291666666666663</v>
      </c>
      <c r="D502" s="85" t="s">
        <v>1761</v>
      </c>
      <c r="E502" s="85" t="s">
        <v>1428</v>
      </c>
      <c r="F502" s="85" t="s">
        <v>1768</v>
      </c>
      <c r="G502" s="85" t="s">
        <v>27</v>
      </c>
      <c r="H502" s="148"/>
      <c r="I502" s="148"/>
      <c r="J502" s="148">
        <v>1</v>
      </c>
      <c r="K502" s="148">
        <v>1</v>
      </c>
      <c r="L502" s="148" t="s">
        <v>600</v>
      </c>
    </row>
    <row r="503" spans="1:12" ht="15" hidden="1" customHeight="1" x14ac:dyDescent="0.25">
      <c r="A503" s="298">
        <v>38</v>
      </c>
      <c r="B503" s="145" t="s">
        <v>1792</v>
      </c>
      <c r="C503" s="146">
        <v>0.85763888888888884</v>
      </c>
      <c r="D503" s="85" t="s">
        <v>1793</v>
      </c>
      <c r="E503" s="85" t="s">
        <v>1055</v>
      </c>
      <c r="F503" s="85" t="s">
        <v>26</v>
      </c>
      <c r="G503" s="85" t="s">
        <v>27</v>
      </c>
      <c r="H503" s="148"/>
      <c r="I503" s="148"/>
      <c r="J503" s="148">
        <v>3</v>
      </c>
      <c r="K503" s="148">
        <v>3</v>
      </c>
      <c r="L503" s="148" t="s">
        <v>521</v>
      </c>
    </row>
    <row r="504" spans="1:12" ht="15" hidden="1" customHeight="1" x14ac:dyDescent="0.25">
      <c r="A504" s="298">
        <v>39</v>
      </c>
      <c r="B504" s="145" t="s">
        <v>1693</v>
      </c>
      <c r="C504" s="146">
        <v>0.33333333333333331</v>
      </c>
      <c r="D504" s="85" t="s">
        <v>1794</v>
      </c>
      <c r="E504" s="85" t="s">
        <v>1428</v>
      </c>
      <c r="F504" s="85" t="s">
        <v>1795</v>
      </c>
      <c r="G504" s="85" t="s">
        <v>27</v>
      </c>
      <c r="H504" s="148"/>
      <c r="I504" s="148"/>
      <c r="J504" s="148"/>
      <c r="K504" s="148"/>
      <c r="L504" s="148" t="s">
        <v>530</v>
      </c>
    </row>
    <row r="505" spans="1:12" ht="15" hidden="1" customHeight="1" x14ac:dyDescent="0.25">
      <c r="A505" s="298">
        <v>40</v>
      </c>
      <c r="B505" s="145" t="s">
        <v>1693</v>
      </c>
      <c r="C505" s="146">
        <v>4.1666666666666664E-2</v>
      </c>
      <c r="D505" s="85" t="s">
        <v>1796</v>
      </c>
      <c r="E505" s="85" t="s">
        <v>1428</v>
      </c>
      <c r="F505" s="85" t="s">
        <v>1797</v>
      </c>
      <c r="G505" s="85" t="s">
        <v>799</v>
      </c>
      <c r="H505" s="148"/>
      <c r="I505" s="148"/>
      <c r="J505" s="148"/>
      <c r="K505" s="148">
        <v>2</v>
      </c>
      <c r="L505" s="148" t="s">
        <v>530</v>
      </c>
    </row>
    <row r="506" spans="1:12" ht="15" hidden="1" customHeight="1" x14ac:dyDescent="0.25">
      <c r="A506" s="298">
        <v>41</v>
      </c>
      <c r="B506" s="145" t="s">
        <v>1545</v>
      </c>
      <c r="C506" s="146">
        <v>0.69444444444444453</v>
      </c>
      <c r="D506" s="85" t="s">
        <v>1769</v>
      </c>
      <c r="E506" s="85" t="s">
        <v>1305</v>
      </c>
      <c r="F506" s="85" t="s">
        <v>451</v>
      </c>
      <c r="G506" s="85" t="s">
        <v>27</v>
      </c>
      <c r="H506" s="148"/>
      <c r="I506" s="148"/>
      <c r="J506" s="148">
        <v>1</v>
      </c>
      <c r="K506" s="148"/>
      <c r="L506" s="148" t="s">
        <v>521</v>
      </c>
    </row>
    <row r="507" spans="1:12" ht="15" hidden="1" customHeight="1" x14ac:dyDescent="0.25">
      <c r="A507" s="298">
        <v>42</v>
      </c>
      <c r="B507" s="145" t="s">
        <v>1636</v>
      </c>
      <c r="C507" s="146">
        <v>0.86805555555555547</v>
      </c>
      <c r="D507" s="85" t="s">
        <v>1798</v>
      </c>
      <c r="E507" s="85" t="s">
        <v>1428</v>
      </c>
      <c r="F507" s="85" t="s">
        <v>1799</v>
      </c>
      <c r="G507" s="85" t="s">
        <v>27</v>
      </c>
      <c r="H507" s="148"/>
      <c r="I507" s="148"/>
      <c r="J507" s="148">
        <v>1</v>
      </c>
      <c r="K507" s="148">
        <v>1</v>
      </c>
      <c r="L507" s="148" t="s">
        <v>600</v>
      </c>
    </row>
    <row r="508" spans="1:12" ht="15" hidden="1" customHeight="1" x14ac:dyDescent="0.25">
      <c r="A508" s="298">
        <v>43</v>
      </c>
      <c r="B508" s="145" t="s">
        <v>1800</v>
      </c>
      <c r="C508" s="146">
        <v>0.97916666666666663</v>
      </c>
      <c r="D508" s="85" t="s">
        <v>1787</v>
      </c>
      <c r="E508" s="85" t="s">
        <v>1428</v>
      </c>
      <c r="F508" s="85" t="s">
        <v>1801</v>
      </c>
      <c r="G508" s="85" t="s">
        <v>27</v>
      </c>
      <c r="H508" s="148"/>
      <c r="I508" s="148"/>
      <c r="J508" s="148">
        <v>4</v>
      </c>
      <c r="K508" s="148">
        <v>1</v>
      </c>
      <c r="L508" s="148" t="s">
        <v>503</v>
      </c>
    </row>
    <row r="509" spans="1:12" ht="15" hidden="1" customHeight="1" x14ac:dyDescent="0.25">
      <c r="A509" s="298">
        <v>44</v>
      </c>
      <c r="B509" s="145" t="s">
        <v>1802</v>
      </c>
      <c r="C509" s="146">
        <v>0.49305555555555558</v>
      </c>
      <c r="D509" s="85" t="s">
        <v>1803</v>
      </c>
      <c r="E509" s="85" t="s">
        <v>1428</v>
      </c>
      <c r="F509" s="85" t="s">
        <v>1788</v>
      </c>
      <c r="G509" s="85" t="s">
        <v>1789</v>
      </c>
      <c r="H509" s="148"/>
      <c r="I509" s="148"/>
      <c r="J509" s="148"/>
      <c r="K509" s="148"/>
      <c r="L509" s="148" t="s">
        <v>584</v>
      </c>
    </row>
    <row r="510" spans="1:12" ht="15" hidden="1" customHeight="1" x14ac:dyDescent="0.25">
      <c r="A510" s="298">
        <v>45</v>
      </c>
      <c r="B510" s="145" t="s">
        <v>1400</v>
      </c>
      <c r="C510" s="146">
        <v>0.3125</v>
      </c>
      <c r="D510" s="85" t="s">
        <v>1804</v>
      </c>
      <c r="E510" s="85" t="s">
        <v>1428</v>
      </c>
      <c r="F510" s="85" t="s">
        <v>1805</v>
      </c>
      <c r="G510" s="85" t="s">
        <v>27</v>
      </c>
      <c r="H510" s="148"/>
      <c r="I510" s="148"/>
      <c r="J510" s="148">
        <v>1</v>
      </c>
      <c r="K510" s="148"/>
      <c r="L510" s="148" t="s">
        <v>362</v>
      </c>
    </row>
    <row r="511" spans="1:12" ht="15" hidden="1" customHeight="1" x14ac:dyDescent="0.25">
      <c r="A511" s="298">
        <v>46</v>
      </c>
      <c r="B511" s="145" t="s">
        <v>1400</v>
      </c>
      <c r="C511" s="146">
        <v>0.1875</v>
      </c>
      <c r="D511" s="85" t="s">
        <v>1804</v>
      </c>
      <c r="E511" s="85" t="s">
        <v>1433</v>
      </c>
      <c r="F511" s="85" t="s">
        <v>974</v>
      </c>
      <c r="G511" s="85" t="s">
        <v>27</v>
      </c>
      <c r="H511" s="148"/>
      <c r="I511" s="148"/>
      <c r="J511" s="148"/>
      <c r="K511" s="148"/>
      <c r="L511" s="148" t="s">
        <v>362</v>
      </c>
    </row>
    <row r="512" spans="1:12" ht="15" hidden="1" customHeight="1" x14ac:dyDescent="0.25">
      <c r="A512" s="298">
        <v>47</v>
      </c>
      <c r="B512" s="145" t="s">
        <v>1403</v>
      </c>
      <c r="C512" s="146">
        <v>0.3125</v>
      </c>
      <c r="D512" s="85" t="s">
        <v>1806</v>
      </c>
      <c r="E512" s="85" t="s">
        <v>508</v>
      </c>
      <c r="F512" s="85" t="s">
        <v>1807</v>
      </c>
      <c r="G512" s="85" t="s">
        <v>27</v>
      </c>
      <c r="H512" s="150"/>
      <c r="I512" s="150"/>
      <c r="J512" s="150"/>
      <c r="K512" s="150"/>
      <c r="L512" s="150" t="s">
        <v>587</v>
      </c>
    </row>
    <row r="513" spans="1:12" ht="15" hidden="1" customHeight="1" x14ac:dyDescent="0.25">
      <c r="A513" s="298">
        <v>48</v>
      </c>
      <c r="B513" s="145" t="s">
        <v>1284</v>
      </c>
      <c r="C513" s="146">
        <v>0.45833333333333331</v>
      </c>
      <c r="D513" s="85" t="s">
        <v>1808</v>
      </c>
      <c r="E513" s="85" t="s">
        <v>1305</v>
      </c>
      <c r="F513" s="85" t="s">
        <v>1809</v>
      </c>
      <c r="G513" s="85" t="s">
        <v>27</v>
      </c>
      <c r="H513" s="148"/>
      <c r="I513" s="148"/>
      <c r="J513" s="148">
        <v>1</v>
      </c>
      <c r="K513" s="148"/>
      <c r="L513" s="148" t="s">
        <v>503</v>
      </c>
    </row>
    <row r="514" spans="1:12" ht="15" hidden="1" customHeight="1" x14ac:dyDescent="0.25">
      <c r="A514" s="298">
        <v>49</v>
      </c>
      <c r="B514" s="145" t="s">
        <v>1284</v>
      </c>
      <c r="C514" s="146">
        <v>0.52083333333333337</v>
      </c>
      <c r="D514" s="85" t="s">
        <v>1810</v>
      </c>
      <c r="E514" s="85" t="s">
        <v>1055</v>
      </c>
      <c r="F514" s="91" t="s">
        <v>1617</v>
      </c>
      <c r="G514" s="85" t="s">
        <v>394</v>
      </c>
      <c r="H514" s="150"/>
      <c r="I514" s="150"/>
      <c r="J514" s="150"/>
      <c r="K514" s="150"/>
      <c r="L514" s="150" t="s">
        <v>503</v>
      </c>
    </row>
    <row r="515" spans="1:12" ht="15" hidden="1" customHeight="1" x14ac:dyDescent="0.25">
      <c r="A515" s="298">
        <v>50</v>
      </c>
      <c r="B515" s="145" t="s">
        <v>1643</v>
      </c>
      <c r="C515" s="146">
        <v>0.40277777777777773</v>
      </c>
      <c r="D515" s="85" t="s">
        <v>1811</v>
      </c>
      <c r="E515" s="85" t="s">
        <v>1428</v>
      </c>
      <c r="F515" s="91" t="s">
        <v>1812</v>
      </c>
      <c r="G515" s="85" t="s">
        <v>394</v>
      </c>
      <c r="H515" s="150"/>
      <c r="I515" s="150"/>
      <c r="J515" s="150">
        <v>1</v>
      </c>
      <c r="K515" s="150">
        <v>2</v>
      </c>
      <c r="L515" s="150" t="s">
        <v>362</v>
      </c>
    </row>
    <row r="516" spans="1:12" ht="15" hidden="1" customHeight="1" x14ac:dyDescent="0.25">
      <c r="A516" s="298">
        <v>51</v>
      </c>
      <c r="B516" s="145" t="s">
        <v>1414</v>
      </c>
      <c r="C516" s="146">
        <v>0.57291666666666663</v>
      </c>
      <c r="D516" s="85" t="s">
        <v>1787</v>
      </c>
      <c r="E516" s="85" t="s">
        <v>1763</v>
      </c>
      <c r="F516" s="91" t="s">
        <v>451</v>
      </c>
      <c r="G516" s="85" t="s">
        <v>394</v>
      </c>
      <c r="H516" s="300"/>
      <c r="I516" s="300"/>
      <c r="J516" s="150">
        <v>1</v>
      </c>
      <c r="K516" s="150"/>
      <c r="L516" s="150" t="s">
        <v>503</v>
      </c>
    </row>
    <row r="517" spans="1:12" ht="30" hidden="1" x14ac:dyDescent="0.25">
      <c r="A517" s="298">
        <v>52</v>
      </c>
      <c r="B517" s="145" t="s">
        <v>1416</v>
      </c>
      <c r="C517" s="146">
        <v>0.32291666666666669</v>
      </c>
      <c r="D517" s="85" t="s">
        <v>1794</v>
      </c>
      <c r="E517" s="85" t="s">
        <v>1055</v>
      </c>
      <c r="F517" s="85" t="s">
        <v>1813</v>
      </c>
      <c r="G517" s="85" t="s">
        <v>27</v>
      </c>
      <c r="H517" s="301"/>
      <c r="I517" s="301"/>
      <c r="J517" s="151">
        <v>1</v>
      </c>
      <c r="K517" s="301"/>
      <c r="L517" s="151" t="s">
        <v>530</v>
      </c>
    </row>
    <row r="518" spans="1:12" s="159" customFormat="1" x14ac:dyDescent="0.25">
      <c r="A518" s="302"/>
      <c r="B518" s="266"/>
      <c r="C518" s="267"/>
      <c r="D518" s="169"/>
      <c r="E518" s="169"/>
      <c r="F518" s="169" t="s">
        <v>1150</v>
      </c>
      <c r="G518" s="169" t="s">
        <v>758</v>
      </c>
      <c r="H518" s="158">
        <f>SUM(H498:H517)</f>
        <v>1</v>
      </c>
      <c r="I518" s="158">
        <f>SUM(I498:I517)</f>
        <v>0</v>
      </c>
      <c r="J518" s="158">
        <f>SUM(J498:J517)</f>
        <v>17</v>
      </c>
      <c r="K518" s="158">
        <f>SUM(K498:K517)</f>
        <v>11</v>
      </c>
      <c r="L518" s="277"/>
    </row>
    <row r="519" spans="1:12" ht="15" customHeight="1" x14ac:dyDescent="0.25">
      <c r="A519" s="560" t="s">
        <v>972</v>
      </c>
      <c r="B519" s="560"/>
      <c r="C519" s="560"/>
      <c r="D519" s="560"/>
      <c r="E519" s="560"/>
      <c r="F519" s="560"/>
      <c r="G519" s="560"/>
      <c r="H519" s="560"/>
      <c r="I519" s="560"/>
      <c r="J519" s="560"/>
      <c r="K519" s="560"/>
      <c r="L519" s="560"/>
    </row>
    <row r="520" spans="1:12" ht="15" hidden="1" customHeight="1" x14ac:dyDescent="0.25">
      <c r="A520" s="148">
        <v>1</v>
      </c>
      <c r="B520" s="145">
        <v>42190</v>
      </c>
      <c r="C520" s="146">
        <v>0.8125</v>
      </c>
      <c r="D520" s="85" t="s">
        <v>1814</v>
      </c>
      <c r="E520" s="85" t="s">
        <v>985</v>
      </c>
      <c r="F520" s="85" t="s">
        <v>1788</v>
      </c>
      <c r="G520" s="147" t="s">
        <v>1815</v>
      </c>
      <c r="H520" s="148"/>
      <c r="I520" s="148"/>
      <c r="J520" s="148">
        <v>1</v>
      </c>
      <c r="K520" s="148"/>
      <c r="L520" s="148" t="s">
        <v>521</v>
      </c>
    </row>
    <row r="521" spans="1:12" ht="15" hidden="1" customHeight="1" x14ac:dyDescent="0.25">
      <c r="A521" s="148">
        <v>2</v>
      </c>
      <c r="B521" s="145">
        <v>42199</v>
      </c>
      <c r="C521" s="146">
        <v>0.45833333333333331</v>
      </c>
      <c r="D521" s="85" t="s">
        <v>1816</v>
      </c>
      <c r="E521" s="85" t="s">
        <v>1817</v>
      </c>
      <c r="F521" s="85" t="s">
        <v>1788</v>
      </c>
      <c r="G521" s="147" t="s">
        <v>859</v>
      </c>
      <c r="H521" s="148"/>
      <c r="I521" s="148"/>
      <c r="J521" s="148">
        <v>1</v>
      </c>
      <c r="K521" s="148"/>
      <c r="L521" s="148" t="s">
        <v>530</v>
      </c>
    </row>
    <row r="522" spans="1:12" ht="15" hidden="1" customHeight="1" x14ac:dyDescent="0.25">
      <c r="A522" s="148"/>
      <c r="B522" s="145"/>
      <c r="C522" s="146"/>
      <c r="D522" s="85"/>
      <c r="E522" s="85"/>
      <c r="F522" s="85" t="s">
        <v>1105</v>
      </c>
      <c r="G522" s="147" t="s">
        <v>758</v>
      </c>
      <c r="H522" s="148"/>
      <c r="I522" s="148"/>
      <c r="J522" s="148"/>
      <c r="K522" s="148"/>
      <c r="L522" s="148"/>
    </row>
    <row r="523" spans="1:12" ht="15" hidden="1" customHeight="1" x14ac:dyDescent="0.25">
      <c r="A523" s="148">
        <v>3</v>
      </c>
      <c r="B523" s="187">
        <v>42225</v>
      </c>
      <c r="C523" s="146">
        <v>0.3923611111111111</v>
      </c>
      <c r="D523" s="85" t="s">
        <v>1818</v>
      </c>
      <c r="E523" s="85" t="s">
        <v>380</v>
      </c>
      <c r="F523" s="85" t="s">
        <v>1788</v>
      </c>
      <c r="G523" s="250" t="s">
        <v>1815</v>
      </c>
      <c r="H523" s="148"/>
      <c r="I523" s="148"/>
      <c r="J523" s="148">
        <v>1</v>
      </c>
      <c r="K523" s="148"/>
      <c r="L523" s="148" t="s">
        <v>521</v>
      </c>
    </row>
    <row r="524" spans="1:12" ht="15" hidden="1" customHeight="1" x14ac:dyDescent="0.25">
      <c r="A524" s="151">
        <v>4</v>
      </c>
      <c r="B524" s="187">
        <v>42243</v>
      </c>
      <c r="C524" s="146">
        <v>0.94791666666666663</v>
      </c>
      <c r="D524" s="85" t="s">
        <v>1819</v>
      </c>
      <c r="E524" s="85" t="s">
        <v>985</v>
      </c>
      <c r="F524" s="85" t="s">
        <v>1788</v>
      </c>
      <c r="G524" s="147" t="s">
        <v>1789</v>
      </c>
      <c r="H524" s="150"/>
      <c r="I524" s="150"/>
      <c r="J524" s="148"/>
      <c r="K524" s="150"/>
      <c r="L524" s="150" t="s">
        <v>587</v>
      </c>
    </row>
    <row r="525" spans="1:12" ht="15" hidden="1" customHeight="1" x14ac:dyDescent="0.25">
      <c r="A525" s="148">
        <v>5</v>
      </c>
      <c r="B525" s="187">
        <v>42244</v>
      </c>
      <c r="C525" s="162">
        <v>0.79861111111111116</v>
      </c>
      <c r="D525" s="85" t="s">
        <v>1814</v>
      </c>
      <c r="E525" s="85" t="s">
        <v>985</v>
      </c>
      <c r="F525" s="85" t="s">
        <v>1788</v>
      </c>
      <c r="G525" s="250" t="s">
        <v>1815</v>
      </c>
      <c r="H525" s="148"/>
      <c r="I525" s="148"/>
      <c r="J525" s="148">
        <v>1</v>
      </c>
      <c r="K525" s="148"/>
      <c r="L525" s="148" t="s">
        <v>600</v>
      </c>
    </row>
    <row r="526" spans="1:12" ht="15" hidden="1" customHeight="1" x14ac:dyDescent="0.25">
      <c r="A526" s="148"/>
      <c r="B526" s="187"/>
      <c r="C526" s="162"/>
      <c r="D526" s="85"/>
      <c r="E526" s="85"/>
      <c r="F526" s="85" t="s">
        <v>1117</v>
      </c>
      <c r="G526" s="250" t="s">
        <v>758</v>
      </c>
      <c r="H526" s="148"/>
      <c r="I526" s="148"/>
      <c r="J526" s="148"/>
      <c r="K526" s="148"/>
      <c r="L526" s="148"/>
    </row>
    <row r="527" spans="1:12" ht="15" hidden="1" customHeight="1" x14ac:dyDescent="0.25">
      <c r="A527" s="151">
        <v>6</v>
      </c>
      <c r="B527" s="187">
        <v>42260</v>
      </c>
      <c r="C527" s="162">
        <v>0.54861111111111105</v>
      </c>
      <c r="D527" s="85" t="s">
        <v>1820</v>
      </c>
      <c r="E527" s="85" t="s">
        <v>380</v>
      </c>
      <c r="F527" s="85" t="s">
        <v>26</v>
      </c>
      <c r="G527" s="147" t="s">
        <v>1821</v>
      </c>
      <c r="H527" s="150"/>
      <c r="I527" s="150"/>
      <c r="J527" s="148"/>
      <c r="K527" s="150"/>
      <c r="L527" s="150" t="s">
        <v>521</v>
      </c>
    </row>
    <row r="528" spans="1:12" ht="15" hidden="1" customHeight="1" x14ac:dyDescent="0.25">
      <c r="A528" s="151">
        <v>7</v>
      </c>
      <c r="B528" s="187">
        <v>42271</v>
      </c>
      <c r="C528" s="162">
        <v>0.66666666666666663</v>
      </c>
      <c r="D528" s="85" t="s">
        <v>1822</v>
      </c>
      <c r="E528" s="85" t="s">
        <v>985</v>
      </c>
      <c r="F528" s="85" t="s">
        <v>1823</v>
      </c>
      <c r="G528" s="147" t="s">
        <v>1824</v>
      </c>
      <c r="H528" s="150"/>
      <c r="I528" s="150"/>
      <c r="J528" s="148"/>
      <c r="K528" s="150"/>
      <c r="L528" s="150" t="s">
        <v>362</v>
      </c>
    </row>
    <row r="529" spans="1:12" ht="15" hidden="1" customHeight="1" x14ac:dyDescent="0.25">
      <c r="A529" s="151">
        <v>8</v>
      </c>
      <c r="B529" s="187">
        <v>42274</v>
      </c>
      <c r="C529" s="162">
        <v>0.63194444444444442</v>
      </c>
      <c r="D529" s="85" t="s">
        <v>1825</v>
      </c>
      <c r="E529" s="85" t="s">
        <v>380</v>
      </c>
      <c r="F529" s="85" t="s">
        <v>1826</v>
      </c>
      <c r="G529" s="250" t="s">
        <v>27</v>
      </c>
      <c r="H529" s="274"/>
      <c r="I529" s="274"/>
      <c r="J529" s="148">
        <v>2</v>
      </c>
      <c r="K529" s="274"/>
      <c r="L529" s="268" t="s">
        <v>521</v>
      </c>
    </row>
    <row r="530" spans="1:12" ht="15" hidden="1" customHeight="1" x14ac:dyDescent="0.25">
      <c r="A530" s="151">
        <v>9</v>
      </c>
      <c r="B530" s="187">
        <v>42274</v>
      </c>
      <c r="C530" s="162">
        <v>0.875</v>
      </c>
      <c r="D530" s="85" t="s">
        <v>1827</v>
      </c>
      <c r="E530" s="85" t="s">
        <v>380</v>
      </c>
      <c r="F530" s="85" t="s">
        <v>1788</v>
      </c>
      <c r="G530" s="250" t="s">
        <v>1815</v>
      </c>
      <c r="H530" s="274"/>
      <c r="I530" s="274"/>
      <c r="J530" s="148">
        <v>1</v>
      </c>
      <c r="K530" s="274"/>
      <c r="L530" s="268" t="s">
        <v>521</v>
      </c>
    </row>
    <row r="531" spans="1:12" ht="30" hidden="1" x14ac:dyDescent="0.25">
      <c r="A531" s="151">
        <v>10</v>
      </c>
      <c r="B531" s="187">
        <v>42275</v>
      </c>
      <c r="C531" s="162">
        <v>0.69444444444444453</v>
      </c>
      <c r="D531" s="85" t="s">
        <v>1828</v>
      </c>
      <c r="E531" s="85" t="s">
        <v>380</v>
      </c>
      <c r="F531" s="85" t="s">
        <v>1788</v>
      </c>
      <c r="G531" s="147" t="s">
        <v>1789</v>
      </c>
      <c r="H531" s="274"/>
      <c r="I531" s="274"/>
      <c r="J531" s="148">
        <v>4</v>
      </c>
      <c r="K531" s="274"/>
      <c r="L531" s="268" t="s">
        <v>503</v>
      </c>
    </row>
    <row r="532" spans="1:12" s="159" customFormat="1" x14ac:dyDescent="0.25">
      <c r="A532" s="277"/>
      <c r="B532" s="303"/>
      <c r="C532" s="166"/>
      <c r="D532" s="169"/>
      <c r="E532" s="169"/>
      <c r="F532" s="169" t="s">
        <v>1150</v>
      </c>
      <c r="G532" s="168" t="s">
        <v>972</v>
      </c>
      <c r="H532" s="261">
        <f>SUM(H520:H531)</f>
        <v>0</v>
      </c>
      <c r="I532" s="261">
        <f>SUM(I520:I531)</f>
        <v>0</v>
      </c>
      <c r="J532" s="261">
        <f>SUM(J520:J531)</f>
        <v>11</v>
      </c>
      <c r="K532" s="261">
        <f>SUM(K520:K531)</f>
        <v>0</v>
      </c>
      <c r="L532" s="256"/>
    </row>
    <row r="533" spans="1:12" ht="15" customHeight="1" x14ac:dyDescent="0.25">
      <c r="A533" s="560" t="s">
        <v>612</v>
      </c>
      <c r="B533" s="560"/>
      <c r="C533" s="560"/>
      <c r="D533" s="560"/>
      <c r="E533" s="560"/>
      <c r="F533" s="560"/>
      <c r="G533" s="560"/>
      <c r="H533" s="560"/>
      <c r="I533" s="560"/>
      <c r="J533" s="560"/>
      <c r="K533" s="560"/>
      <c r="L533" s="560"/>
    </row>
    <row r="534" spans="1:12" ht="15" hidden="1" customHeight="1" x14ac:dyDescent="0.25">
      <c r="A534" s="150">
        <v>1</v>
      </c>
      <c r="B534" s="161">
        <v>42187</v>
      </c>
      <c r="C534" s="162">
        <v>0.55625000000000002</v>
      </c>
      <c r="D534" s="85" t="s">
        <v>1829</v>
      </c>
      <c r="E534" s="85" t="s">
        <v>447</v>
      </c>
      <c r="F534" s="88" t="s">
        <v>449</v>
      </c>
      <c r="G534" s="88" t="s">
        <v>27</v>
      </c>
      <c r="H534" s="150"/>
      <c r="I534" s="150"/>
      <c r="J534" s="150"/>
      <c r="K534" s="150">
        <v>1</v>
      </c>
      <c r="L534" s="150" t="s">
        <v>36</v>
      </c>
    </row>
    <row r="535" spans="1:12" ht="15" hidden="1" customHeight="1" x14ac:dyDescent="0.25">
      <c r="A535" s="150">
        <v>2</v>
      </c>
      <c r="B535" s="161">
        <v>42190</v>
      </c>
      <c r="C535" s="162">
        <v>0.72916666666666663</v>
      </c>
      <c r="D535" s="85" t="s">
        <v>1830</v>
      </c>
      <c r="E535" s="252" t="s">
        <v>697</v>
      </c>
      <c r="F535" s="88" t="s">
        <v>451</v>
      </c>
      <c r="G535" s="88" t="s">
        <v>110</v>
      </c>
      <c r="H535" s="150"/>
      <c r="I535" s="150"/>
      <c r="J535" s="150"/>
      <c r="K535" s="150">
        <v>1</v>
      </c>
      <c r="L535" s="150" t="s">
        <v>521</v>
      </c>
    </row>
    <row r="536" spans="1:12" ht="15" hidden="1" customHeight="1" x14ac:dyDescent="0.25">
      <c r="A536" s="150">
        <v>3</v>
      </c>
      <c r="B536" s="161">
        <v>42193</v>
      </c>
      <c r="C536" s="162">
        <v>0.94791666666666663</v>
      </c>
      <c r="D536" s="85" t="s">
        <v>1831</v>
      </c>
      <c r="E536" s="252" t="s">
        <v>1832</v>
      </c>
      <c r="F536" s="88" t="s">
        <v>773</v>
      </c>
      <c r="G536" s="88" t="s">
        <v>27</v>
      </c>
      <c r="H536" s="150"/>
      <c r="I536" s="150"/>
      <c r="J536" s="150">
        <v>1</v>
      </c>
      <c r="K536" s="150"/>
      <c r="L536" s="150" t="s">
        <v>584</v>
      </c>
    </row>
    <row r="537" spans="1:12" ht="15" hidden="1" customHeight="1" x14ac:dyDescent="0.25">
      <c r="A537" s="150">
        <v>4</v>
      </c>
      <c r="B537" s="161">
        <v>42196</v>
      </c>
      <c r="C537" s="162">
        <v>0.38194444444444442</v>
      </c>
      <c r="D537" s="88" t="s">
        <v>1833</v>
      </c>
      <c r="E537" s="252" t="s">
        <v>1832</v>
      </c>
      <c r="F537" s="88" t="s">
        <v>451</v>
      </c>
      <c r="G537" s="88" t="s">
        <v>1706</v>
      </c>
      <c r="H537" s="150"/>
      <c r="I537" s="150"/>
      <c r="J537" s="150">
        <v>1</v>
      </c>
      <c r="K537" s="150"/>
      <c r="L537" s="150" t="s">
        <v>600</v>
      </c>
    </row>
    <row r="538" spans="1:12" ht="15" hidden="1" customHeight="1" x14ac:dyDescent="0.25">
      <c r="A538" s="150">
        <v>5</v>
      </c>
      <c r="B538" s="161">
        <v>42197</v>
      </c>
      <c r="C538" s="162">
        <v>0.72222222222222221</v>
      </c>
      <c r="D538" s="88" t="s">
        <v>1834</v>
      </c>
      <c r="E538" s="85" t="s">
        <v>697</v>
      </c>
      <c r="F538" s="88" t="s">
        <v>847</v>
      </c>
      <c r="G538" s="88" t="s">
        <v>571</v>
      </c>
      <c r="H538" s="150"/>
      <c r="I538" s="150"/>
      <c r="J538" s="150"/>
      <c r="K538" s="150"/>
      <c r="L538" s="151" t="s">
        <v>521</v>
      </c>
    </row>
    <row r="539" spans="1:12" ht="15" hidden="1" customHeight="1" x14ac:dyDescent="0.25">
      <c r="A539" s="150">
        <v>6</v>
      </c>
      <c r="B539" s="161">
        <v>42199</v>
      </c>
      <c r="C539" s="162">
        <v>0.91666666666666663</v>
      </c>
      <c r="D539" s="88" t="s">
        <v>1835</v>
      </c>
      <c r="E539" s="85" t="s">
        <v>751</v>
      </c>
      <c r="F539" s="85" t="s">
        <v>1836</v>
      </c>
      <c r="G539" s="88" t="s">
        <v>1094</v>
      </c>
      <c r="H539" s="150"/>
      <c r="I539" s="150"/>
      <c r="J539" s="150"/>
      <c r="K539" s="150">
        <v>1</v>
      </c>
      <c r="L539" s="150" t="s">
        <v>530</v>
      </c>
    </row>
    <row r="540" spans="1:12" ht="15" hidden="1" customHeight="1" x14ac:dyDescent="0.25">
      <c r="A540" s="150">
        <v>7</v>
      </c>
      <c r="B540" s="161">
        <v>42211</v>
      </c>
      <c r="C540" s="162">
        <v>0.34375</v>
      </c>
      <c r="D540" s="88" t="s">
        <v>1837</v>
      </c>
      <c r="E540" s="252" t="s">
        <v>751</v>
      </c>
      <c r="F540" s="88" t="s">
        <v>1838</v>
      </c>
      <c r="G540" s="88" t="s">
        <v>75</v>
      </c>
      <c r="H540" s="150"/>
      <c r="I540" s="150"/>
      <c r="J540" s="150">
        <v>1</v>
      </c>
      <c r="K540" s="150"/>
      <c r="L540" s="151" t="s">
        <v>521</v>
      </c>
    </row>
    <row r="541" spans="1:12" ht="15" hidden="1" customHeight="1" x14ac:dyDescent="0.25">
      <c r="A541" s="150">
        <v>8</v>
      </c>
      <c r="B541" s="161">
        <v>42212</v>
      </c>
      <c r="C541" s="162">
        <v>0.81944444444444453</v>
      </c>
      <c r="D541" s="88" t="s">
        <v>1839</v>
      </c>
      <c r="E541" s="85" t="s">
        <v>1832</v>
      </c>
      <c r="F541" s="85" t="s">
        <v>449</v>
      </c>
      <c r="G541" s="88" t="s">
        <v>1094</v>
      </c>
      <c r="H541" s="150"/>
      <c r="I541" s="150"/>
      <c r="J541" s="150"/>
      <c r="K541" s="150"/>
      <c r="L541" s="150" t="s">
        <v>503</v>
      </c>
    </row>
    <row r="542" spans="1:12" ht="15" hidden="1" customHeight="1" x14ac:dyDescent="0.25">
      <c r="A542" s="150">
        <v>9</v>
      </c>
      <c r="B542" s="161">
        <v>42212</v>
      </c>
      <c r="C542" s="162">
        <v>0.63958333333333328</v>
      </c>
      <c r="D542" s="85" t="s">
        <v>1830</v>
      </c>
      <c r="E542" s="85" t="s">
        <v>751</v>
      </c>
      <c r="F542" s="88" t="s">
        <v>1840</v>
      </c>
      <c r="G542" s="88" t="s">
        <v>27</v>
      </c>
      <c r="H542" s="150"/>
      <c r="I542" s="150"/>
      <c r="J542" s="150"/>
      <c r="K542" s="150">
        <v>1</v>
      </c>
      <c r="L542" s="150" t="s">
        <v>503</v>
      </c>
    </row>
    <row r="543" spans="1:12" s="159" customFormat="1" ht="15" customHeight="1" x14ac:dyDescent="0.25">
      <c r="A543" s="170"/>
      <c r="B543" s="304"/>
      <c r="C543" s="305"/>
      <c r="D543" s="156"/>
      <c r="E543" s="156"/>
      <c r="F543" s="269" t="s">
        <v>1105</v>
      </c>
      <c r="G543" s="269" t="s">
        <v>612</v>
      </c>
      <c r="H543" s="170">
        <f>SUM(H534:H542)</f>
        <v>0</v>
      </c>
      <c r="I543" s="170">
        <f>SUM(I534:I542)</f>
        <v>0</v>
      </c>
      <c r="J543" s="170">
        <f>SUM(J534:J542)</f>
        <v>3</v>
      </c>
      <c r="K543" s="170">
        <f>SUM(K534:K542)</f>
        <v>4</v>
      </c>
      <c r="L543" s="170"/>
    </row>
    <row r="544" spans="1:12" ht="15" hidden="1" customHeight="1" x14ac:dyDescent="0.25">
      <c r="A544" s="150">
        <v>10</v>
      </c>
      <c r="B544" s="161">
        <v>42218</v>
      </c>
      <c r="C544" s="162">
        <v>0.72222222222222221</v>
      </c>
      <c r="D544" s="85" t="s">
        <v>1841</v>
      </c>
      <c r="E544" s="85" t="s">
        <v>751</v>
      </c>
      <c r="F544" s="88" t="s">
        <v>1840</v>
      </c>
      <c r="G544" s="88" t="s">
        <v>75</v>
      </c>
      <c r="H544" s="150"/>
      <c r="I544" s="150"/>
      <c r="J544" s="150">
        <v>1</v>
      </c>
      <c r="K544" s="150"/>
      <c r="L544" s="150" t="s">
        <v>521</v>
      </c>
    </row>
    <row r="545" spans="1:12" ht="15" hidden="1" customHeight="1" x14ac:dyDescent="0.25">
      <c r="A545" s="150">
        <v>11</v>
      </c>
      <c r="B545" s="161">
        <v>42225</v>
      </c>
      <c r="C545" s="162">
        <v>0.69444444444444453</v>
      </c>
      <c r="D545" s="85" t="s">
        <v>1842</v>
      </c>
      <c r="E545" s="85" t="s">
        <v>751</v>
      </c>
      <c r="F545" s="88" t="s">
        <v>1843</v>
      </c>
      <c r="G545" s="88" t="s">
        <v>1094</v>
      </c>
      <c r="H545" s="150"/>
      <c r="I545" s="150"/>
      <c r="J545" s="150">
        <v>1</v>
      </c>
      <c r="K545" s="150"/>
      <c r="L545" s="150" t="s">
        <v>521</v>
      </c>
    </row>
    <row r="546" spans="1:12" ht="15" hidden="1" customHeight="1" x14ac:dyDescent="0.25">
      <c r="A546" s="150">
        <v>12</v>
      </c>
      <c r="B546" s="161">
        <v>42226</v>
      </c>
      <c r="C546" s="162">
        <v>0.69374999999999998</v>
      </c>
      <c r="D546" s="88" t="s">
        <v>1835</v>
      </c>
      <c r="E546" s="85" t="s">
        <v>751</v>
      </c>
      <c r="F546" s="85" t="s">
        <v>1844</v>
      </c>
      <c r="G546" s="88" t="s">
        <v>1094</v>
      </c>
      <c r="H546" s="150"/>
      <c r="I546" s="150"/>
      <c r="J546" s="150"/>
      <c r="K546" s="150"/>
      <c r="L546" s="150" t="s">
        <v>503</v>
      </c>
    </row>
    <row r="547" spans="1:12" ht="15" hidden="1" customHeight="1" x14ac:dyDescent="0.25">
      <c r="A547" s="150">
        <v>13</v>
      </c>
      <c r="B547" s="161">
        <v>42232</v>
      </c>
      <c r="C547" s="162">
        <v>0.625</v>
      </c>
      <c r="D547" s="85" t="s">
        <v>1845</v>
      </c>
      <c r="E547" s="85" t="s">
        <v>751</v>
      </c>
      <c r="F547" s="85" t="s">
        <v>1846</v>
      </c>
      <c r="G547" s="72" t="s">
        <v>1706</v>
      </c>
      <c r="H547" s="150"/>
      <c r="I547" s="150"/>
      <c r="J547" s="150">
        <v>2</v>
      </c>
      <c r="K547" s="150"/>
      <c r="L547" s="150" t="s">
        <v>521</v>
      </c>
    </row>
    <row r="548" spans="1:12" ht="15" hidden="1" customHeight="1" x14ac:dyDescent="0.25">
      <c r="A548" s="150">
        <v>14</v>
      </c>
      <c r="B548" s="161">
        <v>42236</v>
      </c>
      <c r="C548" s="162">
        <v>0.35416666666666669</v>
      </c>
      <c r="D548" s="85" t="s">
        <v>1847</v>
      </c>
      <c r="E548" s="85" t="s">
        <v>1832</v>
      </c>
      <c r="F548" s="88" t="s">
        <v>1163</v>
      </c>
      <c r="G548" s="88" t="s">
        <v>1094</v>
      </c>
      <c r="H548" s="150"/>
      <c r="I548" s="150"/>
      <c r="J548" s="150">
        <v>1</v>
      </c>
      <c r="K548" s="150"/>
      <c r="L548" s="150" t="s">
        <v>362</v>
      </c>
    </row>
    <row r="549" spans="1:12" ht="15" hidden="1" customHeight="1" x14ac:dyDescent="0.25">
      <c r="A549" s="150">
        <v>15</v>
      </c>
      <c r="B549" s="161">
        <v>42238</v>
      </c>
      <c r="C549" s="162">
        <v>0.45</v>
      </c>
      <c r="D549" s="85" t="s">
        <v>1848</v>
      </c>
      <c r="E549" s="85" t="s">
        <v>751</v>
      </c>
      <c r="F549" s="252" t="s">
        <v>1849</v>
      </c>
      <c r="G549" s="88" t="s">
        <v>1706</v>
      </c>
      <c r="H549" s="150"/>
      <c r="I549" s="150"/>
      <c r="J549" s="150">
        <v>1</v>
      </c>
      <c r="K549" s="150"/>
      <c r="L549" s="150" t="s">
        <v>745</v>
      </c>
    </row>
    <row r="550" spans="1:12" ht="15" hidden="1" customHeight="1" x14ac:dyDescent="0.25">
      <c r="A550" s="150">
        <v>16</v>
      </c>
      <c r="B550" s="161">
        <v>42240</v>
      </c>
      <c r="C550" s="162">
        <v>0.59722222222222221</v>
      </c>
      <c r="D550" s="85" t="s">
        <v>1850</v>
      </c>
      <c r="E550" s="252" t="s">
        <v>751</v>
      </c>
      <c r="F550" s="88" t="s">
        <v>1851</v>
      </c>
      <c r="G550" s="88" t="s">
        <v>1706</v>
      </c>
      <c r="H550" s="150"/>
      <c r="I550" s="150"/>
      <c r="J550" s="150"/>
      <c r="K550" s="150"/>
      <c r="L550" s="150" t="s">
        <v>503</v>
      </c>
    </row>
    <row r="551" spans="1:12" ht="15" hidden="1" customHeight="1" x14ac:dyDescent="0.25">
      <c r="A551" s="150">
        <v>17</v>
      </c>
      <c r="B551" s="161">
        <v>42240</v>
      </c>
      <c r="C551" s="162">
        <v>0.875</v>
      </c>
      <c r="D551" s="88" t="s">
        <v>1852</v>
      </c>
      <c r="E551" s="85" t="s">
        <v>965</v>
      </c>
      <c r="F551" s="88" t="s">
        <v>451</v>
      </c>
      <c r="G551" s="88" t="s">
        <v>1706</v>
      </c>
      <c r="H551" s="150"/>
      <c r="I551" s="150"/>
      <c r="J551" s="150">
        <v>1</v>
      </c>
      <c r="K551" s="150"/>
      <c r="L551" s="150" t="s">
        <v>503</v>
      </c>
    </row>
    <row r="552" spans="1:12" ht="15" hidden="1" customHeight="1" x14ac:dyDescent="0.25">
      <c r="A552" s="150">
        <v>18</v>
      </c>
      <c r="B552" s="161">
        <v>42241</v>
      </c>
      <c r="C552" s="162">
        <v>0.67361111111111116</v>
      </c>
      <c r="D552" s="85" t="s">
        <v>1853</v>
      </c>
      <c r="E552" s="85" t="s">
        <v>1832</v>
      </c>
      <c r="F552" s="88" t="s">
        <v>1854</v>
      </c>
      <c r="G552" s="72" t="s">
        <v>1094</v>
      </c>
      <c r="H552" s="150"/>
      <c r="I552" s="150"/>
      <c r="J552" s="150"/>
      <c r="K552" s="150">
        <v>1</v>
      </c>
      <c r="L552" s="150" t="s">
        <v>503</v>
      </c>
    </row>
    <row r="553" spans="1:12" s="159" customFormat="1" ht="15" customHeight="1" x14ac:dyDescent="0.25">
      <c r="A553" s="170"/>
      <c r="B553" s="304"/>
      <c r="C553" s="305"/>
      <c r="D553" s="156"/>
      <c r="E553" s="156"/>
      <c r="F553" s="269" t="s">
        <v>1117</v>
      </c>
      <c r="G553" s="152" t="s">
        <v>612</v>
      </c>
      <c r="H553" s="170">
        <f>SUM(H544:H552)</f>
        <v>0</v>
      </c>
      <c r="I553" s="170">
        <f>SUM(I544:I552)</f>
        <v>0</v>
      </c>
      <c r="J553" s="170">
        <f>SUM(J544:J552)</f>
        <v>7</v>
      </c>
      <c r="K553" s="170">
        <f>SUM(K544:K552)</f>
        <v>1</v>
      </c>
      <c r="L553" s="170"/>
    </row>
    <row r="554" spans="1:12" ht="15" hidden="1" customHeight="1" x14ac:dyDescent="0.25">
      <c r="A554" s="150">
        <v>19</v>
      </c>
      <c r="B554" s="161">
        <v>42249</v>
      </c>
      <c r="C554" s="162">
        <v>0.87847222222222221</v>
      </c>
      <c r="D554" s="85" t="s">
        <v>1855</v>
      </c>
      <c r="E554" s="252" t="s">
        <v>30</v>
      </c>
      <c r="F554" s="88" t="s">
        <v>451</v>
      </c>
      <c r="G554" s="72" t="s">
        <v>75</v>
      </c>
      <c r="H554" s="150"/>
      <c r="I554" s="150"/>
      <c r="J554" s="150">
        <v>1</v>
      </c>
      <c r="K554" s="150"/>
      <c r="L554" s="151" t="s">
        <v>584</v>
      </c>
    </row>
    <row r="555" spans="1:12" ht="15" hidden="1" customHeight="1" x14ac:dyDescent="0.25">
      <c r="A555" s="150">
        <v>20</v>
      </c>
      <c r="B555" s="161">
        <v>42251</v>
      </c>
      <c r="C555" s="162">
        <v>0.79166666666666663</v>
      </c>
      <c r="D555" s="88" t="s">
        <v>1856</v>
      </c>
      <c r="E555" s="252" t="s">
        <v>1832</v>
      </c>
      <c r="F555" s="88" t="s">
        <v>1163</v>
      </c>
      <c r="G555" s="72" t="s">
        <v>1094</v>
      </c>
      <c r="H555" s="150"/>
      <c r="I555" s="150"/>
      <c r="J555" s="150">
        <v>1</v>
      </c>
      <c r="K555" s="150"/>
      <c r="L555" s="151" t="s">
        <v>587</v>
      </c>
    </row>
    <row r="556" spans="1:12" ht="15" hidden="1" customHeight="1" x14ac:dyDescent="0.25">
      <c r="A556" s="150">
        <v>21</v>
      </c>
      <c r="B556" s="161">
        <v>42255</v>
      </c>
      <c r="C556" s="162">
        <v>0.75694444444444453</v>
      </c>
      <c r="D556" s="85" t="s">
        <v>1857</v>
      </c>
      <c r="E556" s="252" t="s">
        <v>1832</v>
      </c>
      <c r="F556" s="88" t="s">
        <v>451</v>
      </c>
      <c r="G556" s="72" t="s">
        <v>75</v>
      </c>
      <c r="H556" s="150"/>
      <c r="I556" s="150"/>
      <c r="J556" s="150">
        <v>4</v>
      </c>
      <c r="K556" s="150"/>
      <c r="L556" s="151" t="s">
        <v>530</v>
      </c>
    </row>
    <row r="557" spans="1:12" ht="15" hidden="1" customHeight="1" x14ac:dyDescent="0.25">
      <c r="A557" s="150">
        <v>22</v>
      </c>
      <c r="B557" s="161">
        <v>42258</v>
      </c>
      <c r="C557" s="162">
        <v>0.55208333333333337</v>
      </c>
      <c r="D557" s="88" t="s">
        <v>1858</v>
      </c>
      <c r="E557" s="252" t="s">
        <v>30</v>
      </c>
      <c r="F557" s="88" t="s">
        <v>1000</v>
      </c>
      <c r="G557" s="72" t="s">
        <v>110</v>
      </c>
      <c r="H557" s="150"/>
      <c r="I557" s="150"/>
      <c r="J557" s="150">
        <v>1</v>
      </c>
      <c r="K557" s="150"/>
      <c r="L557" s="151" t="s">
        <v>509</v>
      </c>
    </row>
    <row r="558" spans="1:12" ht="15" hidden="1" customHeight="1" x14ac:dyDescent="0.25">
      <c r="A558" s="150">
        <v>23</v>
      </c>
      <c r="B558" s="161">
        <v>42259</v>
      </c>
      <c r="C558" s="162">
        <v>0.86805555555555547</v>
      </c>
      <c r="D558" s="88" t="s">
        <v>1859</v>
      </c>
      <c r="E558" s="252" t="s">
        <v>25</v>
      </c>
      <c r="F558" s="88" t="s">
        <v>451</v>
      </c>
      <c r="G558" s="72" t="s">
        <v>1094</v>
      </c>
      <c r="H558" s="150"/>
      <c r="I558" s="150"/>
      <c r="J558" s="150">
        <v>1</v>
      </c>
      <c r="K558" s="150"/>
      <c r="L558" s="151" t="s">
        <v>745</v>
      </c>
    </row>
    <row r="559" spans="1:12" ht="15" hidden="1" customHeight="1" x14ac:dyDescent="0.25">
      <c r="A559" s="150">
        <v>24</v>
      </c>
      <c r="B559" s="161">
        <v>42265</v>
      </c>
      <c r="C559" s="162">
        <v>0.2638888888888889</v>
      </c>
      <c r="D559" s="85" t="s">
        <v>1860</v>
      </c>
      <c r="E559" s="252" t="s">
        <v>30</v>
      </c>
      <c r="F559" s="88" t="s">
        <v>1861</v>
      </c>
      <c r="G559" s="72" t="s">
        <v>75</v>
      </c>
      <c r="H559" s="150"/>
      <c r="I559" s="150"/>
      <c r="J559" s="150"/>
      <c r="K559" s="150"/>
      <c r="L559" s="151" t="s">
        <v>587</v>
      </c>
    </row>
    <row r="560" spans="1:12" ht="15" hidden="1" customHeight="1" x14ac:dyDescent="0.25">
      <c r="A560" s="150">
        <v>25</v>
      </c>
      <c r="B560" s="161">
        <v>42266</v>
      </c>
      <c r="C560" s="162">
        <v>0.47916666666666669</v>
      </c>
      <c r="D560" s="85" t="s">
        <v>1862</v>
      </c>
      <c r="E560" s="252" t="s">
        <v>965</v>
      </c>
      <c r="F560" s="88" t="s">
        <v>441</v>
      </c>
      <c r="G560" s="72" t="s">
        <v>1094</v>
      </c>
      <c r="H560" s="150"/>
      <c r="I560" s="150"/>
      <c r="J560" s="150">
        <v>1</v>
      </c>
      <c r="K560" s="150"/>
      <c r="L560" s="151" t="s">
        <v>600</v>
      </c>
    </row>
    <row r="561" spans="1:12" ht="15" hidden="1" customHeight="1" x14ac:dyDescent="0.25">
      <c r="A561" s="150">
        <v>26</v>
      </c>
      <c r="B561" s="161">
        <v>42267</v>
      </c>
      <c r="C561" s="162">
        <v>0.67361111111111116</v>
      </c>
      <c r="D561" s="85" t="s">
        <v>1830</v>
      </c>
      <c r="E561" s="85" t="s">
        <v>1450</v>
      </c>
      <c r="F561" s="88" t="s">
        <v>451</v>
      </c>
      <c r="G561" s="72" t="s">
        <v>1706</v>
      </c>
      <c r="H561" s="150"/>
      <c r="I561" s="150"/>
      <c r="J561" s="150">
        <v>1</v>
      </c>
      <c r="K561" s="150"/>
      <c r="L561" s="151" t="s">
        <v>521</v>
      </c>
    </row>
    <row r="562" spans="1:12" ht="15" hidden="1" customHeight="1" x14ac:dyDescent="0.25">
      <c r="A562" s="150">
        <v>27</v>
      </c>
      <c r="B562" s="161">
        <v>42270</v>
      </c>
      <c r="C562" s="162">
        <v>0.98611111111111116</v>
      </c>
      <c r="D562" s="85" t="s">
        <v>1863</v>
      </c>
      <c r="E562" s="85" t="s">
        <v>30</v>
      </c>
      <c r="F562" s="88" t="s">
        <v>451</v>
      </c>
      <c r="G562" s="72" t="s">
        <v>27</v>
      </c>
      <c r="H562" s="150"/>
      <c r="I562" s="150"/>
      <c r="J562" s="150"/>
      <c r="K562" s="150"/>
      <c r="L562" s="151" t="s">
        <v>584</v>
      </c>
    </row>
    <row r="563" spans="1:12" ht="15" hidden="1" customHeight="1" x14ac:dyDescent="0.25">
      <c r="A563" s="150">
        <v>28</v>
      </c>
      <c r="B563" s="161">
        <v>42275</v>
      </c>
      <c r="C563" s="162">
        <v>0.87847222222222221</v>
      </c>
      <c r="D563" s="88" t="s">
        <v>1835</v>
      </c>
      <c r="E563" s="85" t="s">
        <v>1832</v>
      </c>
      <c r="F563" s="88" t="s">
        <v>451</v>
      </c>
      <c r="G563" s="72" t="s">
        <v>1094</v>
      </c>
      <c r="H563" s="150"/>
      <c r="I563" s="150"/>
      <c r="J563" s="150"/>
      <c r="K563" s="150"/>
      <c r="L563" s="151" t="s">
        <v>503</v>
      </c>
    </row>
    <row r="564" spans="1:12" hidden="1" x14ac:dyDescent="0.25">
      <c r="A564" s="150">
        <v>29</v>
      </c>
      <c r="B564" s="161">
        <v>42276</v>
      </c>
      <c r="C564" s="162">
        <v>0.80555555555555547</v>
      </c>
      <c r="D564" s="85" t="s">
        <v>1864</v>
      </c>
      <c r="E564" s="85" t="s">
        <v>1832</v>
      </c>
      <c r="F564" s="88" t="s">
        <v>449</v>
      </c>
      <c r="G564" s="72" t="s">
        <v>75</v>
      </c>
      <c r="H564" s="150"/>
      <c r="I564" s="150"/>
      <c r="J564" s="150"/>
      <c r="K564" s="150"/>
      <c r="L564" s="151" t="s">
        <v>530</v>
      </c>
    </row>
    <row r="565" spans="1:12" s="159" customFormat="1" x14ac:dyDescent="0.25">
      <c r="A565" s="306"/>
      <c r="B565" s="165"/>
      <c r="C565" s="166"/>
      <c r="D565" s="169"/>
      <c r="E565" s="169"/>
      <c r="F565" s="272" t="s">
        <v>1150</v>
      </c>
      <c r="G565" s="164" t="s">
        <v>612</v>
      </c>
      <c r="H565" s="170">
        <f>SUM(H554:H564)</f>
        <v>0</v>
      </c>
      <c r="I565" s="170">
        <f>SUM(I554:I564)</f>
        <v>0</v>
      </c>
      <c r="J565" s="170">
        <f>SUM(J554:J564)</f>
        <v>10</v>
      </c>
      <c r="K565" s="170">
        <f>SUM(K554:K564)</f>
        <v>0</v>
      </c>
      <c r="L565" s="277"/>
    </row>
    <row r="566" spans="1:12" ht="15" customHeight="1" x14ac:dyDescent="0.25">
      <c r="A566" s="307"/>
      <c r="B566" s="560" t="s">
        <v>1865</v>
      </c>
      <c r="C566" s="560"/>
      <c r="D566" s="560"/>
      <c r="E566" s="560"/>
      <c r="F566" s="560"/>
      <c r="G566" s="560"/>
      <c r="H566" s="560"/>
      <c r="I566" s="560"/>
      <c r="J566" s="560"/>
      <c r="K566" s="560"/>
      <c r="L566" s="560"/>
    </row>
    <row r="567" spans="1:12" ht="15" hidden="1" customHeight="1" x14ac:dyDescent="0.25">
      <c r="A567" s="148">
        <v>1</v>
      </c>
      <c r="B567" s="145">
        <v>42186</v>
      </c>
      <c r="C567" s="146">
        <v>0.54166666666666663</v>
      </c>
      <c r="D567" s="85" t="s">
        <v>1866</v>
      </c>
      <c r="E567" s="85" t="s">
        <v>697</v>
      </c>
      <c r="F567" s="85" t="s">
        <v>1867</v>
      </c>
      <c r="G567" s="85" t="s">
        <v>110</v>
      </c>
      <c r="H567" s="148"/>
      <c r="I567" s="148"/>
      <c r="J567" s="148">
        <v>1</v>
      </c>
      <c r="K567" s="148"/>
      <c r="L567" s="148" t="s">
        <v>530</v>
      </c>
    </row>
    <row r="568" spans="1:12" ht="15" hidden="1" customHeight="1" x14ac:dyDescent="0.25">
      <c r="A568" s="148">
        <v>2</v>
      </c>
      <c r="B568" s="145">
        <v>42198</v>
      </c>
      <c r="C568" s="146">
        <v>0.6875</v>
      </c>
      <c r="D568" s="85" t="s">
        <v>1868</v>
      </c>
      <c r="E568" s="85" t="s">
        <v>30</v>
      </c>
      <c r="F568" s="85" t="s">
        <v>1869</v>
      </c>
      <c r="G568" s="85" t="s">
        <v>27</v>
      </c>
      <c r="H568" s="148"/>
      <c r="I568" s="148"/>
      <c r="J568" s="148"/>
      <c r="K568" s="148">
        <v>2</v>
      </c>
      <c r="L568" s="148" t="s">
        <v>503</v>
      </c>
    </row>
    <row r="569" spans="1:12" ht="15" hidden="1" customHeight="1" x14ac:dyDescent="0.25">
      <c r="A569" s="148">
        <v>3</v>
      </c>
      <c r="B569" s="145">
        <v>42201</v>
      </c>
      <c r="C569" s="146">
        <v>0.5625</v>
      </c>
      <c r="D569" s="85" t="s">
        <v>1870</v>
      </c>
      <c r="E569" s="85" t="s">
        <v>697</v>
      </c>
      <c r="F569" s="85" t="s">
        <v>702</v>
      </c>
      <c r="G569" s="85" t="s">
        <v>27</v>
      </c>
      <c r="H569" s="148"/>
      <c r="I569" s="148"/>
      <c r="J569" s="148">
        <v>1</v>
      </c>
      <c r="K569" s="148">
        <v>2</v>
      </c>
      <c r="L569" s="148" t="s">
        <v>362</v>
      </c>
    </row>
    <row r="570" spans="1:12" ht="15" hidden="1" customHeight="1" x14ac:dyDescent="0.25">
      <c r="A570" s="148">
        <v>4</v>
      </c>
      <c r="B570" s="145">
        <v>42204</v>
      </c>
      <c r="C570" s="146">
        <v>0.64583333333333337</v>
      </c>
      <c r="D570" s="85" t="s">
        <v>1871</v>
      </c>
      <c r="E570" s="85" t="s">
        <v>30</v>
      </c>
      <c r="F570" s="85" t="s">
        <v>711</v>
      </c>
      <c r="G570" s="85" t="s">
        <v>27</v>
      </c>
      <c r="H570" s="148"/>
      <c r="I570" s="148"/>
      <c r="J570" s="148">
        <v>1</v>
      </c>
      <c r="K570" s="148">
        <v>1</v>
      </c>
      <c r="L570" s="172" t="s">
        <v>521</v>
      </c>
    </row>
    <row r="571" spans="1:12" ht="15" hidden="1" customHeight="1" x14ac:dyDescent="0.25">
      <c r="A571" s="148">
        <v>5</v>
      </c>
      <c r="B571" s="145">
        <v>42210</v>
      </c>
      <c r="C571" s="146">
        <v>0.89583333333333337</v>
      </c>
      <c r="D571" s="85" t="s">
        <v>1872</v>
      </c>
      <c r="E571" s="85" t="s">
        <v>30</v>
      </c>
      <c r="F571" s="85" t="s">
        <v>711</v>
      </c>
      <c r="G571" s="85" t="s">
        <v>708</v>
      </c>
      <c r="H571" s="148"/>
      <c r="I571" s="148"/>
      <c r="J571" s="148"/>
      <c r="K571" s="148">
        <v>1</v>
      </c>
      <c r="L571" s="148" t="s">
        <v>600</v>
      </c>
    </row>
    <row r="572" spans="1:12" ht="15" hidden="1" customHeight="1" x14ac:dyDescent="0.25">
      <c r="A572" s="148">
        <v>6</v>
      </c>
      <c r="B572" s="145">
        <v>42210</v>
      </c>
      <c r="C572" s="248" t="s">
        <v>657</v>
      </c>
      <c r="D572" s="85" t="s">
        <v>1873</v>
      </c>
      <c r="E572" s="85" t="s">
        <v>30</v>
      </c>
      <c r="F572" s="175" t="s">
        <v>713</v>
      </c>
      <c r="G572" s="175" t="s">
        <v>714</v>
      </c>
      <c r="H572" s="148"/>
      <c r="I572" s="148"/>
      <c r="J572" s="148">
        <v>1</v>
      </c>
      <c r="K572" s="148"/>
      <c r="L572" s="148" t="s">
        <v>600</v>
      </c>
    </row>
    <row r="573" spans="1:12" s="159" customFormat="1" ht="15" customHeight="1" x14ac:dyDescent="0.25">
      <c r="A573" s="157"/>
      <c r="B573" s="153"/>
      <c r="C573" s="308"/>
      <c r="D573" s="156"/>
      <c r="E573" s="156"/>
      <c r="F573" s="156" t="s">
        <v>1105</v>
      </c>
      <c r="G573" s="156" t="s">
        <v>1865</v>
      </c>
      <c r="H573" s="157">
        <f>SUM(H567:H572)</f>
        <v>0</v>
      </c>
      <c r="I573" s="157">
        <f>SUM(I567:I572)</f>
        <v>0</v>
      </c>
      <c r="J573" s="157">
        <f>SUM(J567:J572)</f>
        <v>4</v>
      </c>
      <c r="K573" s="157">
        <f>SUM(K567:K572)</f>
        <v>6</v>
      </c>
      <c r="L573" s="157"/>
    </row>
    <row r="574" spans="1:12" ht="15" hidden="1" customHeight="1" x14ac:dyDescent="0.25">
      <c r="A574" s="172">
        <v>7</v>
      </c>
      <c r="B574" s="173">
        <v>42217</v>
      </c>
      <c r="C574" s="174">
        <v>0.4375</v>
      </c>
      <c r="D574" s="175" t="s">
        <v>1874</v>
      </c>
      <c r="E574" s="175" t="s">
        <v>30</v>
      </c>
      <c r="F574" s="175" t="s">
        <v>1875</v>
      </c>
      <c r="G574" s="175" t="s">
        <v>714</v>
      </c>
      <c r="H574" s="172"/>
      <c r="I574" s="172"/>
      <c r="J574" s="172">
        <v>1</v>
      </c>
      <c r="K574" s="172"/>
      <c r="L574" s="172" t="s">
        <v>600</v>
      </c>
    </row>
    <row r="575" spans="1:12" ht="15" hidden="1" customHeight="1" x14ac:dyDescent="0.25">
      <c r="A575" s="172">
        <v>8</v>
      </c>
      <c r="B575" s="173">
        <v>42241</v>
      </c>
      <c r="C575" s="309" t="s">
        <v>1876</v>
      </c>
      <c r="D575" s="175" t="s">
        <v>1877</v>
      </c>
      <c r="E575" s="175" t="s">
        <v>697</v>
      </c>
      <c r="F575" s="175" t="s">
        <v>1878</v>
      </c>
      <c r="G575" s="175" t="s">
        <v>714</v>
      </c>
      <c r="H575" s="172"/>
      <c r="I575" s="172"/>
      <c r="J575" s="172">
        <v>1</v>
      </c>
      <c r="K575" s="172"/>
      <c r="L575" s="172" t="s">
        <v>530</v>
      </c>
    </row>
    <row r="576" spans="1:12" ht="15" hidden="1" customHeight="1" x14ac:dyDescent="0.25">
      <c r="A576" s="172">
        <v>9</v>
      </c>
      <c r="B576" s="173">
        <v>42244</v>
      </c>
      <c r="C576" s="174">
        <v>0.59375</v>
      </c>
      <c r="D576" s="175" t="s">
        <v>1879</v>
      </c>
      <c r="E576" s="175" t="s">
        <v>697</v>
      </c>
      <c r="F576" s="175" t="s">
        <v>526</v>
      </c>
      <c r="G576" s="175" t="s">
        <v>718</v>
      </c>
      <c r="H576" s="172"/>
      <c r="I576" s="172"/>
      <c r="J576" s="172"/>
      <c r="K576" s="172">
        <v>1</v>
      </c>
      <c r="L576" s="172" t="s">
        <v>587</v>
      </c>
    </row>
    <row r="577" spans="1:12" s="159" customFormat="1" ht="15" customHeight="1" x14ac:dyDescent="0.25">
      <c r="A577" s="157"/>
      <c r="B577" s="153"/>
      <c r="C577" s="154"/>
      <c r="D577" s="156"/>
      <c r="E577" s="156"/>
      <c r="F577" s="156" t="s">
        <v>1117</v>
      </c>
      <c r="G577" s="156" t="s">
        <v>1865</v>
      </c>
      <c r="H577" s="157">
        <f>SUM(H574:H576)</f>
        <v>0</v>
      </c>
      <c r="I577" s="157">
        <f>SUM(I574:I576)</f>
        <v>0</v>
      </c>
      <c r="J577" s="157">
        <f>SUM(J574:J576)</f>
        <v>2</v>
      </c>
      <c r="K577" s="157">
        <f>SUM(K574:K576)</f>
        <v>1</v>
      </c>
      <c r="L577" s="157"/>
    </row>
    <row r="578" spans="1:12" ht="15" hidden="1" customHeight="1" x14ac:dyDescent="0.25">
      <c r="A578" s="148">
        <v>10</v>
      </c>
      <c r="B578" s="145">
        <v>42248</v>
      </c>
      <c r="C578" s="248" t="s">
        <v>736</v>
      </c>
      <c r="D578" s="85" t="s">
        <v>1880</v>
      </c>
      <c r="E578" s="85" t="s">
        <v>697</v>
      </c>
      <c r="F578" s="85" t="s">
        <v>1881</v>
      </c>
      <c r="G578" s="85" t="s">
        <v>1882</v>
      </c>
      <c r="H578" s="148"/>
      <c r="I578" s="148"/>
      <c r="J578" s="148">
        <v>1</v>
      </c>
      <c r="K578" s="148">
        <v>1</v>
      </c>
      <c r="L578" s="148" t="s">
        <v>530</v>
      </c>
    </row>
    <row r="579" spans="1:12" ht="15" hidden="1" customHeight="1" x14ac:dyDescent="0.25">
      <c r="A579" s="148">
        <v>11</v>
      </c>
      <c r="B579" s="145">
        <v>42255</v>
      </c>
      <c r="C579" s="248" t="s">
        <v>733</v>
      </c>
      <c r="D579" s="175" t="s">
        <v>1883</v>
      </c>
      <c r="E579" s="85" t="s">
        <v>697</v>
      </c>
      <c r="F579" s="85" t="s">
        <v>526</v>
      </c>
      <c r="G579" s="175" t="s">
        <v>359</v>
      </c>
      <c r="H579" s="148"/>
      <c r="I579" s="148"/>
      <c r="J579" s="148">
        <v>1</v>
      </c>
      <c r="K579" s="148"/>
      <c r="L579" s="148" t="s">
        <v>530</v>
      </c>
    </row>
    <row r="580" spans="1:12" ht="15" hidden="1" customHeight="1" x14ac:dyDescent="0.25">
      <c r="A580" s="148">
        <v>12</v>
      </c>
      <c r="B580" s="145">
        <v>42261</v>
      </c>
      <c r="C580" s="248" t="s">
        <v>1884</v>
      </c>
      <c r="D580" s="85" t="s">
        <v>1885</v>
      </c>
      <c r="E580" s="85" t="s">
        <v>30</v>
      </c>
      <c r="F580" s="85" t="s">
        <v>26</v>
      </c>
      <c r="G580" s="85" t="s">
        <v>708</v>
      </c>
      <c r="H580" s="148"/>
      <c r="I580" s="148"/>
      <c r="J580" s="148"/>
      <c r="K580" s="148"/>
      <c r="L580" s="172" t="s">
        <v>503</v>
      </c>
    </row>
    <row r="581" spans="1:12" ht="15" hidden="1" customHeight="1" x14ac:dyDescent="0.25">
      <c r="A581" s="148">
        <v>13</v>
      </c>
      <c r="B581" s="145">
        <v>42261</v>
      </c>
      <c r="C581" s="309" t="s">
        <v>1876</v>
      </c>
      <c r="D581" s="85" t="s">
        <v>1886</v>
      </c>
      <c r="E581" s="175" t="s">
        <v>697</v>
      </c>
      <c r="F581" s="175" t="s">
        <v>1887</v>
      </c>
      <c r="G581" s="175" t="s">
        <v>726</v>
      </c>
      <c r="H581" s="172"/>
      <c r="I581" s="172"/>
      <c r="J581" s="172"/>
      <c r="K581" s="172">
        <v>1</v>
      </c>
      <c r="L581" s="172" t="s">
        <v>503</v>
      </c>
    </row>
    <row r="582" spans="1:12" ht="15" hidden="1" customHeight="1" x14ac:dyDescent="0.25">
      <c r="A582" s="148">
        <v>14</v>
      </c>
      <c r="B582" s="145">
        <v>42262</v>
      </c>
      <c r="C582" s="309" t="s">
        <v>1888</v>
      </c>
      <c r="D582" s="85" t="s">
        <v>1889</v>
      </c>
      <c r="E582" s="175" t="s">
        <v>697</v>
      </c>
      <c r="F582" s="175" t="s">
        <v>1602</v>
      </c>
      <c r="G582" s="175" t="s">
        <v>27</v>
      </c>
      <c r="H582" s="172"/>
      <c r="I582" s="172"/>
      <c r="J582" s="172"/>
      <c r="K582" s="172">
        <v>1</v>
      </c>
      <c r="L582" s="148" t="s">
        <v>530</v>
      </c>
    </row>
    <row r="583" spans="1:12" ht="15" hidden="1" customHeight="1" x14ac:dyDescent="0.25">
      <c r="A583" s="148">
        <v>15</v>
      </c>
      <c r="B583" s="145">
        <v>42263</v>
      </c>
      <c r="C583" s="309" t="s">
        <v>1890</v>
      </c>
      <c r="D583" s="175" t="s">
        <v>1883</v>
      </c>
      <c r="E583" s="175" t="s">
        <v>30</v>
      </c>
      <c r="F583" s="85" t="s">
        <v>720</v>
      </c>
      <c r="G583" s="175" t="s">
        <v>359</v>
      </c>
      <c r="H583" s="172"/>
      <c r="I583" s="172"/>
      <c r="J583" s="172">
        <v>1</v>
      </c>
      <c r="K583" s="172"/>
      <c r="L583" s="148" t="s">
        <v>1091</v>
      </c>
    </row>
    <row r="584" spans="1:12" ht="15" hidden="1" customHeight="1" x14ac:dyDescent="0.25">
      <c r="A584" s="148">
        <v>16</v>
      </c>
      <c r="B584" s="173">
        <v>42265</v>
      </c>
      <c r="C584" s="309" t="s">
        <v>1891</v>
      </c>
      <c r="D584" s="85" t="s">
        <v>1892</v>
      </c>
      <c r="E584" s="175" t="s">
        <v>30</v>
      </c>
      <c r="F584" s="85" t="s">
        <v>1887</v>
      </c>
      <c r="G584" s="175" t="s">
        <v>1893</v>
      </c>
      <c r="H584" s="172"/>
      <c r="I584" s="172"/>
      <c r="J584" s="172">
        <v>2</v>
      </c>
      <c r="K584" s="172">
        <v>2</v>
      </c>
      <c r="L584" s="172" t="s">
        <v>587</v>
      </c>
    </row>
    <row r="585" spans="1:12" ht="15" hidden="1" customHeight="1" x14ac:dyDescent="0.25">
      <c r="A585" s="148">
        <v>17</v>
      </c>
      <c r="B585" s="173">
        <v>42266</v>
      </c>
      <c r="C585" s="309" t="s">
        <v>1894</v>
      </c>
      <c r="D585" s="175" t="s">
        <v>1895</v>
      </c>
      <c r="E585" s="85" t="s">
        <v>30</v>
      </c>
      <c r="F585" s="175" t="s">
        <v>1896</v>
      </c>
      <c r="G585" s="175" t="s">
        <v>1893</v>
      </c>
      <c r="H585" s="172"/>
      <c r="I585" s="172"/>
      <c r="J585" s="172">
        <v>1</v>
      </c>
      <c r="K585" s="172">
        <v>1</v>
      </c>
      <c r="L585" s="172" t="s">
        <v>600</v>
      </c>
    </row>
    <row r="586" spans="1:12" ht="15" hidden="1" customHeight="1" x14ac:dyDescent="0.25">
      <c r="A586" s="148">
        <v>18</v>
      </c>
      <c r="B586" s="173">
        <v>42267</v>
      </c>
      <c r="C586" s="309" t="s">
        <v>1897</v>
      </c>
      <c r="D586" s="175" t="s">
        <v>1898</v>
      </c>
      <c r="E586" s="85" t="s">
        <v>30</v>
      </c>
      <c r="F586" s="85" t="s">
        <v>702</v>
      </c>
      <c r="G586" s="175" t="s">
        <v>714</v>
      </c>
      <c r="H586" s="172"/>
      <c r="I586" s="172"/>
      <c r="J586" s="172"/>
      <c r="K586" s="172"/>
      <c r="L586" s="172" t="s">
        <v>521</v>
      </c>
    </row>
    <row r="587" spans="1:12" ht="15" hidden="1" customHeight="1" x14ac:dyDescent="0.25">
      <c r="A587" s="148">
        <v>19</v>
      </c>
      <c r="B587" s="173">
        <v>42267</v>
      </c>
      <c r="C587" s="309" t="s">
        <v>1899</v>
      </c>
      <c r="D587" s="175" t="s">
        <v>1900</v>
      </c>
      <c r="E587" s="85" t="s">
        <v>30</v>
      </c>
      <c r="F587" s="85" t="s">
        <v>702</v>
      </c>
      <c r="G587" s="175" t="s">
        <v>726</v>
      </c>
      <c r="H587" s="172"/>
      <c r="I587" s="172"/>
      <c r="J587" s="172">
        <v>1</v>
      </c>
      <c r="K587" s="172"/>
      <c r="L587" s="172" t="s">
        <v>521</v>
      </c>
    </row>
    <row r="588" spans="1:12" ht="15" hidden="1" customHeight="1" x14ac:dyDescent="0.25">
      <c r="A588" s="148">
        <v>20</v>
      </c>
      <c r="B588" s="173">
        <v>42269</v>
      </c>
      <c r="C588" s="309" t="s">
        <v>1901</v>
      </c>
      <c r="D588" s="175" t="s">
        <v>1902</v>
      </c>
      <c r="E588" s="175" t="s">
        <v>697</v>
      </c>
      <c r="F588" s="85" t="s">
        <v>34</v>
      </c>
      <c r="G588" s="175" t="s">
        <v>718</v>
      </c>
      <c r="H588" s="172"/>
      <c r="I588" s="172"/>
      <c r="J588" s="172"/>
      <c r="K588" s="172">
        <v>1</v>
      </c>
      <c r="L588" s="148" t="s">
        <v>530</v>
      </c>
    </row>
    <row r="589" spans="1:12" ht="15" hidden="1" customHeight="1" x14ac:dyDescent="0.25">
      <c r="A589" s="148">
        <v>21</v>
      </c>
      <c r="B589" s="173">
        <v>42269</v>
      </c>
      <c r="C589" s="309" t="s">
        <v>1903</v>
      </c>
      <c r="D589" s="175" t="s">
        <v>1904</v>
      </c>
      <c r="E589" s="85" t="s">
        <v>30</v>
      </c>
      <c r="F589" s="175" t="s">
        <v>26</v>
      </c>
      <c r="G589" s="175" t="s">
        <v>718</v>
      </c>
      <c r="H589" s="172"/>
      <c r="I589" s="172"/>
      <c r="J589" s="172">
        <v>1</v>
      </c>
      <c r="K589" s="172"/>
      <c r="L589" s="148" t="s">
        <v>530</v>
      </c>
    </row>
    <row r="590" spans="1:12" ht="15" hidden="1" customHeight="1" x14ac:dyDescent="0.25">
      <c r="A590" s="148">
        <v>22</v>
      </c>
      <c r="B590" s="173">
        <v>42275</v>
      </c>
      <c r="C590" s="309" t="s">
        <v>733</v>
      </c>
      <c r="D590" s="175" t="s">
        <v>1905</v>
      </c>
      <c r="E590" s="85" t="s">
        <v>30</v>
      </c>
      <c r="F590" s="175" t="s">
        <v>1906</v>
      </c>
      <c r="G590" s="175" t="s">
        <v>735</v>
      </c>
      <c r="H590" s="172"/>
      <c r="I590" s="172"/>
      <c r="J590" s="172"/>
      <c r="K590" s="172">
        <v>1</v>
      </c>
      <c r="L590" s="172" t="s">
        <v>503</v>
      </c>
    </row>
    <row r="591" spans="1:12" hidden="1" x14ac:dyDescent="0.25">
      <c r="A591" s="148">
        <v>23</v>
      </c>
      <c r="B591" s="173">
        <v>42275</v>
      </c>
      <c r="C591" s="309" t="s">
        <v>1907</v>
      </c>
      <c r="D591" s="85" t="s">
        <v>1908</v>
      </c>
      <c r="E591" s="175" t="s">
        <v>697</v>
      </c>
      <c r="F591" s="85" t="s">
        <v>1909</v>
      </c>
      <c r="G591" s="175" t="s">
        <v>708</v>
      </c>
      <c r="H591" s="172"/>
      <c r="I591" s="172"/>
      <c r="J591" s="172">
        <v>1</v>
      </c>
      <c r="K591" s="172"/>
      <c r="L591" s="172" t="s">
        <v>503</v>
      </c>
    </row>
    <row r="592" spans="1:12" s="159" customFormat="1" x14ac:dyDescent="0.25">
      <c r="A592" s="171"/>
      <c r="B592" s="266"/>
      <c r="C592" s="310"/>
      <c r="D592" s="169"/>
      <c r="E592" s="169"/>
      <c r="F592" s="169" t="s">
        <v>1150</v>
      </c>
      <c r="G592" s="169" t="s">
        <v>1865</v>
      </c>
      <c r="H592" s="157">
        <f>SUM(H578:H591)</f>
        <v>0</v>
      </c>
      <c r="I592" s="157">
        <f>SUM(I578:I591)</f>
        <v>0</v>
      </c>
      <c r="J592" s="157">
        <f>SUM(J578:J591)</f>
        <v>9</v>
      </c>
      <c r="K592" s="157">
        <f>SUM(K578:K591)</f>
        <v>8</v>
      </c>
      <c r="L592" s="171"/>
    </row>
    <row r="593" spans="1:12" ht="15" customHeight="1" x14ac:dyDescent="0.25">
      <c r="A593" s="560" t="s">
        <v>992</v>
      </c>
      <c r="B593" s="560"/>
      <c r="C593" s="560"/>
      <c r="D593" s="560"/>
      <c r="E593" s="560"/>
      <c r="F593" s="560"/>
      <c r="G593" s="560"/>
      <c r="H593" s="560"/>
      <c r="I593" s="560"/>
      <c r="J593" s="560"/>
      <c r="K593" s="560"/>
      <c r="L593" s="560"/>
    </row>
    <row r="594" spans="1:12" ht="15" hidden="1" customHeight="1" x14ac:dyDescent="0.25">
      <c r="A594" s="148">
        <v>1</v>
      </c>
      <c r="B594" s="145">
        <v>42191</v>
      </c>
      <c r="C594" s="146">
        <v>2.0833333333333332E-2</v>
      </c>
      <c r="D594" s="85" t="s">
        <v>1910</v>
      </c>
      <c r="E594" s="85" t="s">
        <v>1911</v>
      </c>
      <c r="F594" s="85" t="s">
        <v>1912</v>
      </c>
      <c r="G594" s="85" t="s">
        <v>389</v>
      </c>
      <c r="H594" s="148"/>
      <c r="I594" s="148"/>
      <c r="J594" s="148">
        <v>2</v>
      </c>
      <c r="K594" s="148"/>
      <c r="L594" s="148" t="s">
        <v>55</v>
      </c>
    </row>
    <row r="595" spans="1:12" ht="15" hidden="1" customHeight="1" x14ac:dyDescent="0.25">
      <c r="A595" s="148">
        <v>2</v>
      </c>
      <c r="B595" s="145">
        <v>42192</v>
      </c>
      <c r="C595" s="146">
        <v>0.2638888888888889</v>
      </c>
      <c r="D595" s="85" t="s">
        <v>1913</v>
      </c>
      <c r="E595" s="85" t="s">
        <v>380</v>
      </c>
      <c r="F595" s="85" t="s">
        <v>1914</v>
      </c>
      <c r="G595" s="85" t="s">
        <v>27</v>
      </c>
      <c r="H595" s="148"/>
      <c r="I595" s="148"/>
      <c r="J595" s="148">
        <v>1</v>
      </c>
      <c r="K595" s="148"/>
      <c r="L595" s="148" t="s">
        <v>32</v>
      </c>
    </row>
    <row r="596" spans="1:12" ht="15" hidden="1" customHeight="1" x14ac:dyDescent="0.25">
      <c r="A596" s="148">
        <v>3</v>
      </c>
      <c r="B596" s="145">
        <v>42193</v>
      </c>
      <c r="C596" s="146">
        <v>0.33333333333333331</v>
      </c>
      <c r="D596" s="85" t="s">
        <v>1915</v>
      </c>
      <c r="E596" s="85" t="s">
        <v>380</v>
      </c>
      <c r="F596" s="85" t="s">
        <v>441</v>
      </c>
      <c r="G596" s="85" t="s">
        <v>389</v>
      </c>
      <c r="H596" s="148"/>
      <c r="I596" s="148"/>
      <c r="J596" s="148">
        <v>3</v>
      </c>
      <c r="K596" s="148"/>
      <c r="L596" s="148" t="s">
        <v>45</v>
      </c>
    </row>
    <row r="597" spans="1:12" ht="15" hidden="1" customHeight="1" x14ac:dyDescent="0.25">
      <c r="A597" s="151">
        <v>4</v>
      </c>
      <c r="B597" s="186">
        <v>42198</v>
      </c>
      <c r="C597" s="185">
        <v>0.61805555555555558</v>
      </c>
      <c r="D597" s="85" t="s">
        <v>1916</v>
      </c>
      <c r="E597" s="85" t="s">
        <v>1911</v>
      </c>
      <c r="F597" s="91" t="s">
        <v>451</v>
      </c>
      <c r="G597" s="85" t="s">
        <v>27</v>
      </c>
      <c r="H597" s="150"/>
      <c r="I597" s="150"/>
      <c r="J597" s="150">
        <v>1</v>
      </c>
      <c r="K597" s="150"/>
      <c r="L597" s="148" t="s">
        <v>55</v>
      </c>
    </row>
    <row r="598" spans="1:12" ht="15" hidden="1" customHeight="1" x14ac:dyDescent="0.25">
      <c r="A598" s="148">
        <v>5</v>
      </c>
      <c r="B598" s="145">
        <v>42200</v>
      </c>
      <c r="C598" s="146">
        <v>0.8125</v>
      </c>
      <c r="D598" s="85" t="s">
        <v>1917</v>
      </c>
      <c r="E598" s="85" t="s">
        <v>1911</v>
      </c>
      <c r="F598" s="85" t="s">
        <v>698</v>
      </c>
      <c r="G598" s="85" t="s">
        <v>27</v>
      </c>
      <c r="H598" s="148"/>
      <c r="I598" s="148"/>
      <c r="J598" s="148">
        <v>2</v>
      </c>
      <c r="K598" s="148"/>
      <c r="L598" s="148" t="s">
        <v>45</v>
      </c>
    </row>
    <row r="599" spans="1:12" ht="15" hidden="1" customHeight="1" x14ac:dyDescent="0.25">
      <c r="A599" s="148">
        <v>6</v>
      </c>
      <c r="B599" s="145">
        <v>42202</v>
      </c>
      <c r="C599" s="146">
        <v>0.77083333333333337</v>
      </c>
      <c r="D599" s="85" t="s">
        <v>1918</v>
      </c>
      <c r="E599" s="85" t="s">
        <v>380</v>
      </c>
      <c r="F599" s="85" t="s">
        <v>441</v>
      </c>
      <c r="G599" s="85" t="s">
        <v>359</v>
      </c>
      <c r="H599" s="148"/>
      <c r="I599" s="148"/>
      <c r="J599" s="148">
        <v>1</v>
      </c>
      <c r="K599" s="148"/>
      <c r="L599" s="148" t="s">
        <v>39</v>
      </c>
    </row>
    <row r="600" spans="1:12" ht="15" hidden="1" customHeight="1" x14ac:dyDescent="0.25">
      <c r="A600" s="148">
        <v>7</v>
      </c>
      <c r="B600" s="145">
        <v>42208</v>
      </c>
      <c r="C600" s="146">
        <v>0.625</v>
      </c>
      <c r="D600" s="85" t="s">
        <v>1919</v>
      </c>
      <c r="E600" s="85" t="s">
        <v>380</v>
      </c>
      <c r="F600" s="85" t="s">
        <v>1920</v>
      </c>
      <c r="G600" s="85" t="s">
        <v>359</v>
      </c>
      <c r="H600" s="148"/>
      <c r="I600" s="148"/>
      <c r="J600" s="148">
        <v>2</v>
      </c>
      <c r="K600" s="148"/>
      <c r="L600" s="148" t="s">
        <v>36</v>
      </c>
    </row>
    <row r="601" spans="1:12" s="159" customFormat="1" ht="15" customHeight="1" x14ac:dyDescent="0.25">
      <c r="A601" s="157"/>
      <c r="B601" s="153"/>
      <c r="C601" s="154"/>
      <c r="D601" s="156"/>
      <c r="E601" s="156"/>
      <c r="F601" s="156" t="s">
        <v>1105</v>
      </c>
      <c r="G601" s="156" t="s">
        <v>992</v>
      </c>
      <c r="H601" s="157">
        <f>SUM(H594:H600)</f>
        <v>0</v>
      </c>
      <c r="I601" s="157">
        <f>SUM(I594:I600)</f>
        <v>0</v>
      </c>
      <c r="J601" s="157">
        <f>SUM(J594:J600)</f>
        <v>12</v>
      </c>
      <c r="K601" s="157">
        <f>SUM(K594:K600)</f>
        <v>0</v>
      </c>
      <c r="L601" s="157"/>
    </row>
    <row r="602" spans="1:12" ht="15" hidden="1" customHeight="1" x14ac:dyDescent="0.25">
      <c r="A602" s="151">
        <v>8</v>
      </c>
      <c r="B602" s="145">
        <v>42217</v>
      </c>
      <c r="C602" s="146">
        <v>0.46875</v>
      </c>
      <c r="D602" s="85" t="s">
        <v>1921</v>
      </c>
      <c r="E602" s="85" t="s">
        <v>380</v>
      </c>
      <c r="F602" s="85" t="s">
        <v>698</v>
      </c>
      <c r="G602" s="85" t="s">
        <v>27</v>
      </c>
      <c r="H602" s="148"/>
      <c r="I602" s="148"/>
      <c r="J602" s="148">
        <v>2</v>
      </c>
      <c r="K602" s="148"/>
      <c r="L602" s="148" t="s">
        <v>49</v>
      </c>
    </row>
    <row r="603" spans="1:12" ht="15" hidden="1" customHeight="1" x14ac:dyDescent="0.25">
      <c r="A603" s="148">
        <v>9</v>
      </c>
      <c r="B603" s="145">
        <v>42219</v>
      </c>
      <c r="C603" s="146">
        <v>0</v>
      </c>
      <c r="D603" s="85" t="s">
        <v>1922</v>
      </c>
      <c r="E603" s="85" t="s">
        <v>380</v>
      </c>
      <c r="F603" s="85" t="s">
        <v>1923</v>
      </c>
      <c r="G603" s="85" t="s">
        <v>389</v>
      </c>
      <c r="H603" s="148"/>
      <c r="I603" s="148"/>
      <c r="J603" s="148">
        <v>1</v>
      </c>
      <c r="K603" s="148"/>
      <c r="L603" s="148" t="s">
        <v>55</v>
      </c>
    </row>
    <row r="604" spans="1:12" ht="15" hidden="1" customHeight="1" x14ac:dyDescent="0.25">
      <c r="A604" s="148">
        <v>10</v>
      </c>
      <c r="B604" s="145">
        <v>42228</v>
      </c>
      <c r="C604" s="146">
        <v>0.57638888888888895</v>
      </c>
      <c r="D604" s="85" t="s">
        <v>1924</v>
      </c>
      <c r="E604" s="85" t="s">
        <v>380</v>
      </c>
      <c r="F604" s="85" t="s">
        <v>1925</v>
      </c>
      <c r="G604" s="85" t="s">
        <v>27</v>
      </c>
      <c r="H604" s="148"/>
      <c r="I604" s="148"/>
      <c r="J604" s="148">
        <v>1</v>
      </c>
      <c r="K604" s="148"/>
      <c r="L604" s="148" t="s">
        <v>45</v>
      </c>
    </row>
    <row r="605" spans="1:12" ht="15" hidden="1" customHeight="1" x14ac:dyDescent="0.25">
      <c r="A605" s="148">
        <v>11</v>
      </c>
      <c r="B605" s="186">
        <v>42229</v>
      </c>
      <c r="C605" s="185">
        <v>0.4236111111111111</v>
      </c>
      <c r="D605" s="85" t="s">
        <v>1926</v>
      </c>
      <c r="E605" s="85" t="s">
        <v>1911</v>
      </c>
      <c r="F605" s="91" t="s">
        <v>1927</v>
      </c>
      <c r="G605" s="85" t="s">
        <v>27</v>
      </c>
      <c r="H605" s="150"/>
      <c r="I605" s="150"/>
      <c r="J605" s="150">
        <v>1</v>
      </c>
      <c r="K605" s="150"/>
      <c r="L605" s="148" t="s">
        <v>36</v>
      </c>
    </row>
    <row r="606" spans="1:12" ht="15" hidden="1" customHeight="1" x14ac:dyDescent="0.25">
      <c r="A606" s="151">
        <v>12</v>
      </c>
      <c r="B606" s="145">
        <v>42232</v>
      </c>
      <c r="C606" s="146">
        <v>0.45833333333333331</v>
      </c>
      <c r="D606" s="85" t="s">
        <v>1928</v>
      </c>
      <c r="E606" s="85" t="s">
        <v>380</v>
      </c>
      <c r="F606" s="85" t="s">
        <v>451</v>
      </c>
      <c r="G606" s="85" t="s">
        <v>27</v>
      </c>
      <c r="H606" s="148"/>
      <c r="I606" s="148"/>
      <c r="J606" s="148">
        <v>1</v>
      </c>
      <c r="K606" s="148"/>
      <c r="L606" s="148" t="s">
        <v>28</v>
      </c>
    </row>
    <row r="607" spans="1:12" ht="15" hidden="1" customHeight="1" x14ac:dyDescent="0.25">
      <c r="A607" s="148">
        <v>13</v>
      </c>
      <c r="B607" s="145">
        <v>42233</v>
      </c>
      <c r="C607" s="146">
        <v>0.41666666666666669</v>
      </c>
      <c r="D607" s="85" t="s">
        <v>1929</v>
      </c>
      <c r="E607" s="85" t="s">
        <v>380</v>
      </c>
      <c r="F607" s="85" t="s">
        <v>1930</v>
      </c>
      <c r="G607" s="85" t="s">
        <v>359</v>
      </c>
      <c r="H607" s="148"/>
      <c r="I607" s="148"/>
      <c r="J607" s="148">
        <v>1</v>
      </c>
      <c r="K607" s="148"/>
      <c r="L607" s="148" t="s">
        <v>55</v>
      </c>
    </row>
    <row r="608" spans="1:12" ht="15" hidden="1" customHeight="1" x14ac:dyDescent="0.25">
      <c r="A608" s="148">
        <v>14</v>
      </c>
      <c r="B608" s="145">
        <v>42239</v>
      </c>
      <c r="C608" s="146">
        <v>0.72916666666666663</v>
      </c>
      <c r="D608" s="85" t="s">
        <v>1931</v>
      </c>
      <c r="E608" s="85" t="s">
        <v>380</v>
      </c>
      <c r="F608" s="85" t="s">
        <v>1605</v>
      </c>
      <c r="G608" s="85" t="s">
        <v>1605</v>
      </c>
      <c r="H608" s="148"/>
      <c r="I608" s="148"/>
      <c r="J608" s="148">
        <v>1</v>
      </c>
      <c r="K608" s="148"/>
      <c r="L608" s="148" t="s">
        <v>28</v>
      </c>
    </row>
    <row r="609" spans="1:12" ht="15" hidden="1" customHeight="1" x14ac:dyDescent="0.25">
      <c r="A609" s="148">
        <v>15</v>
      </c>
      <c r="B609" s="145">
        <v>42239</v>
      </c>
      <c r="C609" s="146">
        <v>4.1666666666666664E-2</v>
      </c>
      <c r="D609" s="85" t="s">
        <v>1932</v>
      </c>
      <c r="E609" s="85" t="s">
        <v>380</v>
      </c>
      <c r="F609" s="85" t="s">
        <v>1933</v>
      </c>
      <c r="G609" s="85" t="s">
        <v>27</v>
      </c>
      <c r="H609" s="148"/>
      <c r="I609" s="148"/>
      <c r="J609" s="148">
        <v>1</v>
      </c>
      <c r="K609" s="148"/>
      <c r="L609" s="148" t="s">
        <v>28</v>
      </c>
    </row>
    <row r="610" spans="1:12" ht="15" hidden="1" customHeight="1" x14ac:dyDescent="0.25">
      <c r="A610" s="151">
        <v>16</v>
      </c>
      <c r="B610" s="145">
        <v>42240</v>
      </c>
      <c r="C610" s="146">
        <v>0.625</v>
      </c>
      <c r="D610" s="85" t="s">
        <v>1934</v>
      </c>
      <c r="E610" s="85" t="s">
        <v>380</v>
      </c>
      <c r="F610" s="85" t="s">
        <v>804</v>
      </c>
      <c r="G610" s="85" t="s">
        <v>27</v>
      </c>
      <c r="H610" s="148"/>
      <c r="I610" s="148"/>
      <c r="J610" s="148">
        <v>1</v>
      </c>
      <c r="K610" s="148"/>
      <c r="L610" s="148" t="s">
        <v>55</v>
      </c>
    </row>
    <row r="611" spans="1:12" ht="15" hidden="1" customHeight="1" x14ac:dyDescent="0.25">
      <c r="A611" s="148">
        <v>17</v>
      </c>
      <c r="B611" s="145">
        <v>42246</v>
      </c>
      <c r="C611" s="146">
        <v>0.63888888888888895</v>
      </c>
      <c r="D611" s="85" t="s">
        <v>1935</v>
      </c>
      <c r="E611" s="85" t="s">
        <v>1911</v>
      </c>
      <c r="F611" s="85" t="s">
        <v>358</v>
      </c>
      <c r="G611" s="85" t="s">
        <v>359</v>
      </c>
      <c r="H611" s="148"/>
      <c r="I611" s="148"/>
      <c r="J611" s="148">
        <v>2</v>
      </c>
      <c r="K611" s="148"/>
      <c r="L611" s="148" t="s">
        <v>28</v>
      </c>
    </row>
    <row r="612" spans="1:12" s="159" customFormat="1" ht="15" customHeight="1" x14ac:dyDescent="0.25">
      <c r="A612" s="157"/>
      <c r="B612" s="153"/>
      <c r="C612" s="154"/>
      <c r="D612" s="156"/>
      <c r="E612" s="156"/>
      <c r="F612" s="156" t="s">
        <v>1117</v>
      </c>
      <c r="G612" s="156" t="s">
        <v>992</v>
      </c>
      <c r="H612" s="157">
        <f>SUM(H602:H611)</f>
        <v>0</v>
      </c>
      <c r="I612" s="157">
        <f>SUM(I602:I611)</f>
        <v>0</v>
      </c>
      <c r="J612" s="157">
        <f>SUM(J602:J611)</f>
        <v>12</v>
      </c>
      <c r="K612" s="157">
        <f>SUM(K602:K611)</f>
        <v>0</v>
      </c>
      <c r="L612" s="157"/>
    </row>
    <row r="613" spans="1:12" ht="15" hidden="1" customHeight="1" x14ac:dyDescent="0.25">
      <c r="A613" s="148">
        <v>18</v>
      </c>
      <c r="B613" s="145" t="s">
        <v>1936</v>
      </c>
      <c r="C613" s="146">
        <v>0.77569444444444446</v>
      </c>
      <c r="D613" s="85" t="s">
        <v>1937</v>
      </c>
      <c r="E613" s="85" t="s">
        <v>380</v>
      </c>
      <c r="F613" s="85" t="s">
        <v>441</v>
      </c>
      <c r="G613" s="85" t="s">
        <v>359</v>
      </c>
      <c r="H613" s="148"/>
      <c r="I613" s="148"/>
      <c r="J613" s="148"/>
      <c r="K613" s="148"/>
      <c r="L613" s="148" t="s">
        <v>49</v>
      </c>
    </row>
    <row r="614" spans="1:12" ht="15" hidden="1" customHeight="1" x14ac:dyDescent="0.25">
      <c r="A614" s="148">
        <v>19</v>
      </c>
      <c r="B614" s="145" t="s">
        <v>1938</v>
      </c>
      <c r="C614" s="146">
        <v>0.47916666666666669</v>
      </c>
      <c r="D614" s="85" t="s">
        <v>1939</v>
      </c>
      <c r="E614" s="85" t="s">
        <v>380</v>
      </c>
      <c r="F614" s="85" t="s">
        <v>804</v>
      </c>
      <c r="G614" s="85" t="s">
        <v>27</v>
      </c>
      <c r="H614" s="148"/>
      <c r="I614" s="148"/>
      <c r="J614" s="148"/>
      <c r="K614" s="148"/>
      <c r="L614" s="148" t="s">
        <v>45</v>
      </c>
    </row>
    <row r="615" spans="1:12" ht="15" hidden="1" customHeight="1" x14ac:dyDescent="0.25">
      <c r="A615" s="151">
        <v>20</v>
      </c>
      <c r="B615" s="145" t="s">
        <v>1940</v>
      </c>
      <c r="C615" s="146">
        <v>0.61111111111111105</v>
      </c>
      <c r="D615" s="85" t="s">
        <v>1941</v>
      </c>
      <c r="E615" s="85" t="s">
        <v>380</v>
      </c>
      <c r="F615" s="85" t="s">
        <v>698</v>
      </c>
      <c r="G615" s="85" t="s">
        <v>27</v>
      </c>
      <c r="H615" s="148"/>
      <c r="I615" s="148"/>
      <c r="J615" s="148"/>
      <c r="K615" s="148">
        <v>1</v>
      </c>
      <c r="L615" s="148" t="s">
        <v>36</v>
      </c>
    </row>
    <row r="616" spans="1:12" ht="15" hidden="1" customHeight="1" x14ac:dyDescent="0.25">
      <c r="A616" s="148">
        <v>21</v>
      </c>
      <c r="B616" s="145" t="s">
        <v>1942</v>
      </c>
      <c r="C616" s="146">
        <v>0.61111111111111105</v>
      </c>
      <c r="D616" s="85" t="s">
        <v>1943</v>
      </c>
      <c r="E616" s="85" t="s">
        <v>1911</v>
      </c>
      <c r="F616" s="91" t="s">
        <v>732</v>
      </c>
      <c r="G616" s="85" t="s">
        <v>27</v>
      </c>
      <c r="H616" s="150"/>
      <c r="I616" s="150"/>
      <c r="J616" s="150">
        <v>1</v>
      </c>
      <c r="K616" s="150">
        <v>2</v>
      </c>
      <c r="L616" s="148" t="s">
        <v>49</v>
      </c>
    </row>
    <row r="617" spans="1:12" ht="15" hidden="1" customHeight="1" x14ac:dyDescent="0.25">
      <c r="A617" s="148">
        <v>22</v>
      </c>
      <c r="B617" s="145" t="s">
        <v>1944</v>
      </c>
      <c r="C617" s="146">
        <v>0.47916666666666669</v>
      </c>
      <c r="D617" s="85" t="s">
        <v>1945</v>
      </c>
      <c r="E617" s="85" t="s">
        <v>1911</v>
      </c>
      <c r="F617" s="85" t="s">
        <v>804</v>
      </c>
      <c r="G617" s="85" t="s">
        <v>27</v>
      </c>
      <c r="H617" s="148"/>
      <c r="I617" s="148"/>
      <c r="J617" s="148"/>
      <c r="K617" s="148"/>
      <c r="L617" s="148" t="s">
        <v>36</v>
      </c>
    </row>
    <row r="618" spans="1:12" ht="15" hidden="1" customHeight="1" x14ac:dyDescent="0.25">
      <c r="A618" s="148">
        <v>23</v>
      </c>
      <c r="B618" s="145" t="s">
        <v>1946</v>
      </c>
      <c r="C618" s="146">
        <v>0.3125</v>
      </c>
      <c r="D618" s="85" t="s">
        <v>1947</v>
      </c>
      <c r="E618" s="85" t="s">
        <v>1596</v>
      </c>
      <c r="F618" s="85" t="s">
        <v>698</v>
      </c>
      <c r="G618" s="85" t="s">
        <v>27</v>
      </c>
      <c r="H618" s="148"/>
      <c r="I618" s="148"/>
      <c r="J618" s="148">
        <v>1</v>
      </c>
      <c r="K618" s="148"/>
      <c r="L618" s="148" t="s">
        <v>39</v>
      </c>
    </row>
    <row r="619" spans="1:12" ht="15" hidden="1" customHeight="1" x14ac:dyDescent="0.25">
      <c r="A619" s="151">
        <v>24</v>
      </c>
      <c r="B619" s="145" t="s">
        <v>1948</v>
      </c>
      <c r="C619" s="146">
        <v>0.33333333333333331</v>
      </c>
      <c r="D619" s="85" t="s">
        <v>1949</v>
      </c>
      <c r="E619" s="85" t="s">
        <v>380</v>
      </c>
      <c r="F619" s="85" t="s">
        <v>449</v>
      </c>
      <c r="G619" s="85" t="s">
        <v>27</v>
      </c>
      <c r="H619" s="148"/>
      <c r="I619" s="148"/>
      <c r="J619" s="148">
        <v>1</v>
      </c>
      <c r="K619" s="148">
        <v>1</v>
      </c>
      <c r="L619" s="148" t="s">
        <v>49</v>
      </c>
    </row>
    <row r="620" spans="1:12" ht="15" hidden="1" customHeight="1" x14ac:dyDescent="0.25">
      <c r="A620" s="148">
        <v>25</v>
      </c>
      <c r="B620" s="145" t="s">
        <v>1950</v>
      </c>
      <c r="C620" s="146">
        <v>0.23611111111111113</v>
      </c>
      <c r="D620" s="85" t="s">
        <v>1951</v>
      </c>
      <c r="E620" s="85" t="s">
        <v>380</v>
      </c>
      <c r="F620" s="85" t="s">
        <v>441</v>
      </c>
      <c r="G620" s="85" t="s">
        <v>359</v>
      </c>
      <c r="H620" s="148"/>
      <c r="I620" s="148"/>
      <c r="J620" s="148">
        <v>1</v>
      </c>
      <c r="K620" s="148"/>
      <c r="L620" s="148" t="s">
        <v>28</v>
      </c>
    </row>
    <row r="621" spans="1:12" hidden="1" x14ac:dyDescent="0.25">
      <c r="A621" s="148">
        <v>26</v>
      </c>
      <c r="B621" s="145" t="s">
        <v>1950</v>
      </c>
      <c r="C621" s="146">
        <v>0.19791666666666666</v>
      </c>
      <c r="D621" s="85" t="s">
        <v>1952</v>
      </c>
      <c r="E621" s="85" t="s">
        <v>380</v>
      </c>
      <c r="F621" s="85" t="s">
        <v>358</v>
      </c>
      <c r="G621" s="85" t="s">
        <v>359</v>
      </c>
      <c r="H621" s="148"/>
      <c r="I621" s="148"/>
      <c r="J621" s="148"/>
      <c r="K621" s="148">
        <v>1</v>
      </c>
      <c r="L621" s="148" t="s">
        <v>28</v>
      </c>
    </row>
    <row r="622" spans="1:12" s="159" customFormat="1" x14ac:dyDescent="0.25">
      <c r="A622" s="171"/>
      <c r="B622" s="266"/>
      <c r="C622" s="267"/>
      <c r="D622" s="169"/>
      <c r="E622" s="169"/>
      <c r="F622" s="169" t="s">
        <v>1150</v>
      </c>
      <c r="G622" s="169" t="s">
        <v>992</v>
      </c>
      <c r="H622" s="157">
        <f>SUM(H613:H621)</f>
        <v>0</v>
      </c>
      <c r="I622" s="157">
        <f>SUM(I613:I621)</f>
        <v>0</v>
      </c>
      <c r="J622" s="157">
        <f>SUM(J613:J621)</f>
        <v>4</v>
      </c>
      <c r="K622" s="157">
        <f>SUM(K613:K621)</f>
        <v>5</v>
      </c>
      <c r="L622" s="171"/>
    </row>
    <row r="623" spans="1:12" ht="15.75" x14ac:dyDescent="0.25">
      <c r="A623" s="560" t="s">
        <v>966</v>
      </c>
      <c r="B623" s="560"/>
      <c r="C623" s="560"/>
      <c r="D623" s="560"/>
      <c r="E623" s="560"/>
      <c r="F623" s="560"/>
      <c r="G623" s="560"/>
      <c r="H623" s="560"/>
      <c r="I623" s="560"/>
      <c r="J623" s="560"/>
      <c r="K623" s="560"/>
      <c r="L623" s="560"/>
    </row>
    <row r="624" spans="1:12" hidden="1" x14ac:dyDescent="0.25">
      <c r="A624" s="150">
        <v>1</v>
      </c>
      <c r="B624" s="187">
        <v>41890</v>
      </c>
      <c r="C624" s="162">
        <v>0.70833333333333337</v>
      </c>
      <c r="D624" s="88" t="s">
        <v>1953</v>
      </c>
      <c r="E624" s="88" t="s">
        <v>697</v>
      </c>
      <c r="F624" s="88" t="s">
        <v>1954</v>
      </c>
      <c r="G624" s="88" t="s">
        <v>605</v>
      </c>
      <c r="H624" s="150">
        <v>0</v>
      </c>
      <c r="I624" s="150">
        <v>0</v>
      </c>
      <c r="J624" s="150">
        <v>1</v>
      </c>
      <c r="K624" s="150">
        <v>0</v>
      </c>
      <c r="L624" s="150"/>
    </row>
    <row r="625" spans="1:12" hidden="1" x14ac:dyDescent="0.25">
      <c r="A625" s="150"/>
      <c r="B625" s="187"/>
      <c r="C625" s="162"/>
      <c r="D625" s="88"/>
      <c r="E625" s="88"/>
      <c r="F625" s="88" t="s">
        <v>1150</v>
      </c>
      <c r="G625" s="88" t="s">
        <v>966</v>
      </c>
      <c r="H625" s="150"/>
      <c r="I625" s="150"/>
      <c r="J625" s="150"/>
      <c r="K625" s="150"/>
      <c r="L625" s="150"/>
    </row>
    <row r="626" spans="1:12" hidden="1" x14ac:dyDescent="0.25">
      <c r="A626" s="150">
        <v>2</v>
      </c>
      <c r="B626" s="187">
        <v>41927</v>
      </c>
      <c r="C626" s="162">
        <v>0.27083333333333331</v>
      </c>
      <c r="D626" s="88" t="s">
        <v>1955</v>
      </c>
      <c r="E626" s="88" t="s">
        <v>30</v>
      </c>
      <c r="F626" s="88" t="s">
        <v>1032</v>
      </c>
      <c r="G626" s="88" t="s">
        <v>968</v>
      </c>
      <c r="H626" s="150">
        <v>5</v>
      </c>
      <c r="I626" s="150">
        <v>0</v>
      </c>
      <c r="J626" s="150"/>
      <c r="K626" s="150">
        <v>1</v>
      </c>
      <c r="L626" s="150"/>
    </row>
    <row r="627" spans="1:12" hidden="1" x14ac:dyDescent="0.25">
      <c r="A627" s="150">
        <v>3</v>
      </c>
      <c r="B627" s="187">
        <v>41937</v>
      </c>
      <c r="C627" s="162">
        <v>7.2916666666666671E-2</v>
      </c>
      <c r="D627" s="88" t="s">
        <v>1956</v>
      </c>
      <c r="E627" s="88" t="s">
        <v>1957</v>
      </c>
      <c r="F627" s="88" t="s">
        <v>451</v>
      </c>
      <c r="G627" s="88" t="s">
        <v>1701</v>
      </c>
      <c r="H627" s="150">
        <v>2</v>
      </c>
      <c r="I627" s="150">
        <v>1</v>
      </c>
      <c r="J627" s="150">
        <v>0</v>
      </c>
      <c r="K627" s="150">
        <v>0</v>
      </c>
      <c r="L627" s="150"/>
    </row>
    <row r="628" spans="1:12" s="159" customFormat="1" x14ac:dyDescent="0.25">
      <c r="A628" s="311"/>
      <c r="B628" s="312"/>
      <c r="C628" s="313"/>
      <c r="D628" s="314"/>
      <c r="E628" s="314"/>
      <c r="F628" s="314" t="s">
        <v>1958</v>
      </c>
      <c r="G628" s="314" t="s">
        <v>966</v>
      </c>
      <c r="H628" s="170">
        <f>SUM(H624:H627)</f>
        <v>7</v>
      </c>
      <c r="I628" s="170">
        <f>SUM(I624:I627)</f>
        <v>1</v>
      </c>
      <c r="J628" s="170">
        <f>SUM(J624:J627)</f>
        <v>1</v>
      </c>
      <c r="K628" s="170">
        <f>SUM(K624:K627)</f>
        <v>1</v>
      </c>
      <c r="L628" s="311"/>
    </row>
    <row r="629" spans="1:12" ht="15.75" x14ac:dyDescent="0.25">
      <c r="A629" s="568" t="s">
        <v>345</v>
      </c>
      <c r="B629" s="568"/>
      <c r="C629" s="568"/>
      <c r="D629" s="568"/>
      <c r="E629" s="568"/>
      <c r="F629" s="568"/>
      <c r="G629" s="568"/>
      <c r="H629" s="568"/>
      <c r="I629" s="568"/>
      <c r="J629" s="568"/>
      <c r="K629" s="568"/>
      <c r="L629" s="568"/>
    </row>
    <row r="630" spans="1:12" hidden="1" x14ac:dyDescent="0.25">
      <c r="A630" s="148">
        <v>1</v>
      </c>
      <c r="B630" s="145">
        <v>42186</v>
      </c>
      <c r="C630" s="146">
        <v>4.5138888888888888E-2</v>
      </c>
      <c r="D630" s="85" t="s">
        <v>1959</v>
      </c>
      <c r="E630" s="85" t="s">
        <v>351</v>
      </c>
      <c r="F630" s="85" t="s">
        <v>1960</v>
      </c>
      <c r="G630" s="85" t="s">
        <v>356</v>
      </c>
      <c r="H630" s="144"/>
      <c r="I630" s="144"/>
      <c r="J630" s="274"/>
      <c r="K630" s="274"/>
      <c r="L630" s="211" t="s">
        <v>1298</v>
      </c>
    </row>
    <row r="631" spans="1:12" hidden="1" x14ac:dyDescent="0.25">
      <c r="A631" s="148">
        <v>2</v>
      </c>
      <c r="B631" s="145">
        <v>42186</v>
      </c>
      <c r="C631" s="146">
        <v>0.35416666666666669</v>
      </c>
      <c r="D631" s="85" t="s">
        <v>1961</v>
      </c>
      <c r="E631" s="85" t="s">
        <v>347</v>
      </c>
      <c r="F631" s="85" t="s">
        <v>1962</v>
      </c>
      <c r="G631" s="85" t="s">
        <v>1963</v>
      </c>
      <c r="H631" s="148"/>
      <c r="I631" s="148"/>
      <c r="J631" s="274"/>
      <c r="K631" s="274"/>
      <c r="L631" s="211" t="s">
        <v>1298</v>
      </c>
    </row>
    <row r="632" spans="1:12" hidden="1" x14ac:dyDescent="0.25">
      <c r="A632" s="148">
        <v>3</v>
      </c>
      <c r="B632" s="145">
        <v>42186</v>
      </c>
      <c r="C632" s="146">
        <v>0.95833333333333337</v>
      </c>
      <c r="D632" s="85" t="s">
        <v>1964</v>
      </c>
      <c r="E632" s="85" t="s">
        <v>347</v>
      </c>
      <c r="F632" s="85" t="s">
        <v>1965</v>
      </c>
      <c r="G632" s="85" t="s">
        <v>27</v>
      </c>
      <c r="H632" s="148"/>
      <c r="I632" s="148"/>
      <c r="J632" s="274"/>
      <c r="K632" s="274"/>
      <c r="L632" s="211" t="s">
        <v>36</v>
      </c>
    </row>
    <row r="633" spans="1:12" hidden="1" x14ac:dyDescent="0.25">
      <c r="A633" s="315">
        <v>4</v>
      </c>
      <c r="B633" s="186">
        <v>42187</v>
      </c>
      <c r="C633" s="185">
        <v>0.45833333333333331</v>
      </c>
      <c r="D633" s="274" t="s">
        <v>1966</v>
      </c>
      <c r="E633" s="85" t="s">
        <v>347</v>
      </c>
      <c r="F633" s="91" t="s">
        <v>1967</v>
      </c>
      <c r="G633" s="274" t="s">
        <v>27</v>
      </c>
      <c r="H633" s="148"/>
      <c r="I633" s="148"/>
      <c r="J633" s="274">
        <v>1</v>
      </c>
      <c r="K633" s="274"/>
      <c r="L633" s="211" t="s">
        <v>36</v>
      </c>
    </row>
    <row r="634" spans="1:12" hidden="1" x14ac:dyDescent="0.25">
      <c r="A634" s="315">
        <v>5</v>
      </c>
      <c r="B634" s="186">
        <v>42187</v>
      </c>
      <c r="C634" s="185">
        <v>0.79166666666666663</v>
      </c>
      <c r="D634" s="274" t="s">
        <v>1968</v>
      </c>
      <c r="E634" s="85" t="s">
        <v>351</v>
      </c>
      <c r="F634" s="274" t="s">
        <v>1969</v>
      </c>
      <c r="G634" s="274" t="s">
        <v>27</v>
      </c>
      <c r="H634" s="315"/>
      <c r="I634" s="315"/>
      <c r="J634" s="274"/>
      <c r="K634" s="274">
        <v>1</v>
      </c>
      <c r="L634" s="211" t="s">
        <v>55</v>
      </c>
    </row>
    <row r="635" spans="1:12" hidden="1" x14ac:dyDescent="0.25">
      <c r="A635" s="151">
        <v>6</v>
      </c>
      <c r="B635" s="186">
        <v>42188</v>
      </c>
      <c r="C635" s="185">
        <v>0.43055555555555558</v>
      </c>
      <c r="D635" s="274" t="s">
        <v>1970</v>
      </c>
      <c r="E635" s="85" t="s">
        <v>351</v>
      </c>
      <c r="F635" s="274" t="s">
        <v>1971</v>
      </c>
      <c r="G635" s="274" t="s">
        <v>27</v>
      </c>
      <c r="H635" s="151"/>
      <c r="I635" s="151"/>
      <c r="J635" s="274">
        <v>1</v>
      </c>
      <c r="K635" s="274"/>
      <c r="L635" s="211" t="s">
        <v>32</v>
      </c>
    </row>
    <row r="636" spans="1:12" hidden="1" x14ac:dyDescent="0.25">
      <c r="A636" s="151">
        <v>7</v>
      </c>
      <c r="B636" s="186">
        <v>42188</v>
      </c>
      <c r="C636" s="185">
        <v>0.57986111111111105</v>
      </c>
      <c r="D636" s="274" t="s">
        <v>1972</v>
      </c>
      <c r="E636" s="85" t="s">
        <v>351</v>
      </c>
      <c r="F636" s="274" t="s">
        <v>1973</v>
      </c>
      <c r="G636" s="274" t="s">
        <v>356</v>
      </c>
      <c r="H636" s="151"/>
      <c r="I636" s="151"/>
      <c r="J636" s="274"/>
      <c r="K636" s="274"/>
      <c r="L636" s="211" t="s">
        <v>39</v>
      </c>
    </row>
    <row r="637" spans="1:12" hidden="1" x14ac:dyDescent="0.25">
      <c r="A637" s="151">
        <v>8</v>
      </c>
      <c r="B637" s="186">
        <v>42188</v>
      </c>
      <c r="C637" s="185">
        <v>0.56597222222222221</v>
      </c>
      <c r="D637" s="274" t="s">
        <v>1974</v>
      </c>
      <c r="E637" s="85" t="s">
        <v>351</v>
      </c>
      <c r="F637" s="274" t="s">
        <v>1975</v>
      </c>
      <c r="G637" s="274" t="s">
        <v>1976</v>
      </c>
      <c r="H637" s="151"/>
      <c r="I637" s="151"/>
      <c r="J637" s="274"/>
      <c r="K637" s="274">
        <v>1</v>
      </c>
      <c r="L637" s="211" t="s">
        <v>1318</v>
      </c>
    </row>
    <row r="638" spans="1:12" hidden="1" x14ac:dyDescent="0.25">
      <c r="A638" s="151">
        <v>9</v>
      </c>
      <c r="B638" s="186">
        <v>42188</v>
      </c>
      <c r="C638" s="185">
        <v>0.86805555555555547</v>
      </c>
      <c r="D638" s="274" t="s">
        <v>1977</v>
      </c>
      <c r="E638" s="85" t="s">
        <v>351</v>
      </c>
      <c r="F638" s="274" t="s">
        <v>1978</v>
      </c>
      <c r="G638" s="274" t="s">
        <v>27</v>
      </c>
      <c r="H638" s="151"/>
      <c r="I638" s="151"/>
      <c r="J638" s="274"/>
      <c r="K638" s="274"/>
      <c r="L638" s="211" t="s">
        <v>39</v>
      </c>
    </row>
    <row r="639" spans="1:12" hidden="1" x14ac:dyDescent="0.25">
      <c r="A639" s="151">
        <v>10</v>
      </c>
      <c r="B639" s="186">
        <v>42190</v>
      </c>
      <c r="C639" s="185">
        <v>0.24305555555555555</v>
      </c>
      <c r="D639" s="274" t="s">
        <v>1979</v>
      </c>
      <c r="E639" s="85" t="s">
        <v>347</v>
      </c>
      <c r="F639" s="274" t="s">
        <v>1980</v>
      </c>
      <c r="G639" s="274" t="s">
        <v>27</v>
      </c>
      <c r="H639" s="151"/>
      <c r="I639" s="151"/>
      <c r="J639" s="274">
        <v>1</v>
      </c>
      <c r="K639" s="274"/>
      <c r="L639" s="211" t="s">
        <v>1298</v>
      </c>
    </row>
    <row r="640" spans="1:12" hidden="1" x14ac:dyDescent="0.25">
      <c r="A640" s="151">
        <v>11</v>
      </c>
      <c r="B640" s="186">
        <v>42191</v>
      </c>
      <c r="C640" s="185">
        <v>6.9444444444444441E-3</v>
      </c>
      <c r="D640" s="274" t="s">
        <v>1981</v>
      </c>
      <c r="E640" s="85" t="s">
        <v>351</v>
      </c>
      <c r="F640" s="274" t="s">
        <v>1982</v>
      </c>
      <c r="G640" s="274" t="s">
        <v>27</v>
      </c>
      <c r="H640" s="151"/>
      <c r="I640" s="151"/>
      <c r="J640" s="274">
        <v>1</v>
      </c>
      <c r="K640" s="274"/>
      <c r="L640" s="211" t="s">
        <v>39</v>
      </c>
    </row>
    <row r="641" spans="1:12" hidden="1" x14ac:dyDescent="0.25">
      <c r="A641" s="151">
        <v>12</v>
      </c>
      <c r="B641" s="186">
        <v>42192</v>
      </c>
      <c r="C641" s="185">
        <v>0.30208333333333331</v>
      </c>
      <c r="D641" s="274" t="s">
        <v>1983</v>
      </c>
      <c r="E641" s="85" t="s">
        <v>347</v>
      </c>
      <c r="F641" s="274" t="s">
        <v>1984</v>
      </c>
      <c r="G641" s="274" t="s">
        <v>397</v>
      </c>
      <c r="H641" s="151"/>
      <c r="I641" s="151"/>
      <c r="J641" s="274">
        <v>1</v>
      </c>
      <c r="K641" s="274"/>
      <c r="L641" s="211" t="s">
        <v>28</v>
      </c>
    </row>
    <row r="642" spans="1:12" hidden="1" x14ac:dyDescent="0.25">
      <c r="A642" s="151">
        <v>13</v>
      </c>
      <c r="B642" s="186">
        <v>42192</v>
      </c>
      <c r="C642" s="185">
        <v>0.46527777777777773</v>
      </c>
      <c r="D642" s="274" t="s">
        <v>1985</v>
      </c>
      <c r="E642" s="85" t="s">
        <v>351</v>
      </c>
      <c r="F642" s="274" t="s">
        <v>1986</v>
      </c>
      <c r="G642" s="274" t="s">
        <v>353</v>
      </c>
      <c r="H642" s="151"/>
      <c r="I642" s="151"/>
      <c r="J642" s="274">
        <v>1</v>
      </c>
      <c r="K642" s="274"/>
      <c r="L642" s="211" t="s">
        <v>55</v>
      </c>
    </row>
    <row r="643" spans="1:12" hidden="1" x14ac:dyDescent="0.25">
      <c r="A643" s="151">
        <v>17</v>
      </c>
      <c r="B643" s="186">
        <v>42193</v>
      </c>
      <c r="C643" s="185">
        <v>0.57291666666666663</v>
      </c>
      <c r="D643" s="274" t="s">
        <v>1987</v>
      </c>
      <c r="E643" s="85" t="s">
        <v>347</v>
      </c>
      <c r="F643" s="274" t="s">
        <v>1988</v>
      </c>
      <c r="G643" s="274" t="s">
        <v>27</v>
      </c>
      <c r="H643" s="151"/>
      <c r="I643" s="151"/>
      <c r="J643" s="274"/>
      <c r="K643" s="274"/>
      <c r="L643" s="211" t="s">
        <v>1298</v>
      </c>
    </row>
    <row r="644" spans="1:12" hidden="1" x14ac:dyDescent="0.25">
      <c r="A644" s="151">
        <v>18</v>
      </c>
      <c r="B644" s="186">
        <v>42194</v>
      </c>
      <c r="C644" s="185">
        <v>0.70138888888888884</v>
      </c>
      <c r="D644" s="274" t="s">
        <v>1989</v>
      </c>
      <c r="E644" s="85" t="s">
        <v>351</v>
      </c>
      <c r="F644" s="274" t="s">
        <v>1990</v>
      </c>
      <c r="G644" s="274" t="s">
        <v>353</v>
      </c>
      <c r="H644" s="151"/>
      <c r="I644" s="151"/>
      <c r="J644" s="274"/>
      <c r="K644" s="274"/>
      <c r="L644" s="211" t="s">
        <v>36</v>
      </c>
    </row>
    <row r="645" spans="1:12" hidden="1" x14ac:dyDescent="0.25">
      <c r="A645" s="316">
        <v>19</v>
      </c>
      <c r="B645" s="186">
        <v>42194</v>
      </c>
      <c r="C645" s="185">
        <v>0.75694444444444453</v>
      </c>
      <c r="D645" s="274" t="s">
        <v>1991</v>
      </c>
      <c r="E645" s="85" t="s">
        <v>351</v>
      </c>
      <c r="F645" s="317" t="s">
        <v>1992</v>
      </c>
      <c r="G645" s="274" t="s">
        <v>397</v>
      </c>
      <c r="H645" s="151"/>
      <c r="I645" s="151"/>
      <c r="J645" s="274">
        <v>1</v>
      </c>
      <c r="K645" s="274"/>
      <c r="L645" s="211" t="s">
        <v>32</v>
      </c>
    </row>
    <row r="646" spans="1:12" hidden="1" x14ac:dyDescent="0.25">
      <c r="A646" s="316">
        <v>20</v>
      </c>
      <c r="B646" s="186">
        <v>42195</v>
      </c>
      <c r="C646" s="185">
        <v>0.5625</v>
      </c>
      <c r="D646" s="274" t="s">
        <v>1993</v>
      </c>
      <c r="E646" s="85" t="s">
        <v>347</v>
      </c>
      <c r="F646" s="317" t="s">
        <v>1994</v>
      </c>
      <c r="G646" s="274" t="s">
        <v>349</v>
      </c>
      <c r="H646" s="151"/>
      <c r="I646" s="151"/>
      <c r="J646" s="274">
        <v>1</v>
      </c>
      <c r="K646" s="274"/>
      <c r="L646" s="211" t="s">
        <v>1318</v>
      </c>
    </row>
    <row r="647" spans="1:12" hidden="1" x14ac:dyDescent="0.25">
      <c r="A647" s="316">
        <v>21</v>
      </c>
      <c r="B647" s="186">
        <v>42196</v>
      </c>
      <c r="C647" s="185">
        <v>0.67361111111111116</v>
      </c>
      <c r="D647" s="274" t="s">
        <v>1995</v>
      </c>
      <c r="E647" s="85" t="s">
        <v>347</v>
      </c>
      <c r="F647" s="317" t="s">
        <v>1996</v>
      </c>
      <c r="G647" s="274" t="s">
        <v>1997</v>
      </c>
      <c r="H647" s="151"/>
      <c r="I647" s="151"/>
      <c r="J647" s="274">
        <v>1</v>
      </c>
      <c r="K647" s="274"/>
      <c r="L647" s="211" t="s">
        <v>39</v>
      </c>
    </row>
    <row r="648" spans="1:12" hidden="1" x14ac:dyDescent="0.25">
      <c r="A648" s="316">
        <v>22</v>
      </c>
      <c r="B648" s="186">
        <v>42196</v>
      </c>
      <c r="C648" s="185">
        <v>0.80555555555555547</v>
      </c>
      <c r="D648" s="274" t="s">
        <v>1998</v>
      </c>
      <c r="E648" s="85" t="s">
        <v>347</v>
      </c>
      <c r="F648" s="317" t="s">
        <v>1999</v>
      </c>
      <c r="G648" s="274" t="s">
        <v>27</v>
      </c>
      <c r="H648" s="151"/>
      <c r="I648" s="151"/>
      <c r="J648" s="274">
        <v>1</v>
      </c>
      <c r="K648" s="274"/>
      <c r="L648" s="211" t="s">
        <v>1318</v>
      </c>
    </row>
    <row r="649" spans="1:12" hidden="1" x14ac:dyDescent="0.25">
      <c r="A649" s="316">
        <v>23</v>
      </c>
      <c r="B649" s="186">
        <v>42196</v>
      </c>
      <c r="C649" s="185">
        <v>0.99652777777777779</v>
      </c>
      <c r="D649" s="274" t="s">
        <v>2000</v>
      </c>
      <c r="E649" s="85" t="s">
        <v>347</v>
      </c>
      <c r="F649" s="317" t="s">
        <v>2001</v>
      </c>
      <c r="G649" s="274" t="s">
        <v>27</v>
      </c>
      <c r="H649" s="151"/>
      <c r="I649" s="151"/>
      <c r="J649" s="274">
        <v>1</v>
      </c>
      <c r="K649" s="274"/>
      <c r="L649" s="211" t="s">
        <v>1318</v>
      </c>
    </row>
    <row r="650" spans="1:12" hidden="1" x14ac:dyDescent="0.25">
      <c r="A650" s="151">
        <v>24</v>
      </c>
      <c r="B650" s="186">
        <v>42197</v>
      </c>
      <c r="C650" s="185">
        <v>0.87083333333333324</v>
      </c>
      <c r="D650" s="274" t="s">
        <v>2002</v>
      </c>
      <c r="E650" s="85" t="s">
        <v>347</v>
      </c>
      <c r="F650" s="274" t="s">
        <v>2003</v>
      </c>
      <c r="G650" s="274" t="s">
        <v>349</v>
      </c>
      <c r="H650" s="151"/>
      <c r="I650" s="151"/>
      <c r="J650" s="274">
        <v>1</v>
      </c>
      <c r="K650" s="274"/>
      <c r="L650" s="211" t="s">
        <v>28</v>
      </c>
    </row>
    <row r="651" spans="1:12" hidden="1" x14ac:dyDescent="0.25">
      <c r="A651" s="151">
        <v>25</v>
      </c>
      <c r="B651" s="186">
        <v>42198</v>
      </c>
      <c r="C651" s="185">
        <v>0.46527777777777773</v>
      </c>
      <c r="D651" s="274" t="s">
        <v>2004</v>
      </c>
      <c r="E651" s="85" t="s">
        <v>351</v>
      </c>
      <c r="F651" s="274" t="s">
        <v>2005</v>
      </c>
      <c r="G651" s="274" t="s">
        <v>349</v>
      </c>
      <c r="H651" s="151"/>
      <c r="I651" s="151"/>
      <c r="J651" s="274">
        <v>1</v>
      </c>
      <c r="K651" s="274">
        <v>1</v>
      </c>
      <c r="L651" s="211" t="s">
        <v>28</v>
      </c>
    </row>
    <row r="652" spans="1:12" hidden="1" x14ac:dyDescent="0.25">
      <c r="A652" s="151">
        <v>26</v>
      </c>
      <c r="B652" s="186">
        <v>42198</v>
      </c>
      <c r="C652" s="185">
        <v>0.52777777777777779</v>
      </c>
      <c r="D652" s="274" t="s">
        <v>419</v>
      </c>
      <c r="E652" s="85" t="s">
        <v>351</v>
      </c>
      <c r="F652" s="274" t="s">
        <v>2006</v>
      </c>
      <c r="G652" s="274" t="s">
        <v>353</v>
      </c>
      <c r="H652" s="151"/>
      <c r="I652" s="151"/>
      <c r="J652" s="274">
        <v>1</v>
      </c>
      <c r="K652" s="274"/>
      <c r="L652" s="211" t="s">
        <v>55</v>
      </c>
    </row>
    <row r="653" spans="1:12" hidden="1" x14ac:dyDescent="0.25">
      <c r="A653" s="151">
        <v>27</v>
      </c>
      <c r="B653" s="186">
        <v>42199</v>
      </c>
      <c r="C653" s="185">
        <v>0.56666666666666665</v>
      </c>
      <c r="D653" s="274" t="s">
        <v>2007</v>
      </c>
      <c r="E653" s="85" t="s">
        <v>347</v>
      </c>
      <c r="F653" s="274" t="s">
        <v>2008</v>
      </c>
      <c r="G653" s="274" t="s">
        <v>353</v>
      </c>
      <c r="H653" s="151"/>
      <c r="I653" s="151"/>
      <c r="J653" s="274">
        <v>1</v>
      </c>
      <c r="K653" s="274"/>
      <c r="L653" s="211" t="s">
        <v>1318</v>
      </c>
    </row>
    <row r="654" spans="1:12" hidden="1" x14ac:dyDescent="0.25">
      <c r="A654" s="151">
        <v>28</v>
      </c>
      <c r="B654" s="186">
        <v>42199</v>
      </c>
      <c r="C654" s="185">
        <v>0.68402777777777779</v>
      </c>
      <c r="D654" s="274" t="s">
        <v>2009</v>
      </c>
      <c r="E654" s="85" t="s">
        <v>347</v>
      </c>
      <c r="F654" s="274" t="s">
        <v>2010</v>
      </c>
      <c r="G654" s="274" t="s">
        <v>349</v>
      </c>
      <c r="H654" s="151"/>
      <c r="I654" s="151"/>
      <c r="J654" s="274">
        <v>1</v>
      </c>
      <c r="K654" s="274"/>
      <c r="L654" s="211" t="s">
        <v>1318</v>
      </c>
    </row>
    <row r="655" spans="1:12" hidden="1" x14ac:dyDescent="0.25">
      <c r="A655" s="151">
        <v>29</v>
      </c>
      <c r="B655" s="186">
        <v>42199</v>
      </c>
      <c r="C655" s="185">
        <v>0.71597222222222223</v>
      </c>
      <c r="D655" s="274" t="s">
        <v>2011</v>
      </c>
      <c r="E655" s="85" t="s">
        <v>351</v>
      </c>
      <c r="F655" s="274" t="s">
        <v>2012</v>
      </c>
      <c r="G655" s="274" t="s">
        <v>27</v>
      </c>
      <c r="H655" s="151"/>
      <c r="I655" s="151"/>
      <c r="J655" s="274">
        <v>1</v>
      </c>
      <c r="K655" s="274">
        <v>1</v>
      </c>
      <c r="L655" s="211" t="s">
        <v>1318</v>
      </c>
    </row>
    <row r="656" spans="1:12" hidden="1" x14ac:dyDescent="0.25">
      <c r="A656" s="151">
        <v>30</v>
      </c>
      <c r="B656" s="186">
        <v>42200</v>
      </c>
      <c r="C656" s="185">
        <v>0.57430555555555551</v>
      </c>
      <c r="D656" s="274" t="s">
        <v>2013</v>
      </c>
      <c r="E656" s="85" t="s">
        <v>347</v>
      </c>
      <c r="F656" s="274" t="s">
        <v>2014</v>
      </c>
      <c r="G656" s="274" t="s">
        <v>2015</v>
      </c>
      <c r="H656" s="151"/>
      <c r="I656" s="151"/>
      <c r="J656" s="274"/>
      <c r="K656" s="274"/>
      <c r="L656" s="211" t="s">
        <v>32</v>
      </c>
    </row>
    <row r="657" spans="1:12" hidden="1" x14ac:dyDescent="0.25">
      <c r="A657" s="151">
        <v>31</v>
      </c>
      <c r="B657" s="186">
        <v>42200</v>
      </c>
      <c r="C657" s="185">
        <v>0.79166666666666663</v>
      </c>
      <c r="D657" s="274" t="s">
        <v>2016</v>
      </c>
      <c r="E657" s="85" t="s">
        <v>347</v>
      </c>
      <c r="F657" s="274" t="s">
        <v>2017</v>
      </c>
      <c r="G657" s="274" t="s">
        <v>397</v>
      </c>
      <c r="H657" s="151"/>
      <c r="I657" s="151"/>
      <c r="J657" s="274"/>
      <c r="K657" s="274"/>
      <c r="L657" s="211" t="s">
        <v>32</v>
      </c>
    </row>
    <row r="658" spans="1:12" hidden="1" x14ac:dyDescent="0.25">
      <c r="A658" s="151">
        <v>32</v>
      </c>
      <c r="B658" s="186">
        <v>42202</v>
      </c>
      <c r="C658" s="185">
        <v>0.38194444444444442</v>
      </c>
      <c r="D658" s="274" t="s">
        <v>2018</v>
      </c>
      <c r="E658" s="85" t="s">
        <v>347</v>
      </c>
      <c r="F658" s="274" t="s">
        <v>2019</v>
      </c>
      <c r="G658" s="274" t="s">
        <v>27</v>
      </c>
      <c r="H658" s="151"/>
      <c r="I658" s="151"/>
      <c r="J658" s="274">
        <v>1</v>
      </c>
      <c r="K658" s="274"/>
      <c r="L658" s="211" t="s">
        <v>32</v>
      </c>
    </row>
    <row r="659" spans="1:12" hidden="1" x14ac:dyDescent="0.25">
      <c r="A659" s="151">
        <v>33</v>
      </c>
      <c r="B659" s="186">
        <v>42202</v>
      </c>
      <c r="C659" s="185">
        <v>0.44444444444444442</v>
      </c>
      <c r="D659" s="274" t="s">
        <v>2020</v>
      </c>
      <c r="E659" s="85" t="s">
        <v>347</v>
      </c>
      <c r="F659" s="274" t="s">
        <v>2021</v>
      </c>
      <c r="G659" s="274" t="s">
        <v>353</v>
      </c>
      <c r="H659" s="151"/>
      <c r="I659" s="151"/>
      <c r="J659" s="274"/>
      <c r="K659" s="274">
        <v>1</v>
      </c>
      <c r="L659" s="211" t="s">
        <v>1298</v>
      </c>
    </row>
    <row r="660" spans="1:12" hidden="1" x14ac:dyDescent="0.25">
      <c r="A660" s="151">
        <v>34</v>
      </c>
      <c r="B660" s="186">
        <v>42202</v>
      </c>
      <c r="C660" s="185">
        <v>0.51388888888888895</v>
      </c>
      <c r="D660" s="274" t="s">
        <v>2022</v>
      </c>
      <c r="E660" s="85" t="s">
        <v>351</v>
      </c>
      <c r="F660" s="274" t="s">
        <v>2023</v>
      </c>
      <c r="G660" s="274" t="s">
        <v>349</v>
      </c>
      <c r="H660" s="151"/>
      <c r="I660" s="151"/>
      <c r="J660" s="274">
        <v>1</v>
      </c>
      <c r="K660" s="274"/>
      <c r="L660" s="211" t="s">
        <v>36</v>
      </c>
    </row>
    <row r="661" spans="1:12" hidden="1" x14ac:dyDescent="0.25">
      <c r="A661" s="151">
        <v>35</v>
      </c>
      <c r="B661" s="186">
        <v>42202</v>
      </c>
      <c r="C661" s="185">
        <v>0.65972222222222221</v>
      </c>
      <c r="D661" s="274" t="s">
        <v>363</v>
      </c>
      <c r="E661" s="85" t="s">
        <v>351</v>
      </c>
      <c r="F661" s="274" t="s">
        <v>2024</v>
      </c>
      <c r="G661" s="274" t="s">
        <v>27</v>
      </c>
      <c r="H661" s="151"/>
      <c r="I661" s="151"/>
      <c r="J661" s="274"/>
      <c r="K661" s="274"/>
      <c r="L661" s="211" t="s">
        <v>1298</v>
      </c>
    </row>
    <row r="662" spans="1:12" hidden="1" x14ac:dyDescent="0.25">
      <c r="A662" s="151">
        <v>36</v>
      </c>
      <c r="B662" s="186">
        <v>42202</v>
      </c>
      <c r="C662" s="185">
        <v>0.60416666666666663</v>
      </c>
      <c r="D662" s="274" t="s">
        <v>2018</v>
      </c>
      <c r="E662" s="85" t="s">
        <v>347</v>
      </c>
      <c r="F662" s="274" t="s">
        <v>2025</v>
      </c>
      <c r="G662" s="274" t="s">
        <v>27</v>
      </c>
      <c r="H662" s="151"/>
      <c r="I662" s="151"/>
      <c r="J662" s="274"/>
      <c r="K662" s="274"/>
      <c r="L662" s="211" t="s">
        <v>1298</v>
      </c>
    </row>
    <row r="663" spans="1:12" hidden="1" x14ac:dyDescent="0.25">
      <c r="A663" s="151">
        <v>37</v>
      </c>
      <c r="B663" s="186">
        <v>42202</v>
      </c>
      <c r="C663" s="185">
        <v>0.57291666666666663</v>
      </c>
      <c r="D663" s="274" t="s">
        <v>2026</v>
      </c>
      <c r="E663" s="85" t="s">
        <v>351</v>
      </c>
      <c r="F663" s="274" t="s">
        <v>2027</v>
      </c>
      <c r="G663" s="274" t="s">
        <v>397</v>
      </c>
      <c r="H663" s="151"/>
      <c r="I663" s="151"/>
      <c r="J663" s="274">
        <v>1</v>
      </c>
      <c r="K663" s="274"/>
      <c r="L663" s="211" t="s">
        <v>1298</v>
      </c>
    </row>
    <row r="664" spans="1:12" hidden="1" x14ac:dyDescent="0.25">
      <c r="A664" s="151">
        <v>38</v>
      </c>
      <c r="B664" s="186">
        <v>42203</v>
      </c>
      <c r="C664" s="185">
        <v>0.25347222222222221</v>
      </c>
      <c r="D664" s="274" t="s">
        <v>2028</v>
      </c>
      <c r="E664" s="85" t="s">
        <v>347</v>
      </c>
      <c r="F664" s="274" t="s">
        <v>2029</v>
      </c>
      <c r="G664" s="274" t="s">
        <v>2030</v>
      </c>
      <c r="H664" s="151"/>
      <c r="I664" s="151"/>
      <c r="J664" s="274"/>
      <c r="K664" s="274"/>
      <c r="L664" s="211" t="s">
        <v>1318</v>
      </c>
    </row>
    <row r="665" spans="1:12" hidden="1" x14ac:dyDescent="0.25">
      <c r="A665" s="151">
        <v>39</v>
      </c>
      <c r="B665" s="186">
        <v>42203</v>
      </c>
      <c r="C665" s="185">
        <v>0.54166666666666663</v>
      </c>
      <c r="D665" s="274" t="s">
        <v>2031</v>
      </c>
      <c r="E665" s="85" t="s">
        <v>347</v>
      </c>
      <c r="F665" s="274" t="s">
        <v>2032</v>
      </c>
      <c r="G665" s="274" t="s">
        <v>2033</v>
      </c>
      <c r="H665" s="151"/>
      <c r="I665" s="151"/>
      <c r="J665" s="274"/>
      <c r="K665" s="274">
        <v>1</v>
      </c>
      <c r="L665" s="211" t="s">
        <v>55</v>
      </c>
    </row>
    <row r="666" spans="1:12" hidden="1" x14ac:dyDescent="0.25">
      <c r="A666" s="151">
        <v>40</v>
      </c>
      <c r="B666" s="186">
        <v>42203</v>
      </c>
      <c r="C666" s="185">
        <v>0.68055555555555547</v>
      </c>
      <c r="D666" s="274" t="s">
        <v>2034</v>
      </c>
      <c r="E666" s="85" t="s">
        <v>381</v>
      </c>
      <c r="F666" s="274" t="s">
        <v>2035</v>
      </c>
      <c r="G666" s="274" t="s">
        <v>27</v>
      </c>
      <c r="H666" s="151"/>
      <c r="I666" s="151"/>
      <c r="J666" s="274">
        <v>1</v>
      </c>
      <c r="K666" s="274"/>
      <c r="L666" s="211" t="s">
        <v>55</v>
      </c>
    </row>
    <row r="667" spans="1:12" hidden="1" x14ac:dyDescent="0.25">
      <c r="A667" s="151">
        <v>41</v>
      </c>
      <c r="B667" s="186">
        <v>42204</v>
      </c>
      <c r="C667" s="185">
        <v>0.15625</v>
      </c>
      <c r="D667" s="274" t="s">
        <v>2036</v>
      </c>
      <c r="E667" s="85" t="s">
        <v>351</v>
      </c>
      <c r="F667" s="274" t="s">
        <v>2037</v>
      </c>
      <c r="G667" s="274" t="s">
        <v>27</v>
      </c>
      <c r="H667" s="151"/>
      <c r="I667" s="151"/>
      <c r="J667" s="274">
        <v>1</v>
      </c>
      <c r="K667" s="274"/>
      <c r="L667" s="211" t="s">
        <v>55</v>
      </c>
    </row>
    <row r="668" spans="1:12" hidden="1" x14ac:dyDescent="0.25">
      <c r="A668" s="151">
        <v>42</v>
      </c>
      <c r="B668" s="186">
        <v>42204</v>
      </c>
      <c r="C668" s="185">
        <v>0.57638888888888895</v>
      </c>
      <c r="D668" s="274" t="s">
        <v>2038</v>
      </c>
      <c r="E668" s="85" t="s">
        <v>347</v>
      </c>
      <c r="F668" s="274" t="s">
        <v>2039</v>
      </c>
      <c r="G668" s="274" t="s">
        <v>2040</v>
      </c>
      <c r="H668" s="151"/>
      <c r="I668" s="151"/>
      <c r="J668" s="274">
        <v>1</v>
      </c>
      <c r="K668" s="274">
        <v>1</v>
      </c>
      <c r="L668" s="211" t="s">
        <v>55</v>
      </c>
    </row>
    <row r="669" spans="1:12" hidden="1" x14ac:dyDescent="0.25">
      <c r="A669" s="151">
        <v>43</v>
      </c>
      <c r="B669" s="186">
        <v>42205</v>
      </c>
      <c r="C669" s="185">
        <v>0.9375</v>
      </c>
      <c r="D669" s="274" t="s">
        <v>2041</v>
      </c>
      <c r="E669" s="85" t="s">
        <v>351</v>
      </c>
      <c r="F669" s="274" t="s">
        <v>2042</v>
      </c>
      <c r="G669" s="274" t="s">
        <v>397</v>
      </c>
      <c r="H669" s="151"/>
      <c r="I669" s="151"/>
      <c r="J669" s="274">
        <v>3</v>
      </c>
      <c r="K669" s="274">
        <v>3</v>
      </c>
      <c r="L669" s="211" t="s">
        <v>32</v>
      </c>
    </row>
    <row r="670" spans="1:12" hidden="1" x14ac:dyDescent="0.25">
      <c r="A670" s="151">
        <v>44</v>
      </c>
      <c r="B670" s="186">
        <v>42206</v>
      </c>
      <c r="C670" s="185">
        <v>0.49652777777777773</v>
      </c>
      <c r="D670" s="274" t="s">
        <v>2043</v>
      </c>
      <c r="E670" s="85" t="s">
        <v>351</v>
      </c>
      <c r="F670" s="274" t="s">
        <v>2044</v>
      </c>
      <c r="G670" s="274" t="s">
        <v>397</v>
      </c>
      <c r="H670" s="151"/>
      <c r="I670" s="151"/>
      <c r="J670" s="274"/>
      <c r="K670" s="274"/>
      <c r="L670" s="211" t="s">
        <v>32</v>
      </c>
    </row>
    <row r="671" spans="1:12" hidden="1" x14ac:dyDescent="0.25">
      <c r="A671" s="316">
        <v>45</v>
      </c>
      <c r="B671" s="186">
        <v>42206</v>
      </c>
      <c r="C671" s="185">
        <v>0.81597222222222221</v>
      </c>
      <c r="D671" s="274" t="s">
        <v>2045</v>
      </c>
      <c r="E671" s="85" t="s">
        <v>347</v>
      </c>
      <c r="F671" s="317" t="s">
        <v>2046</v>
      </c>
      <c r="G671" s="274" t="s">
        <v>2047</v>
      </c>
      <c r="H671" s="151"/>
      <c r="I671" s="151"/>
      <c r="J671" s="274"/>
      <c r="K671" s="274"/>
      <c r="L671" s="211" t="s">
        <v>32</v>
      </c>
    </row>
    <row r="672" spans="1:12" hidden="1" x14ac:dyDescent="0.25">
      <c r="A672" s="151">
        <v>46</v>
      </c>
      <c r="B672" s="186">
        <v>42207</v>
      </c>
      <c r="C672" s="185">
        <v>0.64583333333333337</v>
      </c>
      <c r="D672" s="274" t="s">
        <v>2048</v>
      </c>
      <c r="E672" s="85" t="s">
        <v>347</v>
      </c>
      <c r="F672" s="274" t="s">
        <v>2049</v>
      </c>
      <c r="G672" s="274" t="s">
        <v>27</v>
      </c>
      <c r="H672" s="151"/>
      <c r="I672" s="151"/>
      <c r="J672" s="274">
        <v>1</v>
      </c>
      <c r="K672" s="274"/>
      <c r="L672" s="211" t="s">
        <v>36</v>
      </c>
    </row>
    <row r="673" spans="1:12" hidden="1" x14ac:dyDescent="0.25">
      <c r="A673" s="151">
        <v>47</v>
      </c>
      <c r="B673" s="186">
        <v>42207</v>
      </c>
      <c r="C673" s="185">
        <v>0.76388888888888884</v>
      </c>
      <c r="D673" s="274" t="s">
        <v>2050</v>
      </c>
      <c r="E673" s="85" t="s">
        <v>347</v>
      </c>
      <c r="F673" s="274" t="s">
        <v>2051</v>
      </c>
      <c r="G673" s="274" t="s">
        <v>349</v>
      </c>
      <c r="H673" s="151"/>
      <c r="I673" s="151"/>
      <c r="J673" s="274">
        <v>1</v>
      </c>
      <c r="K673" s="274"/>
      <c r="L673" s="211" t="s">
        <v>36</v>
      </c>
    </row>
    <row r="674" spans="1:12" hidden="1" x14ac:dyDescent="0.25">
      <c r="A674" s="151">
        <v>48</v>
      </c>
      <c r="B674" s="186">
        <v>42208</v>
      </c>
      <c r="C674" s="185">
        <v>0.3611111111111111</v>
      </c>
      <c r="D674" s="274" t="s">
        <v>2052</v>
      </c>
      <c r="E674" s="85" t="s">
        <v>347</v>
      </c>
      <c r="F674" s="274" t="s">
        <v>2053</v>
      </c>
      <c r="G674" s="274" t="s">
        <v>27</v>
      </c>
      <c r="H674" s="151"/>
      <c r="I674" s="151"/>
      <c r="J674" s="274">
        <v>1</v>
      </c>
      <c r="K674" s="274"/>
      <c r="L674" s="211" t="s">
        <v>55</v>
      </c>
    </row>
    <row r="675" spans="1:12" hidden="1" x14ac:dyDescent="0.25">
      <c r="A675" s="151">
        <v>49</v>
      </c>
      <c r="B675" s="186">
        <v>42209</v>
      </c>
      <c r="C675" s="185">
        <v>0.2638888888888889</v>
      </c>
      <c r="D675" s="274" t="s">
        <v>2038</v>
      </c>
      <c r="E675" s="85" t="s">
        <v>351</v>
      </c>
      <c r="F675" s="274" t="s">
        <v>2054</v>
      </c>
      <c r="G675" s="274" t="s">
        <v>349</v>
      </c>
      <c r="H675" s="151"/>
      <c r="I675" s="151"/>
      <c r="J675" s="274">
        <v>1</v>
      </c>
      <c r="K675" s="274">
        <v>1</v>
      </c>
      <c r="L675" s="211" t="s">
        <v>1298</v>
      </c>
    </row>
    <row r="676" spans="1:12" hidden="1" x14ac:dyDescent="0.25">
      <c r="A676" s="151">
        <v>50</v>
      </c>
      <c r="B676" s="186">
        <v>42209</v>
      </c>
      <c r="C676" s="185">
        <v>0.77361111111111114</v>
      </c>
      <c r="D676" s="274" t="s">
        <v>2055</v>
      </c>
      <c r="E676" s="85" t="s">
        <v>351</v>
      </c>
      <c r="F676" s="274" t="s">
        <v>2056</v>
      </c>
      <c r="G676" s="274" t="s">
        <v>349</v>
      </c>
      <c r="H676" s="151"/>
      <c r="I676" s="151"/>
      <c r="J676" s="274">
        <v>2</v>
      </c>
      <c r="K676" s="274">
        <v>2</v>
      </c>
      <c r="L676" s="211" t="s">
        <v>1298</v>
      </c>
    </row>
    <row r="677" spans="1:12" hidden="1" x14ac:dyDescent="0.25">
      <c r="A677" s="151">
        <v>51</v>
      </c>
      <c r="B677" s="186">
        <v>42209</v>
      </c>
      <c r="C677" s="185">
        <v>0.70833333333333337</v>
      </c>
      <c r="D677" s="274" t="s">
        <v>2057</v>
      </c>
      <c r="E677" s="85" t="s">
        <v>347</v>
      </c>
      <c r="F677" s="274" t="s">
        <v>2058</v>
      </c>
      <c r="G677" s="274" t="s">
        <v>27</v>
      </c>
      <c r="H677" s="151"/>
      <c r="I677" s="151"/>
      <c r="J677" s="274"/>
      <c r="K677" s="274"/>
      <c r="L677" s="211" t="s">
        <v>1298</v>
      </c>
    </row>
    <row r="678" spans="1:12" hidden="1" x14ac:dyDescent="0.25">
      <c r="A678" s="151">
        <v>52</v>
      </c>
      <c r="B678" s="186">
        <v>42210</v>
      </c>
      <c r="C678" s="185">
        <v>0.67708333333333337</v>
      </c>
      <c r="D678" s="274" t="s">
        <v>2059</v>
      </c>
      <c r="E678" s="85" t="s">
        <v>351</v>
      </c>
      <c r="F678" s="274" t="s">
        <v>2060</v>
      </c>
      <c r="G678" s="274" t="s">
        <v>353</v>
      </c>
      <c r="H678" s="151"/>
      <c r="I678" s="151"/>
      <c r="J678" s="274">
        <v>1</v>
      </c>
      <c r="K678" s="274"/>
      <c r="L678" s="211" t="s">
        <v>1298</v>
      </c>
    </row>
    <row r="679" spans="1:12" hidden="1" x14ac:dyDescent="0.25">
      <c r="A679" s="151">
        <v>53</v>
      </c>
      <c r="B679" s="186">
        <v>42213</v>
      </c>
      <c r="C679" s="185">
        <v>0</v>
      </c>
      <c r="D679" s="274" t="s">
        <v>2061</v>
      </c>
      <c r="E679" s="85" t="s">
        <v>347</v>
      </c>
      <c r="F679" s="274" t="s">
        <v>2062</v>
      </c>
      <c r="G679" s="274" t="s">
        <v>2063</v>
      </c>
      <c r="H679" s="151"/>
      <c r="I679" s="151"/>
      <c r="J679" s="274"/>
      <c r="K679" s="274"/>
      <c r="L679" s="211" t="s">
        <v>39</v>
      </c>
    </row>
    <row r="680" spans="1:12" hidden="1" x14ac:dyDescent="0.25">
      <c r="A680" s="151">
        <v>54</v>
      </c>
      <c r="B680" s="186">
        <v>42213</v>
      </c>
      <c r="C680" s="185">
        <v>0.46458333333333335</v>
      </c>
      <c r="D680" s="274" t="s">
        <v>2064</v>
      </c>
      <c r="E680" s="85" t="s">
        <v>347</v>
      </c>
      <c r="F680" s="274" t="s">
        <v>2065</v>
      </c>
      <c r="G680" s="274" t="s">
        <v>27</v>
      </c>
      <c r="H680" s="151"/>
      <c r="I680" s="151"/>
      <c r="J680" s="274">
        <v>2</v>
      </c>
      <c r="K680" s="274"/>
      <c r="L680" s="211" t="s">
        <v>39</v>
      </c>
    </row>
    <row r="681" spans="1:12" hidden="1" x14ac:dyDescent="0.25">
      <c r="A681" s="151">
        <v>55</v>
      </c>
      <c r="B681" s="186">
        <v>42214</v>
      </c>
      <c r="C681" s="185">
        <v>5.2083333333333336E-2</v>
      </c>
      <c r="D681" s="274" t="s">
        <v>2066</v>
      </c>
      <c r="E681" s="85" t="s">
        <v>347</v>
      </c>
      <c r="F681" s="274" t="s">
        <v>2067</v>
      </c>
      <c r="G681" s="274" t="s">
        <v>397</v>
      </c>
      <c r="H681" s="151"/>
      <c r="I681" s="151"/>
      <c r="J681" s="274"/>
      <c r="K681" s="274"/>
      <c r="L681" s="211" t="s">
        <v>36</v>
      </c>
    </row>
    <row r="682" spans="1:12" hidden="1" x14ac:dyDescent="0.25">
      <c r="A682" s="151">
        <v>56</v>
      </c>
      <c r="B682" s="186">
        <v>42215</v>
      </c>
      <c r="C682" s="185">
        <v>0.54861111111111105</v>
      </c>
      <c r="D682" s="274" t="s">
        <v>2068</v>
      </c>
      <c r="E682" s="85" t="s">
        <v>347</v>
      </c>
      <c r="F682" s="274" t="s">
        <v>2069</v>
      </c>
      <c r="G682" s="274" t="s">
        <v>2070</v>
      </c>
      <c r="H682" s="151"/>
      <c r="I682" s="151"/>
      <c r="J682" s="274">
        <v>1</v>
      </c>
      <c r="K682" s="274">
        <v>1</v>
      </c>
      <c r="L682" s="211" t="s">
        <v>36</v>
      </c>
    </row>
    <row r="683" spans="1:12" hidden="1" x14ac:dyDescent="0.25">
      <c r="A683" s="151">
        <v>57</v>
      </c>
      <c r="B683" s="186">
        <v>42215</v>
      </c>
      <c r="C683" s="185">
        <v>0.97222222222222221</v>
      </c>
      <c r="D683" s="274" t="s">
        <v>2071</v>
      </c>
      <c r="E683" s="85" t="s">
        <v>351</v>
      </c>
      <c r="F683" s="274" t="s">
        <v>2072</v>
      </c>
      <c r="G683" s="274" t="s">
        <v>27</v>
      </c>
      <c r="H683" s="151"/>
      <c r="I683" s="151"/>
      <c r="J683" s="274"/>
      <c r="K683" s="274"/>
      <c r="L683" s="211" t="s">
        <v>39</v>
      </c>
    </row>
    <row r="684" spans="1:12" hidden="1" x14ac:dyDescent="0.25">
      <c r="A684" s="151">
        <v>58</v>
      </c>
      <c r="B684" s="186">
        <v>42216</v>
      </c>
      <c r="C684" s="185">
        <v>0.69444444444444453</v>
      </c>
      <c r="D684" s="274" t="s">
        <v>2073</v>
      </c>
      <c r="E684" s="85" t="s">
        <v>351</v>
      </c>
      <c r="F684" s="274" t="s">
        <v>2074</v>
      </c>
      <c r="G684" s="274" t="s">
        <v>397</v>
      </c>
      <c r="H684" s="151"/>
      <c r="I684" s="151"/>
      <c r="J684" s="274">
        <v>1</v>
      </c>
      <c r="K684" s="274"/>
      <c r="L684" s="211" t="s">
        <v>39</v>
      </c>
    </row>
    <row r="685" spans="1:12" s="159" customFormat="1" x14ac:dyDescent="0.25">
      <c r="A685" s="158"/>
      <c r="B685" s="259"/>
      <c r="C685" s="183"/>
      <c r="D685" s="261"/>
      <c r="E685" s="156"/>
      <c r="F685" s="261" t="s">
        <v>1105</v>
      </c>
      <c r="G685" s="261" t="s">
        <v>345</v>
      </c>
      <c r="H685" s="158">
        <f>SUM(H630:H684)</f>
        <v>0</v>
      </c>
      <c r="I685" s="158">
        <f>SUM(I630:I684)</f>
        <v>0</v>
      </c>
      <c r="J685" s="158">
        <f>SUM(J630:J684)</f>
        <v>37</v>
      </c>
      <c r="K685" s="158">
        <f>SUM(K630:K684)</f>
        <v>14</v>
      </c>
      <c r="L685" s="223"/>
    </row>
    <row r="686" spans="1:12" hidden="1" x14ac:dyDescent="0.25">
      <c r="A686" s="151">
        <v>59</v>
      </c>
      <c r="B686" s="145">
        <v>42217</v>
      </c>
      <c r="C686" s="185">
        <v>0.375</v>
      </c>
      <c r="D686" s="274" t="s">
        <v>2075</v>
      </c>
      <c r="E686" s="85" t="s">
        <v>347</v>
      </c>
      <c r="F686" s="274" t="s">
        <v>2076</v>
      </c>
      <c r="G686" s="274" t="s">
        <v>2077</v>
      </c>
      <c r="H686" s="151"/>
      <c r="I686" s="151"/>
      <c r="J686" s="274"/>
      <c r="K686" s="274"/>
      <c r="L686" s="211" t="s">
        <v>32</v>
      </c>
    </row>
    <row r="687" spans="1:12" hidden="1" x14ac:dyDescent="0.25">
      <c r="A687" s="151">
        <v>60</v>
      </c>
      <c r="B687" s="186">
        <v>42217</v>
      </c>
      <c r="C687" s="185">
        <v>0.44791666666666669</v>
      </c>
      <c r="D687" s="274" t="s">
        <v>2078</v>
      </c>
      <c r="E687" s="85" t="s">
        <v>347</v>
      </c>
      <c r="F687" s="274" t="s">
        <v>2079</v>
      </c>
      <c r="G687" s="274" t="s">
        <v>397</v>
      </c>
      <c r="H687" s="274"/>
      <c r="I687" s="274"/>
      <c r="J687" s="274">
        <v>1</v>
      </c>
      <c r="K687" s="274"/>
      <c r="L687" s="211" t="s">
        <v>32</v>
      </c>
    </row>
    <row r="688" spans="1:12" hidden="1" x14ac:dyDescent="0.25">
      <c r="A688" s="151">
        <v>61</v>
      </c>
      <c r="B688" s="186">
        <v>42219</v>
      </c>
      <c r="C688" s="185">
        <v>0.17708333333333334</v>
      </c>
      <c r="D688" s="274" t="s">
        <v>2080</v>
      </c>
      <c r="E688" s="85" t="s">
        <v>351</v>
      </c>
      <c r="F688" s="274" t="s">
        <v>2081</v>
      </c>
      <c r="G688" s="274" t="s">
        <v>397</v>
      </c>
      <c r="H688" s="274"/>
      <c r="I688" s="274"/>
      <c r="J688" s="274">
        <v>1</v>
      </c>
      <c r="K688" s="274"/>
      <c r="L688" s="211" t="s">
        <v>39</v>
      </c>
    </row>
    <row r="689" spans="1:12" hidden="1" x14ac:dyDescent="0.25">
      <c r="A689" s="151">
        <v>62</v>
      </c>
      <c r="B689" s="186">
        <v>42219</v>
      </c>
      <c r="C689" s="185">
        <v>0.375</v>
      </c>
      <c r="D689" s="274" t="s">
        <v>2082</v>
      </c>
      <c r="E689" s="85" t="s">
        <v>351</v>
      </c>
      <c r="F689" s="274" t="s">
        <v>2083</v>
      </c>
      <c r="G689" s="274" t="s">
        <v>349</v>
      </c>
      <c r="H689" s="274"/>
      <c r="I689" s="274"/>
      <c r="J689" s="274">
        <v>1</v>
      </c>
      <c r="K689" s="274"/>
      <c r="L689" s="211" t="s">
        <v>1318</v>
      </c>
    </row>
    <row r="690" spans="1:12" hidden="1" x14ac:dyDescent="0.25">
      <c r="A690" s="151">
        <v>63</v>
      </c>
      <c r="B690" s="186">
        <v>42219</v>
      </c>
      <c r="C690" s="185">
        <v>0.4375</v>
      </c>
      <c r="D690" s="274" t="s">
        <v>2084</v>
      </c>
      <c r="E690" s="85" t="s">
        <v>347</v>
      </c>
      <c r="F690" s="274" t="s">
        <v>2085</v>
      </c>
      <c r="G690" s="274" t="s">
        <v>2077</v>
      </c>
      <c r="H690" s="274"/>
      <c r="I690" s="274"/>
      <c r="J690" s="274">
        <v>1</v>
      </c>
      <c r="K690" s="274">
        <v>1</v>
      </c>
      <c r="L690" s="211" t="s">
        <v>1318</v>
      </c>
    </row>
    <row r="691" spans="1:12" hidden="1" x14ac:dyDescent="0.25">
      <c r="A691" s="151">
        <v>64</v>
      </c>
      <c r="B691" s="186">
        <v>42220</v>
      </c>
      <c r="C691" s="185">
        <v>0.80555555555555547</v>
      </c>
      <c r="D691" s="274" t="s">
        <v>2086</v>
      </c>
      <c r="E691" s="85" t="s">
        <v>347</v>
      </c>
      <c r="F691" s="274" t="s">
        <v>2087</v>
      </c>
      <c r="G691" s="274" t="s">
        <v>27</v>
      </c>
      <c r="H691" s="274"/>
      <c r="I691" s="274"/>
      <c r="J691" s="274"/>
      <c r="K691" s="274"/>
      <c r="L691" s="211" t="s">
        <v>55</v>
      </c>
    </row>
    <row r="692" spans="1:12" hidden="1" x14ac:dyDescent="0.25">
      <c r="A692" s="151">
        <v>65</v>
      </c>
      <c r="B692" s="186">
        <v>42221</v>
      </c>
      <c r="C692" s="185">
        <v>0.71180555555555547</v>
      </c>
      <c r="D692" s="274" t="s">
        <v>2088</v>
      </c>
      <c r="E692" s="85" t="s">
        <v>351</v>
      </c>
      <c r="F692" s="274" t="s">
        <v>2089</v>
      </c>
      <c r="G692" s="274" t="s">
        <v>349</v>
      </c>
      <c r="H692" s="274"/>
      <c r="I692" s="274"/>
      <c r="J692" s="274"/>
      <c r="K692" s="274"/>
      <c r="L692" s="211" t="s">
        <v>32</v>
      </c>
    </row>
    <row r="693" spans="1:12" hidden="1" x14ac:dyDescent="0.25">
      <c r="A693" s="151">
        <v>66</v>
      </c>
      <c r="B693" s="186">
        <v>42221</v>
      </c>
      <c r="C693" s="185">
        <v>0.73611111111111116</v>
      </c>
      <c r="D693" s="274" t="s">
        <v>2090</v>
      </c>
      <c r="E693" s="85" t="s">
        <v>347</v>
      </c>
      <c r="F693" s="274" t="s">
        <v>2091</v>
      </c>
      <c r="G693" s="274" t="s">
        <v>27</v>
      </c>
      <c r="H693" s="274"/>
      <c r="I693" s="274"/>
      <c r="J693" s="274">
        <v>1</v>
      </c>
      <c r="K693" s="274"/>
      <c r="L693" s="211" t="s">
        <v>32</v>
      </c>
    </row>
    <row r="694" spans="1:12" hidden="1" x14ac:dyDescent="0.25">
      <c r="A694" s="151">
        <v>67</v>
      </c>
      <c r="B694" s="186">
        <v>42221</v>
      </c>
      <c r="C694" s="185">
        <v>0.74652777777777779</v>
      </c>
      <c r="D694" s="274" t="s">
        <v>2092</v>
      </c>
      <c r="E694" s="85" t="s">
        <v>347</v>
      </c>
      <c r="F694" s="274" t="s">
        <v>2093</v>
      </c>
      <c r="G694" s="274" t="s">
        <v>27</v>
      </c>
      <c r="H694" s="274"/>
      <c r="I694" s="274"/>
      <c r="J694" s="274"/>
      <c r="K694" s="274"/>
      <c r="L694" s="211" t="s">
        <v>1298</v>
      </c>
    </row>
    <row r="695" spans="1:12" hidden="1" x14ac:dyDescent="0.25">
      <c r="A695" s="151">
        <v>68</v>
      </c>
      <c r="B695" s="186">
        <v>42222</v>
      </c>
      <c r="C695" s="185">
        <v>0.38541666666666669</v>
      </c>
      <c r="D695" s="274" t="s">
        <v>2094</v>
      </c>
      <c r="E695" s="85" t="s">
        <v>347</v>
      </c>
      <c r="F695" s="274" t="s">
        <v>2087</v>
      </c>
      <c r="G695" s="274" t="s">
        <v>27</v>
      </c>
      <c r="H695" s="274"/>
      <c r="I695" s="274"/>
      <c r="J695" s="274">
        <v>1</v>
      </c>
      <c r="K695" s="274">
        <v>1</v>
      </c>
      <c r="L695" s="211" t="s">
        <v>39</v>
      </c>
    </row>
    <row r="696" spans="1:12" hidden="1" x14ac:dyDescent="0.25">
      <c r="A696" s="151">
        <v>69</v>
      </c>
      <c r="B696" s="186">
        <v>42225</v>
      </c>
      <c r="C696" s="185">
        <v>0.85763888888888884</v>
      </c>
      <c r="D696" s="274" t="s">
        <v>2095</v>
      </c>
      <c r="E696" s="85" t="s">
        <v>347</v>
      </c>
      <c r="F696" s="274" t="s">
        <v>2096</v>
      </c>
      <c r="G696" s="274" t="s">
        <v>27</v>
      </c>
      <c r="H696" s="274"/>
      <c r="I696" s="274"/>
      <c r="J696" s="274"/>
      <c r="K696" s="274"/>
      <c r="L696" s="211" t="s">
        <v>39</v>
      </c>
    </row>
    <row r="697" spans="1:12" hidden="1" x14ac:dyDescent="0.25">
      <c r="A697" s="151">
        <v>71</v>
      </c>
      <c r="B697" s="186">
        <v>42226</v>
      </c>
      <c r="C697" s="185">
        <v>0.45833333333333331</v>
      </c>
      <c r="D697" s="274" t="s">
        <v>2097</v>
      </c>
      <c r="E697" s="85" t="s">
        <v>351</v>
      </c>
      <c r="F697" s="274" t="s">
        <v>2098</v>
      </c>
      <c r="G697" s="274" t="s">
        <v>27</v>
      </c>
      <c r="H697" s="274"/>
      <c r="I697" s="274"/>
      <c r="J697" s="274"/>
      <c r="K697" s="274"/>
      <c r="L697" s="211" t="s">
        <v>36</v>
      </c>
    </row>
    <row r="698" spans="1:12" hidden="1" x14ac:dyDescent="0.25">
      <c r="A698" s="151">
        <v>72</v>
      </c>
      <c r="B698" s="186">
        <v>42226</v>
      </c>
      <c r="C698" s="185">
        <v>0.79166666666666663</v>
      </c>
      <c r="D698" s="274" t="s">
        <v>2080</v>
      </c>
      <c r="E698" s="85" t="s">
        <v>347</v>
      </c>
      <c r="F698" s="274" t="s">
        <v>2099</v>
      </c>
      <c r="G698" s="274" t="s">
        <v>27</v>
      </c>
      <c r="H698" s="274"/>
      <c r="I698" s="274"/>
      <c r="J698" s="274"/>
      <c r="K698" s="274"/>
      <c r="L698" s="211" t="s">
        <v>39</v>
      </c>
    </row>
    <row r="699" spans="1:12" hidden="1" x14ac:dyDescent="0.25">
      <c r="A699" s="151">
        <v>73</v>
      </c>
      <c r="B699" s="186">
        <v>42227</v>
      </c>
      <c r="C699" s="185">
        <v>0.88888888888888884</v>
      </c>
      <c r="D699" s="274" t="s">
        <v>2100</v>
      </c>
      <c r="E699" s="85" t="s">
        <v>351</v>
      </c>
      <c r="F699" s="274" t="s">
        <v>2101</v>
      </c>
      <c r="G699" s="274" t="s">
        <v>2102</v>
      </c>
      <c r="H699" s="274"/>
      <c r="I699" s="274"/>
      <c r="J699" s="274">
        <v>2</v>
      </c>
      <c r="K699" s="274">
        <v>1</v>
      </c>
      <c r="L699" s="211" t="s">
        <v>1318</v>
      </c>
    </row>
    <row r="700" spans="1:12" hidden="1" x14ac:dyDescent="0.25">
      <c r="A700" s="151">
        <v>74</v>
      </c>
      <c r="B700" s="186">
        <v>42228</v>
      </c>
      <c r="C700" s="185">
        <v>0.3923611111111111</v>
      </c>
      <c r="D700" s="274" t="s">
        <v>2103</v>
      </c>
      <c r="E700" s="85" t="s">
        <v>347</v>
      </c>
      <c r="F700" s="274" t="s">
        <v>2104</v>
      </c>
      <c r="G700" s="274" t="s">
        <v>397</v>
      </c>
      <c r="H700" s="274"/>
      <c r="I700" s="274"/>
      <c r="J700" s="274">
        <v>1</v>
      </c>
      <c r="K700" s="274"/>
      <c r="L700" s="211" t="s">
        <v>1318</v>
      </c>
    </row>
    <row r="701" spans="1:12" hidden="1" x14ac:dyDescent="0.25">
      <c r="A701" s="151">
        <v>75</v>
      </c>
      <c r="B701" s="186">
        <v>42228</v>
      </c>
      <c r="C701" s="185">
        <v>0.49791666666666662</v>
      </c>
      <c r="D701" s="274" t="s">
        <v>2105</v>
      </c>
      <c r="E701" s="85" t="s">
        <v>347</v>
      </c>
      <c r="F701" s="274" t="s">
        <v>2106</v>
      </c>
      <c r="G701" s="274" t="s">
        <v>2107</v>
      </c>
      <c r="H701" s="274"/>
      <c r="I701" s="274"/>
      <c r="J701" s="274"/>
      <c r="K701" s="274"/>
      <c r="L701" s="211" t="s">
        <v>55</v>
      </c>
    </row>
    <row r="702" spans="1:12" hidden="1" x14ac:dyDescent="0.25">
      <c r="A702" s="151">
        <v>76</v>
      </c>
      <c r="B702" s="186">
        <v>42229</v>
      </c>
      <c r="C702" s="185">
        <v>0.28472222222222221</v>
      </c>
      <c r="D702" s="274" t="s">
        <v>2108</v>
      </c>
      <c r="E702" s="85" t="s">
        <v>351</v>
      </c>
      <c r="F702" s="274" t="s">
        <v>2109</v>
      </c>
      <c r="G702" s="274" t="s">
        <v>27</v>
      </c>
      <c r="H702" s="274"/>
      <c r="I702" s="274"/>
      <c r="J702" s="274"/>
      <c r="K702" s="274"/>
      <c r="L702" s="211" t="s">
        <v>1318</v>
      </c>
    </row>
    <row r="703" spans="1:12" hidden="1" x14ac:dyDescent="0.25">
      <c r="A703" s="151">
        <v>77</v>
      </c>
      <c r="B703" s="186">
        <v>42229</v>
      </c>
      <c r="C703" s="185">
        <v>0.23611111111111113</v>
      </c>
      <c r="D703" s="274" t="s">
        <v>2110</v>
      </c>
      <c r="E703" s="85" t="s">
        <v>347</v>
      </c>
      <c r="F703" s="274" t="s">
        <v>2111</v>
      </c>
      <c r="G703" s="274" t="s">
        <v>353</v>
      </c>
      <c r="H703" s="274"/>
      <c r="I703" s="274"/>
      <c r="J703" s="274">
        <v>1</v>
      </c>
      <c r="K703" s="274"/>
      <c r="L703" s="211" t="s">
        <v>28</v>
      </c>
    </row>
    <row r="704" spans="1:12" hidden="1" x14ac:dyDescent="0.25">
      <c r="A704" s="151">
        <v>79</v>
      </c>
      <c r="B704" s="186">
        <v>42229</v>
      </c>
      <c r="C704" s="185">
        <v>0.93055555555555547</v>
      </c>
      <c r="D704" s="274" t="s">
        <v>2112</v>
      </c>
      <c r="E704" s="85" t="s">
        <v>347</v>
      </c>
      <c r="F704" s="274" t="s">
        <v>2113</v>
      </c>
      <c r="G704" s="274" t="s">
        <v>27</v>
      </c>
      <c r="H704" s="274"/>
      <c r="I704" s="274"/>
      <c r="J704" s="274"/>
      <c r="K704" s="274"/>
      <c r="L704" s="211" t="s">
        <v>55</v>
      </c>
    </row>
    <row r="705" spans="1:12" hidden="1" x14ac:dyDescent="0.25">
      <c r="A705" s="151">
        <v>81</v>
      </c>
      <c r="B705" s="186">
        <v>42230</v>
      </c>
      <c r="C705" s="185">
        <v>0.54166666666666663</v>
      </c>
      <c r="D705" s="274" t="s">
        <v>2114</v>
      </c>
      <c r="E705" s="85" t="s">
        <v>347</v>
      </c>
      <c r="F705" s="274" t="s">
        <v>2115</v>
      </c>
      <c r="G705" s="274" t="s">
        <v>2102</v>
      </c>
      <c r="H705" s="274"/>
      <c r="I705" s="274"/>
      <c r="J705" s="274"/>
      <c r="K705" s="274"/>
      <c r="L705" s="211" t="s">
        <v>1318</v>
      </c>
    </row>
    <row r="706" spans="1:12" hidden="1" x14ac:dyDescent="0.25">
      <c r="A706" s="151">
        <v>82</v>
      </c>
      <c r="B706" s="186">
        <v>42233</v>
      </c>
      <c r="C706" s="185">
        <v>0.4458333333333333</v>
      </c>
      <c r="D706" s="274" t="s">
        <v>2116</v>
      </c>
      <c r="E706" s="85" t="s">
        <v>347</v>
      </c>
      <c r="F706" s="274" t="s">
        <v>2117</v>
      </c>
      <c r="G706" s="274" t="s">
        <v>2102</v>
      </c>
      <c r="H706" s="274"/>
      <c r="I706" s="274"/>
      <c r="J706" s="274">
        <v>1</v>
      </c>
      <c r="K706" s="274"/>
      <c r="L706" s="211" t="s">
        <v>1318</v>
      </c>
    </row>
    <row r="707" spans="1:12" hidden="1" x14ac:dyDescent="0.25">
      <c r="A707" s="151">
        <v>83</v>
      </c>
      <c r="B707" s="186">
        <v>42234</v>
      </c>
      <c r="C707" s="185">
        <v>0.88888888888888884</v>
      </c>
      <c r="D707" s="274" t="s">
        <v>2118</v>
      </c>
      <c r="E707" s="85" t="s">
        <v>351</v>
      </c>
      <c r="F707" s="274" t="s">
        <v>2119</v>
      </c>
      <c r="G707" s="274" t="s">
        <v>407</v>
      </c>
      <c r="H707" s="274"/>
      <c r="I707" s="274"/>
      <c r="J707" s="274"/>
      <c r="K707" s="274"/>
      <c r="L707" s="211" t="s">
        <v>32</v>
      </c>
    </row>
    <row r="708" spans="1:12" hidden="1" x14ac:dyDescent="0.25">
      <c r="A708" s="151">
        <v>84</v>
      </c>
      <c r="B708" s="186">
        <v>42235</v>
      </c>
      <c r="C708" s="185">
        <v>0.21875</v>
      </c>
      <c r="D708" s="274" t="s">
        <v>2120</v>
      </c>
      <c r="E708" s="85" t="s">
        <v>351</v>
      </c>
      <c r="F708" s="274" t="s">
        <v>2121</v>
      </c>
      <c r="G708" s="274" t="s">
        <v>2033</v>
      </c>
      <c r="H708" s="274"/>
      <c r="I708" s="274"/>
      <c r="J708" s="274"/>
      <c r="K708" s="274"/>
      <c r="L708" s="211" t="s">
        <v>32</v>
      </c>
    </row>
    <row r="709" spans="1:12" hidden="1" x14ac:dyDescent="0.25">
      <c r="A709" s="151">
        <v>85</v>
      </c>
      <c r="B709" s="151" t="s">
        <v>2122</v>
      </c>
      <c r="C709" s="185">
        <v>0.5083333333333333</v>
      </c>
      <c r="D709" s="274" t="s">
        <v>2020</v>
      </c>
      <c r="E709" s="85" t="s">
        <v>347</v>
      </c>
      <c r="F709" s="274" t="s">
        <v>2123</v>
      </c>
      <c r="G709" s="274" t="s">
        <v>2124</v>
      </c>
      <c r="H709" s="274"/>
      <c r="I709" s="274"/>
      <c r="J709" s="274"/>
      <c r="K709" s="274"/>
      <c r="L709" s="211" t="s">
        <v>1298</v>
      </c>
    </row>
    <row r="710" spans="1:12" hidden="1" x14ac:dyDescent="0.25">
      <c r="A710" s="151">
        <v>86</v>
      </c>
      <c r="B710" s="186">
        <v>42235</v>
      </c>
      <c r="C710" s="185">
        <v>0.5</v>
      </c>
      <c r="D710" s="274" t="s">
        <v>2125</v>
      </c>
      <c r="E710" s="85" t="s">
        <v>347</v>
      </c>
      <c r="F710" s="274" t="s">
        <v>2126</v>
      </c>
      <c r="G710" s="274" t="s">
        <v>353</v>
      </c>
      <c r="H710" s="274"/>
      <c r="I710" s="274"/>
      <c r="J710" s="274"/>
      <c r="K710" s="274">
        <v>1</v>
      </c>
      <c r="L710" s="211" t="s">
        <v>1298</v>
      </c>
    </row>
    <row r="711" spans="1:12" hidden="1" x14ac:dyDescent="0.25">
      <c r="A711" s="151">
        <v>88</v>
      </c>
      <c r="B711" s="186">
        <v>42237</v>
      </c>
      <c r="C711" s="185">
        <v>0.33333333333333331</v>
      </c>
      <c r="D711" s="274" t="s">
        <v>2127</v>
      </c>
      <c r="E711" s="85" t="s">
        <v>351</v>
      </c>
      <c r="F711" s="274" t="s">
        <v>2128</v>
      </c>
      <c r="G711" s="274" t="s">
        <v>27</v>
      </c>
      <c r="H711" s="274"/>
      <c r="I711" s="274"/>
      <c r="J711" s="274"/>
      <c r="K711" s="274"/>
      <c r="L711" s="211" t="s">
        <v>39</v>
      </c>
    </row>
    <row r="712" spans="1:12" hidden="1" x14ac:dyDescent="0.25">
      <c r="A712" s="151">
        <v>89</v>
      </c>
      <c r="B712" s="186">
        <v>42237</v>
      </c>
      <c r="C712" s="185">
        <v>0.61805555555555558</v>
      </c>
      <c r="D712" s="274" t="s">
        <v>2129</v>
      </c>
      <c r="E712" s="85" t="s">
        <v>347</v>
      </c>
      <c r="F712" s="274" t="s">
        <v>2130</v>
      </c>
      <c r="G712" s="274" t="s">
        <v>349</v>
      </c>
      <c r="H712" s="274"/>
      <c r="I712" s="274"/>
      <c r="J712" s="274">
        <v>1</v>
      </c>
      <c r="K712" s="274"/>
      <c r="L712" s="211" t="s">
        <v>36</v>
      </c>
    </row>
    <row r="713" spans="1:12" hidden="1" x14ac:dyDescent="0.25">
      <c r="A713" s="151">
        <v>90</v>
      </c>
      <c r="B713" s="186">
        <v>42237</v>
      </c>
      <c r="C713" s="185">
        <v>0.76527777777777783</v>
      </c>
      <c r="D713" s="274" t="s">
        <v>2131</v>
      </c>
      <c r="E713" s="85" t="s">
        <v>347</v>
      </c>
      <c r="F713" s="274" t="s">
        <v>2132</v>
      </c>
      <c r="G713" s="274" t="s">
        <v>27</v>
      </c>
      <c r="H713" s="274"/>
      <c r="I713" s="274"/>
      <c r="J713" s="274"/>
      <c r="K713" s="274"/>
      <c r="L713" s="211" t="s">
        <v>36</v>
      </c>
    </row>
    <row r="714" spans="1:12" hidden="1" x14ac:dyDescent="0.25">
      <c r="A714" s="151">
        <v>91</v>
      </c>
      <c r="B714" s="186">
        <v>42237</v>
      </c>
      <c r="C714" s="185">
        <v>0.73958333333333337</v>
      </c>
      <c r="D714" s="274" t="s">
        <v>2133</v>
      </c>
      <c r="E714" s="85" t="s">
        <v>347</v>
      </c>
      <c r="F714" s="274" t="s">
        <v>2134</v>
      </c>
      <c r="G714" s="274" t="s">
        <v>27</v>
      </c>
      <c r="H714" s="274"/>
      <c r="I714" s="274"/>
      <c r="J714" s="274"/>
      <c r="K714" s="274"/>
      <c r="L714" s="211" t="s">
        <v>39</v>
      </c>
    </row>
    <row r="715" spans="1:12" hidden="1" x14ac:dyDescent="0.25">
      <c r="A715" s="151">
        <v>92</v>
      </c>
      <c r="B715" s="186">
        <v>42237</v>
      </c>
      <c r="C715" s="185">
        <v>0.82291666666666663</v>
      </c>
      <c r="D715" s="274" t="s">
        <v>2135</v>
      </c>
      <c r="E715" s="85" t="s">
        <v>347</v>
      </c>
      <c r="F715" s="274" t="s">
        <v>2136</v>
      </c>
      <c r="G715" s="274" t="s">
        <v>27</v>
      </c>
      <c r="H715" s="274"/>
      <c r="I715" s="274"/>
      <c r="J715" s="274">
        <v>1</v>
      </c>
      <c r="K715" s="274"/>
      <c r="L715" s="211" t="s">
        <v>39</v>
      </c>
    </row>
    <row r="716" spans="1:12" hidden="1" x14ac:dyDescent="0.25">
      <c r="A716" s="151">
        <v>93</v>
      </c>
      <c r="B716" s="186">
        <v>42237</v>
      </c>
      <c r="C716" s="185">
        <v>0.87847222222222221</v>
      </c>
      <c r="D716" s="274" t="s">
        <v>2137</v>
      </c>
      <c r="E716" s="85" t="s">
        <v>351</v>
      </c>
      <c r="F716" s="274" t="s">
        <v>2138</v>
      </c>
      <c r="G716" s="274" t="s">
        <v>27</v>
      </c>
      <c r="H716" s="274"/>
      <c r="I716" s="274"/>
      <c r="J716" s="274">
        <v>2</v>
      </c>
      <c r="K716" s="274">
        <v>1</v>
      </c>
      <c r="L716" s="211" t="s">
        <v>32</v>
      </c>
    </row>
    <row r="717" spans="1:12" hidden="1" x14ac:dyDescent="0.25">
      <c r="A717" s="151">
        <v>94</v>
      </c>
      <c r="B717" s="186">
        <v>42238</v>
      </c>
      <c r="C717" s="185">
        <v>0.33333333333333331</v>
      </c>
      <c r="D717" s="274" t="s">
        <v>2139</v>
      </c>
      <c r="E717" s="85" t="s">
        <v>351</v>
      </c>
      <c r="F717" s="274" t="s">
        <v>2140</v>
      </c>
      <c r="G717" s="274" t="s">
        <v>27</v>
      </c>
      <c r="H717" s="274"/>
      <c r="I717" s="274"/>
      <c r="J717" s="274">
        <v>1</v>
      </c>
      <c r="K717" s="274"/>
      <c r="L717" s="211" t="s">
        <v>32</v>
      </c>
    </row>
    <row r="718" spans="1:12" hidden="1" x14ac:dyDescent="0.25">
      <c r="A718" s="151">
        <v>95</v>
      </c>
      <c r="B718" s="186">
        <v>42238</v>
      </c>
      <c r="C718" s="185">
        <v>0.73611111111111116</v>
      </c>
      <c r="D718" s="274" t="s">
        <v>2141</v>
      </c>
      <c r="E718" s="85" t="s">
        <v>347</v>
      </c>
      <c r="F718" s="274" t="s">
        <v>2142</v>
      </c>
      <c r="G718" s="274" t="s">
        <v>2077</v>
      </c>
      <c r="H718" s="274"/>
      <c r="I718" s="274"/>
      <c r="J718" s="274">
        <v>1</v>
      </c>
      <c r="K718" s="274"/>
      <c r="L718" s="211" t="s">
        <v>39</v>
      </c>
    </row>
    <row r="719" spans="1:12" hidden="1" x14ac:dyDescent="0.25">
      <c r="A719" s="151">
        <v>96</v>
      </c>
      <c r="B719" s="186">
        <v>42239</v>
      </c>
      <c r="C719" s="185">
        <v>0.92708333333333337</v>
      </c>
      <c r="D719" s="274" t="s">
        <v>2143</v>
      </c>
      <c r="E719" s="85" t="s">
        <v>351</v>
      </c>
      <c r="F719" s="274" t="s">
        <v>2144</v>
      </c>
      <c r="G719" s="274" t="s">
        <v>27</v>
      </c>
      <c r="H719" s="274"/>
      <c r="I719" s="274"/>
      <c r="J719" s="274"/>
      <c r="K719" s="274"/>
      <c r="L719" s="211" t="s">
        <v>1318</v>
      </c>
    </row>
    <row r="720" spans="1:12" hidden="1" x14ac:dyDescent="0.25">
      <c r="A720" s="151">
        <v>97</v>
      </c>
      <c r="B720" s="186">
        <v>42242</v>
      </c>
      <c r="C720" s="185">
        <v>0.52083333333333337</v>
      </c>
      <c r="D720" s="274" t="s">
        <v>2145</v>
      </c>
      <c r="E720" s="85" t="s">
        <v>347</v>
      </c>
      <c r="F720" s="274" t="s">
        <v>2146</v>
      </c>
      <c r="G720" s="274" t="s">
        <v>353</v>
      </c>
      <c r="H720" s="274"/>
      <c r="I720" s="274"/>
      <c r="J720" s="274">
        <v>1</v>
      </c>
      <c r="K720" s="274"/>
      <c r="L720" s="211" t="s">
        <v>1318</v>
      </c>
    </row>
    <row r="721" spans="1:12" hidden="1" x14ac:dyDescent="0.25">
      <c r="A721" s="151">
        <v>98</v>
      </c>
      <c r="B721" s="186">
        <v>42243</v>
      </c>
      <c r="C721" s="185">
        <v>0.58333333333333337</v>
      </c>
      <c r="D721" s="274" t="s">
        <v>2147</v>
      </c>
      <c r="E721" s="85" t="s">
        <v>347</v>
      </c>
      <c r="F721" s="274" t="s">
        <v>2148</v>
      </c>
      <c r="G721" s="274" t="s">
        <v>2149</v>
      </c>
      <c r="H721" s="274"/>
      <c r="I721" s="274"/>
      <c r="J721" s="274"/>
      <c r="K721" s="274"/>
      <c r="L721" s="211" t="s">
        <v>55</v>
      </c>
    </row>
    <row r="722" spans="1:12" hidden="1" x14ac:dyDescent="0.25">
      <c r="A722" s="151">
        <v>99</v>
      </c>
      <c r="B722" s="186">
        <v>42243</v>
      </c>
      <c r="C722" s="185">
        <v>0.70138888888888884</v>
      </c>
      <c r="D722" s="274" t="s">
        <v>2150</v>
      </c>
      <c r="E722" s="85" t="s">
        <v>351</v>
      </c>
      <c r="F722" s="274" t="s">
        <v>2151</v>
      </c>
      <c r="G722" s="274" t="s">
        <v>27</v>
      </c>
      <c r="H722" s="274"/>
      <c r="I722" s="274"/>
      <c r="J722" s="274">
        <v>1</v>
      </c>
      <c r="K722" s="274"/>
      <c r="L722" s="211" t="s">
        <v>1318</v>
      </c>
    </row>
    <row r="723" spans="1:12" hidden="1" x14ac:dyDescent="0.25">
      <c r="A723" s="151">
        <v>100</v>
      </c>
      <c r="B723" s="186">
        <v>42245</v>
      </c>
      <c r="C723" s="185">
        <v>0.21527777777777779</v>
      </c>
      <c r="D723" s="274" t="s">
        <v>2152</v>
      </c>
      <c r="E723" s="85" t="s">
        <v>347</v>
      </c>
      <c r="F723" s="274" t="s">
        <v>2153</v>
      </c>
      <c r="G723" s="274" t="s">
        <v>353</v>
      </c>
      <c r="H723" s="274"/>
      <c r="I723" s="274"/>
      <c r="J723" s="274"/>
      <c r="K723" s="274"/>
      <c r="L723" s="211" t="s">
        <v>28</v>
      </c>
    </row>
    <row r="724" spans="1:12" hidden="1" x14ac:dyDescent="0.25">
      <c r="A724" s="151">
        <v>101</v>
      </c>
      <c r="B724" s="186">
        <v>42247</v>
      </c>
      <c r="C724" s="185">
        <v>0.70833333333333337</v>
      </c>
      <c r="D724" s="274" t="s">
        <v>2154</v>
      </c>
      <c r="E724" s="85" t="s">
        <v>351</v>
      </c>
      <c r="F724" s="274" t="s">
        <v>2155</v>
      </c>
      <c r="G724" s="274"/>
      <c r="H724" s="274"/>
      <c r="I724" s="274"/>
      <c r="J724" s="274"/>
      <c r="K724" s="274">
        <v>1</v>
      </c>
      <c r="L724" s="211" t="s">
        <v>28</v>
      </c>
    </row>
    <row r="725" spans="1:12" s="159" customFormat="1" x14ac:dyDescent="0.25">
      <c r="A725" s="158"/>
      <c r="B725" s="259"/>
      <c r="C725" s="183"/>
      <c r="D725" s="261"/>
      <c r="E725" s="156"/>
      <c r="F725" s="261" t="s">
        <v>1117</v>
      </c>
      <c r="G725" s="261" t="s">
        <v>345</v>
      </c>
      <c r="H725" s="261">
        <f>SUM(H686:H724)</f>
        <v>0</v>
      </c>
      <c r="I725" s="261">
        <f>SUM(I686:I724)</f>
        <v>0</v>
      </c>
      <c r="J725" s="261">
        <f>SUM(J686:J724)</f>
        <v>19</v>
      </c>
      <c r="K725" s="261">
        <f>SUM(K686:K724)</f>
        <v>6</v>
      </c>
      <c r="L725" s="223"/>
    </row>
    <row r="726" spans="1:12" hidden="1" x14ac:dyDescent="0.25">
      <c r="A726" s="151">
        <v>102</v>
      </c>
      <c r="B726" s="145" t="s">
        <v>1381</v>
      </c>
      <c r="C726" s="185">
        <v>5.2083333333333336E-2</v>
      </c>
      <c r="D726" s="274" t="s">
        <v>2156</v>
      </c>
      <c r="E726" s="85" t="s">
        <v>347</v>
      </c>
      <c r="F726" s="274" t="s">
        <v>2157</v>
      </c>
      <c r="G726" s="274" t="s">
        <v>27</v>
      </c>
      <c r="H726" s="274"/>
      <c r="I726" s="274"/>
      <c r="J726" s="274">
        <v>1</v>
      </c>
      <c r="K726" s="274"/>
      <c r="L726" s="211" t="s">
        <v>55</v>
      </c>
    </row>
    <row r="727" spans="1:12" hidden="1" x14ac:dyDescent="0.25">
      <c r="A727" s="151">
        <v>103</v>
      </c>
      <c r="B727" s="186" t="s">
        <v>1381</v>
      </c>
      <c r="C727" s="185">
        <v>0.51736111111111105</v>
      </c>
      <c r="D727" s="274" t="s">
        <v>2158</v>
      </c>
      <c r="E727" s="85" t="s">
        <v>351</v>
      </c>
      <c r="F727" s="274" t="s">
        <v>2159</v>
      </c>
      <c r="G727" s="274" t="s">
        <v>349</v>
      </c>
      <c r="H727" s="274"/>
      <c r="I727" s="274"/>
      <c r="J727" s="274"/>
      <c r="K727" s="274"/>
      <c r="L727" s="211" t="s">
        <v>1318</v>
      </c>
    </row>
    <row r="728" spans="1:12" hidden="1" x14ac:dyDescent="0.25">
      <c r="A728" s="151">
        <v>104</v>
      </c>
      <c r="B728" s="186" t="s">
        <v>1783</v>
      </c>
      <c r="C728" s="185">
        <v>0.5</v>
      </c>
      <c r="D728" s="274" t="s">
        <v>370</v>
      </c>
      <c r="E728" s="85" t="s">
        <v>347</v>
      </c>
      <c r="F728" s="274" t="s">
        <v>2160</v>
      </c>
      <c r="G728" s="274" t="s">
        <v>27</v>
      </c>
      <c r="H728" s="274"/>
      <c r="I728" s="274"/>
      <c r="J728" s="274">
        <v>1</v>
      </c>
      <c r="K728" s="274"/>
      <c r="L728" s="211" t="s">
        <v>1318</v>
      </c>
    </row>
    <row r="729" spans="1:12" hidden="1" x14ac:dyDescent="0.25">
      <c r="A729" s="151">
        <v>105</v>
      </c>
      <c r="B729" s="186" t="s">
        <v>1783</v>
      </c>
      <c r="C729" s="185">
        <v>0.98611111111111116</v>
      </c>
      <c r="D729" s="274" t="s">
        <v>2161</v>
      </c>
      <c r="E729" s="85" t="s">
        <v>347</v>
      </c>
      <c r="F729" s="274" t="s">
        <v>2162</v>
      </c>
      <c r="G729" s="274" t="s">
        <v>349</v>
      </c>
      <c r="H729" s="274"/>
      <c r="I729" s="274"/>
      <c r="J729" s="274"/>
      <c r="K729" s="274"/>
      <c r="L729" s="211" t="s">
        <v>1318</v>
      </c>
    </row>
    <row r="730" spans="1:12" hidden="1" x14ac:dyDescent="0.25">
      <c r="A730" s="151">
        <v>106</v>
      </c>
      <c r="B730" s="186" t="s">
        <v>1386</v>
      </c>
      <c r="C730" s="185">
        <v>0.44791666666666669</v>
      </c>
      <c r="D730" s="274" t="s">
        <v>2163</v>
      </c>
      <c r="E730" s="85" t="s">
        <v>351</v>
      </c>
      <c r="F730" s="274" t="s">
        <v>2164</v>
      </c>
      <c r="G730" s="274" t="s">
        <v>2165</v>
      </c>
      <c r="H730" s="274"/>
      <c r="I730" s="274"/>
      <c r="J730" s="274">
        <v>1</v>
      </c>
      <c r="K730" s="274">
        <v>1</v>
      </c>
      <c r="L730" s="211" t="s">
        <v>32</v>
      </c>
    </row>
    <row r="731" spans="1:12" hidden="1" x14ac:dyDescent="0.25">
      <c r="A731" s="151">
        <v>107</v>
      </c>
      <c r="B731" s="186" t="s">
        <v>1386</v>
      </c>
      <c r="C731" s="185">
        <v>0.57777777777777783</v>
      </c>
      <c r="D731" s="274" t="s">
        <v>2166</v>
      </c>
      <c r="E731" s="85" t="s">
        <v>351</v>
      </c>
      <c r="F731" s="274" t="s">
        <v>2167</v>
      </c>
      <c r="G731" s="274" t="s">
        <v>27</v>
      </c>
      <c r="H731" s="274"/>
      <c r="I731" s="274"/>
      <c r="J731" s="274"/>
      <c r="K731" s="274"/>
      <c r="L731" s="211" t="s">
        <v>32</v>
      </c>
    </row>
    <row r="732" spans="1:12" hidden="1" x14ac:dyDescent="0.25">
      <c r="A732" s="151">
        <v>108</v>
      </c>
      <c r="B732" s="186" t="s">
        <v>1386</v>
      </c>
      <c r="C732" s="185">
        <v>0.88194444444444453</v>
      </c>
      <c r="D732" s="274" t="s">
        <v>2112</v>
      </c>
      <c r="E732" s="85" t="s">
        <v>347</v>
      </c>
      <c r="F732" s="274" t="s">
        <v>2168</v>
      </c>
      <c r="G732" s="274" t="s">
        <v>27</v>
      </c>
      <c r="H732" s="274"/>
      <c r="I732" s="274"/>
      <c r="J732" s="274"/>
      <c r="K732" s="274"/>
      <c r="L732" s="211" t="s">
        <v>1298</v>
      </c>
    </row>
    <row r="733" spans="1:12" hidden="1" x14ac:dyDescent="0.25">
      <c r="A733" s="151">
        <v>109</v>
      </c>
      <c r="B733" s="186" t="s">
        <v>2169</v>
      </c>
      <c r="C733" s="185">
        <v>0.36805555555555558</v>
      </c>
      <c r="D733" s="274" t="s">
        <v>2170</v>
      </c>
      <c r="E733" s="85" t="s">
        <v>347</v>
      </c>
      <c r="F733" s="274" t="s">
        <v>2171</v>
      </c>
      <c r="G733" s="274" t="s">
        <v>349</v>
      </c>
      <c r="H733" s="274"/>
      <c r="I733" s="274"/>
      <c r="J733" s="274"/>
      <c r="K733" s="274"/>
      <c r="L733" s="211" t="s">
        <v>1298</v>
      </c>
    </row>
    <row r="734" spans="1:12" hidden="1" x14ac:dyDescent="0.25">
      <c r="A734" s="151">
        <v>110</v>
      </c>
      <c r="B734" s="186" t="s">
        <v>2169</v>
      </c>
      <c r="C734" s="185">
        <v>0.33333333333333331</v>
      </c>
      <c r="D734" s="274" t="s">
        <v>2172</v>
      </c>
      <c r="E734" s="85" t="s">
        <v>347</v>
      </c>
      <c r="F734" s="274" t="s">
        <v>2173</v>
      </c>
      <c r="G734" s="274" t="s">
        <v>2149</v>
      </c>
      <c r="H734" s="274"/>
      <c r="I734" s="274"/>
      <c r="J734" s="274"/>
      <c r="K734" s="274"/>
      <c r="L734" s="211" t="s">
        <v>39</v>
      </c>
    </row>
    <row r="735" spans="1:12" hidden="1" x14ac:dyDescent="0.25">
      <c r="A735" s="151">
        <v>111</v>
      </c>
      <c r="B735" s="186" t="s">
        <v>2169</v>
      </c>
      <c r="C735" s="185">
        <v>0.85416666666666663</v>
      </c>
      <c r="D735" s="274" t="s">
        <v>2174</v>
      </c>
      <c r="E735" s="85" t="s">
        <v>347</v>
      </c>
      <c r="F735" s="274" t="s">
        <v>2175</v>
      </c>
      <c r="G735" s="274" t="s">
        <v>349</v>
      </c>
      <c r="H735" s="274"/>
      <c r="I735" s="274"/>
      <c r="J735" s="274">
        <v>1</v>
      </c>
      <c r="K735" s="274"/>
      <c r="L735" s="211" t="s">
        <v>39</v>
      </c>
    </row>
    <row r="736" spans="1:12" hidden="1" x14ac:dyDescent="0.25">
      <c r="A736" s="151">
        <v>112</v>
      </c>
      <c r="B736" s="186" t="s">
        <v>2176</v>
      </c>
      <c r="C736" s="185">
        <v>0.42708333333333331</v>
      </c>
      <c r="D736" s="274" t="s">
        <v>2177</v>
      </c>
      <c r="E736" s="85" t="s">
        <v>351</v>
      </c>
      <c r="F736" s="274" t="s">
        <v>2178</v>
      </c>
      <c r="G736" s="274" t="s">
        <v>349</v>
      </c>
      <c r="H736" s="274"/>
      <c r="I736" s="274"/>
      <c r="J736" s="274">
        <v>2</v>
      </c>
      <c r="K736" s="274"/>
      <c r="L736" s="211" t="s">
        <v>36</v>
      </c>
    </row>
    <row r="737" spans="1:12" hidden="1" x14ac:dyDescent="0.25">
      <c r="A737" s="151">
        <v>113</v>
      </c>
      <c r="B737" s="186" t="s">
        <v>2176</v>
      </c>
      <c r="C737" s="185">
        <v>0.47222222222222227</v>
      </c>
      <c r="D737" s="274" t="s">
        <v>361</v>
      </c>
      <c r="E737" s="85" t="s">
        <v>351</v>
      </c>
      <c r="F737" s="274" t="s">
        <v>2179</v>
      </c>
      <c r="G737" s="274" t="s">
        <v>349</v>
      </c>
      <c r="H737" s="274"/>
      <c r="I737" s="274"/>
      <c r="J737" s="274">
        <v>1</v>
      </c>
      <c r="K737" s="274"/>
      <c r="L737" s="211" t="s">
        <v>36</v>
      </c>
    </row>
    <row r="738" spans="1:12" hidden="1" x14ac:dyDescent="0.25">
      <c r="A738" s="151">
        <v>114</v>
      </c>
      <c r="B738" s="186" t="s">
        <v>2176</v>
      </c>
      <c r="C738" s="185">
        <v>0.59375</v>
      </c>
      <c r="D738" s="274" t="s">
        <v>2180</v>
      </c>
      <c r="E738" s="85" t="s">
        <v>347</v>
      </c>
      <c r="F738" s="274" t="s">
        <v>2181</v>
      </c>
      <c r="G738" s="274" t="s">
        <v>27</v>
      </c>
      <c r="H738" s="274"/>
      <c r="I738" s="274"/>
      <c r="J738" s="274"/>
      <c r="K738" s="274"/>
      <c r="L738" s="211" t="s">
        <v>39</v>
      </c>
    </row>
    <row r="739" spans="1:12" hidden="1" x14ac:dyDescent="0.25">
      <c r="A739" s="151">
        <v>115</v>
      </c>
      <c r="B739" s="186" t="s">
        <v>2176</v>
      </c>
      <c r="C739" s="185">
        <v>0.95138888888888884</v>
      </c>
      <c r="D739" s="274" t="s">
        <v>2075</v>
      </c>
      <c r="E739" s="85" t="s">
        <v>351</v>
      </c>
      <c r="F739" s="274" t="s">
        <v>2182</v>
      </c>
      <c r="G739" s="274" t="s">
        <v>27</v>
      </c>
      <c r="H739" s="274"/>
      <c r="I739" s="274"/>
      <c r="J739" s="274">
        <v>1</v>
      </c>
      <c r="K739" s="274"/>
      <c r="L739" s="211" t="s">
        <v>32</v>
      </c>
    </row>
    <row r="740" spans="1:12" hidden="1" x14ac:dyDescent="0.25">
      <c r="A740" s="151">
        <v>116</v>
      </c>
      <c r="B740" s="318" t="s">
        <v>2176</v>
      </c>
      <c r="C740" s="185">
        <v>0.96527777777777779</v>
      </c>
      <c r="D740" s="274" t="s">
        <v>2075</v>
      </c>
      <c r="E740" s="85" t="s">
        <v>347</v>
      </c>
      <c r="F740" s="317" t="s">
        <v>2183</v>
      </c>
      <c r="G740" s="274" t="s">
        <v>27</v>
      </c>
      <c r="H740" s="274"/>
      <c r="I740" s="274"/>
      <c r="J740" s="274"/>
      <c r="K740" s="274"/>
      <c r="L740" s="211" t="s">
        <v>39</v>
      </c>
    </row>
    <row r="741" spans="1:12" hidden="1" x14ac:dyDescent="0.25">
      <c r="A741" s="151">
        <v>117</v>
      </c>
      <c r="B741" s="318" t="s">
        <v>1389</v>
      </c>
      <c r="C741" s="185">
        <v>0.74305555555555547</v>
      </c>
      <c r="D741" s="274" t="s">
        <v>2184</v>
      </c>
      <c r="E741" s="85" t="s">
        <v>347</v>
      </c>
      <c r="F741" s="317" t="s">
        <v>2185</v>
      </c>
      <c r="G741" s="274" t="s">
        <v>27</v>
      </c>
      <c r="H741" s="317"/>
      <c r="I741" s="317"/>
      <c r="J741" s="274">
        <v>1</v>
      </c>
      <c r="K741" s="274"/>
      <c r="L741" s="211" t="s">
        <v>1318</v>
      </c>
    </row>
    <row r="742" spans="1:12" hidden="1" x14ac:dyDescent="0.25">
      <c r="A742" s="151">
        <v>118</v>
      </c>
      <c r="B742" s="318" t="s">
        <v>1693</v>
      </c>
      <c r="C742" s="185">
        <v>0.51388888888888895</v>
      </c>
      <c r="D742" s="274" t="s">
        <v>2186</v>
      </c>
      <c r="E742" s="85" t="s">
        <v>351</v>
      </c>
      <c r="F742" s="317" t="s">
        <v>2187</v>
      </c>
      <c r="G742" s="274" t="s">
        <v>353</v>
      </c>
      <c r="H742" s="317"/>
      <c r="I742" s="317"/>
      <c r="J742" s="274">
        <v>2</v>
      </c>
      <c r="K742" s="274"/>
      <c r="L742" s="211" t="s">
        <v>1318</v>
      </c>
    </row>
    <row r="743" spans="1:12" hidden="1" x14ac:dyDescent="0.25">
      <c r="A743" s="151">
        <v>119</v>
      </c>
      <c r="B743" s="318" t="s">
        <v>1392</v>
      </c>
      <c r="C743" s="185">
        <v>0.43055555555555558</v>
      </c>
      <c r="D743" s="274" t="s">
        <v>2188</v>
      </c>
      <c r="E743" s="85" t="s">
        <v>347</v>
      </c>
      <c r="F743" s="317" t="s">
        <v>2189</v>
      </c>
      <c r="G743" s="274" t="s">
        <v>2077</v>
      </c>
      <c r="H743" s="317"/>
      <c r="I743" s="317"/>
      <c r="J743" s="274">
        <v>1</v>
      </c>
      <c r="K743" s="274"/>
      <c r="L743" s="211" t="s">
        <v>55</v>
      </c>
    </row>
    <row r="744" spans="1:12" hidden="1" x14ac:dyDescent="0.25">
      <c r="A744" s="151">
        <v>120</v>
      </c>
      <c r="B744" s="318" t="s">
        <v>1392</v>
      </c>
      <c r="C744" s="185">
        <v>0.83333333333333337</v>
      </c>
      <c r="D744" s="274" t="s">
        <v>2190</v>
      </c>
      <c r="E744" s="85" t="s">
        <v>351</v>
      </c>
      <c r="F744" s="317" t="s">
        <v>2191</v>
      </c>
      <c r="G744" s="274" t="s">
        <v>353</v>
      </c>
      <c r="H744" s="317"/>
      <c r="I744" s="317"/>
      <c r="J744" s="274"/>
      <c r="K744" s="274"/>
      <c r="L744" s="211" t="s">
        <v>1318</v>
      </c>
    </row>
    <row r="745" spans="1:12" hidden="1" x14ac:dyDescent="0.25">
      <c r="A745" s="151">
        <v>121</v>
      </c>
      <c r="B745" s="318" t="s">
        <v>1392</v>
      </c>
      <c r="C745" s="185">
        <v>0.875</v>
      </c>
      <c r="D745" s="274" t="s">
        <v>2192</v>
      </c>
      <c r="E745" s="85" t="s">
        <v>347</v>
      </c>
      <c r="F745" s="317" t="s">
        <v>2193</v>
      </c>
      <c r="G745" s="274" t="s">
        <v>27</v>
      </c>
      <c r="H745" s="317"/>
      <c r="I745" s="317"/>
      <c r="J745" s="274">
        <v>3</v>
      </c>
      <c r="K745" s="274">
        <v>2</v>
      </c>
      <c r="L745" s="211" t="s">
        <v>28</v>
      </c>
    </row>
    <row r="746" spans="1:12" hidden="1" x14ac:dyDescent="0.25">
      <c r="A746" s="151">
        <v>122</v>
      </c>
      <c r="B746" s="318" t="s">
        <v>1397</v>
      </c>
      <c r="C746" s="185">
        <v>0.2986111111111111</v>
      </c>
      <c r="D746" s="274" t="s">
        <v>2194</v>
      </c>
      <c r="E746" s="85" t="s">
        <v>347</v>
      </c>
      <c r="F746" s="317" t="s">
        <v>2195</v>
      </c>
      <c r="G746" s="274" t="s">
        <v>27</v>
      </c>
      <c r="H746" s="317"/>
      <c r="I746" s="317"/>
      <c r="J746" s="274">
        <v>1</v>
      </c>
      <c r="K746" s="274"/>
      <c r="L746" s="211" t="s">
        <v>28</v>
      </c>
    </row>
    <row r="747" spans="1:12" hidden="1" x14ac:dyDescent="0.25">
      <c r="A747" s="151">
        <v>123</v>
      </c>
      <c r="B747" s="318" t="s">
        <v>1397</v>
      </c>
      <c r="C747" s="185">
        <v>0.375</v>
      </c>
      <c r="D747" s="274" t="s">
        <v>2196</v>
      </c>
      <c r="E747" s="85" t="s">
        <v>347</v>
      </c>
      <c r="F747" s="317" t="s">
        <v>2197</v>
      </c>
      <c r="G747" s="274" t="s">
        <v>349</v>
      </c>
      <c r="H747" s="317"/>
      <c r="I747" s="317"/>
      <c r="J747" s="274">
        <v>1</v>
      </c>
      <c r="K747" s="274"/>
      <c r="L747" s="211" t="s">
        <v>55</v>
      </c>
    </row>
    <row r="748" spans="1:12" hidden="1" x14ac:dyDescent="0.25">
      <c r="A748" s="151">
        <v>124</v>
      </c>
      <c r="B748" s="318" t="s">
        <v>1397</v>
      </c>
      <c r="C748" s="185">
        <v>0.38541666666666669</v>
      </c>
      <c r="D748" s="274" t="s">
        <v>2198</v>
      </c>
      <c r="E748" s="85" t="s">
        <v>347</v>
      </c>
      <c r="F748" s="317" t="s">
        <v>2199</v>
      </c>
      <c r="G748" s="274" t="s">
        <v>349</v>
      </c>
      <c r="H748" s="317"/>
      <c r="I748" s="317"/>
      <c r="J748" s="274">
        <v>0</v>
      </c>
      <c r="K748" s="274"/>
      <c r="L748" s="211" t="s">
        <v>1318</v>
      </c>
    </row>
    <row r="749" spans="1:12" hidden="1" x14ac:dyDescent="0.25">
      <c r="A749" s="151">
        <v>125</v>
      </c>
      <c r="B749" s="318" t="s">
        <v>1636</v>
      </c>
      <c r="C749" s="185">
        <v>0.72916666666666663</v>
      </c>
      <c r="D749" s="319" t="s">
        <v>2200</v>
      </c>
      <c r="E749" s="85" t="s">
        <v>351</v>
      </c>
      <c r="F749" s="317" t="s">
        <v>2201</v>
      </c>
      <c r="G749" s="274" t="s">
        <v>27</v>
      </c>
      <c r="H749" s="317"/>
      <c r="I749" s="317"/>
      <c r="J749" s="274">
        <v>1</v>
      </c>
      <c r="K749" s="274"/>
      <c r="L749" s="211" t="s">
        <v>1318</v>
      </c>
    </row>
    <row r="750" spans="1:12" hidden="1" x14ac:dyDescent="0.25">
      <c r="A750" s="151">
        <v>126</v>
      </c>
      <c r="B750" s="318" t="s">
        <v>1636</v>
      </c>
      <c r="C750" s="185">
        <v>0.98958333333333337</v>
      </c>
      <c r="D750" s="274" t="s">
        <v>2202</v>
      </c>
      <c r="E750" s="85" t="s">
        <v>351</v>
      </c>
      <c r="F750" s="317" t="s">
        <v>2203</v>
      </c>
      <c r="G750" s="274" t="s">
        <v>349</v>
      </c>
      <c r="H750" s="317"/>
      <c r="I750" s="317"/>
      <c r="J750" s="274">
        <v>1</v>
      </c>
      <c r="K750" s="274"/>
      <c r="L750" s="211" t="s">
        <v>1318</v>
      </c>
    </row>
    <row r="751" spans="1:12" hidden="1" x14ac:dyDescent="0.25">
      <c r="A751" s="151">
        <v>127</v>
      </c>
      <c r="B751" s="318" t="s">
        <v>1545</v>
      </c>
      <c r="C751" s="185">
        <v>0.24652777777777779</v>
      </c>
      <c r="D751" s="274" t="s">
        <v>2204</v>
      </c>
      <c r="E751" s="85" t="s">
        <v>347</v>
      </c>
      <c r="F751" s="317" t="s">
        <v>2205</v>
      </c>
      <c r="G751" s="274" t="s">
        <v>27</v>
      </c>
      <c r="H751" s="317"/>
      <c r="I751" s="317"/>
      <c r="J751" s="274"/>
      <c r="K751" s="274"/>
      <c r="L751" s="211" t="s">
        <v>32</v>
      </c>
    </row>
    <row r="752" spans="1:12" hidden="1" x14ac:dyDescent="0.25">
      <c r="A752" s="151">
        <v>128</v>
      </c>
      <c r="B752" s="318" t="s">
        <v>1545</v>
      </c>
      <c r="C752" s="185">
        <v>0.23611111111111113</v>
      </c>
      <c r="D752" s="274" t="s">
        <v>2206</v>
      </c>
      <c r="E752" s="85" t="s">
        <v>347</v>
      </c>
      <c r="F752" s="317" t="s">
        <v>2207</v>
      </c>
      <c r="G752" s="274" t="s">
        <v>27</v>
      </c>
      <c r="H752" s="317"/>
      <c r="I752" s="317"/>
      <c r="J752" s="274">
        <v>1</v>
      </c>
      <c r="K752" s="274"/>
      <c r="L752" s="211" t="s">
        <v>32</v>
      </c>
    </row>
    <row r="753" spans="1:12" hidden="1" x14ac:dyDescent="0.25">
      <c r="A753" s="151">
        <v>129</v>
      </c>
      <c r="B753" s="318" t="s">
        <v>1545</v>
      </c>
      <c r="C753" s="185">
        <v>0.98263888888888884</v>
      </c>
      <c r="D753" s="274" t="s">
        <v>361</v>
      </c>
      <c r="E753" s="85" t="s">
        <v>351</v>
      </c>
      <c r="F753" s="317" t="s">
        <v>2208</v>
      </c>
      <c r="G753" s="274" t="s">
        <v>27</v>
      </c>
      <c r="H753" s="317"/>
      <c r="I753" s="317"/>
      <c r="J753" s="274">
        <v>1</v>
      </c>
      <c r="K753" s="274"/>
      <c r="L753" s="211" t="s">
        <v>1298</v>
      </c>
    </row>
    <row r="754" spans="1:12" hidden="1" x14ac:dyDescent="0.25">
      <c r="A754" s="151">
        <v>130</v>
      </c>
      <c r="B754" s="318" t="s">
        <v>1800</v>
      </c>
      <c r="C754" s="185">
        <v>0.39583333333333331</v>
      </c>
      <c r="D754" s="274" t="s">
        <v>2209</v>
      </c>
      <c r="E754" s="85" t="s">
        <v>351</v>
      </c>
      <c r="F754" s="317" t="s">
        <v>2210</v>
      </c>
      <c r="G754" s="274" t="s">
        <v>349</v>
      </c>
      <c r="H754" s="317"/>
      <c r="I754" s="317"/>
      <c r="J754" s="274"/>
      <c r="K754" s="274"/>
      <c r="L754" s="211" t="s">
        <v>39</v>
      </c>
    </row>
    <row r="755" spans="1:12" hidden="1" x14ac:dyDescent="0.25">
      <c r="A755" s="151">
        <v>131</v>
      </c>
      <c r="B755" s="318" t="s">
        <v>2211</v>
      </c>
      <c r="C755" s="185">
        <v>0.59722222222222221</v>
      </c>
      <c r="D755" s="274" t="s">
        <v>2170</v>
      </c>
      <c r="E755" s="85" t="s">
        <v>347</v>
      </c>
      <c r="F755" s="317" t="s">
        <v>2212</v>
      </c>
      <c r="G755" s="274" t="s">
        <v>442</v>
      </c>
      <c r="H755" s="317"/>
      <c r="I755" s="317"/>
      <c r="J755" s="274">
        <v>1</v>
      </c>
      <c r="K755" s="274"/>
      <c r="L755" s="211" t="s">
        <v>39</v>
      </c>
    </row>
    <row r="756" spans="1:12" hidden="1" x14ac:dyDescent="0.25">
      <c r="A756" s="151">
        <v>132</v>
      </c>
      <c r="B756" s="318" t="s">
        <v>2211</v>
      </c>
      <c r="C756" s="185">
        <v>0.64930555555555558</v>
      </c>
      <c r="D756" s="274" t="s">
        <v>2213</v>
      </c>
      <c r="E756" s="85" t="s">
        <v>347</v>
      </c>
      <c r="F756" s="317" t="s">
        <v>2214</v>
      </c>
      <c r="G756" s="274" t="s">
        <v>407</v>
      </c>
      <c r="H756" s="317"/>
      <c r="I756" s="317"/>
      <c r="J756" s="274"/>
      <c r="K756" s="274"/>
      <c r="L756" s="211" t="s">
        <v>36</v>
      </c>
    </row>
    <row r="757" spans="1:12" hidden="1" x14ac:dyDescent="0.25">
      <c r="A757" s="151">
        <v>133</v>
      </c>
      <c r="B757" s="318" t="s">
        <v>2211</v>
      </c>
      <c r="C757" s="185">
        <v>0.62152777777777779</v>
      </c>
      <c r="D757" s="274" t="s">
        <v>2215</v>
      </c>
      <c r="E757" s="85" t="s">
        <v>347</v>
      </c>
      <c r="F757" s="317" t="s">
        <v>2216</v>
      </c>
      <c r="G757" s="274" t="s">
        <v>27</v>
      </c>
      <c r="H757" s="317"/>
      <c r="I757" s="317"/>
      <c r="J757" s="274"/>
      <c r="K757" s="274"/>
      <c r="L757" s="211" t="s">
        <v>36</v>
      </c>
    </row>
    <row r="758" spans="1:12" hidden="1" x14ac:dyDescent="0.25">
      <c r="A758" s="151">
        <v>134</v>
      </c>
      <c r="B758" s="318" t="s">
        <v>1400</v>
      </c>
      <c r="C758" s="185">
        <v>0.5</v>
      </c>
      <c r="D758" s="274" t="s">
        <v>2217</v>
      </c>
      <c r="E758" s="85" t="s">
        <v>347</v>
      </c>
      <c r="F758" s="317" t="s">
        <v>2218</v>
      </c>
      <c r="G758" s="274" t="s">
        <v>349</v>
      </c>
      <c r="H758" s="317"/>
      <c r="I758" s="317"/>
      <c r="J758" s="274"/>
      <c r="K758" s="274"/>
      <c r="L758" s="211" t="s">
        <v>39</v>
      </c>
    </row>
    <row r="759" spans="1:12" hidden="1" x14ac:dyDescent="0.25">
      <c r="A759" s="151">
        <v>135</v>
      </c>
      <c r="B759" s="318" t="s">
        <v>2219</v>
      </c>
      <c r="C759" s="185">
        <v>0.89583333333333337</v>
      </c>
      <c r="D759" s="274" t="s">
        <v>2220</v>
      </c>
      <c r="E759" s="85" t="s">
        <v>351</v>
      </c>
      <c r="F759" s="317" t="s">
        <v>2221</v>
      </c>
      <c r="G759" s="274" t="s">
        <v>27</v>
      </c>
      <c r="H759" s="317"/>
      <c r="I759" s="317"/>
      <c r="J759" s="274">
        <v>5</v>
      </c>
      <c r="K759" s="274">
        <v>2</v>
      </c>
      <c r="L759" s="211" t="s">
        <v>32</v>
      </c>
    </row>
    <row r="760" spans="1:12" hidden="1" x14ac:dyDescent="0.25">
      <c r="A760" s="151">
        <v>136</v>
      </c>
      <c r="B760" s="318" t="s">
        <v>2219</v>
      </c>
      <c r="C760" s="185">
        <v>0.9375</v>
      </c>
      <c r="D760" s="274" t="s">
        <v>2222</v>
      </c>
      <c r="E760" s="85" t="s">
        <v>347</v>
      </c>
      <c r="F760" s="317" t="s">
        <v>2223</v>
      </c>
      <c r="G760" s="274" t="s">
        <v>349</v>
      </c>
      <c r="H760" s="317"/>
      <c r="I760" s="317"/>
      <c r="J760" s="274">
        <v>1</v>
      </c>
      <c r="K760" s="274"/>
      <c r="L760" s="211" t="s">
        <v>39</v>
      </c>
    </row>
    <row r="761" spans="1:12" hidden="1" x14ac:dyDescent="0.25">
      <c r="A761" s="151">
        <v>137</v>
      </c>
      <c r="B761" s="318" t="s">
        <v>1547</v>
      </c>
      <c r="C761" s="185">
        <v>0.94444444444444453</v>
      </c>
      <c r="D761" s="274" t="s">
        <v>2224</v>
      </c>
      <c r="E761" s="85" t="s">
        <v>351</v>
      </c>
      <c r="F761" s="317" t="s">
        <v>2225</v>
      </c>
      <c r="G761" s="274" t="s">
        <v>2077</v>
      </c>
      <c r="H761" s="317"/>
      <c r="I761" s="317"/>
      <c r="J761" s="274"/>
      <c r="K761" s="274"/>
      <c r="L761" s="211" t="s">
        <v>1318</v>
      </c>
    </row>
    <row r="762" spans="1:12" hidden="1" x14ac:dyDescent="0.25">
      <c r="A762" s="151">
        <v>138</v>
      </c>
      <c r="B762" s="318" t="s">
        <v>1284</v>
      </c>
      <c r="C762" s="185">
        <v>0.71180555555555547</v>
      </c>
      <c r="D762" s="274" t="s">
        <v>2226</v>
      </c>
      <c r="E762" s="85" t="s">
        <v>351</v>
      </c>
      <c r="F762" s="317" t="s">
        <v>2227</v>
      </c>
      <c r="G762" s="274" t="s">
        <v>2228</v>
      </c>
      <c r="H762" s="317"/>
      <c r="I762" s="317"/>
      <c r="J762" s="274">
        <v>1</v>
      </c>
      <c r="K762" s="274"/>
      <c r="L762" s="211" t="s">
        <v>1318</v>
      </c>
    </row>
    <row r="763" spans="1:12" hidden="1" x14ac:dyDescent="0.25">
      <c r="A763" s="151">
        <v>139</v>
      </c>
      <c r="B763" s="318" t="s">
        <v>1406</v>
      </c>
      <c r="C763" s="185">
        <v>0.3576388888888889</v>
      </c>
      <c r="D763" s="274" t="s">
        <v>1989</v>
      </c>
      <c r="E763" s="85" t="s">
        <v>347</v>
      </c>
      <c r="F763" s="317" t="s">
        <v>2229</v>
      </c>
      <c r="G763" s="274" t="s">
        <v>27</v>
      </c>
      <c r="H763" s="317"/>
      <c r="I763" s="317"/>
      <c r="J763" s="274"/>
      <c r="K763" s="274"/>
      <c r="L763" s="211" t="s">
        <v>55</v>
      </c>
    </row>
    <row r="764" spans="1:12" hidden="1" x14ac:dyDescent="0.25">
      <c r="A764" s="151">
        <v>140</v>
      </c>
      <c r="B764" s="318" t="s">
        <v>1406</v>
      </c>
      <c r="C764" s="185">
        <v>0.58333333333333337</v>
      </c>
      <c r="D764" s="274" t="s">
        <v>357</v>
      </c>
      <c r="E764" s="85" t="s">
        <v>347</v>
      </c>
      <c r="F764" s="317" t="s">
        <v>2230</v>
      </c>
      <c r="G764" s="274" t="s">
        <v>27</v>
      </c>
      <c r="H764" s="317"/>
      <c r="I764" s="317"/>
      <c r="J764" s="274">
        <v>1</v>
      </c>
      <c r="K764" s="274"/>
      <c r="L764" s="211" t="s">
        <v>1318</v>
      </c>
    </row>
    <row r="765" spans="1:12" hidden="1" x14ac:dyDescent="0.25">
      <c r="A765" s="151">
        <v>141</v>
      </c>
      <c r="B765" s="318" t="s">
        <v>1640</v>
      </c>
      <c r="C765" s="185">
        <v>0.66666666666666663</v>
      </c>
      <c r="D765" s="274" t="s">
        <v>2231</v>
      </c>
      <c r="E765" s="85" t="s">
        <v>347</v>
      </c>
      <c r="F765" s="317" t="s">
        <v>2232</v>
      </c>
      <c r="G765" s="274" t="s">
        <v>407</v>
      </c>
      <c r="H765" s="317"/>
      <c r="I765" s="317"/>
      <c r="J765" s="274">
        <v>3</v>
      </c>
      <c r="K765" s="274">
        <v>1</v>
      </c>
      <c r="L765" s="211" t="s">
        <v>28</v>
      </c>
    </row>
    <row r="766" spans="1:12" hidden="1" x14ac:dyDescent="0.25">
      <c r="A766" s="151">
        <v>142</v>
      </c>
      <c r="B766" s="318" t="s">
        <v>1640</v>
      </c>
      <c r="C766" s="185">
        <v>0.86111111111111116</v>
      </c>
      <c r="D766" s="274" t="s">
        <v>2233</v>
      </c>
      <c r="E766" s="85" t="s">
        <v>347</v>
      </c>
      <c r="F766" s="317" t="s">
        <v>2234</v>
      </c>
      <c r="G766" s="274" t="s">
        <v>27</v>
      </c>
      <c r="H766" s="317"/>
      <c r="I766" s="317"/>
      <c r="J766" s="274">
        <v>1</v>
      </c>
      <c r="K766" s="274"/>
      <c r="L766" s="211" t="s">
        <v>28</v>
      </c>
    </row>
    <row r="767" spans="1:12" hidden="1" x14ac:dyDescent="0.25">
      <c r="A767" s="151">
        <v>143</v>
      </c>
      <c r="B767" s="318" t="s">
        <v>1643</v>
      </c>
      <c r="C767" s="185">
        <v>0.35416666666666669</v>
      </c>
      <c r="D767" s="274" t="s">
        <v>2235</v>
      </c>
      <c r="E767" s="85" t="s">
        <v>351</v>
      </c>
      <c r="F767" s="317" t="s">
        <v>2236</v>
      </c>
      <c r="G767" s="274" t="s">
        <v>27</v>
      </c>
      <c r="H767" s="274"/>
      <c r="I767" s="274"/>
      <c r="J767" s="274">
        <v>1</v>
      </c>
      <c r="K767" s="274"/>
      <c r="L767" s="211" t="s">
        <v>55</v>
      </c>
    </row>
    <row r="768" spans="1:12" hidden="1" x14ac:dyDescent="0.25">
      <c r="A768" s="151">
        <v>144</v>
      </c>
      <c r="B768" s="318" t="s">
        <v>1643</v>
      </c>
      <c r="C768" s="185">
        <v>0.88194444444444453</v>
      </c>
      <c r="D768" s="274" t="s">
        <v>2237</v>
      </c>
      <c r="E768" s="85" t="s">
        <v>351</v>
      </c>
      <c r="F768" s="317" t="s">
        <v>2238</v>
      </c>
      <c r="G768" s="274" t="s">
        <v>27</v>
      </c>
      <c r="H768" s="274"/>
      <c r="I768" s="274"/>
      <c r="J768" s="274"/>
      <c r="K768" s="274"/>
      <c r="L768" s="211" t="s">
        <v>1318</v>
      </c>
    </row>
    <row r="769" spans="1:13" hidden="1" x14ac:dyDescent="0.25">
      <c r="A769" s="151">
        <v>145</v>
      </c>
      <c r="B769" s="318" t="s">
        <v>1411</v>
      </c>
      <c r="C769" s="185">
        <v>0.6875</v>
      </c>
      <c r="D769" s="274" t="s">
        <v>2239</v>
      </c>
      <c r="E769" s="85" t="s">
        <v>347</v>
      </c>
      <c r="F769" s="317" t="s">
        <v>2240</v>
      </c>
      <c r="G769" s="274" t="s">
        <v>27</v>
      </c>
      <c r="H769" s="274"/>
      <c r="I769" s="274"/>
      <c r="J769" s="274">
        <v>1</v>
      </c>
      <c r="K769" s="274"/>
      <c r="L769" s="211" t="s">
        <v>1318</v>
      </c>
    </row>
    <row r="770" spans="1:13" hidden="1" x14ac:dyDescent="0.25">
      <c r="A770" s="151">
        <v>146</v>
      </c>
      <c r="B770" s="318" t="s">
        <v>1411</v>
      </c>
      <c r="C770" s="185">
        <v>0.6875</v>
      </c>
      <c r="D770" s="274" t="s">
        <v>2112</v>
      </c>
      <c r="E770" s="85" t="s">
        <v>351</v>
      </c>
      <c r="F770" s="317" t="s">
        <v>2241</v>
      </c>
      <c r="G770" s="274" t="s">
        <v>27</v>
      </c>
      <c r="H770" s="274"/>
      <c r="I770" s="274"/>
      <c r="J770" s="274">
        <v>1</v>
      </c>
      <c r="K770" s="274"/>
      <c r="L770" s="211" t="s">
        <v>32</v>
      </c>
    </row>
    <row r="771" spans="1:13" hidden="1" x14ac:dyDescent="0.25">
      <c r="A771" s="151">
        <v>147</v>
      </c>
      <c r="B771" s="318" t="s">
        <v>1411</v>
      </c>
      <c r="C771" s="185">
        <v>0.94444444444444453</v>
      </c>
      <c r="D771" s="274" t="s">
        <v>2242</v>
      </c>
      <c r="E771" s="85" t="s">
        <v>347</v>
      </c>
      <c r="F771" s="317" t="s">
        <v>2243</v>
      </c>
      <c r="G771" s="274" t="s">
        <v>349</v>
      </c>
      <c r="H771" s="274"/>
      <c r="I771" s="274"/>
      <c r="J771" s="274"/>
      <c r="K771" s="274">
        <v>1</v>
      </c>
      <c r="L771" s="211" t="s">
        <v>32</v>
      </c>
    </row>
    <row r="772" spans="1:13" hidden="1" x14ac:dyDescent="0.25">
      <c r="A772" s="151">
        <v>148</v>
      </c>
      <c r="B772" s="318" t="s">
        <v>1555</v>
      </c>
      <c r="C772" s="185">
        <v>0.14583333333333334</v>
      </c>
      <c r="D772" s="274" t="s">
        <v>2244</v>
      </c>
      <c r="E772" s="85" t="s">
        <v>347</v>
      </c>
      <c r="F772" s="317" t="s">
        <v>2245</v>
      </c>
      <c r="G772" s="274" t="s">
        <v>27</v>
      </c>
      <c r="H772" s="274"/>
      <c r="I772" s="274"/>
      <c r="J772" s="274">
        <v>1</v>
      </c>
      <c r="K772" s="274"/>
      <c r="L772" s="211" t="s">
        <v>1298</v>
      </c>
    </row>
    <row r="773" spans="1:13" hidden="1" x14ac:dyDescent="0.25">
      <c r="A773" s="151">
        <v>149</v>
      </c>
      <c r="B773" s="318" t="s">
        <v>1555</v>
      </c>
      <c r="C773" s="185">
        <v>0.40625</v>
      </c>
      <c r="D773" s="274" t="s">
        <v>2246</v>
      </c>
      <c r="E773" s="85" t="s">
        <v>351</v>
      </c>
      <c r="F773" s="317" t="s">
        <v>2247</v>
      </c>
      <c r="G773" s="274" t="s">
        <v>27</v>
      </c>
      <c r="H773" s="274"/>
      <c r="I773" s="274"/>
      <c r="J773" s="274">
        <v>1</v>
      </c>
      <c r="K773" s="274"/>
      <c r="L773" s="211" t="s">
        <v>39</v>
      </c>
    </row>
    <row r="774" spans="1:13" hidden="1" x14ac:dyDescent="0.25">
      <c r="A774" s="151">
        <v>150</v>
      </c>
      <c r="B774" s="318" t="s">
        <v>1414</v>
      </c>
      <c r="C774" s="185">
        <v>0.63055555555555554</v>
      </c>
      <c r="D774" s="274" t="s">
        <v>2248</v>
      </c>
      <c r="E774" s="85" t="s">
        <v>347</v>
      </c>
      <c r="F774" s="317" t="s">
        <v>2249</v>
      </c>
      <c r="G774" s="274" t="s">
        <v>27</v>
      </c>
      <c r="H774" s="274"/>
      <c r="I774" s="274"/>
      <c r="J774" s="274">
        <v>1</v>
      </c>
      <c r="K774" s="274"/>
      <c r="L774" s="211" t="s">
        <v>39</v>
      </c>
    </row>
    <row r="775" spans="1:13" hidden="1" x14ac:dyDescent="0.25">
      <c r="A775" s="151">
        <v>151</v>
      </c>
      <c r="B775" s="318" t="s">
        <v>1414</v>
      </c>
      <c r="C775" s="185">
        <v>0.85416666666666663</v>
      </c>
      <c r="D775" s="274" t="s">
        <v>2250</v>
      </c>
      <c r="E775" s="85" t="s">
        <v>351</v>
      </c>
      <c r="F775" s="317" t="s">
        <v>2251</v>
      </c>
      <c r="G775" s="274" t="s">
        <v>27</v>
      </c>
      <c r="H775" s="274"/>
      <c r="I775" s="274"/>
      <c r="J775" s="274"/>
      <c r="K775" s="274"/>
      <c r="L775" s="211" t="s">
        <v>36</v>
      </c>
    </row>
    <row r="776" spans="1:13" hidden="1" x14ac:dyDescent="0.25">
      <c r="A776" s="151">
        <v>152</v>
      </c>
      <c r="B776" s="318" t="s">
        <v>1416</v>
      </c>
      <c r="C776" s="185">
        <v>0.38194444444444442</v>
      </c>
      <c r="D776" s="274" t="s">
        <v>2252</v>
      </c>
      <c r="E776" s="85" t="s">
        <v>347</v>
      </c>
      <c r="F776" s="317" t="s">
        <v>2253</v>
      </c>
      <c r="G776" s="274" t="s">
        <v>353</v>
      </c>
      <c r="H776" s="274"/>
      <c r="I776" s="274"/>
      <c r="J776" s="274">
        <v>1</v>
      </c>
      <c r="K776" s="274"/>
      <c r="L776" s="211" t="s">
        <v>36</v>
      </c>
    </row>
    <row r="777" spans="1:13" hidden="1" x14ac:dyDescent="0.25">
      <c r="A777" s="151">
        <v>153</v>
      </c>
      <c r="B777" s="318" t="s">
        <v>1416</v>
      </c>
      <c r="C777" s="185">
        <v>0.47916666666666669</v>
      </c>
      <c r="D777" s="274" t="s">
        <v>2254</v>
      </c>
      <c r="E777" s="85" t="s">
        <v>347</v>
      </c>
      <c r="F777" s="317" t="s">
        <v>2255</v>
      </c>
      <c r="G777" s="274" t="s">
        <v>27</v>
      </c>
      <c r="H777" s="274"/>
      <c r="I777" s="274"/>
      <c r="J777" s="274"/>
      <c r="K777" s="274">
        <v>1</v>
      </c>
      <c r="L777" s="211" t="s">
        <v>39</v>
      </c>
    </row>
    <row r="778" spans="1:13" hidden="1" x14ac:dyDescent="0.25">
      <c r="A778" s="151">
        <v>154</v>
      </c>
      <c r="B778" s="318" t="s">
        <v>1419</v>
      </c>
      <c r="C778" s="185">
        <v>0.63541666666666663</v>
      </c>
      <c r="D778" s="274" t="s">
        <v>2256</v>
      </c>
      <c r="E778" s="85" t="s">
        <v>347</v>
      </c>
      <c r="F778" s="317" t="s">
        <v>2257</v>
      </c>
      <c r="G778" s="274" t="s">
        <v>27</v>
      </c>
      <c r="H778" s="274"/>
      <c r="I778" s="274"/>
      <c r="J778" s="274"/>
      <c r="K778" s="274"/>
      <c r="L778" s="211" t="s">
        <v>32</v>
      </c>
    </row>
    <row r="779" spans="1:13" hidden="1" x14ac:dyDescent="0.25">
      <c r="A779" s="151">
        <v>155</v>
      </c>
      <c r="B779" s="318" t="s">
        <v>1419</v>
      </c>
      <c r="C779" s="185">
        <v>0.85416666666666663</v>
      </c>
      <c r="D779" s="274" t="s">
        <v>2258</v>
      </c>
      <c r="E779" s="85" t="s">
        <v>347</v>
      </c>
      <c r="F779" s="317" t="s">
        <v>2259</v>
      </c>
      <c r="G779" s="274" t="s">
        <v>27</v>
      </c>
      <c r="H779" s="274"/>
      <c r="I779" s="274"/>
      <c r="J779" s="274">
        <v>1</v>
      </c>
      <c r="K779" s="274"/>
      <c r="L779" s="320" t="s">
        <v>39</v>
      </c>
      <c r="M779" s="284"/>
    </row>
    <row r="780" spans="1:13" s="159" customFormat="1" x14ac:dyDescent="0.25">
      <c r="A780" s="277"/>
      <c r="B780" s="321"/>
      <c r="C780" s="254"/>
      <c r="D780" s="280"/>
      <c r="E780" s="169"/>
      <c r="F780" s="280" t="s">
        <v>1150</v>
      </c>
      <c r="G780" s="280" t="s">
        <v>345</v>
      </c>
      <c r="H780" s="261">
        <f>SUM(H726:H779)</f>
        <v>0</v>
      </c>
      <c r="I780" s="261">
        <f>SUM(I726:I779)</f>
        <v>0</v>
      </c>
      <c r="J780" s="261">
        <f>SUM(J726:J779)</f>
        <v>42</v>
      </c>
      <c r="K780" s="261">
        <f>SUM(K726:K779)</f>
        <v>8</v>
      </c>
      <c r="L780" s="322"/>
      <c r="M780" s="289"/>
    </row>
    <row r="781" spans="1:13" ht="15.75" x14ac:dyDescent="0.25">
      <c r="A781" s="560" t="s">
        <v>808</v>
      </c>
      <c r="B781" s="560"/>
      <c r="C781" s="560"/>
      <c r="D781" s="560"/>
      <c r="E781" s="560"/>
      <c r="F781" s="560"/>
      <c r="G781" s="560"/>
      <c r="H781" s="560"/>
      <c r="I781" s="560"/>
      <c r="J781" s="560"/>
      <c r="K781" s="560"/>
      <c r="L781" s="560"/>
      <c r="M781" s="284"/>
    </row>
    <row r="782" spans="1:13" hidden="1" x14ac:dyDescent="0.25">
      <c r="A782" s="148">
        <v>1</v>
      </c>
      <c r="B782" s="145">
        <v>41890</v>
      </c>
      <c r="C782" s="146">
        <v>0.70833333333333337</v>
      </c>
      <c r="D782" s="85" t="s">
        <v>1953</v>
      </c>
      <c r="E782" s="85" t="s">
        <v>697</v>
      </c>
      <c r="F782" s="85" t="s">
        <v>1954</v>
      </c>
      <c r="G782" s="85" t="s">
        <v>605</v>
      </c>
      <c r="H782" s="148">
        <v>0</v>
      </c>
      <c r="I782" s="148">
        <v>0</v>
      </c>
      <c r="J782" s="148">
        <v>1</v>
      </c>
      <c r="K782" s="148">
        <v>0</v>
      </c>
      <c r="L782" s="148" t="s">
        <v>587</v>
      </c>
      <c r="M782" s="284"/>
    </row>
    <row r="783" spans="1:13" s="159" customFormat="1" x14ac:dyDescent="0.25">
      <c r="A783" s="157"/>
      <c r="B783" s="153"/>
      <c r="C783" s="154"/>
      <c r="D783" s="156"/>
      <c r="E783" s="156"/>
      <c r="F783" s="156" t="s">
        <v>1150</v>
      </c>
      <c r="G783" s="156" t="s">
        <v>808</v>
      </c>
      <c r="H783" s="157">
        <f>SUM(H782)</f>
        <v>0</v>
      </c>
      <c r="I783" s="157">
        <f>SUM(I782)</f>
        <v>0</v>
      </c>
      <c r="J783" s="157">
        <f>SUM(J782)</f>
        <v>1</v>
      </c>
      <c r="K783" s="157">
        <f>SUM(K782)</f>
        <v>0</v>
      </c>
      <c r="L783" s="157"/>
      <c r="M783" s="289"/>
    </row>
    <row r="784" spans="1:13" hidden="1" x14ac:dyDescent="0.25">
      <c r="A784" s="148">
        <v>2</v>
      </c>
      <c r="B784" s="145">
        <v>41927</v>
      </c>
      <c r="C784" s="146">
        <v>0.27083333333333331</v>
      </c>
      <c r="D784" s="85" t="s">
        <v>1955</v>
      </c>
      <c r="E784" s="85" t="s">
        <v>30</v>
      </c>
      <c r="F784" s="85" t="s">
        <v>1032</v>
      </c>
      <c r="G784" s="85" t="s">
        <v>968</v>
      </c>
      <c r="H784" s="148">
        <v>5</v>
      </c>
      <c r="I784" s="148">
        <v>0</v>
      </c>
      <c r="J784" s="148"/>
      <c r="K784" s="148">
        <v>1</v>
      </c>
      <c r="L784" s="148" t="s">
        <v>745</v>
      </c>
      <c r="M784" s="284"/>
    </row>
    <row r="785" spans="1:13" hidden="1" x14ac:dyDescent="0.25">
      <c r="A785" s="148">
        <v>3</v>
      </c>
      <c r="B785" s="145">
        <v>41937</v>
      </c>
      <c r="C785" s="146">
        <v>7.2916666666666671E-2</v>
      </c>
      <c r="D785" s="85" t="s">
        <v>1956</v>
      </c>
      <c r="E785" s="85" t="s">
        <v>1957</v>
      </c>
      <c r="F785" s="85" t="s">
        <v>451</v>
      </c>
      <c r="G785" s="85" t="s">
        <v>1701</v>
      </c>
      <c r="H785" s="148">
        <v>2</v>
      </c>
      <c r="I785" s="148">
        <v>1</v>
      </c>
      <c r="J785" s="148">
        <v>0</v>
      </c>
      <c r="K785" s="148">
        <v>0</v>
      </c>
      <c r="L785" s="148" t="s">
        <v>503</v>
      </c>
      <c r="M785" s="284"/>
    </row>
    <row r="786" spans="1:13" s="159" customFormat="1" x14ac:dyDescent="0.25">
      <c r="A786" s="323"/>
      <c r="B786" s="266"/>
      <c r="C786" s="267"/>
      <c r="D786" s="169"/>
      <c r="E786" s="169"/>
      <c r="F786" s="169" t="s">
        <v>1117</v>
      </c>
      <c r="G786" s="324" t="s">
        <v>808</v>
      </c>
      <c r="H786" s="157">
        <f>SUM(H784:H785)</f>
        <v>7</v>
      </c>
      <c r="I786" s="157">
        <f>SUM(I784:I785)</f>
        <v>1</v>
      </c>
      <c r="J786" s="157">
        <f>SUM(J784:J785)</f>
        <v>0</v>
      </c>
      <c r="K786" s="157">
        <f>SUM(K784:K785)</f>
        <v>1</v>
      </c>
      <c r="L786" s="157"/>
      <c r="M786" s="289"/>
    </row>
    <row r="787" spans="1:13" ht="21" customHeight="1" x14ac:dyDescent="0.25">
      <c r="A787" s="569" t="s">
        <v>2260</v>
      </c>
      <c r="B787" s="570"/>
      <c r="C787" s="570"/>
      <c r="D787" s="570"/>
      <c r="E787" s="570"/>
      <c r="F787" s="570"/>
      <c r="G787" s="571"/>
      <c r="H787" s="325">
        <f>H21+H32+H60+H105+H159+H201+H218+H244+H269+H293+H312+H327+H340+H358+H370+H378+H386+H390+H403+H414+H427+H430+H444+H453+H462+H481+H497+H518+H532+H543+H553+H565+H573+H577+H592+H601+H612+H622+H628+H685+H725+H780+H783+H786</f>
        <v>30</v>
      </c>
      <c r="I787" s="325">
        <f>I21+I32+I60+I105+I159+I201+I218+I244+I269+I293+I312+I327+I340+I358+I370+I378+I386+I390+I403+I414+I427+I430+I444+I453+I462+I481+I497+I518+I532+I543+I553+I565+I573+I577+I592+I601+I612+I622+I628+I685+I725+I780+I783+I786</f>
        <v>3</v>
      </c>
      <c r="J787" s="325">
        <f>J21+J32+J60+J105+J159+J201+J218+J244+J269+J293+J312+J327+J340+J358+J370+J378+J386+J390+J403+J414+J427+J430+J444+J453+J462+J481+J497+J518+J532+J543+J553+J565+J573+J577+J592+J601+J612+J622+J628+J685+J725+J780+J783+J786</f>
        <v>535</v>
      </c>
      <c r="K787" s="325">
        <f>K21+K32+K60+K105+K159+K201+K218+K244+K269+K293+K312+K327+K340+K358+K370+K378+K386+K390+K403+K414+K427+K430+K444+K453+K462+K481+K497+K518+K532+K543+K553+K565+K573+K577+K592+K601+K612+K622+K628+K685+K725+K780+K783+K786</f>
        <v>154</v>
      </c>
      <c r="L787" s="326"/>
    </row>
    <row r="788" spans="1:13" ht="21" customHeight="1" x14ac:dyDescent="0.25">
      <c r="A788" s="569" t="s">
        <v>2261</v>
      </c>
      <c r="B788" s="570"/>
      <c r="C788" s="570"/>
      <c r="D788" s="570"/>
      <c r="E788" s="570"/>
      <c r="F788" s="570"/>
      <c r="G788" s="571"/>
      <c r="H788" s="325">
        <f>H21+H32+H60+H105+H159+H201+H685+H725+H780</f>
        <v>2</v>
      </c>
      <c r="I788" s="325">
        <f>I21+I32+I60+I105+I159+I201+I685+I725+I780</f>
        <v>0</v>
      </c>
      <c r="J788" s="325">
        <f>J21+J32+J60+J105+J159+J201+J685+J725+J780</f>
        <v>244</v>
      </c>
      <c r="K788" s="325">
        <f>K21+K32+K60+K105+K159+K201+K685+K725+K780</f>
        <v>44</v>
      </c>
      <c r="L788" s="326"/>
    </row>
    <row r="789" spans="1:13" x14ac:dyDescent="0.25">
      <c r="G789" s="284"/>
      <c r="H789" s="327"/>
      <c r="I789" s="327"/>
      <c r="J789" s="284"/>
      <c r="K789" s="284"/>
      <c r="L789" s="328"/>
      <c r="M789" s="284"/>
    </row>
    <row r="790" spans="1:13" x14ac:dyDescent="0.25">
      <c r="F790" s="558" t="s">
        <v>2262</v>
      </c>
      <c r="G790" s="558"/>
      <c r="H790" s="327"/>
      <c r="I790" s="327"/>
      <c r="J790" s="284"/>
      <c r="K790" s="284"/>
      <c r="L790" s="328"/>
      <c r="M790" s="284"/>
    </row>
    <row r="791" spans="1:13" x14ac:dyDescent="0.25">
      <c r="D791" s="291" t="s">
        <v>2263</v>
      </c>
      <c r="G791" s="284"/>
      <c r="H791" s="327"/>
      <c r="I791" s="327"/>
      <c r="J791" s="284"/>
      <c r="K791" s="284"/>
      <c r="L791" s="284"/>
      <c r="M791" s="284"/>
    </row>
    <row r="792" spans="1:13" x14ac:dyDescent="0.25">
      <c r="F792" s="558" t="s">
        <v>2264</v>
      </c>
      <c r="G792" s="558"/>
      <c r="H792" s="558"/>
      <c r="I792" s="327"/>
      <c r="J792" s="284"/>
      <c r="K792" s="284"/>
      <c r="L792" s="284"/>
      <c r="M792" s="284"/>
    </row>
    <row r="793" spans="1:13" x14ac:dyDescent="0.25">
      <c r="G793" s="284"/>
      <c r="H793" s="284"/>
      <c r="I793" s="284"/>
      <c r="J793" s="284"/>
      <c r="K793" s="284"/>
      <c r="L793" s="284"/>
    </row>
    <row r="794" spans="1:13" x14ac:dyDescent="0.25">
      <c r="G794" s="284"/>
      <c r="H794" s="284"/>
      <c r="I794" s="284"/>
      <c r="J794" s="284"/>
    </row>
    <row r="795" spans="1:13" x14ac:dyDescent="0.25">
      <c r="G795" s="284"/>
      <c r="H795" s="284"/>
      <c r="I795" s="284"/>
      <c r="J795" s="284"/>
    </row>
    <row r="796" spans="1:13" x14ac:dyDescent="0.25">
      <c r="G796" s="284"/>
      <c r="H796" s="284"/>
      <c r="I796" s="284"/>
      <c r="J796" s="284"/>
    </row>
    <row r="797" spans="1:13" x14ac:dyDescent="0.25">
      <c r="G797" s="284"/>
      <c r="H797" s="284"/>
      <c r="I797" s="284"/>
      <c r="J797" s="284"/>
    </row>
    <row r="798" spans="1:13" x14ac:dyDescent="0.25">
      <c r="G798" s="284"/>
      <c r="H798" s="284"/>
      <c r="I798" s="284"/>
      <c r="J798" s="284"/>
    </row>
    <row r="799" spans="1:13" x14ac:dyDescent="0.25">
      <c r="G799" s="284"/>
      <c r="H799" s="284"/>
      <c r="I799" s="284"/>
      <c r="J799" s="284"/>
    </row>
    <row r="800" spans="1:13" x14ac:dyDescent="0.25">
      <c r="G800" s="284"/>
      <c r="H800" s="284"/>
      <c r="I800" s="284"/>
      <c r="J800" s="284"/>
    </row>
    <row r="801" spans="7:10" x14ac:dyDescent="0.25">
      <c r="G801" s="284"/>
      <c r="H801" s="284"/>
      <c r="I801" s="284"/>
      <c r="J801" s="284"/>
    </row>
    <row r="802" spans="7:10" x14ac:dyDescent="0.25">
      <c r="G802" s="284"/>
      <c r="H802" s="284"/>
      <c r="I802" s="284"/>
      <c r="J802" s="284"/>
    </row>
    <row r="803" spans="7:10" x14ac:dyDescent="0.25">
      <c r="G803" s="284"/>
      <c r="H803" s="284"/>
      <c r="I803" s="284"/>
      <c r="J803" s="284"/>
    </row>
    <row r="804" spans="7:10" x14ac:dyDescent="0.25">
      <c r="G804" s="284"/>
      <c r="H804" s="284"/>
      <c r="I804" s="284"/>
      <c r="J804" s="284"/>
    </row>
    <row r="805" spans="7:10" x14ac:dyDescent="0.25">
      <c r="G805" s="284"/>
      <c r="H805" s="284"/>
      <c r="I805" s="284"/>
      <c r="J805" s="284"/>
    </row>
    <row r="806" spans="7:10" x14ac:dyDescent="0.25">
      <c r="G806" s="284"/>
      <c r="H806" s="284"/>
      <c r="I806" s="284"/>
      <c r="J806" s="284"/>
    </row>
  </sheetData>
  <mergeCells count="34">
    <mergeCell ref="F792:H792"/>
    <mergeCell ref="A463:L463"/>
    <mergeCell ref="A519:L519"/>
    <mergeCell ref="A533:L533"/>
    <mergeCell ref="B566:L566"/>
    <mergeCell ref="A593:L593"/>
    <mergeCell ref="A623:L623"/>
    <mergeCell ref="A629:L629"/>
    <mergeCell ref="A781:L781"/>
    <mergeCell ref="A787:G787"/>
    <mergeCell ref="A788:G788"/>
    <mergeCell ref="F790:G790"/>
    <mergeCell ref="A431:L431"/>
    <mergeCell ref="H6:I6"/>
    <mergeCell ref="J6:K6"/>
    <mergeCell ref="L6:L7"/>
    <mergeCell ref="A8:L8"/>
    <mergeCell ref="A61:L61"/>
    <mergeCell ref="A202:L202"/>
    <mergeCell ref="A270:L270"/>
    <mergeCell ref="A294:L294"/>
    <mergeCell ref="A341:L341"/>
    <mergeCell ref="A379:L379"/>
    <mergeCell ref="A404:L404"/>
    <mergeCell ref="A1:L1"/>
    <mergeCell ref="A3:L3"/>
    <mergeCell ref="A4:L4"/>
    <mergeCell ref="A6:A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4097" r:id="rId3">
          <objectPr defaultSize="0" autoPict="0" r:id="rId4">
            <anchor moveWithCells="1" sizeWithCells="1">
              <from>
                <xdr:col>5</xdr:col>
                <xdr:colOff>409575</xdr:colOff>
                <xdr:row>791</xdr:row>
                <xdr:rowOff>171450</xdr:rowOff>
              </from>
              <to>
                <xdr:col>6</xdr:col>
                <xdr:colOff>1743075</xdr:colOff>
                <xdr:row>801</xdr:row>
                <xdr:rowOff>19050</xdr:rowOff>
              </to>
            </anchor>
          </objectPr>
        </oleObject>
      </mc:Choice>
      <mc:Fallback>
        <oleObject progId="PBrush" shapeId="4097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7"/>
  <sheetViews>
    <sheetView topLeftCell="A556" zoomScale="115" zoomScaleNormal="115" workbookViewId="0">
      <selection activeCell="A157" sqref="A157:L157"/>
    </sheetView>
  </sheetViews>
  <sheetFormatPr baseColWidth="10" defaultRowHeight="15" x14ac:dyDescent="0.25"/>
  <cols>
    <col min="1" max="1" width="4.28515625" style="29" customWidth="1"/>
    <col min="2" max="2" width="11.42578125" style="29" customWidth="1"/>
    <col min="3" max="3" width="7.28515625" style="29" customWidth="1"/>
    <col min="4" max="4" width="38.7109375" style="29" customWidth="1"/>
    <col min="5" max="5" width="30.28515625" style="29" customWidth="1"/>
    <col min="6" max="6" width="23" style="29" customWidth="1"/>
    <col min="7" max="7" width="22.42578125" style="29" customWidth="1"/>
    <col min="8" max="8" width="6.28515625" style="29" customWidth="1"/>
    <col min="9" max="9" width="5.28515625" style="29" customWidth="1"/>
    <col min="10" max="11" width="4.42578125" style="29" customWidth="1"/>
    <col min="12" max="12" width="11.140625" style="29" customWidth="1"/>
    <col min="13" max="256" width="11.42578125" style="29"/>
    <col min="257" max="257" width="4.28515625" style="29" customWidth="1"/>
    <col min="258" max="258" width="11.42578125" style="29" customWidth="1"/>
    <col min="259" max="259" width="7.28515625" style="29" customWidth="1"/>
    <col min="260" max="260" width="38.7109375" style="29" customWidth="1"/>
    <col min="261" max="261" width="30.28515625" style="29" customWidth="1"/>
    <col min="262" max="262" width="23" style="29" customWidth="1"/>
    <col min="263" max="263" width="22.42578125" style="29" customWidth="1"/>
    <col min="264" max="264" width="6.28515625" style="29" customWidth="1"/>
    <col min="265" max="265" width="5.28515625" style="29" customWidth="1"/>
    <col min="266" max="267" width="4.42578125" style="29" customWidth="1"/>
    <col min="268" max="268" width="11.140625" style="29" customWidth="1"/>
    <col min="269" max="512" width="11.42578125" style="29"/>
    <col min="513" max="513" width="4.28515625" style="29" customWidth="1"/>
    <col min="514" max="514" width="11.42578125" style="29" customWidth="1"/>
    <col min="515" max="515" width="7.28515625" style="29" customWidth="1"/>
    <col min="516" max="516" width="38.7109375" style="29" customWidth="1"/>
    <col min="517" max="517" width="30.28515625" style="29" customWidth="1"/>
    <col min="518" max="518" width="23" style="29" customWidth="1"/>
    <col min="519" max="519" width="22.42578125" style="29" customWidth="1"/>
    <col min="520" max="520" width="6.28515625" style="29" customWidth="1"/>
    <col min="521" max="521" width="5.28515625" style="29" customWidth="1"/>
    <col min="522" max="523" width="4.42578125" style="29" customWidth="1"/>
    <col min="524" max="524" width="11.140625" style="29" customWidth="1"/>
    <col min="525" max="768" width="11.42578125" style="29"/>
    <col min="769" max="769" width="4.28515625" style="29" customWidth="1"/>
    <col min="770" max="770" width="11.42578125" style="29" customWidth="1"/>
    <col min="771" max="771" width="7.28515625" style="29" customWidth="1"/>
    <col min="772" max="772" width="38.7109375" style="29" customWidth="1"/>
    <col min="773" max="773" width="30.28515625" style="29" customWidth="1"/>
    <col min="774" max="774" width="23" style="29" customWidth="1"/>
    <col min="775" max="775" width="22.42578125" style="29" customWidth="1"/>
    <col min="776" max="776" width="6.28515625" style="29" customWidth="1"/>
    <col min="777" max="777" width="5.28515625" style="29" customWidth="1"/>
    <col min="778" max="779" width="4.42578125" style="29" customWidth="1"/>
    <col min="780" max="780" width="11.140625" style="29" customWidth="1"/>
    <col min="781" max="1024" width="11.42578125" style="29"/>
    <col min="1025" max="1025" width="4.28515625" style="29" customWidth="1"/>
    <col min="1026" max="1026" width="11.42578125" style="29" customWidth="1"/>
    <col min="1027" max="1027" width="7.28515625" style="29" customWidth="1"/>
    <col min="1028" max="1028" width="38.7109375" style="29" customWidth="1"/>
    <col min="1029" max="1029" width="30.28515625" style="29" customWidth="1"/>
    <col min="1030" max="1030" width="23" style="29" customWidth="1"/>
    <col min="1031" max="1031" width="22.42578125" style="29" customWidth="1"/>
    <col min="1032" max="1032" width="6.28515625" style="29" customWidth="1"/>
    <col min="1033" max="1033" width="5.28515625" style="29" customWidth="1"/>
    <col min="1034" max="1035" width="4.42578125" style="29" customWidth="1"/>
    <col min="1036" max="1036" width="11.140625" style="29" customWidth="1"/>
    <col min="1037" max="1280" width="11.42578125" style="29"/>
    <col min="1281" max="1281" width="4.28515625" style="29" customWidth="1"/>
    <col min="1282" max="1282" width="11.42578125" style="29" customWidth="1"/>
    <col min="1283" max="1283" width="7.28515625" style="29" customWidth="1"/>
    <col min="1284" max="1284" width="38.7109375" style="29" customWidth="1"/>
    <col min="1285" max="1285" width="30.28515625" style="29" customWidth="1"/>
    <col min="1286" max="1286" width="23" style="29" customWidth="1"/>
    <col min="1287" max="1287" width="22.42578125" style="29" customWidth="1"/>
    <col min="1288" max="1288" width="6.28515625" style="29" customWidth="1"/>
    <col min="1289" max="1289" width="5.28515625" style="29" customWidth="1"/>
    <col min="1290" max="1291" width="4.42578125" style="29" customWidth="1"/>
    <col min="1292" max="1292" width="11.140625" style="29" customWidth="1"/>
    <col min="1293" max="1536" width="11.42578125" style="29"/>
    <col min="1537" max="1537" width="4.28515625" style="29" customWidth="1"/>
    <col min="1538" max="1538" width="11.42578125" style="29" customWidth="1"/>
    <col min="1539" max="1539" width="7.28515625" style="29" customWidth="1"/>
    <col min="1540" max="1540" width="38.7109375" style="29" customWidth="1"/>
    <col min="1541" max="1541" width="30.28515625" style="29" customWidth="1"/>
    <col min="1542" max="1542" width="23" style="29" customWidth="1"/>
    <col min="1543" max="1543" width="22.42578125" style="29" customWidth="1"/>
    <col min="1544" max="1544" width="6.28515625" style="29" customWidth="1"/>
    <col min="1545" max="1545" width="5.28515625" style="29" customWidth="1"/>
    <col min="1546" max="1547" width="4.42578125" style="29" customWidth="1"/>
    <col min="1548" max="1548" width="11.140625" style="29" customWidth="1"/>
    <col min="1549" max="1792" width="11.42578125" style="29"/>
    <col min="1793" max="1793" width="4.28515625" style="29" customWidth="1"/>
    <col min="1794" max="1794" width="11.42578125" style="29" customWidth="1"/>
    <col min="1795" max="1795" width="7.28515625" style="29" customWidth="1"/>
    <col min="1796" max="1796" width="38.7109375" style="29" customWidth="1"/>
    <col min="1797" max="1797" width="30.28515625" style="29" customWidth="1"/>
    <col min="1798" max="1798" width="23" style="29" customWidth="1"/>
    <col min="1799" max="1799" width="22.42578125" style="29" customWidth="1"/>
    <col min="1800" max="1800" width="6.28515625" style="29" customWidth="1"/>
    <col min="1801" max="1801" width="5.28515625" style="29" customWidth="1"/>
    <col min="1802" max="1803" width="4.42578125" style="29" customWidth="1"/>
    <col min="1804" max="1804" width="11.140625" style="29" customWidth="1"/>
    <col min="1805" max="2048" width="11.42578125" style="29"/>
    <col min="2049" max="2049" width="4.28515625" style="29" customWidth="1"/>
    <col min="2050" max="2050" width="11.42578125" style="29" customWidth="1"/>
    <col min="2051" max="2051" width="7.28515625" style="29" customWidth="1"/>
    <col min="2052" max="2052" width="38.7109375" style="29" customWidth="1"/>
    <col min="2053" max="2053" width="30.28515625" style="29" customWidth="1"/>
    <col min="2054" max="2054" width="23" style="29" customWidth="1"/>
    <col min="2055" max="2055" width="22.42578125" style="29" customWidth="1"/>
    <col min="2056" max="2056" width="6.28515625" style="29" customWidth="1"/>
    <col min="2057" max="2057" width="5.28515625" style="29" customWidth="1"/>
    <col min="2058" max="2059" width="4.42578125" style="29" customWidth="1"/>
    <col min="2060" max="2060" width="11.140625" style="29" customWidth="1"/>
    <col min="2061" max="2304" width="11.42578125" style="29"/>
    <col min="2305" max="2305" width="4.28515625" style="29" customWidth="1"/>
    <col min="2306" max="2306" width="11.42578125" style="29" customWidth="1"/>
    <col min="2307" max="2307" width="7.28515625" style="29" customWidth="1"/>
    <col min="2308" max="2308" width="38.7109375" style="29" customWidth="1"/>
    <col min="2309" max="2309" width="30.28515625" style="29" customWidth="1"/>
    <col min="2310" max="2310" width="23" style="29" customWidth="1"/>
    <col min="2311" max="2311" width="22.42578125" style="29" customWidth="1"/>
    <col min="2312" max="2312" width="6.28515625" style="29" customWidth="1"/>
    <col min="2313" max="2313" width="5.28515625" style="29" customWidth="1"/>
    <col min="2314" max="2315" width="4.42578125" style="29" customWidth="1"/>
    <col min="2316" max="2316" width="11.140625" style="29" customWidth="1"/>
    <col min="2317" max="2560" width="11.42578125" style="29"/>
    <col min="2561" max="2561" width="4.28515625" style="29" customWidth="1"/>
    <col min="2562" max="2562" width="11.42578125" style="29" customWidth="1"/>
    <col min="2563" max="2563" width="7.28515625" style="29" customWidth="1"/>
    <col min="2564" max="2564" width="38.7109375" style="29" customWidth="1"/>
    <col min="2565" max="2565" width="30.28515625" style="29" customWidth="1"/>
    <col min="2566" max="2566" width="23" style="29" customWidth="1"/>
    <col min="2567" max="2567" width="22.42578125" style="29" customWidth="1"/>
    <col min="2568" max="2568" width="6.28515625" style="29" customWidth="1"/>
    <col min="2569" max="2569" width="5.28515625" style="29" customWidth="1"/>
    <col min="2570" max="2571" width="4.42578125" style="29" customWidth="1"/>
    <col min="2572" max="2572" width="11.140625" style="29" customWidth="1"/>
    <col min="2573" max="2816" width="11.42578125" style="29"/>
    <col min="2817" max="2817" width="4.28515625" style="29" customWidth="1"/>
    <col min="2818" max="2818" width="11.42578125" style="29" customWidth="1"/>
    <col min="2819" max="2819" width="7.28515625" style="29" customWidth="1"/>
    <col min="2820" max="2820" width="38.7109375" style="29" customWidth="1"/>
    <col min="2821" max="2821" width="30.28515625" style="29" customWidth="1"/>
    <col min="2822" max="2822" width="23" style="29" customWidth="1"/>
    <col min="2823" max="2823" width="22.42578125" style="29" customWidth="1"/>
    <col min="2824" max="2824" width="6.28515625" style="29" customWidth="1"/>
    <col min="2825" max="2825" width="5.28515625" style="29" customWidth="1"/>
    <col min="2826" max="2827" width="4.42578125" style="29" customWidth="1"/>
    <col min="2828" max="2828" width="11.140625" style="29" customWidth="1"/>
    <col min="2829" max="3072" width="11.42578125" style="29"/>
    <col min="3073" max="3073" width="4.28515625" style="29" customWidth="1"/>
    <col min="3074" max="3074" width="11.42578125" style="29" customWidth="1"/>
    <col min="3075" max="3075" width="7.28515625" style="29" customWidth="1"/>
    <col min="3076" max="3076" width="38.7109375" style="29" customWidth="1"/>
    <col min="3077" max="3077" width="30.28515625" style="29" customWidth="1"/>
    <col min="3078" max="3078" width="23" style="29" customWidth="1"/>
    <col min="3079" max="3079" width="22.42578125" style="29" customWidth="1"/>
    <col min="3080" max="3080" width="6.28515625" style="29" customWidth="1"/>
    <col min="3081" max="3081" width="5.28515625" style="29" customWidth="1"/>
    <col min="3082" max="3083" width="4.42578125" style="29" customWidth="1"/>
    <col min="3084" max="3084" width="11.140625" style="29" customWidth="1"/>
    <col min="3085" max="3328" width="11.42578125" style="29"/>
    <col min="3329" max="3329" width="4.28515625" style="29" customWidth="1"/>
    <col min="3330" max="3330" width="11.42578125" style="29" customWidth="1"/>
    <col min="3331" max="3331" width="7.28515625" style="29" customWidth="1"/>
    <col min="3332" max="3332" width="38.7109375" style="29" customWidth="1"/>
    <col min="3333" max="3333" width="30.28515625" style="29" customWidth="1"/>
    <col min="3334" max="3334" width="23" style="29" customWidth="1"/>
    <col min="3335" max="3335" width="22.42578125" style="29" customWidth="1"/>
    <col min="3336" max="3336" width="6.28515625" style="29" customWidth="1"/>
    <col min="3337" max="3337" width="5.28515625" style="29" customWidth="1"/>
    <col min="3338" max="3339" width="4.42578125" style="29" customWidth="1"/>
    <col min="3340" max="3340" width="11.140625" style="29" customWidth="1"/>
    <col min="3341" max="3584" width="11.42578125" style="29"/>
    <col min="3585" max="3585" width="4.28515625" style="29" customWidth="1"/>
    <col min="3586" max="3586" width="11.42578125" style="29" customWidth="1"/>
    <col min="3587" max="3587" width="7.28515625" style="29" customWidth="1"/>
    <col min="3588" max="3588" width="38.7109375" style="29" customWidth="1"/>
    <col min="3589" max="3589" width="30.28515625" style="29" customWidth="1"/>
    <col min="3590" max="3590" width="23" style="29" customWidth="1"/>
    <col min="3591" max="3591" width="22.42578125" style="29" customWidth="1"/>
    <col min="3592" max="3592" width="6.28515625" style="29" customWidth="1"/>
    <col min="3593" max="3593" width="5.28515625" style="29" customWidth="1"/>
    <col min="3594" max="3595" width="4.42578125" style="29" customWidth="1"/>
    <col min="3596" max="3596" width="11.140625" style="29" customWidth="1"/>
    <col min="3597" max="3840" width="11.42578125" style="29"/>
    <col min="3841" max="3841" width="4.28515625" style="29" customWidth="1"/>
    <col min="3842" max="3842" width="11.42578125" style="29" customWidth="1"/>
    <col min="3843" max="3843" width="7.28515625" style="29" customWidth="1"/>
    <col min="3844" max="3844" width="38.7109375" style="29" customWidth="1"/>
    <col min="3845" max="3845" width="30.28515625" style="29" customWidth="1"/>
    <col min="3846" max="3846" width="23" style="29" customWidth="1"/>
    <col min="3847" max="3847" width="22.42578125" style="29" customWidth="1"/>
    <col min="3848" max="3848" width="6.28515625" style="29" customWidth="1"/>
    <col min="3849" max="3849" width="5.28515625" style="29" customWidth="1"/>
    <col min="3850" max="3851" width="4.42578125" style="29" customWidth="1"/>
    <col min="3852" max="3852" width="11.140625" style="29" customWidth="1"/>
    <col min="3853" max="4096" width="11.42578125" style="29"/>
    <col min="4097" max="4097" width="4.28515625" style="29" customWidth="1"/>
    <col min="4098" max="4098" width="11.42578125" style="29" customWidth="1"/>
    <col min="4099" max="4099" width="7.28515625" style="29" customWidth="1"/>
    <col min="4100" max="4100" width="38.7109375" style="29" customWidth="1"/>
    <col min="4101" max="4101" width="30.28515625" style="29" customWidth="1"/>
    <col min="4102" max="4102" width="23" style="29" customWidth="1"/>
    <col min="4103" max="4103" width="22.42578125" style="29" customWidth="1"/>
    <col min="4104" max="4104" width="6.28515625" style="29" customWidth="1"/>
    <col min="4105" max="4105" width="5.28515625" style="29" customWidth="1"/>
    <col min="4106" max="4107" width="4.42578125" style="29" customWidth="1"/>
    <col min="4108" max="4108" width="11.140625" style="29" customWidth="1"/>
    <col min="4109" max="4352" width="11.42578125" style="29"/>
    <col min="4353" max="4353" width="4.28515625" style="29" customWidth="1"/>
    <col min="4354" max="4354" width="11.42578125" style="29" customWidth="1"/>
    <col min="4355" max="4355" width="7.28515625" style="29" customWidth="1"/>
    <col min="4356" max="4356" width="38.7109375" style="29" customWidth="1"/>
    <col min="4357" max="4357" width="30.28515625" style="29" customWidth="1"/>
    <col min="4358" max="4358" width="23" style="29" customWidth="1"/>
    <col min="4359" max="4359" width="22.42578125" style="29" customWidth="1"/>
    <col min="4360" max="4360" width="6.28515625" style="29" customWidth="1"/>
    <col min="4361" max="4361" width="5.28515625" style="29" customWidth="1"/>
    <col min="4362" max="4363" width="4.42578125" style="29" customWidth="1"/>
    <col min="4364" max="4364" width="11.140625" style="29" customWidth="1"/>
    <col min="4365" max="4608" width="11.42578125" style="29"/>
    <col min="4609" max="4609" width="4.28515625" style="29" customWidth="1"/>
    <col min="4610" max="4610" width="11.42578125" style="29" customWidth="1"/>
    <col min="4611" max="4611" width="7.28515625" style="29" customWidth="1"/>
    <col min="4612" max="4612" width="38.7109375" style="29" customWidth="1"/>
    <col min="4613" max="4613" width="30.28515625" style="29" customWidth="1"/>
    <col min="4614" max="4614" width="23" style="29" customWidth="1"/>
    <col min="4615" max="4615" width="22.42578125" style="29" customWidth="1"/>
    <col min="4616" max="4616" width="6.28515625" style="29" customWidth="1"/>
    <col min="4617" max="4617" width="5.28515625" style="29" customWidth="1"/>
    <col min="4618" max="4619" width="4.42578125" style="29" customWidth="1"/>
    <col min="4620" max="4620" width="11.140625" style="29" customWidth="1"/>
    <col min="4621" max="4864" width="11.42578125" style="29"/>
    <col min="4865" max="4865" width="4.28515625" style="29" customWidth="1"/>
    <col min="4866" max="4866" width="11.42578125" style="29" customWidth="1"/>
    <col min="4867" max="4867" width="7.28515625" style="29" customWidth="1"/>
    <col min="4868" max="4868" width="38.7109375" style="29" customWidth="1"/>
    <col min="4869" max="4869" width="30.28515625" style="29" customWidth="1"/>
    <col min="4870" max="4870" width="23" style="29" customWidth="1"/>
    <col min="4871" max="4871" width="22.42578125" style="29" customWidth="1"/>
    <col min="4872" max="4872" width="6.28515625" style="29" customWidth="1"/>
    <col min="4873" max="4873" width="5.28515625" style="29" customWidth="1"/>
    <col min="4874" max="4875" width="4.42578125" style="29" customWidth="1"/>
    <col min="4876" max="4876" width="11.140625" style="29" customWidth="1"/>
    <col min="4877" max="5120" width="11.42578125" style="29"/>
    <col min="5121" max="5121" width="4.28515625" style="29" customWidth="1"/>
    <col min="5122" max="5122" width="11.42578125" style="29" customWidth="1"/>
    <col min="5123" max="5123" width="7.28515625" style="29" customWidth="1"/>
    <col min="5124" max="5124" width="38.7109375" style="29" customWidth="1"/>
    <col min="5125" max="5125" width="30.28515625" style="29" customWidth="1"/>
    <col min="5126" max="5126" width="23" style="29" customWidth="1"/>
    <col min="5127" max="5127" width="22.42578125" style="29" customWidth="1"/>
    <col min="5128" max="5128" width="6.28515625" style="29" customWidth="1"/>
    <col min="5129" max="5129" width="5.28515625" style="29" customWidth="1"/>
    <col min="5130" max="5131" width="4.42578125" style="29" customWidth="1"/>
    <col min="5132" max="5132" width="11.140625" style="29" customWidth="1"/>
    <col min="5133" max="5376" width="11.42578125" style="29"/>
    <col min="5377" max="5377" width="4.28515625" style="29" customWidth="1"/>
    <col min="5378" max="5378" width="11.42578125" style="29" customWidth="1"/>
    <col min="5379" max="5379" width="7.28515625" style="29" customWidth="1"/>
    <col min="5380" max="5380" width="38.7109375" style="29" customWidth="1"/>
    <col min="5381" max="5381" width="30.28515625" style="29" customWidth="1"/>
    <col min="5382" max="5382" width="23" style="29" customWidth="1"/>
    <col min="5383" max="5383" width="22.42578125" style="29" customWidth="1"/>
    <col min="5384" max="5384" width="6.28515625" style="29" customWidth="1"/>
    <col min="5385" max="5385" width="5.28515625" style="29" customWidth="1"/>
    <col min="5386" max="5387" width="4.42578125" style="29" customWidth="1"/>
    <col min="5388" max="5388" width="11.140625" style="29" customWidth="1"/>
    <col min="5389" max="5632" width="11.42578125" style="29"/>
    <col min="5633" max="5633" width="4.28515625" style="29" customWidth="1"/>
    <col min="5634" max="5634" width="11.42578125" style="29" customWidth="1"/>
    <col min="5635" max="5635" width="7.28515625" style="29" customWidth="1"/>
    <col min="5636" max="5636" width="38.7109375" style="29" customWidth="1"/>
    <col min="5637" max="5637" width="30.28515625" style="29" customWidth="1"/>
    <col min="5638" max="5638" width="23" style="29" customWidth="1"/>
    <col min="5639" max="5639" width="22.42578125" style="29" customWidth="1"/>
    <col min="5640" max="5640" width="6.28515625" style="29" customWidth="1"/>
    <col min="5641" max="5641" width="5.28515625" style="29" customWidth="1"/>
    <col min="5642" max="5643" width="4.42578125" style="29" customWidth="1"/>
    <col min="5644" max="5644" width="11.140625" style="29" customWidth="1"/>
    <col min="5645" max="5888" width="11.42578125" style="29"/>
    <col min="5889" max="5889" width="4.28515625" style="29" customWidth="1"/>
    <col min="5890" max="5890" width="11.42578125" style="29" customWidth="1"/>
    <col min="5891" max="5891" width="7.28515625" style="29" customWidth="1"/>
    <col min="5892" max="5892" width="38.7109375" style="29" customWidth="1"/>
    <col min="5893" max="5893" width="30.28515625" style="29" customWidth="1"/>
    <col min="5894" max="5894" width="23" style="29" customWidth="1"/>
    <col min="5895" max="5895" width="22.42578125" style="29" customWidth="1"/>
    <col min="5896" max="5896" width="6.28515625" style="29" customWidth="1"/>
    <col min="5897" max="5897" width="5.28515625" style="29" customWidth="1"/>
    <col min="5898" max="5899" width="4.42578125" style="29" customWidth="1"/>
    <col min="5900" max="5900" width="11.140625" style="29" customWidth="1"/>
    <col min="5901" max="6144" width="11.42578125" style="29"/>
    <col min="6145" max="6145" width="4.28515625" style="29" customWidth="1"/>
    <col min="6146" max="6146" width="11.42578125" style="29" customWidth="1"/>
    <col min="6147" max="6147" width="7.28515625" style="29" customWidth="1"/>
    <col min="6148" max="6148" width="38.7109375" style="29" customWidth="1"/>
    <col min="6149" max="6149" width="30.28515625" style="29" customWidth="1"/>
    <col min="6150" max="6150" width="23" style="29" customWidth="1"/>
    <col min="6151" max="6151" width="22.42578125" style="29" customWidth="1"/>
    <col min="6152" max="6152" width="6.28515625" style="29" customWidth="1"/>
    <col min="6153" max="6153" width="5.28515625" style="29" customWidth="1"/>
    <col min="6154" max="6155" width="4.42578125" style="29" customWidth="1"/>
    <col min="6156" max="6156" width="11.140625" style="29" customWidth="1"/>
    <col min="6157" max="6400" width="11.42578125" style="29"/>
    <col min="6401" max="6401" width="4.28515625" style="29" customWidth="1"/>
    <col min="6402" max="6402" width="11.42578125" style="29" customWidth="1"/>
    <col min="6403" max="6403" width="7.28515625" style="29" customWidth="1"/>
    <col min="6404" max="6404" width="38.7109375" style="29" customWidth="1"/>
    <col min="6405" max="6405" width="30.28515625" style="29" customWidth="1"/>
    <col min="6406" max="6406" width="23" style="29" customWidth="1"/>
    <col min="6407" max="6407" width="22.42578125" style="29" customWidth="1"/>
    <col min="6408" max="6408" width="6.28515625" style="29" customWidth="1"/>
    <col min="6409" max="6409" width="5.28515625" style="29" customWidth="1"/>
    <col min="6410" max="6411" width="4.42578125" style="29" customWidth="1"/>
    <col min="6412" max="6412" width="11.140625" style="29" customWidth="1"/>
    <col min="6413" max="6656" width="11.42578125" style="29"/>
    <col min="6657" max="6657" width="4.28515625" style="29" customWidth="1"/>
    <col min="6658" max="6658" width="11.42578125" style="29" customWidth="1"/>
    <col min="6659" max="6659" width="7.28515625" style="29" customWidth="1"/>
    <col min="6660" max="6660" width="38.7109375" style="29" customWidth="1"/>
    <col min="6661" max="6661" width="30.28515625" style="29" customWidth="1"/>
    <col min="6662" max="6662" width="23" style="29" customWidth="1"/>
    <col min="6663" max="6663" width="22.42578125" style="29" customWidth="1"/>
    <col min="6664" max="6664" width="6.28515625" style="29" customWidth="1"/>
    <col min="6665" max="6665" width="5.28515625" style="29" customWidth="1"/>
    <col min="6666" max="6667" width="4.42578125" style="29" customWidth="1"/>
    <col min="6668" max="6668" width="11.140625" style="29" customWidth="1"/>
    <col min="6669" max="6912" width="11.42578125" style="29"/>
    <col min="6913" max="6913" width="4.28515625" style="29" customWidth="1"/>
    <col min="6914" max="6914" width="11.42578125" style="29" customWidth="1"/>
    <col min="6915" max="6915" width="7.28515625" style="29" customWidth="1"/>
    <col min="6916" max="6916" width="38.7109375" style="29" customWidth="1"/>
    <col min="6917" max="6917" width="30.28515625" style="29" customWidth="1"/>
    <col min="6918" max="6918" width="23" style="29" customWidth="1"/>
    <col min="6919" max="6919" width="22.42578125" style="29" customWidth="1"/>
    <col min="6920" max="6920" width="6.28515625" style="29" customWidth="1"/>
    <col min="6921" max="6921" width="5.28515625" style="29" customWidth="1"/>
    <col min="6922" max="6923" width="4.42578125" style="29" customWidth="1"/>
    <col min="6924" max="6924" width="11.140625" style="29" customWidth="1"/>
    <col min="6925" max="7168" width="11.42578125" style="29"/>
    <col min="7169" max="7169" width="4.28515625" style="29" customWidth="1"/>
    <col min="7170" max="7170" width="11.42578125" style="29" customWidth="1"/>
    <col min="7171" max="7171" width="7.28515625" style="29" customWidth="1"/>
    <col min="7172" max="7172" width="38.7109375" style="29" customWidth="1"/>
    <col min="7173" max="7173" width="30.28515625" style="29" customWidth="1"/>
    <col min="7174" max="7174" width="23" style="29" customWidth="1"/>
    <col min="7175" max="7175" width="22.42578125" style="29" customWidth="1"/>
    <col min="7176" max="7176" width="6.28515625" style="29" customWidth="1"/>
    <col min="7177" max="7177" width="5.28515625" style="29" customWidth="1"/>
    <col min="7178" max="7179" width="4.42578125" style="29" customWidth="1"/>
    <col min="7180" max="7180" width="11.140625" style="29" customWidth="1"/>
    <col min="7181" max="7424" width="11.42578125" style="29"/>
    <col min="7425" max="7425" width="4.28515625" style="29" customWidth="1"/>
    <col min="7426" max="7426" width="11.42578125" style="29" customWidth="1"/>
    <col min="7427" max="7427" width="7.28515625" style="29" customWidth="1"/>
    <col min="7428" max="7428" width="38.7109375" style="29" customWidth="1"/>
    <col min="7429" max="7429" width="30.28515625" style="29" customWidth="1"/>
    <col min="7430" max="7430" width="23" style="29" customWidth="1"/>
    <col min="7431" max="7431" width="22.42578125" style="29" customWidth="1"/>
    <col min="7432" max="7432" width="6.28515625" style="29" customWidth="1"/>
    <col min="7433" max="7433" width="5.28515625" style="29" customWidth="1"/>
    <col min="7434" max="7435" width="4.42578125" style="29" customWidth="1"/>
    <col min="7436" max="7436" width="11.140625" style="29" customWidth="1"/>
    <col min="7437" max="7680" width="11.42578125" style="29"/>
    <col min="7681" max="7681" width="4.28515625" style="29" customWidth="1"/>
    <col min="7682" max="7682" width="11.42578125" style="29" customWidth="1"/>
    <col min="7683" max="7683" width="7.28515625" style="29" customWidth="1"/>
    <col min="7684" max="7684" width="38.7109375" style="29" customWidth="1"/>
    <col min="7685" max="7685" width="30.28515625" style="29" customWidth="1"/>
    <col min="7686" max="7686" width="23" style="29" customWidth="1"/>
    <col min="7687" max="7687" width="22.42578125" style="29" customWidth="1"/>
    <col min="7688" max="7688" width="6.28515625" style="29" customWidth="1"/>
    <col min="7689" max="7689" width="5.28515625" style="29" customWidth="1"/>
    <col min="7690" max="7691" width="4.42578125" style="29" customWidth="1"/>
    <col min="7692" max="7692" width="11.140625" style="29" customWidth="1"/>
    <col min="7693" max="7936" width="11.42578125" style="29"/>
    <col min="7937" max="7937" width="4.28515625" style="29" customWidth="1"/>
    <col min="7938" max="7938" width="11.42578125" style="29" customWidth="1"/>
    <col min="7939" max="7939" width="7.28515625" style="29" customWidth="1"/>
    <col min="7940" max="7940" width="38.7109375" style="29" customWidth="1"/>
    <col min="7941" max="7941" width="30.28515625" style="29" customWidth="1"/>
    <col min="7942" max="7942" width="23" style="29" customWidth="1"/>
    <col min="7943" max="7943" width="22.42578125" style="29" customWidth="1"/>
    <col min="7944" max="7944" width="6.28515625" style="29" customWidth="1"/>
    <col min="7945" max="7945" width="5.28515625" style="29" customWidth="1"/>
    <col min="7946" max="7947" width="4.42578125" style="29" customWidth="1"/>
    <col min="7948" max="7948" width="11.140625" style="29" customWidth="1"/>
    <col min="7949" max="8192" width="11.42578125" style="29"/>
    <col min="8193" max="8193" width="4.28515625" style="29" customWidth="1"/>
    <col min="8194" max="8194" width="11.42578125" style="29" customWidth="1"/>
    <col min="8195" max="8195" width="7.28515625" style="29" customWidth="1"/>
    <col min="8196" max="8196" width="38.7109375" style="29" customWidth="1"/>
    <col min="8197" max="8197" width="30.28515625" style="29" customWidth="1"/>
    <col min="8198" max="8198" width="23" style="29" customWidth="1"/>
    <col min="8199" max="8199" width="22.42578125" style="29" customWidth="1"/>
    <col min="8200" max="8200" width="6.28515625" style="29" customWidth="1"/>
    <col min="8201" max="8201" width="5.28515625" style="29" customWidth="1"/>
    <col min="8202" max="8203" width="4.42578125" style="29" customWidth="1"/>
    <col min="8204" max="8204" width="11.140625" style="29" customWidth="1"/>
    <col min="8205" max="8448" width="11.42578125" style="29"/>
    <col min="8449" max="8449" width="4.28515625" style="29" customWidth="1"/>
    <col min="8450" max="8450" width="11.42578125" style="29" customWidth="1"/>
    <col min="8451" max="8451" width="7.28515625" style="29" customWidth="1"/>
    <col min="8452" max="8452" width="38.7109375" style="29" customWidth="1"/>
    <col min="8453" max="8453" width="30.28515625" style="29" customWidth="1"/>
    <col min="8454" max="8454" width="23" style="29" customWidth="1"/>
    <col min="8455" max="8455" width="22.42578125" style="29" customWidth="1"/>
    <col min="8456" max="8456" width="6.28515625" style="29" customWidth="1"/>
    <col min="8457" max="8457" width="5.28515625" style="29" customWidth="1"/>
    <col min="8458" max="8459" width="4.42578125" style="29" customWidth="1"/>
    <col min="8460" max="8460" width="11.140625" style="29" customWidth="1"/>
    <col min="8461" max="8704" width="11.42578125" style="29"/>
    <col min="8705" max="8705" width="4.28515625" style="29" customWidth="1"/>
    <col min="8706" max="8706" width="11.42578125" style="29" customWidth="1"/>
    <col min="8707" max="8707" width="7.28515625" style="29" customWidth="1"/>
    <col min="8708" max="8708" width="38.7109375" style="29" customWidth="1"/>
    <col min="8709" max="8709" width="30.28515625" style="29" customWidth="1"/>
    <col min="8710" max="8710" width="23" style="29" customWidth="1"/>
    <col min="8711" max="8711" width="22.42578125" style="29" customWidth="1"/>
    <col min="8712" max="8712" width="6.28515625" style="29" customWidth="1"/>
    <col min="8713" max="8713" width="5.28515625" style="29" customWidth="1"/>
    <col min="8714" max="8715" width="4.42578125" style="29" customWidth="1"/>
    <col min="8716" max="8716" width="11.140625" style="29" customWidth="1"/>
    <col min="8717" max="8960" width="11.42578125" style="29"/>
    <col min="8961" max="8961" width="4.28515625" style="29" customWidth="1"/>
    <col min="8962" max="8962" width="11.42578125" style="29" customWidth="1"/>
    <col min="8963" max="8963" width="7.28515625" style="29" customWidth="1"/>
    <col min="8964" max="8964" width="38.7109375" style="29" customWidth="1"/>
    <col min="8965" max="8965" width="30.28515625" style="29" customWidth="1"/>
    <col min="8966" max="8966" width="23" style="29" customWidth="1"/>
    <col min="8967" max="8967" width="22.42578125" style="29" customWidth="1"/>
    <col min="8968" max="8968" width="6.28515625" style="29" customWidth="1"/>
    <col min="8969" max="8969" width="5.28515625" style="29" customWidth="1"/>
    <col min="8970" max="8971" width="4.42578125" style="29" customWidth="1"/>
    <col min="8972" max="8972" width="11.140625" style="29" customWidth="1"/>
    <col min="8973" max="9216" width="11.42578125" style="29"/>
    <col min="9217" max="9217" width="4.28515625" style="29" customWidth="1"/>
    <col min="9218" max="9218" width="11.42578125" style="29" customWidth="1"/>
    <col min="9219" max="9219" width="7.28515625" style="29" customWidth="1"/>
    <col min="9220" max="9220" width="38.7109375" style="29" customWidth="1"/>
    <col min="9221" max="9221" width="30.28515625" style="29" customWidth="1"/>
    <col min="9222" max="9222" width="23" style="29" customWidth="1"/>
    <col min="9223" max="9223" width="22.42578125" style="29" customWidth="1"/>
    <col min="9224" max="9224" width="6.28515625" style="29" customWidth="1"/>
    <col min="9225" max="9225" width="5.28515625" style="29" customWidth="1"/>
    <col min="9226" max="9227" width="4.42578125" style="29" customWidth="1"/>
    <col min="9228" max="9228" width="11.140625" style="29" customWidth="1"/>
    <col min="9229" max="9472" width="11.42578125" style="29"/>
    <col min="9473" max="9473" width="4.28515625" style="29" customWidth="1"/>
    <col min="9474" max="9474" width="11.42578125" style="29" customWidth="1"/>
    <col min="9475" max="9475" width="7.28515625" style="29" customWidth="1"/>
    <col min="9476" max="9476" width="38.7109375" style="29" customWidth="1"/>
    <col min="9477" max="9477" width="30.28515625" style="29" customWidth="1"/>
    <col min="9478" max="9478" width="23" style="29" customWidth="1"/>
    <col min="9479" max="9479" width="22.42578125" style="29" customWidth="1"/>
    <col min="9480" max="9480" width="6.28515625" style="29" customWidth="1"/>
    <col min="9481" max="9481" width="5.28515625" style="29" customWidth="1"/>
    <col min="9482" max="9483" width="4.42578125" style="29" customWidth="1"/>
    <col min="9484" max="9484" width="11.140625" style="29" customWidth="1"/>
    <col min="9485" max="9728" width="11.42578125" style="29"/>
    <col min="9729" max="9729" width="4.28515625" style="29" customWidth="1"/>
    <col min="9730" max="9730" width="11.42578125" style="29" customWidth="1"/>
    <col min="9731" max="9731" width="7.28515625" style="29" customWidth="1"/>
    <col min="9732" max="9732" width="38.7109375" style="29" customWidth="1"/>
    <col min="9733" max="9733" width="30.28515625" style="29" customWidth="1"/>
    <col min="9734" max="9734" width="23" style="29" customWidth="1"/>
    <col min="9735" max="9735" width="22.42578125" style="29" customWidth="1"/>
    <col min="9736" max="9736" width="6.28515625" style="29" customWidth="1"/>
    <col min="9737" max="9737" width="5.28515625" style="29" customWidth="1"/>
    <col min="9738" max="9739" width="4.42578125" style="29" customWidth="1"/>
    <col min="9740" max="9740" width="11.140625" style="29" customWidth="1"/>
    <col min="9741" max="9984" width="11.42578125" style="29"/>
    <col min="9985" max="9985" width="4.28515625" style="29" customWidth="1"/>
    <col min="9986" max="9986" width="11.42578125" style="29" customWidth="1"/>
    <col min="9987" max="9987" width="7.28515625" style="29" customWidth="1"/>
    <col min="9988" max="9988" width="38.7109375" style="29" customWidth="1"/>
    <col min="9989" max="9989" width="30.28515625" style="29" customWidth="1"/>
    <col min="9990" max="9990" width="23" style="29" customWidth="1"/>
    <col min="9991" max="9991" width="22.42578125" style="29" customWidth="1"/>
    <col min="9992" max="9992" width="6.28515625" style="29" customWidth="1"/>
    <col min="9993" max="9993" width="5.28515625" style="29" customWidth="1"/>
    <col min="9994" max="9995" width="4.42578125" style="29" customWidth="1"/>
    <col min="9996" max="9996" width="11.140625" style="29" customWidth="1"/>
    <col min="9997" max="10240" width="11.42578125" style="29"/>
    <col min="10241" max="10241" width="4.28515625" style="29" customWidth="1"/>
    <col min="10242" max="10242" width="11.42578125" style="29" customWidth="1"/>
    <col min="10243" max="10243" width="7.28515625" style="29" customWidth="1"/>
    <col min="10244" max="10244" width="38.7109375" style="29" customWidth="1"/>
    <col min="10245" max="10245" width="30.28515625" style="29" customWidth="1"/>
    <col min="10246" max="10246" width="23" style="29" customWidth="1"/>
    <col min="10247" max="10247" width="22.42578125" style="29" customWidth="1"/>
    <col min="10248" max="10248" width="6.28515625" style="29" customWidth="1"/>
    <col min="10249" max="10249" width="5.28515625" style="29" customWidth="1"/>
    <col min="10250" max="10251" width="4.42578125" style="29" customWidth="1"/>
    <col min="10252" max="10252" width="11.140625" style="29" customWidth="1"/>
    <col min="10253" max="10496" width="11.42578125" style="29"/>
    <col min="10497" max="10497" width="4.28515625" style="29" customWidth="1"/>
    <col min="10498" max="10498" width="11.42578125" style="29" customWidth="1"/>
    <col min="10499" max="10499" width="7.28515625" style="29" customWidth="1"/>
    <col min="10500" max="10500" width="38.7109375" style="29" customWidth="1"/>
    <col min="10501" max="10501" width="30.28515625" style="29" customWidth="1"/>
    <col min="10502" max="10502" width="23" style="29" customWidth="1"/>
    <col min="10503" max="10503" width="22.42578125" style="29" customWidth="1"/>
    <col min="10504" max="10504" width="6.28515625" style="29" customWidth="1"/>
    <col min="10505" max="10505" width="5.28515625" style="29" customWidth="1"/>
    <col min="10506" max="10507" width="4.42578125" style="29" customWidth="1"/>
    <col min="10508" max="10508" width="11.140625" style="29" customWidth="1"/>
    <col min="10509" max="10752" width="11.42578125" style="29"/>
    <col min="10753" max="10753" width="4.28515625" style="29" customWidth="1"/>
    <col min="10754" max="10754" width="11.42578125" style="29" customWidth="1"/>
    <col min="10755" max="10755" width="7.28515625" style="29" customWidth="1"/>
    <col min="10756" max="10756" width="38.7109375" style="29" customWidth="1"/>
    <col min="10757" max="10757" width="30.28515625" style="29" customWidth="1"/>
    <col min="10758" max="10758" width="23" style="29" customWidth="1"/>
    <col min="10759" max="10759" width="22.42578125" style="29" customWidth="1"/>
    <col min="10760" max="10760" width="6.28515625" style="29" customWidth="1"/>
    <col min="10761" max="10761" width="5.28515625" style="29" customWidth="1"/>
    <col min="10762" max="10763" width="4.42578125" style="29" customWidth="1"/>
    <col min="10764" max="10764" width="11.140625" style="29" customWidth="1"/>
    <col min="10765" max="11008" width="11.42578125" style="29"/>
    <col min="11009" max="11009" width="4.28515625" style="29" customWidth="1"/>
    <col min="11010" max="11010" width="11.42578125" style="29" customWidth="1"/>
    <col min="11011" max="11011" width="7.28515625" style="29" customWidth="1"/>
    <col min="11012" max="11012" width="38.7109375" style="29" customWidth="1"/>
    <col min="11013" max="11013" width="30.28515625" style="29" customWidth="1"/>
    <col min="11014" max="11014" width="23" style="29" customWidth="1"/>
    <col min="11015" max="11015" width="22.42578125" style="29" customWidth="1"/>
    <col min="11016" max="11016" width="6.28515625" style="29" customWidth="1"/>
    <col min="11017" max="11017" width="5.28515625" style="29" customWidth="1"/>
    <col min="11018" max="11019" width="4.42578125" style="29" customWidth="1"/>
    <col min="11020" max="11020" width="11.140625" style="29" customWidth="1"/>
    <col min="11021" max="11264" width="11.42578125" style="29"/>
    <col min="11265" max="11265" width="4.28515625" style="29" customWidth="1"/>
    <col min="11266" max="11266" width="11.42578125" style="29" customWidth="1"/>
    <col min="11267" max="11267" width="7.28515625" style="29" customWidth="1"/>
    <col min="11268" max="11268" width="38.7109375" style="29" customWidth="1"/>
    <col min="11269" max="11269" width="30.28515625" style="29" customWidth="1"/>
    <col min="11270" max="11270" width="23" style="29" customWidth="1"/>
    <col min="11271" max="11271" width="22.42578125" style="29" customWidth="1"/>
    <col min="11272" max="11272" width="6.28515625" style="29" customWidth="1"/>
    <col min="11273" max="11273" width="5.28515625" style="29" customWidth="1"/>
    <col min="11274" max="11275" width="4.42578125" style="29" customWidth="1"/>
    <col min="11276" max="11276" width="11.140625" style="29" customWidth="1"/>
    <col min="11277" max="11520" width="11.42578125" style="29"/>
    <col min="11521" max="11521" width="4.28515625" style="29" customWidth="1"/>
    <col min="11522" max="11522" width="11.42578125" style="29" customWidth="1"/>
    <col min="11523" max="11523" width="7.28515625" style="29" customWidth="1"/>
    <col min="11524" max="11524" width="38.7109375" style="29" customWidth="1"/>
    <col min="11525" max="11525" width="30.28515625" style="29" customWidth="1"/>
    <col min="11526" max="11526" width="23" style="29" customWidth="1"/>
    <col min="11527" max="11527" width="22.42578125" style="29" customWidth="1"/>
    <col min="11528" max="11528" width="6.28515625" style="29" customWidth="1"/>
    <col min="11529" max="11529" width="5.28515625" style="29" customWidth="1"/>
    <col min="11530" max="11531" width="4.42578125" style="29" customWidth="1"/>
    <col min="11532" max="11532" width="11.140625" style="29" customWidth="1"/>
    <col min="11533" max="11776" width="11.42578125" style="29"/>
    <col min="11777" max="11777" width="4.28515625" style="29" customWidth="1"/>
    <col min="11778" max="11778" width="11.42578125" style="29" customWidth="1"/>
    <col min="11779" max="11779" width="7.28515625" style="29" customWidth="1"/>
    <col min="11780" max="11780" width="38.7109375" style="29" customWidth="1"/>
    <col min="11781" max="11781" width="30.28515625" style="29" customWidth="1"/>
    <col min="11782" max="11782" width="23" style="29" customWidth="1"/>
    <col min="11783" max="11783" width="22.42578125" style="29" customWidth="1"/>
    <col min="11784" max="11784" width="6.28515625" style="29" customWidth="1"/>
    <col min="11785" max="11785" width="5.28515625" style="29" customWidth="1"/>
    <col min="11786" max="11787" width="4.42578125" style="29" customWidth="1"/>
    <col min="11788" max="11788" width="11.140625" style="29" customWidth="1"/>
    <col min="11789" max="12032" width="11.42578125" style="29"/>
    <col min="12033" max="12033" width="4.28515625" style="29" customWidth="1"/>
    <col min="12034" max="12034" width="11.42578125" style="29" customWidth="1"/>
    <col min="12035" max="12035" width="7.28515625" style="29" customWidth="1"/>
    <col min="12036" max="12036" width="38.7109375" style="29" customWidth="1"/>
    <col min="12037" max="12037" width="30.28515625" style="29" customWidth="1"/>
    <col min="12038" max="12038" width="23" style="29" customWidth="1"/>
    <col min="12039" max="12039" width="22.42578125" style="29" customWidth="1"/>
    <col min="12040" max="12040" width="6.28515625" style="29" customWidth="1"/>
    <col min="12041" max="12041" width="5.28515625" style="29" customWidth="1"/>
    <col min="12042" max="12043" width="4.42578125" style="29" customWidth="1"/>
    <col min="12044" max="12044" width="11.140625" style="29" customWidth="1"/>
    <col min="12045" max="12288" width="11.42578125" style="29"/>
    <col min="12289" max="12289" width="4.28515625" style="29" customWidth="1"/>
    <col min="12290" max="12290" width="11.42578125" style="29" customWidth="1"/>
    <col min="12291" max="12291" width="7.28515625" style="29" customWidth="1"/>
    <col min="12292" max="12292" width="38.7109375" style="29" customWidth="1"/>
    <col min="12293" max="12293" width="30.28515625" style="29" customWidth="1"/>
    <col min="12294" max="12294" width="23" style="29" customWidth="1"/>
    <col min="12295" max="12295" width="22.42578125" style="29" customWidth="1"/>
    <col min="12296" max="12296" width="6.28515625" style="29" customWidth="1"/>
    <col min="12297" max="12297" width="5.28515625" style="29" customWidth="1"/>
    <col min="12298" max="12299" width="4.42578125" style="29" customWidth="1"/>
    <col min="12300" max="12300" width="11.140625" style="29" customWidth="1"/>
    <col min="12301" max="12544" width="11.42578125" style="29"/>
    <col min="12545" max="12545" width="4.28515625" style="29" customWidth="1"/>
    <col min="12546" max="12546" width="11.42578125" style="29" customWidth="1"/>
    <col min="12547" max="12547" width="7.28515625" style="29" customWidth="1"/>
    <col min="12548" max="12548" width="38.7109375" style="29" customWidth="1"/>
    <col min="12549" max="12549" width="30.28515625" style="29" customWidth="1"/>
    <col min="12550" max="12550" width="23" style="29" customWidth="1"/>
    <col min="12551" max="12551" width="22.42578125" style="29" customWidth="1"/>
    <col min="12552" max="12552" width="6.28515625" style="29" customWidth="1"/>
    <col min="12553" max="12553" width="5.28515625" style="29" customWidth="1"/>
    <col min="12554" max="12555" width="4.42578125" style="29" customWidth="1"/>
    <col min="12556" max="12556" width="11.140625" style="29" customWidth="1"/>
    <col min="12557" max="12800" width="11.42578125" style="29"/>
    <col min="12801" max="12801" width="4.28515625" style="29" customWidth="1"/>
    <col min="12802" max="12802" width="11.42578125" style="29" customWidth="1"/>
    <col min="12803" max="12803" width="7.28515625" style="29" customWidth="1"/>
    <col min="12804" max="12804" width="38.7109375" style="29" customWidth="1"/>
    <col min="12805" max="12805" width="30.28515625" style="29" customWidth="1"/>
    <col min="12806" max="12806" width="23" style="29" customWidth="1"/>
    <col min="12807" max="12807" width="22.42578125" style="29" customWidth="1"/>
    <col min="12808" max="12808" width="6.28515625" style="29" customWidth="1"/>
    <col min="12809" max="12809" width="5.28515625" style="29" customWidth="1"/>
    <col min="12810" max="12811" width="4.42578125" style="29" customWidth="1"/>
    <col min="12812" max="12812" width="11.140625" style="29" customWidth="1"/>
    <col min="12813" max="13056" width="11.42578125" style="29"/>
    <col min="13057" max="13057" width="4.28515625" style="29" customWidth="1"/>
    <col min="13058" max="13058" width="11.42578125" style="29" customWidth="1"/>
    <col min="13059" max="13059" width="7.28515625" style="29" customWidth="1"/>
    <col min="13060" max="13060" width="38.7109375" style="29" customWidth="1"/>
    <col min="13061" max="13061" width="30.28515625" style="29" customWidth="1"/>
    <col min="13062" max="13062" width="23" style="29" customWidth="1"/>
    <col min="13063" max="13063" width="22.42578125" style="29" customWidth="1"/>
    <col min="13064" max="13064" width="6.28515625" style="29" customWidth="1"/>
    <col min="13065" max="13065" width="5.28515625" style="29" customWidth="1"/>
    <col min="13066" max="13067" width="4.42578125" style="29" customWidth="1"/>
    <col min="13068" max="13068" width="11.140625" style="29" customWidth="1"/>
    <col min="13069" max="13312" width="11.42578125" style="29"/>
    <col min="13313" max="13313" width="4.28515625" style="29" customWidth="1"/>
    <col min="13314" max="13314" width="11.42578125" style="29" customWidth="1"/>
    <col min="13315" max="13315" width="7.28515625" style="29" customWidth="1"/>
    <col min="13316" max="13316" width="38.7109375" style="29" customWidth="1"/>
    <col min="13317" max="13317" width="30.28515625" style="29" customWidth="1"/>
    <col min="13318" max="13318" width="23" style="29" customWidth="1"/>
    <col min="13319" max="13319" width="22.42578125" style="29" customWidth="1"/>
    <col min="13320" max="13320" width="6.28515625" style="29" customWidth="1"/>
    <col min="13321" max="13321" width="5.28515625" style="29" customWidth="1"/>
    <col min="13322" max="13323" width="4.42578125" style="29" customWidth="1"/>
    <col min="13324" max="13324" width="11.140625" style="29" customWidth="1"/>
    <col min="13325" max="13568" width="11.42578125" style="29"/>
    <col min="13569" max="13569" width="4.28515625" style="29" customWidth="1"/>
    <col min="13570" max="13570" width="11.42578125" style="29" customWidth="1"/>
    <col min="13571" max="13571" width="7.28515625" style="29" customWidth="1"/>
    <col min="13572" max="13572" width="38.7109375" style="29" customWidth="1"/>
    <col min="13573" max="13573" width="30.28515625" style="29" customWidth="1"/>
    <col min="13574" max="13574" width="23" style="29" customWidth="1"/>
    <col min="13575" max="13575" width="22.42578125" style="29" customWidth="1"/>
    <col min="13576" max="13576" width="6.28515625" style="29" customWidth="1"/>
    <col min="13577" max="13577" width="5.28515625" style="29" customWidth="1"/>
    <col min="13578" max="13579" width="4.42578125" style="29" customWidth="1"/>
    <col min="13580" max="13580" width="11.140625" style="29" customWidth="1"/>
    <col min="13581" max="13824" width="11.42578125" style="29"/>
    <col min="13825" max="13825" width="4.28515625" style="29" customWidth="1"/>
    <col min="13826" max="13826" width="11.42578125" style="29" customWidth="1"/>
    <col min="13827" max="13827" width="7.28515625" style="29" customWidth="1"/>
    <col min="13828" max="13828" width="38.7109375" style="29" customWidth="1"/>
    <col min="13829" max="13829" width="30.28515625" style="29" customWidth="1"/>
    <col min="13830" max="13830" width="23" style="29" customWidth="1"/>
    <col min="13831" max="13831" width="22.42578125" style="29" customWidth="1"/>
    <col min="13832" max="13832" width="6.28515625" style="29" customWidth="1"/>
    <col min="13833" max="13833" width="5.28515625" style="29" customWidth="1"/>
    <col min="13834" max="13835" width="4.42578125" style="29" customWidth="1"/>
    <col min="13836" max="13836" width="11.140625" style="29" customWidth="1"/>
    <col min="13837" max="14080" width="11.42578125" style="29"/>
    <col min="14081" max="14081" width="4.28515625" style="29" customWidth="1"/>
    <col min="14082" max="14082" width="11.42578125" style="29" customWidth="1"/>
    <col min="14083" max="14083" width="7.28515625" style="29" customWidth="1"/>
    <col min="14084" max="14084" width="38.7109375" style="29" customWidth="1"/>
    <col min="14085" max="14085" width="30.28515625" style="29" customWidth="1"/>
    <col min="14086" max="14086" width="23" style="29" customWidth="1"/>
    <col min="14087" max="14087" width="22.42578125" style="29" customWidth="1"/>
    <col min="14088" max="14088" width="6.28515625" style="29" customWidth="1"/>
    <col min="14089" max="14089" width="5.28515625" style="29" customWidth="1"/>
    <col min="14090" max="14091" width="4.42578125" style="29" customWidth="1"/>
    <col min="14092" max="14092" width="11.140625" style="29" customWidth="1"/>
    <col min="14093" max="14336" width="11.42578125" style="29"/>
    <col min="14337" max="14337" width="4.28515625" style="29" customWidth="1"/>
    <col min="14338" max="14338" width="11.42578125" style="29" customWidth="1"/>
    <col min="14339" max="14339" width="7.28515625" style="29" customWidth="1"/>
    <col min="14340" max="14340" width="38.7109375" style="29" customWidth="1"/>
    <col min="14341" max="14341" width="30.28515625" style="29" customWidth="1"/>
    <col min="14342" max="14342" width="23" style="29" customWidth="1"/>
    <col min="14343" max="14343" width="22.42578125" style="29" customWidth="1"/>
    <col min="14344" max="14344" width="6.28515625" style="29" customWidth="1"/>
    <col min="14345" max="14345" width="5.28515625" style="29" customWidth="1"/>
    <col min="14346" max="14347" width="4.42578125" style="29" customWidth="1"/>
    <col min="14348" max="14348" width="11.140625" style="29" customWidth="1"/>
    <col min="14349" max="14592" width="11.42578125" style="29"/>
    <col min="14593" max="14593" width="4.28515625" style="29" customWidth="1"/>
    <col min="14594" max="14594" width="11.42578125" style="29" customWidth="1"/>
    <col min="14595" max="14595" width="7.28515625" style="29" customWidth="1"/>
    <col min="14596" max="14596" width="38.7109375" style="29" customWidth="1"/>
    <col min="14597" max="14597" width="30.28515625" style="29" customWidth="1"/>
    <col min="14598" max="14598" width="23" style="29" customWidth="1"/>
    <col min="14599" max="14599" width="22.42578125" style="29" customWidth="1"/>
    <col min="14600" max="14600" width="6.28515625" style="29" customWidth="1"/>
    <col min="14601" max="14601" width="5.28515625" style="29" customWidth="1"/>
    <col min="14602" max="14603" width="4.42578125" style="29" customWidth="1"/>
    <col min="14604" max="14604" width="11.140625" style="29" customWidth="1"/>
    <col min="14605" max="14848" width="11.42578125" style="29"/>
    <col min="14849" max="14849" width="4.28515625" style="29" customWidth="1"/>
    <col min="14850" max="14850" width="11.42578125" style="29" customWidth="1"/>
    <col min="14851" max="14851" width="7.28515625" style="29" customWidth="1"/>
    <col min="14852" max="14852" width="38.7109375" style="29" customWidth="1"/>
    <col min="14853" max="14853" width="30.28515625" style="29" customWidth="1"/>
    <col min="14854" max="14854" width="23" style="29" customWidth="1"/>
    <col min="14855" max="14855" width="22.42578125" style="29" customWidth="1"/>
    <col min="14856" max="14856" width="6.28515625" style="29" customWidth="1"/>
    <col min="14857" max="14857" width="5.28515625" style="29" customWidth="1"/>
    <col min="14858" max="14859" width="4.42578125" style="29" customWidth="1"/>
    <col min="14860" max="14860" width="11.140625" style="29" customWidth="1"/>
    <col min="14861" max="15104" width="11.42578125" style="29"/>
    <col min="15105" max="15105" width="4.28515625" style="29" customWidth="1"/>
    <col min="15106" max="15106" width="11.42578125" style="29" customWidth="1"/>
    <col min="15107" max="15107" width="7.28515625" style="29" customWidth="1"/>
    <col min="15108" max="15108" width="38.7109375" style="29" customWidth="1"/>
    <col min="15109" max="15109" width="30.28515625" style="29" customWidth="1"/>
    <col min="15110" max="15110" width="23" style="29" customWidth="1"/>
    <col min="15111" max="15111" width="22.42578125" style="29" customWidth="1"/>
    <col min="15112" max="15112" width="6.28515625" style="29" customWidth="1"/>
    <col min="15113" max="15113" width="5.28515625" style="29" customWidth="1"/>
    <col min="15114" max="15115" width="4.42578125" style="29" customWidth="1"/>
    <col min="15116" max="15116" width="11.140625" style="29" customWidth="1"/>
    <col min="15117" max="15360" width="11.42578125" style="29"/>
    <col min="15361" max="15361" width="4.28515625" style="29" customWidth="1"/>
    <col min="15362" max="15362" width="11.42578125" style="29" customWidth="1"/>
    <col min="15363" max="15363" width="7.28515625" style="29" customWidth="1"/>
    <col min="15364" max="15364" width="38.7109375" style="29" customWidth="1"/>
    <col min="15365" max="15365" width="30.28515625" style="29" customWidth="1"/>
    <col min="15366" max="15366" width="23" style="29" customWidth="1"/>
    <col min="15367" max="15367" width="22.42578125" style="29" customWidth="1"/>
    <col min="15368" max="15368" width="6.28515625" style="29" customWidth="1"/>
    <col min="15369" max="15369" width="5.28515625" style="29" customWidth="1"/>
    <col min="15370" max="15371" width="4.42578125" style="29" customWidth="1"/>
    <col min="15372" max="15372" width="11.140625" style="29" customWidth="1"/>
    <col min="15373" max="15616" width="11.42578125" style="29"/>
    <col min="15617" max="15617" width="4.28515625" style="29" customWidth="1"/>
    <col min="15618" max="15618" width="11.42578125" style="29" customWidth="1"/>
    <col min="15619" max="15619" width="7.28515625" style="29" customWidth="1"/>
    <col min="15620" max="15620" width="38.7109375" style="29" customWidth="1"/>
    <col min="15621" max="15621" width="30.28515625" style="29" customWidth="1"/>
    <col min="15622" max="15622" width="23" style="29" customWidth="1"/>
    <col min="15623" max="15623" width="22.42578125" style="29" customWidth="1"/>
    <col min="15624" max="15624" width="6.28515625" style="29" customWidth="1"/>
    <col min="15625" max="15625" width="5.28515625" style="29" customWidth="1"/>
    <col min="15626" max="15627" width="4.42578125" style="29" customWidth="1"/>
    <col min="15628" max="15628" width="11.140625" style="29" customWidth="1"/>
    <col min="15629" max="15872" width="11.42578125" style="29"/>
    <col min="15873" max="15873" width="4.28515625" style="29" customWidth="1"/>
    <col min="15874" max="15874" width="11.42578125" style="29" customWidth="1"/>
    <col min="15875" max="15875" width="7.28515625" style="29" customWidth="1"/>
    <col min="15876" max="15876" width="38.7109375" style="29" customWidth="1"/>
    <col min="15877" max="15877" width="30.28515625" style="29" customWidth="1"/>
    <col min="15878" max="15878" width="23" style="29" customWidth="1"/>
    <col min="15879" max="15879" width="22.42578125" style="29" customWidth="1"/>
    <col min="15880" max="15880" width="6.28515625" style="29" customWidth="1"/>
    <col min="15881" max="15881" width="5.28515625" style="29" customWidth="1"/>
    <col min="15882" max="15883" width="4.42578125" style="29" customWidth="1"/>
    <col min="15884" max="15884" width="11.140625" style="29" customWidth="1"/>
    <col min="15885" max="16128" width="11.42578125" style="29"/>
    <col min="16129" max="16129" width="4.28515625" style="29" customWidth="1"/>
    <col min="16130" max="16130" width="11.42578125" style="29" customWidth="1"/>
    <col min="16131" max="16131" width="7.28515625" style="29" customWidth="1"/>
    <col min="16132" max="16132" width="38.7109375" style="29" customWidth="1"/>
    <col min="16133" max="16133" width="30.28515625" style="29" customWidth="1"/>
    <col min="16134" max="16134" width="23" style="29" customWidth="1"/>
    <col min="16135" max="16135" width="22.42578125" style="29" customWidth="1"/>
    <col min="16136" max="16136" width="6.28515625" style="29" customWidth="1"/>
    <col min="16137" max="16137" width="5.28515625" style="29" customWidth="1"/>
    <col min="16138" max="16139" width="4.42578125" style="29" customWidth="1"/>
    <col min="16140" max="16140" width="11.140625" style="29" customWidth="1"/>
    <col min="16141" max="16384" width="11.42578125" style="29"/>
  </cols>
  <sheetData>
    <row r="1" spans="1:12" ht="18.75" x14ac:dyDescent="0.3">
      <c r="A1" s="534" t="s">
        <v>0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</row>
    <row r="2" spans="1:12" ht="15.75" x14ac:dyDescent="0.25">
      <c r="A2" s="580" t="s">
        <v>2265</v>
      </c>
      <c r="B2" s="580"/>
      <c r="C2" s="580"/>
      <c r="D2" s="580"/>
      <c r="H2" s="580" t="s">
        <v>2266</v>
      </c>
      <c r="I2" s="580"/>
      <c r="J2" s="580"/>
      <c r="K2" s="580"/>
      <c r="L2" s="580"/>
    </row>
    <row r="3" spans="1:12" ht="29.25" customHeight="1" x14ac:dyDescent="0.25">
      <c r="A3" s="581" t="s">
        <v>2267</v>
      </c>
      <c r="B3" s="581"/>
      <c r="C3" s="581"/>
      <c r="D3" s="581"/>
      <c r="E3" s="581"/>
      <c r="F3" s="581"/>
      <c r="G3" s="581"/>
      <c r="H3" s="581"/>
      <c r="I3" s="581"/>
      <c r="J3" s="581"/>
      <c r="K3" s="581"/>
      <c r="L3" s="581"/>
    </row>
    <row r="4" spans="1:12" x14ac:dyDescent="0.25">
      <c r="A4" s="572"/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</row>
    <row r="6" spans="1:12" ht="20.25" customHeight="1" x14ac:dyDescent="0.25">
      <c r="A6" s="540" t="s">
        <v>1</v>
      </c>
      <c r="B6" s="540" t="s">
        <v>2</v>
      </c>
      <c r="C6" s="540" t="s">
        <v>3</v>
      </c>
      <c r="D6" s="540" t="s">
        <v>4</v>
      </c>
      <c r="E6" s="540" t="s">
        <v>5</v>
      </c>
      <c r="F6" s="540" t="s">
        <v>6</v>
      </c>
      <c r="G6" s="541" t="s">
        <v>7</v>
      </c>
      <c r="H6" s="540" t="s">
        <v>8</v>
      </c>
      <c r="I6" s="540"/>
      <c r="J6" s="540" t="s">
        <v>9</v>
      </c>
      <c r="K6" s="540"/>
      <c r="L6" s="540" t="s">
        <v>10</v>
      </c>
    </row>
    <row r="7" spans="1:12" ht="27" customHeight="1" x14ac:dyDescent="0.25">
      <c r="A7" s="540"/>
      <c r="B7" s="540"/>
      <c r="C7" s="540"/>
      <c r="D7" s="540"/>
      <c r="E7" s="540"/>
      <c r="F7" s="540"/>
      <c r="G7" s="577"/>
      <c r="H7" s="14" t="s">
        <v>11</v>
      </c>
      <c r="I7" s="14" t="s">
        <v>12</v>
      </c>
      <c r="J7" s="14" t="s">
        <v>11</v>
      </c>
      <c r="K7" s="14" t="s">
        <v>12</v>
      </c>
      <c r="L7" s="540"/>
    </row>
    <row r="8" spans="1:12" ht="15.75" customHeight="1" x14ac:dyDescent="0.25">
      <c r="A8" s="331"/>
      <c r="B8" s="578" t="s">
        <v>345</v>
      </c>
      <c r="C8" s="576"/>
      <c r="D8" s="576"/>
      <c r="E8" s="576"/>
      <c r="F8" s="576"/>
      <c r="G8" s="576"/>
      <c r="H8" s="576"/>
      <c r="I8" s="576"/>
      <c r="J8" s="576"/>
      <c r="K8" s="576"/>
      <c r="L8" s="579"/>
    </row>
    <row r="9" spans="1:12" ht="15.75" hidden="1" customHeight="1" x14ac:dyDescent="0.25">
      <c r="A9" s="76">
        <v>1</v>
      </c>
      <c r="B9" s="74">
        <v>42278</v>
      </c>
      <c r="C9" s="332">
        <v>0.77083333333333337</v>
      </c>
      <c r="D9" s="333" t="s">
        <v>2268</v>
      </c>
      <c r="E9" s="333" t="s">
        <v>2269</v>
      </c>
      <c r="F9" s="333" t="s">
        <v>2270</v>
      </c>
      <c r="G9" s="333" t="s">
        <v>27</v>
      </c>
      <c r="H9" s="333"/>
      <c r="I9" s="333"/>
      <c r="J9" s="333">
        <v>2</v>
      </c>
      <c r="K9" s="333"/>
      <c r="L9" s="27" t="s">
        <v>36</v>
      </c>
    </row>
    <row r="10" spans="1:12" hidden="1" x14ac:dyDescent="0.25">
      <c r="A10" s="76">
        <v>2</v>
      </c>
      <c r="B10" s="334">
        <v>42278</v>
      </c>
      <c r="C10" s="332">
        <v>0.85416666666666663</v>
      </c>
      <c r="D10" s="333" t="s">
        <v>2271</v>
      </c>
      <c r="E10" s="333" t="s">
        <v>2272</v>
      </c>
      <c r="F10" s="333" t="s">
        <v>2273</v>
      </c>
      <c r="G10" s="333" t="s">
        <v>2274</v>
      </c>
      <c r="H10" s="333"/>
      <c r="I10" s="333"/>
      <c r="J10" s="333"/>
      <c r="K10" s="333"/>
      <c r="L10" s="27" t="s">
        <v>32</v>
      </c>
    </row>
    <row r="11" spans="1:12" ht="14.25" hidden="1" customHeight="1" x14ac:dyDescent="0.25">
      <c r="A11" s="76">
        <v>3</v>
      </c>
      <c r="B11" s="334">
        <v>42279</v>
      </c>
      <c r="C11" s="332">
        <v>0.63750000000000007</v>
      </c>
      <c r="D11" s="333" t="s">
        <v>419</v>
      </c>
      <c r="E11" s="333" t="s">
        <v>1305</v>
      </c>
      <c r="F11" s="333" t="s">
        <v>2275</v>
      </c>
      <c r="G11" s="333" t="s">
        <v>2149</v>
      </c>
      <c r="H11" s="333"/>
      <c r="I11" s="333"/>
      <c r="J11" s="333">
        <v>1</v>
      </c>
      <c r="K11" s="333"/>
      <c r="L11" s="27" t="s">
        <v>36</v>
      </c>
    </row>
    <row r="12" spans="1:12" hidden="1" x14ac:dyDescent="0.25">
      <c r="A12" s="76">
        <v>4</v>
      </c>
      <c r="B12" s="334">
        <v>42279</v>
      </c>
      <c r="C12" s="332">
        <v>0.60416666666666663</v>
      </c>
      <c r="D12" s="333" t="s">
        <v>2276</v>
      </c>
      <c r="E12" s="333" t="s">
        <v>1055</v>
      </c>
      <c r="F12" s="333" t="s">
        <v>2277</v>
      </c>
      <c r="G12" s="333" t="s">
        <v>27</v>
      </c>
      <c r="H12" s="333"/>
      <c r="I12" s="333"/>
      <c r="J12" s="333"/>
      <c r="K12" s="333"/>
      <c r="L12" s="27" t="s">
        <v>39</v>
      </c>
    </row>
    <row r="13" spans="1:12" hidden="1" x14ac:dyDescent="0.25">
      <c r="A13" s="76">
        <v>5</v>
      </c>
      <c r="B13" s="334">
        <v>42280</v>
      </c>
      <c r="C13" s="332">
        <v>0.14375000000000002</v>
      </c>
      <c r="D13" s="333" t="s">
        <v>2278</v>
      </c>
      <c r="E13" s="333" t="s">
        <v>2279</v>
      </c>
      <c r="F13" s="333" t="s">
        <v>2280</v>
      </c>
      <c r="G13" s="333" t="s">
        <v>27</v>
      </c>
      <c r="H13" s="333"/>
      <c r="I13" s="333"/>
      <c r="J13" s="333">
        <v>1</v>
      </c>
      <c r="K13" s="333"/>
      <c r="L13" s="27" t="s">
        <v>39</v>
      </c>
    </row>
    <row r="14" spans="1:12" hidden="1" x14ac:dyDescent="0.25">
      <c r="A14" s="76">
        <v>6</v>
      </c>
      <c r="B14" s="334">
        <v>42280</v>
      </c>
      <c r="C14" s="332">
        <v>0.58680555555555558</v>
      </c>
      <c r="D14" s="333" t="s">
        <v>2281</v>
      </c>
      <c r="E14" s="333" t="s">
        <v>1055</v>
      </c>
      <c r="F14" s="333" t="s">
        <v>2282</v>
      </c>
      <c r="G14" s="333" t="s">
        <v>27</v>
      </c>
      <c r="H14" s="333"/>
      <c r="I14" s="333"/>
      <c r="J14" s="333"/>
      <c r="K14" s="333"/>
      <c r="L14" s="27" t="s">
        <v>39</v>
      </c>
    </row>
    <row r="15" spans="1:12" hidden="1" x14ac:dyDescent="0.25">
      <c r="A15" s="76">
        <v>7</v>
      </c>
      <c r="B15" s="334">
        <v>42282</v>
      </c>
      <c r="C15" s="332">
        <v>0.70138888888888884</v>
      </c>
      <c r="D15" s="333" t="s">
        <v>2283</v>
      </c>
      <c r="E15" s="333" t="s">
        <v>1305</v>
      </c>
      <c r="F15" s="333" t="s">
        <v>2284</v>
      </c>
      <c r="G15" s="333" t="s">
        <v>353</v>
      </c>
      <c r="H15" s="333"/>
      <c r="I15" s="333"/>
      <c r="J15" s="333">
        <v>1</v>
      </c>
      <c r="K15" s="333"/>
      <c r="L15" s="27" t="s">
        <v>28</v>
      </c>
    </row>
    <row r="16" spans="1:12" hidden="1" x14ac:dyDescent="0.25">
      <c r="A16" s="76">
        <v>8</v>
      </c>
      <c r="B16" s="334">
        <v>42282</v>
      </c>
      <c r="C16" s="332">
        <v>0.73263888888888884</v>
      </c>
      <c r="D16" s="333" t="s">
        <v>2285</v>
      </c>
      <c r="E16" s="333" t="s">
        <v>1055</v>
      </c>
      <c r="F16" s="333" t="s">
        <v>2286</v>
      </c>
      <c r="G16" s="333" t="s">
        <v>27</v>
      </c>
      <c r="H16" s="333"/>
      <c r="I16" s="333"/>
      <c r="J16" s="333"/>
      <c r="K16" s="335"/>
      <c r="L16" s="27" t="s">
        <v>28</v>
      </c>
    </row>
    <row r="17" spans="1:12" hidden="1" x14ac:dyDescent="0.25">
      <c r="A17" s="76">
        <v>9</v>
      </c>
      <c r="B17" s="334">
        <v>42283</v>
      </c>
      <c r="C17" s="332">
        <v>0.58333333333333337</v>
      </c>
      <c r="D17" s="333" t="s">
        <v>2287</v>
      </c>
      <c r="E17" s="333" t="s">
        <v>2288</v>
      </c>
      <c r="F17" s="333" t="s">
        <v>2289</v>
      </c>
      <c r="G17" s="333" t="s">
        <v>27</v>
      </c>
      <c r="H17" s="333"/>
      <c r="I17" s="333"/>
      <c r="J17" s="333">
        <v>1</v>
      </c>
      <c r="K17" s="335"/>
      <c r="L17" s="27" t="s">
        <v>55</v>
      </c>
    </row>
    <row r="18" spans="1:12" hidden="1" x14ac:dyDescent="0.25">
      <c r="A18" s="76">
        <v>10</v>
      </c>
      <c r="B18" s="334">
        <v>42284</v>
      </c>
      <c r="C18" s="332">
        <v>0.67361111111111116</v>
      </c>
      <c r="D18" s="333" t="s">
        <v>2290</v>
      </c>
      <c r="E18" s="333" t="s">
        <v>2279</v>
      </c>
      <c r="F18" s="336" t="s">
        <v>2291</v>
      </c>
      <c r="G18" s="333" t="s">
        <v>27</v>
      </c>
      <c r="H18" s="333"/>
      <c r="I18" s="333"/>
      <c r="J18" s="333">
        <v>1</v>
      </c>
      <c r="K18" s="335"/>
      <c r="L18" s="27" t="s">
        <v>32</v>
      </c>
    </row>
    <row r="19" spans="1:12" hidden="1" x14ac:dyDescent="0.25">
      <c r="A19" s="76">
        <v>11</v>
      </c>
      <c r="B19" s="334">
        <v>42284</v>
      </c>
      <c r="C19" s="332">
        <v>0.98263888888888884</v>
      </c>
      <c r="D19" s="333" t="s">
        <v>2292</v>
      </c>
      <c r="E19" s="333" t="s">
        <v>2288</v>
      </c>
      <c r="F19" s="333" t="s">
        <v>2293</v>
      </c>
      <c r="G19" s="333" t="s">
        <v>27</v>
      </c>
      <c r="H19" s="333"/>
      <c r="I19" s="333"/>
      <c r="J19" s="333">
        <v>2</v>
      </c>
      <c r="K19" s="335"/>
      <c r="L19" s="27" t="s">
        <v>55</v>
      </c>
    </row>
    <row r="20" spans="1:12" hidden="1" x14ac:dyDescent="0.25">
      <c r="A20" s="76">
        <v>12</v>
      </c>
      <c r="B20" s="334">
        <v>42284</v>
      </c>
      <c r="C20" s="332">
        <v>0.98958333333333337</v>
      </c>
      <c r="D20" s="333" t="s">
        <v>2013</v>
      </c>
      <c r="E20" s="333" t="s">
        <v>2272</v>
      </c>
      <c r="F20" s="333" t="s">
        <v>2294</v>
      </c>
      <c r="G20" s="333" t="s">
        <v>27</v>
      </c>
      <c r="H20" s="333"/>
      <c r="I20" s="333"/>
      <c r="J20" s="333"/>
      <c r="K20" s="335"/>
      <c r="L20" s="27" t="s">
        <v>32</v>
      </c>
    </row>
    <row r="21" spans="1:12" hidden="1" x14ac:dyDescent="0.25">
      <c r="A21" s="76">
        <v>13</v>
      </c>
      <c r="B21" s="334">
        <v>42286</v>
      </c>
      <c r="C21" s="332">
        <v>0.63541666666666663</v>
      </c>
      <c r="D21" s="333" t="s">
        <v>2139</v>
      </c>
      <c r="E21" s="333" t="s">
        <v>2272</v>
      </c>
      <c r="F21" s="333" t="s">
        <v>2295</v>
      </c>
      <c r="G21" s="333" t="s">
        <v>2077</v>
      </c>
      <c r="H21" s="333"/>
      <c r="I21" s="333"/>
      <c r="J21" s="333"/>
      <c r="K21" s="335"/>
      <c r="L21" s="27" t="s">
        <v>36</v>
      </c>
    </row>
    <row r="22" spans="1:12" hidden="1" x14ac:dyDescent="0.25">
      <c r="A22" s="76">
        <v>14</v>
      </c>
      <c r="B22" s="334">
        <v>42286</v>
      </c>
      <c r="C22" s="332">
        <v>0.79861111111111116</v>
      </c>
      <c r="D22" s="333" t="s">
        <v>2296</v>
      </c>
      <c r="E22" s="333" t="s">
        <v>1055</v>
      </c>
      <c r="F22" s="333" t="s">
        <v>2297</v>
      </c>
      <c r="G22" s="333" t="s">
        <v>27</v>
      </c>
      <c r="H22" s="333"/>
      <c r="I22" s="333"/>
      <c r="J22" s="333">
        <v>1</v>
      </c>
      <c r="K22" s="335"/>
      <c r="L22" s="27" t="s">
        <v>36</v>
      </c>
    </row>
    <row r="23" spans="1:12" hidden="1" x14ac:dyDescent="0.25">
      <c r="A23" s="76">
        <v>15</v>
      </c>
      <c r="B23" s="337">
        <v>42287</v>
      </c>
      <c r="C23" s="332">
        <v>0.81944444444444453</v>
      </c>
      <c r="D23" s="333" t="s">
        <v>2298</v>
      </c>
      <c r="E23" s="338" t="s">
        <v>1055</v>
      </c>
      <c r="F23" s="338" t="s">
        <v>2299</v>
      </c>
      <c r="G23" s="333" t="s">
        <v>2300</v>
      </c>
      <c r="H23" s="338"/>
      <c r="I23" s="338"/>
      <c r="J23" s="338"/>
      <c r="K23" s="339"/>
      <c r="L23" s="27" t="s">
        <v>36</v>
      </c>
    </row>
    <row r="24" spans="1:12" hidden="1" x14ac:dyDescent="0.25">
      <c r="A24" s="76">
        <v>16</v>
      </c>
      <c r="B24" s="337">
        <v>42289</v>
      </c>
      <c r="C24" s="332">
        <v>0.875</v>
      </c>
      <c r="D24" s="333" t="s">
        <v>2283</v>
      </c>
      <c r="E24" s="338" t="s">
        <v>2279</v>
      </c>
      <c r="F24" s="338" t="s">
        <v>2301</v>
      </c>
      <c r="G24" s="333" t="s">
        <v>27</v>
      </c>
      <c r="H24" s="338"/>
      <c r="I24" s="338"/>
      <c r="J24" s="338">
        <v>1</v>
      </c>
      <c r="K24" s="339"/>
      <c r="L24" s="27" t="s">
        <v>39</v>
      </c>
    </row>
    <row r="25" spans="1:12" hidden="1" x14ac:dyDescent="0.25">
      <c r="A25" s="76">
        <v>17</v>
      </c>
      <c r="B25" s="337">
        <v>42290</v>
      </c>
      <c r="C25" s="332">
        <v>0.73611111111111116</v>
      </c>
      <c r="D25" s="333" t="s">
        <v>2302</v>
      </c>
      <c r="E25" s="338" t="s">
        <v>2272</v>
      </c>
      <c r="F25" s="338" t="s">
        <v>2303</v>
      </c>
      <c r="G25" s="333" t="s">
        <v>2077</v>
      </c>
      <c r="H25" s="338"/>
      <c r="I25" s="338"/>
      <c r="J25" s="338"/>
      <c r="K25" s="339"/>
      <c r="L25" s="340" t="s">
        <v>521</v>
      </c>
    </row>
    <row r="26" spans="1:12" hidden="1" x14ac:dyDescent="0.25">
      <c r="A26" s="76">
        <v>18</v>
      </c>
      <c r="B26" s="337">
        <v>42291</v>
      </c>
      <c r="C26" s="332">
        <v>0.88194444444444453</v>
      </c>
      <c r="D26" s="333" t="s">
        <v>2304</v>
      </c>
      <c r="E26" s="338" t="s">
        <v>2305</v>
      </c>
      <c r="F26" s="338" t="s">
        <v>2306</v>
      </c>
      <c r="G26" s="333" t="s">
        <v>27</v>
      </c>
      <c r="H26" s="338"/>
      <c r="I26" s="338"/>
      <c r="J26" s="338"/>
      <c r="K26" s="339"/>
      <c r="L26" s="340" t="s">
        <v>521</v>
      </c>
    </row>
    <row r="27" spans="1:12" hidden="1" x14ac:dyDescent="0.25">
      <c r="A27" s="76">
        <v>19</v>
      </c>
      <c r="B27" s="337">
        <v>42292</v>
      </c>
      <c r="C27" s="332">
        <v>0.41666666666666669</v>
      </c>
      <c r="D27" s="333" t="s">
        <v>2307</v>
      </c>
      <c r="E27" s="338" t="s">
        <v>2272</v>
      </c>
      <c r="F27" s="338" t="s">
        <v>2308</v>
      </c>
      <c r="G27" s="333" t="s">
        <v>2309</v>
      </c>
      <c r="H27" s="338"/>
      <c r="I27" s="338"/>
      <c r="J27" s="338"/>
      <c r="K27" s="339"/>
      <c r="L27" s="140" t="s">
        <v>503</v>
      </c>
    </row>
    <row r="28" spans="1:12" hidden="1" x14ac:dyDescent="0.25">
      <c r="A28" s="76">
        <v>20</v>
      </c>
      <c r="B28" s="337">
        <v>42292</v>
      </c>
      <c r="C28" s="332">
        <v>0.66666666666666663</v>
      </c>
      <c r="D28" s="333" t="s">
        <v>2310</v>
      </c>
      <c r="E28" s="338" t="s">
        <v>2272</v>
      </c>
      <c r="F28" s="338" t="s">
        <v>2311</v>
      </c>
      <c r="G28" s="333" t="s">
        <v>27</v>
      </c>
      <c r="H28" s="338"/>
      <c r="I28" s="338"/>
      <c r="J28" s="338"/>
      <c r="K28" s="339"/>
      <c r="L28" s="27" t="s">
        <v>45</v>
      </c>
    </row>
    <row r="29" spans="1:12" hidden="1" x14ac:dyDescent="0.25">
      <c r="A29" s="76">
        <v>21</v>
      </c>
      <c r="B29" s="337">
        <v>42292</v>
      </c>
      <c r="C29" s="332">
        <v>0.86805555555555547</v>
      </c>
      <c r="D29" s="333" t="s">
        <v>2312</v>
      </c>
      <c r="E29" s="338" t="s">
        <v>2288</v>
      </c>
      <c r="F29" s="338" t="s">
        <v>2313</v>
      </c>
      <c r="G29" s="333" t="s">
        <v>2274</v>
      </c>
      <c r="H29" s="338"/>
      <c r="I29" s="338"/>
      <c r="J29" s="338">
        <v>2</v>
      </c>
      <c r="K29" s="339"/>
      <c r="L29" s="27" t="s">
        <v>39</v>
      </c>
    </row>
    <row r="30" spans="1:12" hidden="1" x14ac:dyDescent="0.25">
      <c r="A30" s="76">
        <v>22</v>
      </c>
      <c r="B30" s="337">
        <v>42293</v>
      </c>
      <c r="C30" s="332">
        <v>0.71875</v>
      </c>
      <c r="D30" s="333" t="s">
        <v>2314</v>
      </c>
      <c r="E30" s="338" t="s">
        <v>1305</v>
      </c>
      <c r="F30" s="338" t="s">
        <v>2315</v>
      </c>
      <c r="G30" s="333" t="s">
        <v>27</v>
      </c>
      <c r="H30" s="338"/>
      <c r="I30" s="338"/>
      <c r="J30" s="338">
        <v>1</v>
      </c>
      <c r="K30" s="339"/>
      <c r="L30" s="27" t="s">
        <v>45</v>
      </c>
    </row>
    <row r="31" spans="1:12" hidden="1" x14ac:dyDescent="0.25">
      <c r="A31" s="76">
        <v>23</v>
      </c>
      <c r="B31" s="337">
        <v>42293</v>
      </c>
      <c r="C31" s="332">
        <v>0.79166666666666663</v>
      </c>
      <c r="D31" s="333" t="s">
        <v>2316</v>
      </c>
      <c r="E31" s="338" t="s">
        <v>1055</v>
      </c>
      <c r="F31" s="338" t="s">
        <v>2317</v>
      </c>
      <c r="G31" s="333" t="s">
        <v>27</v>
      </c>
      <c r="H31" s="338"/>
      <c r="I31" s="338"/>
      <c r="J31" s="338"/>
      <c r="K31" s="339"/>
      <c r="L31" s="27" t="s">
        <v>36</v>
      </c>
    </row>
    <row r="32" spans="1:12" hidden="1" x14ac:dyDescent="0.25">
      <c r="A32" s="76">
        <v>24</v>
      </c>
      <c r="B32" s="337">
        <v>42294</v>
      </c>
      <c r="C32" s="332">
        <v>0.40625</v>
      </c>
      <c r="D32" s="336" t="s">
        <v>2318</v>
      </c>
      <c r="E32" s="338" t="s">
        <v>2319</v>
      </c>
      <c r="F32" s="338" t="s">
        <v>2320</v>
      </c>
      <c r="G32" s="333" t="s">
        <v>2321</v>
      </c>
      <c r="H32" s="338"/>
      <c r="I32" s="338"/>
      <c r="J32" s="338">
        <v>1</v>
      </c>
      <c r="K32" s="339"/>
      <c r="L32" s="27" t="s">
        <v>2322</v>
      </c>
    </row>
    <row r="33" spans="1:12" hidden="1" x14ac:dyDescent="0.25">
      <c r="A33" s="76">
        <v>25</v>
      </c>
      <c r="B33" s="337">
        <v>42294</v>
      </c>
      <c r="C33" s="332">
        <v>0.47916666666666669</v>
      </c>
      <c r="D33" s="333" t="s">
        <v>2112</v>
      </c>
      <c r="E33" s="338" t="s">
        <v>1428</v>
      </c>
      <c r="F33" s="338" t="s">
        <v>2323</v>
      </c>
      <c r="G33" s="333" t="s">
        <v>2321</v>
      </c>
      <c r="H33" s="338"/>
      <c r="I33" s="338"/>
      <c r="J33" s="338"/>
      <c r="K33" s="339"/>
      <c r="L33" s="27" t="s">
        <v>36</v>
      </c>
    </row>
    <row r="34" spans="1:12" hidden="1" x14ac:dyDescent="0.25">
      <c r="A34" s="76">
        <v>26</v>
      </c>
      <c r="B34" s="337">
        <v>42294</v>
      </c>
      <c r="C34" s="332">
        <v>0.52777777777777779</v>
      </c>
      <c r="D34" s="333" t="s">
        <v>2324</v>
      </c>
      <c r="E34" s="338" t="s">
        <v>2288</v>
      </c>
      <c r="F34" s="338" t="s">
        <v>2325</v>
      </c>
      <c r="G34" s="333" t="s">
        <v>2321</v>
      </c>
      <c r="H34" s="338"/>
      <c r="I34" s="338"/>
      <c r="J34" s="338">
        <v>1</v>
      </c>
      <c r="K34" s="339"/>
      <c r="L34" s="27" t="s">
        <v>39</v>
      </c>
    </row>
    <row r="35" spans="1:12" hidden="1" x14ac:dyDescent="0.25">
      <c r="A35" s="76">
        <v>27</v>
      </c>
      <c r="B35" s="337">
        <v>42295</v>
      </c>
      <c r="C35" s="332">
        <v>0.52777777777777779</v>
      </c>
      <c r="D35" s="333" t="s">
        <v>2326</v>
      </c>
      <c r="E35" s="338" t="s">
        <v>2288</v>
      </c>
      <c r="F35" s="338" t="s">
        <v>2327</v>
      </c>
      <c r="G35" s="333" t="s">
        <v>2321</v>
      </c>
      <c r="H35" s="338"/>
      <c r="I35" s="338"/>
      <c r="J35" s="338">
        <v>1</v>
      </c>
      <c r="K35" s="339"/>
      <c r="L35" s="27" t="s">
        <v>39</v>
      </c>
    </row>
    <row r="36" spans="1:12" hidden="1" x14ac:dyDescent="0.25">
      <c r="A36" s="76">
        <v>28</v>
      </c>
      <c r="B36" s="337">
        <v>42295</v>
      </c>
      <c r="C36" s="332">
        <v>0.76388888888888884</v>
      </c>
      <c r="D36" s="333" t="s">
        <v>2328</v>
      </c>
      <c r="E36" s="338" t="s">
        <v>2288</v>
      </c>
      <c r="F36" s="338" t="s">
        <v>2329</v>
      </c>
      <c r="G36" s="333" t="s">
        <v>27</v>
      </c>
      <c r="H36" s="338"/>
      <c r="I36" s="338"/>
      <c r="J36" s="338">
        <v>1</v>
      </c>
      <c r="K36" s="339"/>
      <c r="L36" s="27" t="s">
        <v>39</v>
      </c>
    </row>
    <row r="37" spans="1:12" hidden="1" x14ac:dyDescent="0.25">
      <c r="A37" s="76">
        <v>29</v>
      </c>
      <c r="B37" s="337">
        <v>42296</v>
      </c>
      <c r="C37" s="332">
        <v>0.72916666666666663</v>
      </c>
      <c r="D37" s="333" t="s">
        <v>2330</v>
      </c>
      <c r="E37" s="338" t="s">
        <v>1763</v>
      </c>
      <c r="F37" s="338" t="s">
        <v>2331</v>
      </c>
      <c r="G37" s="333" t="s">
        <v>407</v>
      </c>
      <c r="H37" s="338"/>
      <c r="I37" s="338"/>
      <c r="J37" s="338"/>
      <c r="K37" s="339">
        <v>1</v>
      </c>
      <c r="L37" s="27" t="s">
        <v>28</v>
      </c>
    </row>
    <row r="38" spans="1:12" hidden="1" x14ac:dyDescent="0.25">
      <c r="A38" s="76">
        <v>30</v>
      </c>
      <c r="B38" s="337">
        <v>42296</v>
      </c>
      <c r="C38" s="332">
        <v>0.29166666666666669</v>
      </c>
      <c r="D38" s="333" t="s">
        <v>2332</v>
      </c>
      <c r="E38" s="338" t="s">
        <v>1055</v>
      </c>
      <c r="F38" s="338" t="s">
        <v>2333</v>
      </c>
      <c r="G38" s="333" t="s">
        <v>27</v>
      </c>
      <c r="H38" s="338"/>
      <c r="I38" s="338"/>
      <c r="J38" s="338">
        <v>1</v>
      </c>
      <c r="K38" s="339"/>
      <c r="L38" s="27" t="s">
        <v>55</v>
      </c>
    </row>
    <row r="39" spans="1:12" hidden="1" x14ac:dyDescent="0.25">
      <c r="A39" s="76">
        <v>31</v>
      </c>
      <c r="B39" s="337">
        <v>42297</v>
      </c>
      <c r="C39" s="332">
        <v>0.34027777777777773</v>
      </c>
      <c r="D39" s="333" t="s">
        <v>2334</v>
      </c>
      <c r="E39" s="338" t="s">
        <v>1763</v>
      </c>
      <c r="F39" s="338" t="s">
        <v>2335</v>
      </c>
      <c r="G39" s="333" t="s">
        <v>2321</v>
      </c>
      <c r="H39" s="338"/>
      <c r="I39" s="338"/>
      <c r="J39" s="338">
        <v>1</v>
      </c>
      <c r="K39" s="339"/>
      <c r="L39" s="27" t="s">
        <v>32</v>
      </c>
    </row>
    <row r="40" spans="1:12" hidden="1" x14ac:dyDescent="0.25">
      <c r="A40" s="76">
        <v>32</v>
      </c>
      <c r="B40" s="337">
        <v>42298</v>
      </c>
      <c r="C40" s="332">
        <v>0.84027777777777779</v>
      </c>
      <c r="D40" s="333" t="s">
        <v>2336</v>
      </c>
      <c r="E40" s="338" t="s">
        <v>2288</v>
      </c>
      <c r="F40" s="338" t="s">
        <v>2337</v>
      </c>
      <c r="G40" s="333" t="s">
        <v>2274</v>
      </c>
      <c r="H40" s="338"/>
      <c r="I40" s="338"/>
      <c r="J40" s="338">
        <v>1</v>
      </c>
      <c r="K40" s="339"/>
      <c r="L40" s="27" t="s">
        <v>32</v>
      </c>
    </row>
    <row r="41" spans="1:12" hidden="1" x14ac:dyDescent="0.25">
      <c r="A41" s="76">
        <v>33</v>
      </c>
      <c r="B41" s="337">
        <v>42298</v>
      </c>
      <c r="C41" s="332">
        <v>0.93402777777777779</v>
      </c>
      <c r="D41" s="333" t="s">
        <v>2338</v>
      </c>
      <c r="E41" s="338" t="s">
        <v>2288</v>
      </c>
      <c r="F41" s="338" t="s">
        <v>2339</v>
      </c>
      <c r="G41" s="333" t="s">
        <v>2274</v>
      </c>
      <c r="H41" s="338"/>
      <c r="I41" s="338"/>
      <c r="J41" s="338">
        <v>1</v>
      </c>
      <c r="K41" s="339"/>
      <c r="L41" s="27" t="s">
        <v>28</v>
      </c>
    </row>
    <row r="42" spans="1:12" hidden="1" x14ac:dyDescent="0.25">
      <c r="A42" s="76">
        <v>34</v>
      </c>
      <c r="B42" s="337">
        <v>42299</v>
      </c>
      <c r="C42" s="332">
        <v>0.45833333333333331</v>
      </c>
      <c r="D42" s="333" t="s">
        <v>2340</v>
      </c>
      <c r="E42" s="338" t="s">
        <v>2341</v>
      </c>
      <c r="F42" s="338" t="s">
        <v>2342</v>
      </c>
      <c r="G42" s="333" t="s">
        <v>27</v>
      </c>
      <c r="H42" s="338"/>
      <c r="I42" s="338"/>
      <c r="J42" s="338">
        <v>4</v>
      </c>
      <c r="K42" s="339"/>
      <c r="L42" s="27" t="s">
        <v>39</v>
      </c>
    </row>
    <row r="43" spans="1:12" hidden="1" x14ac:dyDescent="0.25">
      <c r="A43" s="76">
        <v>35</v>
      </c>
      <c r="B43" s="337">
        <v>42301</v>
      </c>
      <c r="C43" s="332">
        <v>0.56597222222222221</v>
      </c>
      <c r="D43" s="333" t="s">
        <v>2007</v>
      </c>
      <c r="E43" s="338" t="s">
        <v>2279</v>
      </c>
      <c r="F43" s="338" t="s">
        <v>2343</v>
      </c>
      <c r="G43" s="333" t="s">
        <v>27</v>
      </c>
      <c r="H43" s="338"/>
      <c r="I43" s="338"/>
      <c r="J43" s="338">
        <v>1</v>
      </c>
      <c r="K43" s="339"/>
      <c r="L43" s="27" t="s">
        <v>28</v>
      </c>
    </row>
    <row r="44" spans="1:12" hidden="1" x14ac:dyDescent="0.25">
      <c r="A44" s="76">
        <v>36</v>
      </c>
      <c r="B44" s="337">
        <v>42302</v>
      </c>
      <c r="C44" s="332">
        <v>0.55208333333333337</v>
      </c>
      <c r="D44" s="333" t="s">
        <v>2344</v>
      </c>
      <c r="E44" s="338" t="s">
        <v>2288</v>
      </c>
      <c r="F44" s="29" t="s">
        <v>2345</v>
      </c>
      <c r="G44" s="333" t="s">
        <v>2077</v>
      </c>
      <c r="H44" s="338"/>
      <c r="I44" s="338"/>
      <c r="J44" s="338">
        <v>1</v>
      </c>
      <c r="K44" s="339"/>
      <c r="L44" s="27" t="s">
        <v>28</v>
      </c>
    </row>
    <row r="45" spans="1:12" hidden="1" x14ac:dyDescent="0.25">
      <c r="A45" s="76">
        <v>37</v>
      </c>
      <c r="B45" s="337">
        <v>42303</v>
      </c>
      <c r="C45" s="332">
        <v>0.85416666666666663</v>
      </c>
      <c r="D45" s="333" t="s">
        <v>2346</v>
      </c>
      <c r="E45" s="338" t="s">
        <v>2272</v>
      </c>
      <c r="F45" s="338" t="s">
        <v>2347</v>
      </c>
      <c r="G45" s="333" t="s">
        <v>2321</v>
      </c>
      <c r="H45" s="338"/>
      <c r="I45" s="338"/>
      <c r="J45" s="338"/>
      <c r="K45" s="339"/>
      <c r="L45" s="27" t="s">
        <v>55</v>
      </c>
    </row>
    <row r="46" spans="1:12" hidden="1" x14ac:dyDescent="0.25">
      <c r="A46" s="76">
        <v>38</v>
      </c>
      <c r="B46" s="337">
        <v>42304</v>
      </c>
      <c r="C46" s="332">
        <v>0.55208333333333337</v>
      </c>
      <c r="D46" s="333" t="s">
        <v>2348</v>
      </c>
      <c r="E46" s="338" t="s">
        <v>1763</v>
      </c>
      <c r="F46" s="338" t="s">
        <v>2349</v>
      </c>
      <c r="G46" s="333" t="s">
        <v>2321</v>
      </c>
      <c r="H46" s="338"/>
      <c r="I46" s="338"/>
      <c r="J46" s="338">
        <v>1</v>
      </c>
      <c r="K46" s="339"/>
      <c r="L46" s="27" t="s">
        <v>36</v>
      </c>
    </row>
    <row r="47" spans="1:12" hidden="1" x14ac:dyDescent="0.25">
      <c r="A47" s="76">
        <v>39</v>
      </c>
      <c r="B47" s="337">
        <v>42304</v>
      </c>
      <c r="C47" s="332">
        <v>0.52083333333333337</v>
      </c>
      <c r="D47" s="333" t="s">
        <v>2350</v>
      </c>
      <c r="E47" s="338" t="s">
        <v>1433</v>
      </c>
      <c r="F47" s="338" t="s">
        <v>2351</v>
      </c>
      <c r="G47" s="333" t="s">
        <v>27</v>
      </c>
      <c r="H47" s="338"/>
      <c r="I47" s="338"/>
      <c r="J47" s="338">
        <v>1</v>
      </c>
      <c r="K47" s="339"/>
      <c r="L47" s="27" t="s">
        <v>32</v>
      </c>
    </row>
    <row r="48" spans="1:12" hidden="1" x14ac:dyDescent="0.25">
      <c r="A48" s="76">
        <v>40</v>
      </c>
      <c r="B48" s="337">
        <v>42305</v>
      </c>
      <c r="C48" s="332">
        <v>0.4375</v>
      </c>
      <c r="D48" s="333" t="s">
        <v>2352</v>
      </c>
      <c r="E48" s="338" t="s">
        <v>1305</v>
      </c>
      <c r="F48" s="338" t="s">
        <v>2353</v>
      </c>
      <c r="G48" s="333" t="s">
        <v>353</v>
      </c>
      <c r="H48" s="338"/>
      <c r="I48" s="338"/>
      <c r="J48" s="338">
        <v>1</v>
      </c>
      <c r="K48" s="339"/>
      <c r="L48" s="27" t="s">
        <v>36</v>
      </c>
    </row>
    <row r="49" spans="1:12" hidden="1" x14ac:dyDescent="0.25">
      <c r="A49" s="76">
        <v>41</v>
      </c>
      <c r="B49" s="337">
        <v>42305</v>
      </c>
      <c r="C49" s="332">
        <v>0.65972222222222221</v>
      </c>
      <c r="D49" s="333" t="s">
        <v>2209</v>
      </c>
      <c r="E49" s="338" t="s">
        <v>2288</v>
      </c>
      <c r="F49" s="338" t="s">
        <v>2354</v>
      </c>
      <c r="G49" s="333" t="s">
        <v>27</v>
      </c>
      <c r="H49" s="333"/>
      <c r="I49" s="333"/>
      <c r="J49" s="333">
        <v>1</v>
      </c>
      <c r="K49" s="335"/>
      <c r="L49" s="27" t="s">
        <v>39</v>
      </c>
    </row>
    <row r="50" spans="1:12" hidden="1" x14ac:dyDescent="0.25">
      <c r="A50" s="76">
        <v>42</v>
      </c>
      <c r="B50" s="337">
        <v>42305</v>
      </c>
      <c r="C50" s="332">
        <v>0.67708333333333337</v>
      </c>
      <c r="D50" s="333" t="s">
        <v>2355</v>
      </c>
      <c r="E50" s="338" t="s">
        <v>2288</v>
      </c>
      <c r="F50" s="338" t="s">
        <v>2356</v>
      </c>
      <c r="G50" s="333" t="s">
        <v>27</v>
      </c>
      <c r="H50" s="333"/>
      <c r="I50" s="333"/>
      <c r="J50" s="333">
        <v>1</v>
      </c>
      <c r="K50" s="335"/>
      <c r="L50" s="27" t="s">
        <v>39</v>
      </c>
    </row>
    <row r="51" spans="1:12" hidden="1" x14ac:dyDescent="0.25">
      <c r="A51" s="76">
        <v>43</v>
      </c>
      <c r="B51" s="337">
        <v>42306</v>
      </c>
      <c r="C51" s="332">
        <v>0.50347222222222221</v>
      </c>
      <c r="D51" s="333" t="s">
        <v>2357</v>
      </c>
      <c r="E51" s="338" t="s">
        <v>1305</v>
      </c>
      <c r="F51" s="338" t="s">
        <v>2358</v>
      </c>
      <c r="G51" s="333" t="s">
        <v>2321</v>
      </c>
      <c r="H51" s="333"/>
      <c r="I51" s="333"/>
      <c r="J51" s="333">
        <v>1</v>
      </c>
      <c r="K51" s="335"/>
      <c r="L51" s="27" t="s">
        <v>39</v>
      </c>
    </row>
    <row r="52" spans="1:12" hidden="1" x14ac:dyDescent="0.25">
      <c r="A52" s="76">
        <v>44</v>
      </c>
      <c r="B52" s="337">
        <v>42306</v>
      </c>
      <c r="C52" s="332">
        <v>0.56944444444444442</v>
      </c>
      <c r="D52" s="333" t="s">
        <v>2359</v>
      </c>
      <c r="E52" s="338" t="s">
        <v>2279</v>
      </c>
      <c r="F52" s="338" t="s">
        <v>2360</v>
      </c>
      <c r="G52" s="333" t="s">
        <v>27</v>
      </c>
      <c r="H52" s="333"/>
      <c r="I52" s="333"/>
      <c r="J52" s="333">
        <v>1</v>
      </c>
      <c r="K52" s="335"/>
      <c r="L52" s="27" t="s">
        <v>28</v>
      </c>
    </row>
    <row r="53" spans="1:12" hidden="1" x14ac:dyDescent="0.25">
      <c r="A53" s="76">
        <v>45</v>
      </c>
      <c r="B53" s="337">
        <v>42307</v>
      </c>
      <c r="C53" s="332">
        <v>0.52083333333333337</v>
      </c>
      <c r="D53" s="333" t="s">
        <v>2361</v>
      </c>
      <c r="E53" s="338" t="s">
        <v>2279</v>
      </c>
      <c r="F53" s="338" t="s">
        <v>2362</v>
      </c>
      <c r="G53" s="333" t="s">
        <v>27</v>
      </c>
      <c r="H53" s="333"/>
      <c r="I53" s="333"/>
      <c r="J53" s="333">
        <v>1</v>
      </c>
      <c r="K53" s="335"/>
      <c r="L53" s="27" t="s">
        <v>28</v>
      </c>
    </row>
    <row r="54" spans="1:12" hidden="1" x14ac:dyDescent="0.25">
      <c r="A54" s="76">
        <v>46</v>
      </c>
      <c r="B54" s="337">
        <v>42308</v>
      </c>
      <c r="C54" s="332">
        <v>0.14583333333333334</v>
      </c>
      <c r="D54" s="333" t="s">
        <v>2363</v>
      </c>
      <c r="E54" s="338" t="s">
        <v>2279</v>
      </c>
      <c r="F54" s="338" t="s">
        <v>2364</v>
      </c>
      <c r="G54" s="333" t="s">
        <v>27</v>
      </c>
      <c r="H54" s="333"/>
      <c r="I54" s="333"/>
      <c r="J54" s="333">
        <v>1</v>
      </c>
      <c r="K54" s="335"/>
      <c r="L54" s="16" t="s">
        <v>521</v>
      </c>
    </row>
    <row r="55" spans="1:12" hidden="1" x14ac:dyDescent="0.25">
      <c r="A55" s="76">
        <v>47</v>
      </c>
      <c r="B55" s="337">
        <v>42308</v>
      </c>
      <c r="C55" s="332">
        <v>0.61944444444444446</v>
      </c>
      <c r="D55" s="333" t="s">
        <v>2075</v>
      </c>
      <c r="E55" s="338" t="s">
        <v>1428</v>
      </c>
      <c r="F55" s="338" t="s">
        <v>2365</v>
      </c>
      <c r="G55" s="333" t="s">
        <v>2077</v>
      </c>
      <c r="H55" s="333"/>
      <c r="I55" s="333"/>
      <c r="J55" s="333"/>
      <c r="K55" s="335"/>
      <c r="L55" s="16" t="s">
        <v>503</v>
      </c>
    </row>
    <row r="56" spans="1:12" hidden="1" x14ac:dyDescent="0.25">
      <c r="A56" s="76">
        <v>48</v>
      </c>
      <c r="B56" s="337">
        <v>42308</v>
      </c>
      <c r="C56" s="332">
        <v>0.86805555555555547</v>
      </c>
      <c r="D56" s="333" t="s">
        <v>2366</v>
      </c>
      <c r="E56" s="338" t="s">
        <v>1305</v>
      </c>
      <c r="F56" s="338" t="s">
        <v>2367</v>
      </c>
      <c r="G56" s="333" t="s">
        <v>27</v>
      </c>
      <c r="H56" s="333"/>
      <c r="I56" s="333"/>
      <c r="J56" s="333">
        <v>2</v>
      </c>
      <c r="K56" s="335"/>
      <c r="L56" s="16" t="s">
        <v>503</v>
      </c>
    </row>
    <row r="57" spans="1:12" s="5" customFormat="1" x14ac:dyDescent="0.25">
      <c r="A57" s="341"/>
      <c r="B57" s="342"/>
      <c r="C57" s="343"/>
      <c r="D57" s="344"/>
      <c r="E57" s="344"/>
      <c r="F57" s="344" t="s">
        <v>1958</v>
      </c>
      <c r="G57" s="344" t="s">
        <v>345</v>
      </c>
      <c r="H57" s="344">
        <f>SUM(H9:H56)</f>
        <v>0</v>
      </c>
      <c r="I57" s="344">
        <f>SUM(I9:I56)</f>
        <v>0</v>
      </c>
      <c r="J57" s="344">
        <f>SUM(J9:J56)</f>
        <v>39</v>
      </c>
      <c r="K57" s="344">
        <f>SUM(K9:K56)</f>
        <v>1</v>
      </c>
      <c r="L57" s="25"/>
    </row>
    <row r="58" spans="1:12" hidden="1" x14ac:dyDescent="0.25">
      <c r="A58" s="76">
        <v>49</v>
      </c>
      <c r="B58" s="74">
        <v>42309</v>
      </c>
      <c r="C58" s="332">
        <v>0.77083333333333337</v>
      </c>
      <c r="D58" s="333" t="s">
        <v>2368</v>
      </c>
      <c r="E58" s="333" t="s">
        <v>2288</v>
      </c>
      <c r="F58" s="333" t="s">
        <v>2369</v>
      </c>
      <c r="G58" s="333" t="s">
        <v>349</v>
      </c>
      <c r="H58" s="333"/>
      <c r="I58" s="333"/>
      <c r="J58" s="333">
        <v>1</v>
      </c>
      <c r="K58" s="335"/>
      <c r="L58" s="16" t="s">
        <v>584</v>
      </c>
    </row>
    <row r="59" spans="1:12" hidden="1" x14ac:dyDescent="0.25">
      <c r="A59" s="76">
        <v>50</v>
      </c>
      <c r="B59" s="334">
        <v>42310</v>
      </c>
      <c r="C59" s="332">
        <v>0.5</v>
      </c>
      <c r="D59" s="333" t="s">
        <v>2370</v>
      </c>
      <c r="E59" s="333" t="s">
        <v>1055</v>
      </c>
      <c r="F59" s="333" t="s">
        <v>2371</v>
      </c>
      <c r="G59" s="333" t="s">
        <v>27</v>
      </c>
      <c r="H59" s="333"/>
      <c r="I59" s="333"/>
      <c r="J59" s="333"/>
      <c r="K59" s="335"/>
      <c r="L59" s="16" t="s">
        <v>587</v>
      </c>
    </row>
    <row r="60" spans="1:12" hidden="1" x14ac:dyDescent="0.25">
      <c r="A60" s="76">
        <v>51</v>
      </c>
      <c r="B60" s="334">
        <v>42311</v>
      </c>
      <c r="C60" s="332">
        <v>0.44097222222222227</v>
      </c>
      <c r="D60" s="333" t="s">
        <v>2372</v>
      </c>
      <c r="E60" s="333" t="s">
        <v>2373</v>
      </c>
      <c r="F60" s="333" t="s">
        <v>2374</v>
      </c>
      <c r="G60" s="333" t="s">
        <v>27</v>
      </c>
      <c r="H60" s="333"/>
      <c r="I60" s="333"/>
      <c r="J60" s="333">
        <v>1</v>
      </c>
      <c r="K60" s="335"/>
      <c r="L60" s="16" t="s">
        <v>521</v>
      </c>
    </row>
    <row r="61" spans="1:12" hidden="1" x14ac:dyDescent="0.25">
      <c r="A61" s="76">
        <v>52</v>
      </c>
      <c r="B61" s="334">
        <v>42311</v>
      </c>
      <c r="C61" s="332">
        <v>0.48958333333333331</v>
      </c>
      <c r="D61" s="333" t="s">
        <v>2375</v>
      </c>
      <c r="E61" s="333" t="s">
        <v>2376</v>
      </c>
      <c r="F61" s="333" t="s">
        <v>2377</v>
      </c>
      <c r="G61" s="333" t="s">
        <v>27</v>
      </c>
      <c r="H61" s="333"/>
      <c r="I61" s="333"/>
      <c r="J61" s="333">
        <v>1</v>
      </c>
      <c r="K61" s="335"/>
      <c r="L61" s="16" t="s">
        <v>503</v>
      </c>
    </row>
    <row r="62" spans="1:12" hidden="1" x14ac:dyDescent="0.25">
      <c r="A62" s="76">
        <v>53</v>
      </c>
      <c r="B62" s="334">
        <v>42311</v>
      </c>
      <c r="C62" s="332">
        <v>0.70833333333333337</v>
      </c>
      <c r="D62" s="333" t="s">
        <v>2378</v>
      </c>
      <c r="E62" s="333" t="s">
        <v>2288</v>
      </c>
      <c r="F62" s="333" t="s">
        <v>2379</v>
      </c>
      <c r="G62" s="333" t="s">
        <v>2380</v>
      </c>
      <c r="H62" s="333"/>
      <c r="I62" s="333"/>
      <c r="J62" s="333">
        <v>1</v>
      </c>
      <c r="K62" s="335"/>
      <c r="L62" s="16" t="s">
        <v>584</v>
      </c>
    </row>
    <row r="63" spans="1:12" hidden="1" x14ac:dyDescent="0.25">
      <c r="A63" s="76">
        <v>54</v>
      </c>
      <c r="B63" s="334">
        <v>42311</v>
      </c>
      <c r="C63" s="332">
        <v>0.66666666666666663</v>
      </c>
      <c r="D63" s="333" t="s">
        <v>2381</v>
      </c>
      <c r="E63" s="333" t="s">
        <v>1055</v>
      </c>
      <c r="F63" s="333" t="s">
        <v>2382</v>
      </c>
      <c r="G63" s="333" t="s">
        <v>27</v>
      </c>
      <c r="H63" s="333"/>
      <c r="I63" s="333"/>
      <c r="J63" s="333">
        <v>1</v>
      </c>
      <c r="K63" s="335"/>
      <c r="L63" s="16" t="s">
        <v>521</v>
      </c>
    </row>
    <row r="64" spans="1:12" hidden="1" x14ac:dyDescent="0.25">
      <c r="A64" s="76">
        <v>55</v>
      </c>
      <c r="B64" s="334">
        <v>42312</v>
      </c>
      <c r="C64" s="332">
        <v>0.50416666666666665</v>
      </c>
      <c r="D64" s="333" t="s">
        <v>2383</v>
      </c>
      <c r="E64" s="333" t="s">
        <v>2288</v>
      </c>
      <c r="F64" s="333" t="s">
        <v>2384</v>
      </c>
      <c r="G64" s="333" t="s">
        <v>2385</v>
      </c>
      <c r="H64" s="333"/>
      <c r="I64" s="333"/>
      <c r="J64" s="333">
        <v>1</v>
      </c>
      <c r="K64" s="335"/>
      <c r="L64" s="16" t="s">
        <v>530</v>
      </c>
    </row>
    <row r="65" spans="1:12" hidden="1" x14ac:dyDescent="0.25">
      <c r="A65" s="76">
        <v>56</v>
      </c>
      <c r="B65" s="334">
        <v>42312</v>
      </c>
      <c r="C65" s="332">
        <v>0.72916666666666663</v>
      </c>
      <c r="D65" s="333" t="s">
        <v>2386</v>
      </c>
      <c r="E65" s="333" t="s">
        <v>1305</v>
      </c>
      <c r="F65" s="333" t="s">
        <v>2387</v>
      </c>
      <c r="G65" s="333" t="s">
        <v>2385</v>
      </c>
      <c r="H65" s="333"/>
      <c r="I65" s="333"/>
      <c r="J65" s="333">
        <v>1</v>
      </c>
      <c r="K65" s="335"/>
      <c r="L65" s="16" t="s">
        <v>503</v>
      </c>
    </row>
    <row r="66" spans="1:12" hidden="1" x14ac:dyDescent="0.25">
      <c r="A66" s="76">
        <v>57</v>
      </c>
      <c r="B66" s="334">
        <v>42313</v>
      </c>
      <c r="C66" s="332">
        <v>0.3298611111111111</v>
      </c>
      <c r="D66" s="333" t="s">
        <v>2388</v>
      </c>
      <c r="E66" s="333" t="s">
        <v>2288</v>
      </c>
      <c r="F66" s="333" t="s">
        <v>2389</v>
      </c>
      <c r="G66" s="333" t="s">
        <v>2390</v>
      </c>
      <c r="H66" s="333"/>
      <c r="I66" s="333"/>
      <c r="J66" s="333">
        <v>1</v>
      </c>
      <c r="K66" s="335"/>
      <c r="L66" s="16" t="s">
        <v>503</v>
      </c>
    </row>
    <row r="67" spans="1:12" hidden="1" x14ac:dyDescent="0.25">
      <c r="A67" s="76">
        <v>58</v>
      </c>
      <c r="B67" s="334">
        <v>42313</v>
      </c>
      <c r="C67" s="332">
        <v>0.80902777777777779</v>
      </c>
      <c r="D67" s="333" t="s">
        <v>2372</v>
      </c>
      <c r="E67" s="333" t="s">
        <v>2288</v>
      </c>
      <c r="F67" s="333" t="s">
        <v>2391</v>
      </c>
      <c r="G67" s="333" t="s">
        <v>2390</v>
      </c>
      <c r="H67" s="333"/>
      <c r="I67" s="333"/>
      <c r="J67" s="333">
        <v>1</v>
      </c>
      <c r="K67" s="335"/>
      <c r="L67" s="16" t="s">
        <v>530</v>
      </c>
    </row>
    <row r="68" spans="1:12" hidden="1" x14ac:dyDescent="0.25">
      <c r="A68" s="76">
        <v>59</v>
      </c>
      <c r="B68" s="334">
        <v>42315</v>
      </c>
      <c r="C68" s="332">
        <v>0.45833333333333331</v>
      </c>
      <c r="D68" s="333" t="s">
        <v>2052</v>
      </c>
      <c r="E68" s="333" t="s">
        <v>2272</v>
      </c>
      <c r="F68" s="333" t="s">
        <v>2392</v>
      </c>
      <c r="G68" s="333" t="s">
        <v>2385</v>
      </c>
      <c r="H68" s="333"/>
      <c r="I68" s="333"/>
      <c r="J68" s="333"/>
      <c r="K68" s="335"/>
      <c r="L68" s="27" t="s">
        <v>45</v>
      </c>
    </row>
    <row r="69" spans="1:12" hidden="1" x14ac:dyDescent="0.25">
      <c r="A69" s="76">
        <v>60</v>
      </c>
      <c r="B69" s="334">
        <v>42315</v>
      </c>
      <c r="C69" s="332">
        <v>0.60416666666666663</v>
      </c>
      <c r="D69" s="333" t="s">
        <v>2393</v>
      </c>
      <c r="E69" s="333" t="s">
        <v>2288</v>
      </c>
      <c r="F69" s="333" t="s">
        <v>2394</v>
      </c>
      <c r="G69" s="333" t="s">
        <v>349</v>
      </c>
      <c r="H69" s="333"/>
      <c r="I69" s="333"/>
      <c r="J69" s="333">
        <v>2</v>
      </c>
      <c r="K69" s="335"/>
      <c r="L69" s="27" t="s">
        <v>45</v>
      </c>
    </row>
    <row r="70" spans="1:12" hidden="1" x14ac:dyDescent="0.25">
      <c r="A70" s="76">
        <v>61</v>
      </c>
      <c r="B70" s="334">
        <v>42315</v>
      </c>
      <c r="C70" s="332">
        <v>0.97916666666666663</v>
      </c>
      <c r="D70" s="333" t="s">
        <v>2395</v>
      </c>
      <c r="E70" s="333" t="s">
        <v>2288</v>
      </c>
      <c r="F70" s="333" t="s">
        <v>2396</v>
      </c>
      <c r="G70" s="333" t="s">
        <v>27</v>
      </c>
      <c r="H70" s="333"/>
      <c r="I70" s="333"/>
      <c r="J70" s="333">
        <v>1</v>
      </c>
      <c r="K70" s="335"/>
      <c r="L70" s="16" t="s">
        <v>45</v>
      </c>
    </row>
    <row r="71" spans="1:12" hidden="1" x14ac:dyDescent="0.25">
      <c r="A71" s="76">
        <v>62</v>
      </c>
      <c r="B71" s="334">
        <v>42317</v>
      </c>
      <c r="C71" s="332">
        <v>0.39583333333333331</v>
      </c>
      <c r="D71" s="333" t="s">
        <v>2026</v>
      </c>
      <c r="E71" s="333" t="s">
        <v>1433</v>
      </c>
      <c r="F71" s="333" t="s">
        <v>2397</v>
      </c>
      <c r="G71" s="333" t="s">
        <v>27</v>
      </c>
      <c r="H71" s="333"/>
      <c r="I71" s="333"/>
      <c r="J71" s="333"/>
      <c r="K71" s="335"/>
      <c r="L71" s="16" t="s">
        <v>39</v>
      </c>
    </row>
    <row r="72" spans="1:12" hidden="1" x14ac:dyDescent="0.25">
      <c r="A72" s="76">
        <v>63</v>
      </c>
      <c r="B72" s="337">
        <v>42318</v>
      </c>
      <c r="C72" s="332">
        <v>0.51041666666666663</v>
      </c>
      <c r="D72" s="333" t="s">
        <v>2372</v>
      </c>
      <c r="E72" s="338" t="s">
        <v>1433</v>
      </c>
      <c r="F72" s="338" t="s">
        <v>2398</v>
      </c>
      <c r="G72" s="333" t="s">
        <v>27</v>
      </c>
      <c r="H72" s="338"/>
      <c r="I72" s="338"/>
      <c r="J72" s="338"/>
      <c r="K72" s="339"/>
      <c r="L72" s="28" t="s">
        <v>39</v>
      </c>
    </row>
    <row r="73" spans="1:12" hidden="1" x14ac:dyDescent="0.25">
      <c r="A73" s="76">
        <v>64</v>
      </c>
      <c r="B73" s="337">
        <v>42318</v>
      </c>
      <c r="C73" s="332">
        <v>0.48958333333333331</v>
      </c>
      <c r="D73" s="333" t="s">
        <v>2399</v>
      </c>
      <c r="E73" s="338" t="s">
        <v>1055</v>
      </c>
      <c r="F73" s="338" t="s">
        <v>2400</v>
      </c>
      <c r="G73" s="333" t="s">
        <v>27</v>
      </c>
      <c r="H73" s="338"/>
      <c r="I73" s="338"/>
      <c r="J73" s="338">
        <v>1</v>
      </c>
      <c r="K73" s="339"/>
      <c r="L73" s="27" t="s">
        <v>521</v>
      </c>
    </row>
    <row r="74" spans="1:12" hidden="1" x14ac:dyDescent="0.25">
      <c r="A74" s="76">
        <v>65</v>
      </c>
      <c r="B74" s="337">
        <v>42319</v>
      </c>
      <c r="C74" s="332">
        <v>0.75</v>
      </c>
      <c r="D74" s="333" t="s">
        <v>2129</v>
      </c>
      <c r="E74" s="338" t="s">
        <v>2401</v>
      </c>
      <c r="F74" s="338" t="s">
        <v>2402</v>
      </c>
      <c r="G74" s="333" t="s">
        <v>27</v>
      </c>
      <c r="H74" s="338"/>
      <c r="I74" s="338"/>
      <c r="J74" s="338">
        <v>1</v>
      </c>
      <c r="K74" s="339"/>
      <c r="L74" s="28" t="s">
        <v>32</v>
      </c>
    </row>
    <row r="75" spans="1:12" hidden="1" x14ac:dyDescent="0.25">
      <c r="A75" s="76">
        <v>66</v>
      </c>
      <c r="B75" s="337">
        <v>42319</v>
      </c>
      <c r="C75" s="332">
        <v>0.79513888888888884</v>
      </c>
      <c r="D75" s="333" t="s">
        <v>2403</v>
      </c>
      <c r="E75" s="338" t="s">
        <v>2288</v>
      </c>
      <c r="F75" s="338" t="s">
        <v>2404</v>
      </c>
      <c r="G75" s="333" t="s">
        <v>349</v>
      </c>
      <c r="H75" s="338"/>
      <c r="I75" s="338"/>
      <c r="J75" s="338">
        <v>1</v>
      </c>
      <c r="K75" s="339"/>
      <c r="L75" s="28" t="s">
        <v>32</v>
      </c>
    </row>
    <row r="76" spans="1:12" hidden="1" x14ac:dyDescent="0.25">
      <c r="A76" s="76">
        <v>67</v>
      </c>
      <c r="B76" s="337">
        <v>42321</v>
      </c>
      <c r="C76" s="332">
        <v>0.63194444444444442</v>
      </c>
      <c r="D76" s="333" t="s">
        <v>2405</v>
      </c>
      <c r="E76" s="338" t="s">
        <v>2401</v>
      </c>
      <c r="F76" s="338" t="s">
        <v>2406</v>
      </c>
      <c r="G76" s="333" t="s">
        <v>2385</v>
      </c>
      <c r="H76" s="338"/>
      <c r="I76" s="338"/>
      <c r="J76" s="338">
        <v>3</v>
      </c>
      <c r="K76" s="339"/>
      <c r="L76" s="28" t="s">
        <v>45</v>
      </c>
    </row>
    <row r="77" spans="1:12" hidden="1" x14ac:dyDescent="0.25">
      <c r="A77" s="76">
        <v>68</v>
      </c>
      <c r="B77" s="337">
        <v>42321</v>
      </c>
      <c r="C77" s="332">
        <v>0.79513888888888884</v>
      </c>
      <c r="D77" s="333" t="s">
        <v>2407</v>
      </c>
      <c r="E77" s="338" t="s">
        <v>2288</v>
      </c>
      <c r="F77" s="338" t="s">
        <v>2408</v>
      </c>
      <c r="G77" s="333" t="s">
        <v>2385</v>
      </c>
      <c r="H77" s="338"/>
      <c r="I77" s="338"/>
      <c r="J77" s="338">
        <v>1</v>
      </c>
      <c r="K77" s="339"/>
      <c r="L77" s="28" t="s">
        <v>45</v>
      </c>
    </row>
    <row r="78" spans="1:12" hidden="1" x14ac:dyDescent="0.25">
      <c r="A78" s="76">
        <v>69</v>
      </c>
      <c r="B78" s="337">
        <v>42322</v>
      </c>
      <c r="C78" s="332">
        <v>0.21527777777777779</v>
      </c>
      <c r="D78" s="333" t="s">
        <v>2409</v>
      </c>
      <c r="E78" s="338" t="s">
        <v>2373</v>
      </c>
      <c r="F78" s="338" t="s">
        <v>2410</v>
      </c>
      <c r="G78" s="333" t="s">
        <v>27</v>
      </c>
      <c r="H78" s="338"/>
      <c r="I78" s="338"/>
      <c r="J78" s="338">
        <v>1</v>
      </c>
      <c r="K78" s="339"/>
      <c r="L78" s="28" t="s">
        <v>36</v>
      </c>
    </row>
    <row r="79" spans="1:12" hidden="1" x14ac:dyDescent="0.25">
      <c r="A79" s="76">
        <v>70</v>
      </c>
      <c r="B79" s="337">
        <v>42324</v>
      </c>
      <c r="C79" s="332">
        <v>0.31944444444444448</v>
      </c>
      <c r="D79" s="333" t="s">
        <v>2411</v>
      </c>
      <c r="E79" s="338" t="s">
        <v>1305</v>
      </c>
      <c r="F79" s="338" t="s">
        <v>2412</v>
      </c>
      <c r="G79" s="333" t="s">
        <v>27</v>
      </c>
      <c r="H79" s="338"/>
      <c r="I79" s="338"/>
      <c r="J79" s="338">
        <v>2</v>
      </c>
      <c r="K79" s="339"/>
      <c r="L79" s="28" t="s">
        <v>36</v>
      </c>
    </row>
    <row r="80" spans="1:12" hidden="1" x14ac:dyDescent="0.25">
      <c r="A80" s="76">
        <v>71</v>
      </c>
      <c r="B80" s="337">
        <v>42324</v>
      </c>
      <c r="C80" s="332">
        <v>0.75902777777777775</v>
      </c>
      <c r="D80" s="333" t="s">
        <v>2139</v>
      </c>
      <c r="E80" s="338" t="s">
        <v>1305</v>
      </c>
      <c r="F80" s="338" t="s">
        <v>2413</v>
      </c>
      <c r="G80" s="333" t="s">
        <v>27</v>
      </c>
      <c r="H80" s="338"/>
      <c r="I80" s="338"/>
      <c r="J80" s="338">
        <v>1</v>
      </c>
      <c r="K80" s="339"/>
      <c r="L80" s="28" t="s">
        <v>55</v>
      </c>
    </row>
    <row r="81" spans="1:12" hidden="1" x14ac:dyDescent="0.25">
      <c r="A81" s="76">
        <v>72</v>
      </c>
      <c r="B81" s="337">
        <v>42325</v>
      </c>
      <c r="C81" s="332">
        <v>0.34930555555555554</v>
      </c>
      <c r="D81" s="29" t="s">
        <v>2414</v>
      </c>
      <c r="E81" s="338" t="s">
        <v>2288</v>
      </c>
      <c r="F81" s="338" t="s">
        <v>2415</v>
      </c>
      <c r="G81" s="333" t="s">
        <v>349</v>
      </c>
      <c r="H81" s="338"/>
      <c r="I81" s="338"/>
      <c r="J81" s="338">
        <v>1</v>
      </c>
      <c r="K81" s="339"/>
      <c r="L81" s="16" t="s">
        <v>521</v>
      </c>
    </row>
    <row r="82" spans="1:12" hidden="1" x14ac:dyDescent="0.25">
      <c r="A82" s="76">
        <v>73</v>
      </c>
      <c r="B82" s="337">
        <v>42325</v>
      </c>
      <c r="C82" s="332">
        <v>0.44097222222222227</v>
      </c>
      <c r="D82" s="333" t="s">
        <v>2004</v>
      </c>
      <c r="E82" s="338" t="s">
        <v>2288</v>
      </c>
      <c r="F82" s="338" t="s">
        <v>2416</v>
      </c>
      <c r="G82" s="333" t="s">
        <v>349</v>
      </c>
      <c r="H82" s="338"/>
      <c r="I82" s="338"/>
      <c r="J82" s="338">
        <v>2</v>
      </c>
      <c r="K82" s="339"/>
      <c r="L82" s="28" t="s">
        <v>32</v>
      </c>
    </row>
    <row r="83" spans="1:12" hidden="1" x14ac:dyDescent="0.25">
      <c r="A83" s="76">
        <v>74</v>
      </c>
      <c r="B83" s="337">
        <v>42325</v>
      </c>
      <c r="C83" s="332">
        <v>0.59027777777777779</v>
      </c>
      <c r="D83" s="333" t="s">
        <v>2417</v>
      </c>
      <c r="E83" s="338" t="s">
        <v>1305</v>
      </c>
      <c r="F83" s="338" t="s">
        <v>2418</v>
      </c>
      <c r="G83" s="333" t="s">
        <v>2385</v>
      </c>
      <c r="H83" s="338"/>
      <c r="I83" s="338"/>
      <c r="J83" s="338">
        <v>1</v>
      </c>
      <c r="K83" s="339"/>
      <c r="L83" s="28" t="s">
        <v>39</v>
      </c>
    </row>
    <row r="84" spans="1:12" hidden="1" x14ac:dyDescent="0.25">
      <c r="A84" s="76">
        <v>75</v>
      </c>
      <c r="B84" s="337">
        <v>42325</v>
      </c>
      <c r="C84" s="332">
        <v>0.78055555555555556</v>
      </c>
      <c r="D84" s="333" t="s">
        <v>2419</v>
      </c>
      <c r="E84" s="338" t="s">
        <v>2288</v>
      </c>
      <c r="F84" s="338" t="s">
        <v>2420</v>
      </c>
      <c r="G84" s="333" t="s">
        <v>2390</v>
      </c>
      <c r="H84" s="338"/>
      <c r="I84" s="338"/>
      <c r="J84" s="338">
        <v>1</v>
      </c>
      <c r="K84" s="339"/>
      <c r="L84" s="28" t="s">
        <v>32</v>
      </c>
    </row>
    <row r="85" spans="1:12" hidden="1" x14ac:dyDescent="0.25">
      <c r="A85" s="76">
        <v>76</v>
      </c>
      <c r="B85" s="337">
        <v>42327</v>
      </c>
      <c r="C85" s="332">
        <v>0.10416666666666667</v>
      </c>
      <c r="D85" s="333" t="s">
        <v>2421</v>
      </c>
      <c r="E85" s="338" t="s">
        <v>1433</v>
      </c>
      <c r="F85" s="338" t="s">
        <v>2422</v>
      </c>
      <c r="G85" s="333" t="s">
        <v>27</v>
      </c>
      <c r="H85" s="338"/>
      <c r="I85" s="338"/>
      <c r="J85" s="338"/>
      <c r="K85" s="339"/>
      <c r="L85" s="28" t="s">
        <v>32</v>
      </c>
    </row>
    <row r="86" spans="1:12" hidden="1" x14ac:dyDescent="0.25">
      <c r="A86" s="76">
        <v>77</v>
      </c>
      <c r="B86" s="337">
        <v>42327</v>
      </c>
      <c r="C86" s="332">
        <v>0.33333333333333331</v>
      </c>
      <c r="D86" s="333" t="s">
        <v>2381</v>
      </c>
      <c r="E86" s="338" t="s">
        <v>2288</v>
      </c>
      <c r="F86" s="338" t="s">
        <v>2027</v>
      </c>
      <c r="G86" s="333" t="s">
        <v>349</v>
      </c>
      <c r="H86" s="338"/>
      <c r="I86" s="338"/>
      <c r="J86" s="338">
        <v>1</v>
      </c>
      <c r="K86" s="339"/>
      <c r="L86" s="28" t="s">
        <v>36</v>
      </c>
    </row>
    <row r="87" spans="1:12" hidden="1" x14ac:dyDescent="0.25">
      <c r="A87" s="76">
        <v>78</v>
      </c>
      <c r="B87" s="337">
        <v>42327</v>
      </c>
      <c r="C87" s="332">
        <v>0.53472222222222221</v>
      </c>
      <c r="D87" s="333" t="s">
        <v>2423</v>
      </c>
      <c r="E87" s="338" t="s">
        <v>1305</v>
      </c>
      <c r="F87" s="338" t="s">
        <v>2424</v>
      </c>
      <c r="G87" s="333" t="s">
        <v>2385</v>
      </c>
      <c r="H87" s="338"/>
      <c r="I87" s="338"/>
      <c r="J87" s="338">
        <v>1</v>
      </c>
      <c r="K87" s="339"/>
      <c r="L87" s="27" t="s">
        <v>55</v>
      </c>
    </row>
    <row r="88" spans="1:12" hidden="1" x14ac:dyDescent="0.25">
      <c r="A88" s="76">
        <v>79</v>
      </c>
      <c r="B88" s="337">
        <v>42327</v>
      </c>
      <c r="C88" s="332">
        <v>0.8125</v>
      </c>
      <c r="D88" s="333" t="s">
        <v>2425</v>
      </c>
      <c r="E88" s="338" t="s">
        <v>1763</v>
      </c>
      <c r="F88" s="338" t="s">
        <v>2426</v>
      </c>
      <c r="G88" s="333" t="s">
        <v>2385</v>
      </c>
      <c r="H88" s="338"/>
      <c r="I88" s="338"/>
      <c r="J88" s="338">
        <v>1</v>
      </c>
      <c r="K88" s="339"/>
      <c r="L88" s="27" t="s">
        <v>32</v>
      </c>
    </row>
    <row r="89" spans="1:12" hidden="1" x14ac:dyDescent="0.25">
      <c r="A89" s="76">
        <v>80</v>
      </c>
      <c r="B89" s="337">
        <v>42328</v>
      </c>
      <c r="C89" s="332">
        <v>0.7402777777777777</v>
      </c>
      <c r="D89" s="333" t="s">
        <v>2427</v>
      </c>
      <c r="E89" s="338" t="s">
        <v>1305</v>
      </c>
      <c r="F89" s="338" t="s">
        <v>2428</v>
      </c>
      <c r="G89" s="333" t="s">
        <v>27</v>
      </c>
      <c r="H89" s="338"/>
      <c r="I89" s="338"/>
      <c r="J89" s="338">
        <v>1</v>
      </c>
      <c r="K89" s="339"/>
      <c r="L89" s="27" t="s">
        <v>55</v>
      </c>
    </row>
    <row r="90" spans="1:12" hidden="1" x14ac:dyDescent="0.25">
      <c r="A90" s="76">
        <v>81</v>
      </c>
      <c r="B90" s="337">
        <v>42328</v>
      </c>
      <c r="C90" s="332">
        <v>0.70833333333333337</v>
      </c>
      <c r="D90" s="333" t="s">
        <v>2429</v>
      </c>
      <c r="E90" s="338" t="s">
        <v>2288</v>
      </c>
      <c r="F90" s="338" t="s">
        <v>2430</v>
      </c>
      <c r="G90" s="333" t="s">
        <v>27</v>
      </c>
      <c r="H90" s="338"/>
      <c r="I90" s="338"/>
      <c r="J90" s="338">
        <v>1</v>
      </c>
      <c r="K90" s="339"/>
      <c r="L90" s="27" t="s">
        <v>32</v>
      </c>
    </row>
    <row r="91" spans="1:12" hidden="1" x14ac:dyDescent="0.25">
      <c r="A91" s="76">
        <v>82</v>
      </c>
      <c r="B91" s="337">
        <v>42329</v>
      </c>
      <c r="C91" s="332">
        <v>6.9444444444444441E-3</v>
      </c>
      <c r="D91" s="333" t="s">
        <v>2431</v>
      </c>
      <c r="E91" s="338" t="s">
        <v>2373</v>
      </c>
      <c r="F91" s="338" t="s">
        <v>2432</v>
      </c>
      <c r="G91" s="333" t="s">
        <v>27</v>
      </c>
      <c r="H91" s="338"/>
      <c r="I91" s="338"/>
      <c r="J91" s="338">
        <v>1</v>
      </c>
      <c r="K91" s="339"/>
      <c r="L91" s="27" t="s">
        <v>36</v>
      </c>
    </row>
    <row r="92" spans="1:12" hidden="1" x14ac:dyDescent="0.25">
      <c r="A92" s="76">
        <v>83</v>
      </c>
      <c r="B92" s="337">
        <v>42329</v>
      </c>
      <c r="C92" s="332">
        <v>0.36805555555555558</v>
      </c>
      <c r="D92" s="333" t="s">
        <v>2433</v>
      </c>
      <c r="E92" s="338" t="s">
        <v>2288</v>
      </c>
      <c r="F92" s="338" t="s">
        <v>2434</v>
      </c>
      <c r="G92" s="333" t="s">
        <v>2435</v>
      </c>
      <c r="H92" s="338"/>
      <c r="I92" s="338"/>
      <c r="J92" s="338">
        <v>1</v>
      </c>
      <c r="K92" s="339"/>
      <c r="L92" s="16" t="s">
        <v>587</v>
      </c>
    </row>
    <row r="93" spans="1:12" hidden="1" x14ac:dyDescent="0.25">
      <c r="A93" s="76">
        <v>84</v>
      </c>
      <c r="B93" s="337">
        <v>42329</v>
      </c>
      <c r="C93" s="332">
        <v>0.61111111111111105</v>
      </c>
      <c r="D93" s="333" t="s">
        <v>2436</v>
      </c>
      <c r="E93" s="338" t="s">
        <v>2272</v>
      </c>
      <c r="F93" s="338" t="s">
        <v>2437</v>
      </c>
      <c r="G93" s="333" t="s">
        <v>27</v>
      </c>
      <c r="H93" s="338"/>
      <c r="I93" s="338"/>
      <c r="J93" s="338"/>
      <c r="K93" s="339"/>
      <c r="L93" s="16" t="s">
        <v>530</v>
      </c>
    </row>
    <row r="94" spans="1:12" hidden="1" x14ac:dyDescent="0.25">
      <c r="A94" s="76">
        <v>85</v>
      </c>
      <c r="B94" s="337">
        <v>42330</v>
      </c>
      <c r="C94" s="332">
        <v>0.11458333333333333</v>
      </c>
      <c r="D94" s="333" t="s">
        <v>2438</v>
      </c>
      <c r="E94" s="338" t="s">
        <v>2288</v>
      </c>
      <c r="F94" s="338" t="s">
        <v>2439</v>
      </c>
      <c r="G94" s="333" t="s">
        <v>27</v>
      </c>
      <c r="H94" s="338"/>
      <c r="I94" s="338"/>
      <c r="J94" s="338">
        <v>5</v>
      </c>
      <c r="K94" s="339"/>
      <c r="L94" s="16" t="s">
        <v>584</v>
      </c>
    </row>
    <row r="95" spans="1:12" hidden="1" x14ac:dyDescent="0.25">
      <c r="A95" s="76">
        <v>86</v>
      </c>
      <c r="B95" s="337">
        <v>42330</v>
      </c>
      <c r="C95" s="332">
        <v>0.875</v>
      </c>
      <c r="D95" s="333" t="s">
        <v>2213</v>
      </c>
      <c r="E95" s="338" t="s">
        <v>1055</v>
      </c>
      <c r="F95" s="338" t="s">
        <v>2440</v>
      </c>
      <c r="G95" s="333" t="s">
        <v>27</v>
      </c>
      <c r="H95" s="338"/>
      <c r="I95" s="338"/>
      <c r="J95" s="338"/>
      <c r="K95" s="339"/>
      <c r="L95" s="16" t="s">
        <v>530</v>
      </c>
    </row>
    <row r="96" spans="1:12" hidden="1" x14ac:dyDescent="0.25">
      <c r="A96" s="76">
        <v>87</v>
      </c>
      <c r="B96" s="337">
        <v>42331</v>
      </c>
      <c r="C96" s="332">
        <v>6.25E-2</v>
      </c>
      <c r="D96" s="333" t="s">
        <v>2441</v>
      </c>
      <c r="E96" s="338" t="s">
        <v>2288</v>
      </c>
      <c r="F96" s="338" t="s">
        <v>2442</v>
      </c>
      <c r="G96" s="333" t="s">
        <v>27</v>
      </c>
      <c r="H96" s="338"/>
      <c r="I96" s="338"/>
      <c r="J96" s="338">
        <v>1</v>
      </c>
      <c r="K96" s="339"/>
      <c r="L96" s="16" t="s">
        <v>587</v>
      </c>
    </row>
    <row r="97" spans="1:12" hidden="1" x14ac:dyDescent="0.25">
      <c r="A97" s="76">
        <v>88</v>
      </c>
      <c r="B97" s="337">
        <v>42332</v>
      </c>
      <c r="C97" s="332">
        <v>0.44444444444444442</v>
      </c>
      <c r="D97" s="333" t="s">
        <v>2443</v>
      </c>
      <c r="E97" s="338" t="s">
        <v>1428</v>
      </c>
      <c r="F97" s="338" t="s">
        <v>2444</v>
      </c>
      <c r="G97" s="333" t="s">
        <v>2228</v>
      </c>
      <c r="H97" s="338"/>
      <c r="I97" s="338"/>
      <c r="J97" s="338">
        <v>1</v>
      </c>
      <c r="K97" s="339"/>
      <c r="L97" s="16" t="s">
        <v>584</v>
      </c>
    </row>
    <row r="98" spans="1:12" hidden="1" x14ac:dyDescent="0.25">
      <c r="A98" s="76">
        <v>89</v>
      </c>
      <c r="B98" s="337">
        <v>42333</v>
      </c>
      <c r="C98" s="332">
        <v>0.53472222222222221</v>
      </c>
      <c r="D98" s="333" t="s">
        <v>2445</v>
      </c>
      <c r="E98" s="338" t="s">
        <v>1428</v>
      </c>
      <c r="F98" s="338" t="s">
        <v>2446</v>
      </c>
      <c r="G98" s="333" t="s">
        <v>2447</v>
      </c>
      <c r="H98" s="333"/>
      <c r="I98" s="333"/>
      <c r="J98" s="333"/>
      <c r="K98" s="335"/>
      <c r="L98" s="16" t="s">
        <v>587</v>
      </c>
    </row>
    <row r="99" spans="1:12" hidden="1" x14ac:dyDescent="0.25">
      <c r="A99" s="76">
        <v>90</v>
      </c>
      <c r="B99" s="337">
        <v>42333</v>
      </c>
      <c r="C99" s="332">
        <v>0.82291666666666663</v>
      </c>
      <c r="D99" s="333" t="s">
        <v>2448</v>
      </c>
      <c r="E99" s="338" t="s">
        <v>2288</v>
      </c>
      <c r="F99" s="338" t="s">
        <v>2449</v>
      </c>
      <c r="G99" s="333" t="s">
        <v>27</v>
      </c>
      <c r="H99" s="333"/>
      <c r="I99" s="333"/>
      <c r="J99" s="333">
        <v>2</v>
      </c>
      <c r="K99" s="335"/>
      <c r="L99" s="28" t="s">
        <v>32</v>
      </c>
    </row>
    <row r="100" spans="1:12" hidden="1" x14ac:dyDescent="0.25">
      <c r="A100" s="76">
        <v>91</v>
      </c>
      <c r="B100" s="337">
        <v>42334</v>
      </c>
      <c r="C100" s="332">
        <v>0.40277777777777773</v>
      </c>
      <c r="D100" s="333" t="s">
        <v>2450</v>
      </c>
      <c r="E100" s="338" t="s">
        <v>2272</v>
      </c>
      <c r="F100" s="338" t="s">
        <v>2451</v>
      </c>
      <c r="G100" s="333" t="s">
        <v>2228</v>
      </c>
      <c r="H100" s="333"/>
      <c r="I100" s="333"/>
      <c r="J100" s="333"/>
      <c r="K100" s="335"/>
      <c r="L100" s="28" t="s">
        <v>32</v>
      </c>
    </row>
    <row r="101" spans="1:12" hidden="1" x14ac:dyDescent="0.25">
      <c r="A101" s="76">
        <v>92</v>
      </c>
      <c r="B101" s="337">
        <v>42334</v>
      </c>
      <c r="C101" s="332">
        <v>0.51388888888888895</v>
      </c>
      <c r="D101" s="333" t="s">
        <v>2452</v>
      </c>
      <c r="E101" s="338" t="s">
        <v>1055</v>
      </c>
      <c r="F101" s="338" t="s">
        <v>2453</v>
      </c>
      <c r="G101" s="333" t="s">
        <v>27</v>
      </c>
      <c r="H101" s="333"/>
      <c r="I101" s="333"/>
      <c r="J101" s="333">
        <v>2</v>
      </c>
      <c r="K101" s="335"/>
      <c r="L101" s="28" t="s">
        <v>36</v>
      </c>
    </row>
    <row r="102" spans="1:12" hidden="1" x14ac:dyDescent="0.25">
      <c r="A102" s="76">
        <v>93</v>
      </c>
      <c r="B102" s="337">
        <v>42334</v>
      </c>
      <c r="C102" s="332">
        <v>0.90972222222222221</v>
      </c>
      <c r="D102" s="333" t="s">
        <v>2242</v>
      </c>
      <c r="E102" s="338" t="s">
        <v>2288</v>
      </c>
      <c r="F102" s="338" t="s">
        <v>2454</v>
      </c>
      <c r="G102" s="333" t="s">
        <v>2385</v>
      </c>
      <c r="H102" s="333"/>
      <c r="I102" s="333"/>
      <c r="J102" s="333">
        <v>1</v>
      </c>
      <c r="K102" s="335"/>
      <c r="L102" s="28" t="s">
        <v>36</v>
      </c>
    </row>
    <row r="103" spans="1:12" hidden="1" x14ac:dyDescent="0.25">
      <c r="A103" s="76">
        <v>94</v>
      </c>
      <c r="B103" s="337">
        <v>42337</v>
      </c>
      <c r="C103" s="332">
        <v>0.70138888888888884</v>
      </c>
      <c r="D103" s="333" t="s">
        <v>2455</v>
      </c>
      <c r="E103" s="338" t="s">
        <v>2288</v>
      </c>
      <c r="F103" s="338" t="s">
        <v>2456</v>
      </c>
      <c r="G103" s="333" t="s">
        <v>27</v>
      </c>
      <c r="H103" s="333"/>
      <c r="I103" s="333"/>
      <c r="J103" s="333">
        <v>2</v>
      </c>
      <c r="K103" s="335"/>
      <c r="L103" s="28" t="s">
        <v>55</v>
      </c>
    </row>
    <row r="104" spans="1:12" hidden="1" x14ac:dyDescent="0.25">
      <c r="A104" s="76">
        <v>95</v>
      </c>
      <c r="B104" s="337">
        <v>42338</v>
      </c>
      <c r="C104" s="332">
        <v>0.3263888888888889</v>
      </c>
      <c r="D104" s="333" t="s">
        <v>2457</v>
      </c>
      <c r="E104" s="338" t="s">
        <v>1055</v>
      </c>
      <c r="F104" s="338" t="s">
        <v>2458</v>
      </c>
      <c r="G104" s="333" t="s">
        <v>2077</v>
      </c>
      <c r="H104" s="333"/>
      <c r="I104" s="333"/>
      <c r="J104" s="333"/>
      <c r="K104" s="335"/>
      <c r="L104" s="28" t="s">
        <v>32</v>
      </c>
    </row>
    <row r="105" spans="1:12" hidden="1" x14ac:dyDescent="0.25">
      <c r="A105" s="76">
        <v>96</v>
      </c>
      <c r="B105" s="337">
        <v>42338</v>
      </c>
      <c r="C105" s="332">
        <v>0.48958333333333331</v>
      </c>
      <c r="D105" s="333" t="s">
        <v>2459</v>
      </c>
      <c r="E105" s="338" t="s">
        <v>2272</v>
      </c>
      <c r="F105" s="338" t="s">
        <v>2460</v>
      </c>
      <c r="G105" s="333" t="s">
        <v>27</v>
      </c>
      <c r="H105" s="333"/>
      <c r="I105" s="333"/>
      <c r="J105" s="333"/>
      <c r="K105" s="335"/>
      <c r="L105" s="28" t="s">
        <v>32</v>
      </c>
    </row>
    <row r="106" spans="1:12" hidden="1" x14ac:dyDescent="0.25">
      <c r="A106" s="76">
        <v>97</v>
      </c>
      <c r="B106" s="337">
        <v>42338</v>
      </c>
      <c r="C106" s="332">
        <v>0.72222222222222221</v>
      </c>
      <c r="D106" s="333" t="s">
        <v>2368</v>
      </c>
      <c r="E106" s="338" t="s">
        <v>1055</v>
      </c>
      <c r="F106" s="338" t="s">
        <v>2461</v>
      </c>
      <c r="G106" s="333" t="s">
        <v>27</v>
      </c>
      <c r="H106" s="333"/>
      <c r="I106" s="333"/>
      <c r="J106" s="333">
        <v>2</v>
      </c>
      <c r="K106" s="335"/>
      <c r="L106" s="28" t="s">
        <v>28</v>
      </c>
    </row>
    <row r="107" spans="1:12" hidden="1" x14ac:dyDescent="0.25">
      <c r="A107" s="76">
        <v>98</v>
      </c>
      <c r="B107" s="337">
        <v>42338</v>
      </c>
      <c r="C107" s="332">
        <v>0.8125</v>
      </c>
      <c r="D107" s="333" t="s">
        <v>2462</v>
      </c>
      <c r="E107" s="338" t="s">
        <v>2272</v>
      </c>
      <c r="F107" s="338" t="s">
        <v>2463</v>
      </c>
      <c r="G107" s="333" t="s">
        <v>349</v>
      </c>
      <c r="H107" s="333"/>
      <c r="I107" s="333"/>
      <c r="J107" s="333"/>
      <c r="K107" s="335"/>
      <c r="L107" s="28" t="s">
        <v>32</v>
      </c>
    </row>
    <row r="108" spans="1:12" s="5" customFormat="1" x14ac:dyDescent="0.25">
      <c r="A108" s="341"/>
      <c r="B108" s="342"/>
      <c r="C108" s="343"/>
      <c r="D108" s="344"/>
      <c r="E108" s="344"/>
      <c r="F108" s="344" t="s">
        <v>2464</v>
      </c>
      <c r="G108" s="344" t="s">
        <v>345</v>
      </c>
      <c r="H108" s="344">
        <f>SUM(H58:H107)</f>
        <v>0</v>
      </c>
      <c r="I108" s="344">
        <f>SUM(I58:I107)</f>
        <v>0</v>
      </c>
      <c r="J108" s="344">
        <f>SUM(J58:J107)</f>
        <v>51</v>
      </c>
      <c r="K108" s="344">
        <f>SUM(K58:K107)</f>
        <v>0</v>
      </c>
      <c r="L108" s="345"/>
    </row>
    <row r="109" spans="1:12" hidden="1" x14ac:dyDescent="0.25">
      <c r="A109" s="76">
        <v>99</v>
      </c>
      <c r="B109" s="74">
        <v>42340</v>
      </c>
      <c r="C109" s="332">
        <v>0.34722222222222227</v>
      </c>
      <c r="D109" s="333" t="s">
        <v>2465</v>
      </c>
      <c r="E109" s="333" t="s">
        <v>1305</v>
      </c>
      <c r="F109" s="333" t="s">
        <v>2466</v>
      </c>
      <c r="G109" s="333" t="s">
        <v>1706</v>
      </c>
      <c r="H109" s="333"/>
      <c r="I109" s="333"/>
      <c r="J109" s="333">
        <v>1</v>
      </c>
      <c r="K109" s="335"/>
      <c r="L109" s="28" t="s">
        <v>32</v>
      </c>
    </row>
    <row r="110" spans="1:12" hidden="1" x14ac:dyDescent="0.25">
      <c r="A110" s="76">
        <v>100</v>
      </c>
      <c r="B110" s="334">
        <v>42340</v>
      </c>
      <c r="C110" s="332">
        <v>0.45833333333333331</v>
      </c>
      <c r="D110" s="333" t="s">
        <v>2467</v>
      </c>
      <c r="E110" s="333" t="s">
        <v>1428</v>
      </c>
      <c r="F110" s="333" t="s">
        <v>2468</v>
      </c>
      <c r="G110" s="333" t="s">
        <v>27</v>
      </c>
      <c r="H110" s="333"/>
      <c r="I110" s="333"/>
      <c r="J110" s="333"/>
      <c r="K110" s="335"/>
      <c r="L110" s="28" t="s">
        <v>32</v>
      </c>
    </row>
    <row r="111" spans="1:12" hidden="1" x14ac:dyDescent="0.25">
      <c r="A111" s="76">
        <v>101</v>
      </c>
      <c r="B111" s="334">
        <v>42341</v>
      </c>
      <c r="C111" s="332">
        <v>0.35416666666666669</v>
      </c>
      <c r="D111" s="333" t="s">
        <v>2469</v>
      </c>
      <c r="E111" s="333" t="s">
        <v>1055</v>
      </c>
      <c r="F111" s="333" t="s">
        <v>2470</v>
      </c>
      <c r="G111" s="333" t="s">
        <v>27</v>
      </c>
      <c r="H111" s="333"/>
      <c r="I111" s="333"/>
      <c r="J111" s="333"/>
      <c r="K111" s="335"/>
      <c r="L111" s="28" t="s">
        <v>32</v>
      </c>
    </row>
    <row r="112" spans="1:12" hidden="1" x14ac:dyDescent="0.25">
      <c r="A112" s="76">
        <v>102</v>
      </c>
      <c r="B112" s="334">
        <v>42341</v>
      </c>
      <c r="C112" s="332">
        <v>0.73958333333333337</v>
      </c>
      <c r="D112" s="333" t="s">
        <v>2469</v>
      </c>
      <c r="E112" s="333" t="s">
        <v>2288</v>
      </c>
      <c r="F112" s="333" t="s">
        <v>2471</v>
      </c>
      <c r="G112" s="333" t="s">
        <v>349</v>
      </c>
      <c r="H112" s="333"/>
      <c r="I112" s="333"/>
      <c r="J112" s="333">
        <v>1</v>
      </c>
      <c r="K112" s="335"/>
      <c r="L112" s="28" t="s">
        <v>45</v>
      </c>
    </row>
    <row r="113" spans="1:12" hidden="1" x14ac:dyDescent="0.25">
      <c r="A113" s="76">
        <v>103</v>
      </c>
      <c r="B113" s="334">
        <v>42342</v>
      </c>
      <c r="C113" s="332">
        <v>0.80555555555555547</v>
      </c>
      <c r="D113" s="333" t="s">
        <v>2100</v>
      </c>
      <c r="E113" s="333" t="s">
        <v>2288</v>
      </c>
      <c r="F113" s="333" t="s">
        <v>2472</v>
      </c>
      <c r="G113" s="333" t="s">
        <v>27</v>
      </c>
      <c r="H113" s="333"/>
      <c r="I113" s="333"/>
      <c r="J113" s="333">
        <v>2</v>
      </c>
      <c r="K113" s="335"/>
      <c r="L113" s="28" t="s">
        <v>45</v>
      </c>
    </row>
    <row r="114" spans="1:12" hidden="1" x14ac:dyDescent="0.25">
      <c r="A114" s="76">
        <v>104</v>
      </c>
      <c r="B114" s="334">
        <v>42342</v>
      </c>
      <c r="C114" s="332">
        <v>0.79166666666666663</v>
      </c>
      <c r="D114" s="333" t="s">
        <v>1985</v>
      </c>
      <c r="E114" s="333" t="s">
        <v>1428</v>
      </c>
      <c r="F114" s="333" t="s">
        <v>2473</v>
      </c>
      <c r="G114" s="333" t="s">
        <v>27</v>
      </c>
      <c r="H114" s="333"/>
      <c r="I114" s="333"/>
      <c r="J114" s="333">
        <v>2</v>
      </c>
      <c r="K114" s="335"/>
      <c r="L114" s="28" t="s">
        <v>45</v>
      </c>
    </row>
    <row r="115" spans="1:12" hidden="1" x14ac:dyDescent="0.25">
      <c r="A115" s="76">
        <v>105</v>
      </c>
      <c r="B115" s="334">
        <v>42343</v>
      </c>
      <c r="C115" s="332">
        <v>0.6020833333333333</v>
      </c>
      <c r="D115" s="333" t="s">
        <v>2244</v>
      </c>
      <c r="E115" s="333" t="s">
        <v>1428</v>
      </c>
      <c r="F115" s="333" t="s">
        <v>2474</v>
      </c>
      <c r="G115" s="333" t="s">
        <v>349</v>
      </c>
      <c r="H115" s="333"/>
      <c r="I115" s="333"/>
      <c r="J115" s="333">
        <v>1</v>
      </c>
      <c r="K115" s="335"/>
      <c r="L115" s="28" t="s">
        <v>39</v>
      </c>
    </row>
    <row r="116" spans="1:12" hidden="1" x14ac:dyDescent="0.25">
      <c r="A116" s="76">
        <v>106</v>
      </c>
      <c r="B116" s="334">
        <v>42343</v>
      </c>
      <c r="C116" s="332">
        <v>0.89583333333333337</v>
      </c>
      <c r="D116" s="333" t="s">
        <v>346</v>
      </c>
      <c r="E116" s="333" t="s">
        <v>2279</v>
      </c>
      <c r="F116" s="333" t="s">
        <v>2475</v>
      </c>
      <c r="G116" s="333" t="s">
        <v>27</v>
      </c>
      <c r="H116" s="333"/>
      <c r="I116" s="333"/>
      <c r="J116" s="333">
        <v>1</v>
      </c>
      <c r="K116" s="335"/>
      <c r="L116" s="16" t="s">
        <v>530</v>
      </c>
    </row>
    <row r="117" spans="1:12" hidden="1" x14ac:dyDescent="0.25">
      <c r="A117" s="76">
        <v>107</v>
      </c>
      <c r="B117" s="334">
        <v>42344</v>
      </c>
      <c r="C117" s="332">
        <v>0.49652777777777773</v>
      </c>
      <c r="D117" s="333" t="s">
        <v>2476</v>
      </c>
      <c r="E117" s="333" t="s">
        <v>2288</v>
      </c>
      <c r="F117" s="333" t="s">
        <v>2477</v>
      </c>
      <c r="G117" s="333" t="s">
        <v>2478</v>
      </c>
      <c r="H117" s="333"/>
      <c r="I117" s="333"/>
      <c r="J117" s="333">
        <v>1</v>
      </c>
      <c r="K117" s="335"/>
      <c r="L117" s="16" t="s">
        <v>530</v>
      </c>
    </row>
    <row r="118" spans="1:12" hidden="1" x14ac:dyDescent="0.25">
      <c r="A118" s="76">
        <v>108</v>
      </c>
      <c r="B118" s="334">
        <v>42344</v>
      </c>
      <c r="C118" s="332">
        <v>0.84375</v>
      </c>
      <c r="D118" s="333" t="s">
        <v>2479</v>
      </c>
      <c r="E118" s="333" t="s">
        <v>1305</v>
      </c>
      <c r="F118" s="333" t="s">
        <v>2480</v>
      </c>
      <c r="G118" s="333" t="s">
        <v>27</v>
      </c>
      <c r="H118" s="333"/>
      <c r="I118" s="333"/>
      <c r="J118" s="333">
        <v>1</v>
      </c>
      <c r="K118" s="335"/>
      <c r="L118" s="16" t="s">
        <v>587</v>
      </c>
    </row>
    <row r="119" spans="1:12" hidden="1" x14ac:dyDescent="0.25">
      <c r="A119" s="76">
        <v>109</v>
      </c>
      <c r="B119" s="334">
        <v>42346</v>
      </c>
      <c r="C119" s="332">
        <v>0.51388888888888895</v>
      </c>
      <c r="D119" s="333" t="s">
        <v>2481</v>
      </c>
      <c r="E119" s="333" t="s">
        <v>1055</v>
      </c>
      <c r="F119" s="333" t="s">
        <v>2482</v>
      </c>
      <c r="G119" s="333" t="s">
        <v>27</v>
      </c>
      <c r="H119" s="333"/>
      <c r="I119" s="333"/>
      <c r="J119" s="333">
        <v>2</v>
      </c>
      <c r="K119" s="335"/>
      <c r="L119" s="16" t="s">
        <v>587</v>
      </c>
    </row>
    <row r="120" spans="1:12" hidden="1" x14ac:dyDescent="0.25">
      <c r="A120" s="76">
        <v>110</v>
      </c>
      <c r="B120" s="334">
        <v>42347</v>
      </c>
      <c r="C120" s="332">
        <v>0.60416666666666663</v>
      </c>
      <c r="D120" s="333" t="s">
        <v>2483</v>
      </c>
      <c r="E120" s="333" t="s">
        <v>2288</v>
      </c>
      <c r="F120" s="333" t="s">
        <v>2484</v>
      </c>
      <c r="G120" s="333" t="s">
        <v>27</v>
      </c>
      <c r="H120" s="333"/>
      <c r="I120" s="333"/>
      <c r="J120" s="333">
        <v>2</v>
      </c>
      <c r="K120" s="335"/>
      <c r="L120" s="16" t="s">
        <v>584</v>
      </c>
    </row>
    <row r="121" spans="1:12" hidden="1" x14ac:dyDescent="0.25">
      <c r="A121" s="76">
        <v>111</v>
      </c>
      <c r="B121" s="334">
        <v>42348</v>
      </c>
      <c r="C121" s="332">
        <v>0.72569444444444453</v>
      </c>
      <c r="D121" s="333" t="s">
        <v>2340</v>
      </c>
      <c r="E121" s="333" t="s">
        <v>1055</v>
      </c>
      <c r="F121" s="333" t="s">
        <v>2485</v>
      </c>
      <c r="G121" s="333" t="s">
        <v>27</v>
      </c>
      <c r="H121" s="333"/>
      <c r="I121" s="333"/>
      <c r="J121" s="333">
        <v>1</v>
      </c>
      <c r="K121" s="335"/>
      <c r="L121" s="16" t="s">
        <v>584</v>
      </c>
    </row>
    <row r="122" spans="1:12" hidden="1" x14ac:dyDescent="0.25">
      <c r="A122" s="76">
        <v>112</v>
      </c>
      <c r="B122" s="334">
        <v>42349</v>
      </c>
      <c r="C122" s="332">
        <v>0.35416666666666669</v>
      </c>
      <c r="D122" s="333" t="s">
        <v>2486</v>
      </c>
      <c r="E122" s="333" t="s">
        <v>1305</v>
      </c>
      <c r="F122" s="333" t="s">
        <v>2487</v>
      </c>
      <c r="G122" s="333" t="s">
        <v>2488</v>
      </c>
      <c r="H122" s="333"/>
      <c r="I122" s="333"/>
      <c r="J122" s="333">
        <v>1</v>
      </c>
      <c r="K122" s="335"/>
      <c r="L122" s="16" t="s">
        <v>587</v>
      </c>
    </row>
    <row r="123" spans="1:12" hidden="1" x14ac:dyDescent="0.25">
      <c r="A123" s="76">
        <v>113</v>
      </c>
      <c r="B123" s="337">
        <v>42349</v>
      </c>
      <c r="C123" s="332">
        <v>0.71180555555555547</v>
      </c>
      <c r="D123" s="333" t="s">
        <v>2489</v>
      </c>
      <c r="E123" s="338" t="s">
        <v>2490</v>
      </c>
      <c r="F123" s="338" t="s">
        <v>2491</v>
      </c>
      <c r="G123" s="333" t="s">
        <v>407</v>
      </c>
      <c r="H123" s="338"/>
      <c r="I123" s="338"/>
      <c r="J123" s="338"/>
      <c r="K123" s="339"/>
      <c r="L123" s="16" t="s">
        <v>600</v>
      </c>
    </row>
    <row r="124" spans="1:12" hidden="1" x14ac:dyDescent="0.25">
      <c r="A124" s="76">
        <v>114</v>
      </c>
      <c r="B124" s="337">
        <v>42349</v>
      </c>
      <c r="C124" s="332">
        <v>0.98263888888888884</v>
      </c>
      <c r="D124" s="333" t="s">
        <v>2492</v>
      </c>
      <c r="E124" s="338" t="s">
        <v>1305</v>
      </c>
      <c r="F124" s="338" t="s">
        <v>2493</v>
      </c>
      <c r="G124" s="333" t="s">
        <v>27</v>
      </c>
      <c r="H124" s="338"/>
      <c r="I124" s="338"/>
      <c r="J124" s="338">
        <v>1</v>
      </c>
      <c r="K124" s="339"/>
      <c r="L124" s="16" t="s">
        <v>587</v>
      </c>
    </row>
    <row r="125" spans="1:12" hidden="1" x14ac:dyDescent="0.25">
      <c r="A125" s="76">
        <v>115</v>
      </c>
      <c r="B125" s="337">
        <v>42350</v>
      </c>
      <c r="C125" s="332">
        <v>0.46875</v>
      </c>
      <c r="D125" s="333" t="s">
        <v>2363</v>
      </c>
      <c r="E125" s="338" t="s">
        <v>1055</v>
      </c>
      <c r="F125" s="338" t="s">
        <v>2494</v>
      </c>
      <c r="G125" s="333" t="s">
        <v>2488</v>
      </c>
      <c r="H125" s="338"/>
      <c r="I125" s="338"/>
      <c r="J125" s="338">
        <v>1</v>
      </c>
      <c r="K125" s="339"/>
      <c r="L125" s="16" t="s">
        <v>587</v>
      </c>
    </row>
    <row r="126" spans="1:12" hidden="1" x14ac:dyDescent="0.25">
      <c r="A126" s="76">
        <v>116</v>
      </c>
      <c r="B126" s="337">
        <v>42351</v>
      </c>
      <c r="C126" s="332">
        <v>0.44444444444444442</v>
      </c>
      <c r="D126" s="333" t="s">
        <v>2495</v>
      </c>
      <c r="E126" s="338" t="s">
        <v>1305</v>
      </c>
      <c r="F126" s="338" t="s">
        <v>2496</v>
      </c>
      <c r="G126" s="333" t="s">
        <v>2488</v>
      </c>
      <c r="H126" s="338"/>
      <c r="I126" s="338"/>
      <c r="J126" s="338">
        <v>1</v>
      </c>
      <c r="K126" s="339"/>
      <c r="L126" s="16" t="s">
        <v>521</v>
      </c>
    </row>
    <row r="127" spans="1:12" hidden="1" x14ac:dyDescent="0.25">
      <c r="A127" s="76">
        <v>117</v>
      </c>
      <c r="B127" s="337">
        <v>42351</v>
      </c>
      <c r="C127" s="332">
        <v>0.45833333333333331</v>
      </c>
      <c r="D127" s="333" t="s">
        <v>2497</v>
      </c>
      <c r="E127" s="338" t="s">
        <v>2288</v>
      </c>
      <c r="F127" s="338" t="s">
        <v>2498</v>
      </c>
      <c r="G127" s="333" t="s">
        <v>2488</v>
      </c>
      <c r="H127" s="338"/>
      <c r="I127" s="338"/>
      <c r="J127" s="338">
        <v>1</v>
      </c>
      <c r="K127" s="339"/>
      <c r="L127" s="16" t="s">
        <v>587</v>
      </c>
    </row>
    <row r="128" spans="1:12" hidden="1" x14ac:dyDescent="0.25">
      <c r="A128" s="76">
        <v>118</v>
      </c>
      <c r="B128" s="337">
        <v>42352</v>
      </c>
      <c r="C128" s="332">
        <v>0.41666666666666669</v>
      </c>
      <c r="D128" s="333" t="s">
        <v>2499</v>
      </c>
      <c r="E128" s="338" t="s">
        <v>2288</v>
      </c>
      <c r="F128" s="338" t="s">
        <v>2500</v>
      </c>
      <c r="G128" s="333" t="s">
        <v>2488</v>
      </c>
      <c r="H128" s="338"/>
      <c r="I128" s="338"/>
      <c r="J128" s="338">
        <v>2</v>
      </c>
      <c r="K128" s="339"/>
      <c r="L128" s="16" t="s">
        <v>587</v>
      </c>
    </row>
    <row r="129" spans="1:12" hidden="1" x14ac:dyDescent="0.25">
      <c r="A129" s="76">
        <v>119</v>
      </c>
      <c r="B129" s="337">
        <v>42352</v>
      </c>
      <c r="C129" s="332">
        <v>0.45833333333333331</v>
      </c>
      <c r="D129" s="333" t="s">
        <v>2038</v>
      </c>
      <c r="E129" s="338" t="s">
        <v>2288</v>
      </c>
      <c r="F129" s="338" t="s">
        <v>2501</v>
      </c>
      <c r="G129" s="333" t="s">
        <v>2488</v>
      </c>
      <c r="H129" s="338"/>
      <c r="I129" s="338"/>
      <c r="J129" s="338"/>
      <c r="K129" s="339"/>
      <c r="L129" s="340" t="s">
        <v>521</v>
      </c>
    </row>
    <row r="130" spans="1:12" hidden="1" x14ac:dyDescent="0.25">
      <c r="A130" s="76">
        <v>120</v>
      </c>
      <c r="B130" s="337">
        <v>42353</v>
      </c>
      <c r="C130" s="332">
        <v>0.31944444444444448</v>
      </c>
      <c r="D130" s="333" t="s">
        <v>2502</v>
      </c>
      <c r="E130" s="338" t="s">
        <v>1305</v>
      </c>
      <c r="F130" s="338" t="s">
        <v>2503</v>
      </c>
      <c r="G130" s="333" t="s">
        <v>2488</v>
      </c>
      <c r="H130" s="338"/>
      <c r="I130" s="338"/>
      <c r="J130" s="338">
        <v>1</v>
      </c>
      <c r="K130" s="339"/>
      <c r="L130" s="140" t="s">
        <v>503</v>
      </c>
    </row>
    <row r="131" spans="1:12" hidden="1" x14ac:dyDescent="0.25">
      <c r="A131" s="76">
        <v>121</v>
      </c>
      <c r="B131" s="337">
        <v>42353</v>
      </c>
      <c r="C131" s="332">
        <v>0.29166666666666669</v>
      </c>
      <c r="D131" s="333" t="s">
        <v>2504</v>
      </c>
      <c r="E131" s="338" t="s">
        <v>1433</v>
      </c>
      <c r="F131" s="338" t="s">
        <v>2505</v>
      </c>
      <c r="G131" s="333" t="s">
        <v>27</v>
      </c>
      <c r="H131" s="338"/>
      <c r="I131" s="338"/>
      <c r="J131" s="338">
        <v>1</v>
      </c>
      <c r="K131" s="339"/>
      <c r="L131" s="340" t="s">
        <v>1091</v>
      </c>
    </row>
    <row r="132" spans="1:12" hidden="1" x14ac:dyDescent="0.25">
      <c r="A132" s="76">
        <v>122</v>
      </c>
      <c r="B132" s="337">
        <v>42353</v>
      </c>
      <c r="C132" s="332">
        <v>0.81666666666666676</v>
      </c>
      <c r="D132" s="346" t="s">
        <v>2506</v>
      </c>
      <c r="E132" s="338" t="s">
        <v>2288</v>
      </c>
      <c r="F132" s="338" t="s">
        <v>2507</v>
      </c>
      <c r="G132" s="333" t="s">
        <v>2508</v>
      </c>
      <c r="H132" s="338"/>
      <c r="I132" s="338"/>
      <c r="J132" s="338">
        <v>1</v>
      </c>
      <c r="K132" s="339"/>
      <c r="L132" s="340" t="s">
        <v>1091</v>
      </c>
    </row>
    <row r="133" spans="1:12" hidden="1" x14ac:dyDescent="0.25">
      <c r="A133" s="76">
        <v>123</v>
      </c>
      <c r="B133" s="337">
        <v>42353</v>
      </c>
      <c r="C133" s="332">
        <v>0.9916666666666667</v>
      </c>
      <c r="D133" s="333" t="s">
        <v>2509</v>
      </c>
      <c r="E133" s="338" t="s">
        <v>1428</v>
      </c>
      <c r="F133" s="338" t="s">
        <v>2510</v>
      </c>
      <c r="G133" s="333" t="s">
        <v>2508</v>
      </c>
      <c r="H133" s="338"/>
      <c r="I133" s="338"/>
      <c r="J133" s="338"/>
      <c r="K133" s="339"/>
      <c r="L133" s="340" t="s">
        <v>1091</v>
      </c>
    </row>
    <row r="134" spans="1:12" hidden="1" x14ac:dyDescent="0.25">
      <c r="A134" s="76">
        <v>124</v>
      </c>
      <c r="B134" s="337">
        <v>42354</v>
      </c>
      <c r="C134" s="332">
        <v>0.70833333333333337</v>
      </c>
      <c r="D134" s="336" t="s">
        <v>2511</v>
      </c>
      <c r="E134" s="338" t="s">
        <v>1428</v>
      </c>
      <c r="F134" s="338" t="s">
        <v>2512</v>
      </c>
      <c r="G134" s="333" t="s">
        <v>27</v>
      </c>
      <c r="H134" s="338"/>
      <c r="I134" s="338"/>
      <c r="J134" s="338"/>
      <c r="K134" s="339"/>
      <c r="L134" s="347" t="s">
        <v>530</v>
      </c>
    </row>
    <row r="135" spans="1:12" hidden="1" x14ac:dyDescent="0.25">
      <c r="A135" s="76">
        <v>125</v>
      </c>
      <c r="B135" s="337">
        <v>42355</v>
      </c>
      <c r="C135" s="332">
        <v>0.3125</v>
      </c>
      <c r="D135" s="333" t="s">
        <v>2513</v>
      </c>
      <c r="E135" s="338" t="s">
        <v>1055</v>
      </c>
      <c r="F135" s="338" t="s">
        <v>2514</v>
      </c>
      <c r="G135" s="333" t="s">
        <v>27</v>
      </c>
      <c r="H135" s="338"/>
      <c r="I135" s="338"/>
      <c r="J135" s="338"/>
      <c r="K135" s="339"/>
      <c r="L135" s="348" t="s">
        <v>362</v>
      </c>
    </row>
    <row r="136" spans="1:12" hidden="1" x14ac:dyDescent="0.25">
      <c r="A136" s="76">
        <v>126</v>
      </c>
      <c r="B136" s="337">
        <v>42355</v>
      </c>
      <c r="C136" s="332">
        <v>0.77083333333333337</v>
      </c>
      <c r="D136" s="333" t="s">
        <v>2515</v>
      </c>
      <c r="E136" s="338" t="s">
        <v>1305</v>
      </c>
      <c r="F136" s="338" t="s">
        <v>2516</v>
      </c>
      <c r="G136" s="333" t="s">
        <v>27</v>
      </c>
      <c r="H136" s="338"/>
      <c r="I136" s="338"/>
      <c r="J136" s="338">
        <v>1</v>
      </c>
      <c r="K136" s="339"/>
      <c r="L136" s="348" t="s">
        <v>362</v>
      </c>
    </row>
    <row r="137" spans="1:12" hidden="1" x14ac:dyDescent="0.25">
      <c r="A137" s="76">
        <v>127</v>
      </c>
      <c r="B137" s="337">
        <v>42356</v>
      </c>
      <c r="C137" s="332">
        <v>0.42708333333333331</v>
      </c>
      <c r="D137" s="333" t="s">
        <v>2517</v>
      </c>
      <c r="E137" s="338" t="s">
        <v>2288</v>
      </c>
      <c r="F137" s="338" t="s">
        <v>2518</v>
      </c>
      <c r="G137" s="333" t="s">
        <v>2519</v>
      </c>
      <c r="H137" s="338"/>
      <c r="I137" s="338"/>
      <c r="J137" s="338">
        <v>1</v>
      </c>
      <c r="K137" s="339"/>
      <c r="L137" s="348" t="s">
        <v>362</v>
      </c>
    </row>
    <row r="138" spans="1:12" hidden="1" x14ac:dyDescent="0.25">
      <c r="A138" s="76">
        <v>128</v>
      </c>
      <c r="B138" s="337">
        <v>42356</v>
      </c>
      <c r="C138" s="332">
        <v>0.8125</v>
      </c>
      <c r="D138" s="333" t="s">
        <v>2520</v>
      </c>
      <c r="E138" s="338" t="s">
        <v>2288</v>
      </c>
      <c r="F138" s="338" t="s">
        <v>2521</v>
      </c>
      <c r="G138" s="333" t="s">
        <v>27</v>
      </c>
      <c r="H138" s="338"/>
      <c r="I138" s="338"/>
      <c r="J138" s="338">
        <v>1</v>
      </c>
      <c r="K138" s="339"/>
      <c r="L138" s="348" t="s">
        <v>2522</v>
      </c>
    </row>
    <row r="139" spans="1:12" hidden="1" x14ac:dyDescent="0.25">
      <c r="A139" s="76">
        <v>129</v>
      </c>
      <c r="B139" s="337">
        <v>42358</v>
      </c>
      <c r="C139" s="332">
        <v>0.23611111111111113</v>
      </c>
      <c r="D139" s="333" t="s">
        <v>388</v>
      </c>
      <c r="E139" s="338" t="s">
        <v>2523</v>
      </c>
      <c r="F139" s="338" t="s">
        <v>2524</v>
      </c>
      <c r="G139" s="333" t="s">
        <v>27</v>
      </c>
      <c r="H139" s="338"/>
      <c r="I139" s="338"/>
      <c r="J139" s="338">
        <v>1</v>
      </c>
      <c r="K139" s="339"/>
      <c r="L139" s="347" t="s">
        <v>745</v>
      </c>
    </row>
    <row r="140" spans="1:12" hidden="1" x14ac:dyDescent="0.25">
      <c r="A140" s="76">
        <v>130</v>
      </c>
      <c r="B140" s="337">
        <v>42360</v>
      </c>
      <c r="C140" s="332">
        <v>0.5625</v>
      </c>
      <c r="D140" s="333" t="s">
        <v>2525</v>
      </c>
      <c r="E140" s="338" t="s">
        <v>1305</v>
      </c>
      <c r="F140" s="338" t="s">
        <v>2526</v>
      </c>
      <c r="G140" s="333" t="s">
        <v>2488</v>
      </c>
      <c r="H140" s="338"/>
      <c r="I140" s="338"/>
      <c r="J140" s="338">
        <v>1</v>
      </c>
      <c r="K140" s="339"/>
      <c r="L140" s="16" t="s">
        <v>587</v>
      </c>
    </row>
    <row r="141" spans="1:12" hidden="1" x14ac:dyDescent="0.25">
      <c r="A141" s="76">
        <v>131</v>
      </c>
      <c r="B141" s="337">
        <v>42360</v>
      </c>
      <c r="C141" s="332">
        <v>0.61111111111111105</v>
      </c>
      <c r="D141" s="333" t="s">
        <v>2527</v>
      </c>
      <c r="E141" s="338" t="s">
        <v>2288</v>
      </c>
      <c r="F141" s="338" t="s">
        <v>2528</v>
      </c>
      <c r="G141" s="333" t="s">
        <v>27</v>
      </c>
      <c r="H141" s="338"/>
      <c r="I141" s="338"/>
      <c r="J141" s="338">
        <v>1</v>
      </c>
      <c r="K141" s="339"/>
      <c r="L141" s="16" t="s">
        <v>530</v>
      </c>
    </row>
    <row r="142" spans="1:12" hidden="1" x14ac:dyDescent="0.25">
      <c r="A142" s="76">
        <v>132</v>
      </c>
      <c r="B142" s="337">
        <v>42361</v>
      </c>
      <c r="C142" s="332">
        <v>0.64583333333333337</v>
      </c>
      <c r="D142" s="333" t="s">
        <v>2529</v>
      </c>
      <c r="E142" s="338" t="s">
        <v>1305</v>
      </c>
      <c r="F142" s="338" t="s">
        <v>2530</v>
      </c>
      <c r="G142" s="333" t="s">
        <v>2488</v>
      </c>
      <c r="H142" s="338"/>
      <c r="I142" s="338"/>
      <c r="J142" s="338">
        <v>1</v>
      </c>
      <c r="K142" s="339"/>
      <c r="L142" s="16" t="s">
        <v>584</v>
      </c>
    </row>
    <row r="143" spans="1:12" hidden="1" x14ac:dyDescent="0.25">
      <c r="A143" s="76">
        <v>133</v>
      </c>
      <c r="B143" s="337">
        <v>42361</v>
      </c>
      <c r="C143" s="332">
        <v>0.96875</v>
      </c>
      <c r="D143" s="333" t="s">
        <v>2531</v>
      </c>
      <c r="E143" s="338" t="s">
        <v>2279</v>
      </c>
      <c r="F143" s="338" t="s">
        <v>2532</v>
      </c>
      <c r="G143" s="333" t="s">
        <v>27</v>
      </c>
      <c r="H143" s="338"/>
      <c r="I143" s="338"/>
      <c r="J143" s="338">
        <v>1</v>
      </c>
      <c r="K143" s="339"/>
      <c r="L143" s="16" t="s">
        <v>530</v>
      </c>
    </row>
    <row r="144" spans="1:12" hidden="1" x14ac:dyDescent="0.25">
      <c r="A144" s="76">
        <v>134</v>
      </c>
      <c r="B144" s="337">
        <v>42361</v>
      </c>
      <c r="C144" s="332">
        <v>0.9375</v>
      </c>
      <c r="D144" s="333" t="s">
        <v>2533</v>
      </c>
      <c r="E144" s="338" t="s">
        <v>2279</v>
      </c>
      <c r="F144" s="338" t="s">
        <v>2534</v>
      </c>
      <c r="G144" s="333" t="s">
        <v>27</v>
      </c>
      <c r="H144" s="338"/>
      <c r="I144" s="338"/>
      <c r="J144" s="338">
        <v>1</v>
      </c>
      <c r="K144" s="339"/>
      <c r="L144" s="16" t="s">
        <v>587</v>
      </c>
    </row>
    <row r="145" spans="1:12" hidden="1" x14ac:dyDescent="0.25">
      <c r="A145" s="76">
        <v>135</v>
      </c>
      <c r="B145" s="337">
        <v>42362</v>
      </c>
      <c r="C145" s="332">
        <v>0.5625</v>
      </c>
      <c r="D145" s="333" t="s">
        <v>2535</v>
      </c>
      <c r="E145" s="338" t="s">
        <v>1055</v>
      </c>
      <c r="F145" s="338" t="s">
        <v>2536</v>
      </c>
      <c r="G145" s="333" t="s">
        <v>27</v>
      </c>
      <c r="H145" s="338"/>
      <c r="I145" s="338"/>
      <c r="J145" s="338"/>
      <c r="K145" s="339"/>
      <c r="L145" s="16" t="s">
        <v>584</v>
      </c>
    </row>
    <row r="146" spans="1:12" hidden="1" x14ac:dyDescent="0.25">
      <c r="A146" s="76">
        <v>136</v>
      </c>
      <c r="B146" s="337">
        <v>42363</v>
      </c>
      <c r="C146" s="332">
        <v>0.60416666666666663</v>
      </c>
      <c r="D146" s="333" t="s">
        <v>2537</v>
      </c>
      <c r="E146" s="338" t="s">
        <v>1428</v>
      </c>
      <c r="F146" s="338" t="s">
        <v>2538</v>
      </c>
      <c r="G146" s="333" t="s">
        <v>2519</v>
      </c>
      <c r="H146" s="338"/>
      <c r="I146" s="338"/>
      <c r="J146" s="338">
        <v>1</v>
      </c>
      <c r="K146" s="339"/>
      <c r="L146" s="16" t="s">
        <v>587</v>
      </c>
    </row>
    <row r="147" spans="1:12" hidden="1" x14ac:dyDescent="0.25">
      <c r="A147" s="76">
        <v>137</v>
      </c>
      <c r="B147" s="337">
        <v>42364</v>
      </c>
      <c r="C147" s="332">
        <v>0.63541666666666663</v>
      </c>
      <c r="D147" s="333" t="s">
        <v>2539</v>
      </c>
      <c r="E147" s="338" t="s">
        <v>1599</v>
      </c>
      <c r="F147" s="338" t="s">
        <v>2540</v>
      </c>
      <c r="G147" s="333" t="s">
        <v>2488</v>
      </c>
      <c r="H147" s="333"/>
      <c r="I147" s="333"/>
      <c r="J147" s="333">
        <v>1</v>
      </c>
      <c r="K147" s="335"/>
      <c r="L147" s="16" t="s">
        <v>587</v>
      </c>
    </row>
    <row r="148" spans="1:12" hidden="1" x14ac:dyDescent="0.25">
      <c r="A148" s="76">
        <v>138</v>
      </c>
      <c r="B148" s="337">
        <v>42366</v>
      </c>
      <c r="C148" s="332">
        <v>0.40277777777777773</v>
      </c>
      <c r="D148" s="333" t="s">
        <v>2476</v>
      </c>
      <c r="E148" s="338" t="s">
        <v>1433</v>
      </c>
      <c r="F148" s="338" t="s">
        <v>2541</v>
      </c>
      <c r="G148" s="333" t="s">
        <v>27</v>
      </c>
      <c r="H148" s="333"/>
      <c r="I148" s="333"/>
      <c r="J148" s="333">
        <v>1</v>
      </c>
      <c r="K148" s="335"/>
      <c r="L148" s="16" t="s">
        <v>587</v>
      </c>
    </row>
    <row r="149" spans="1:12" hidden="1" x14ac:dyDescent="0.25">
      <c r="A149" s="76">
        <v>139</v>
      </c>
      <c r="B149" s="337">
        <v>42366</v>
      </c>
      <c r="C149" s="332">
        <v>0.5</v>
      </c>
      <c r="D149" s="333" t="s">
        <v>2542</v>
      </c>
      <c r="E149" s="338" t="s">
        <v>2288</v>
      </c>
      <c r="F149" s="338" t="s">
        <v>2543</v>
      </c>
      <c r="G149" s="333" t="s">
        <v>2508</v>
      </c>
      <c r="H149" s="333"/>
      <c r="I149" s="333"/>
      <c r="J149" s="333">
        <v>1</v>
      </c>
      <c r="K149" s="335"/>
      <c r="L149" s="16" t="s">
        <v>521</v>
      </c>
    </row>
    <row r="150" spans="1:12" hidden="1" x14ac:dyDescent="0.25">
      <c r="A150" s="76">
        <v>140</v>
      </c>
      <c r="B150" s="337">
        <v>42366</v>
      </c>
      <c r="C150" s="332">
        <v>0.60416666666666663</v>
      </c>
      <c r="D150" s="333" t="s">
        <v>2544</v>
      </c>
      <c r="E150" s="338" t="s">
        <v>1428</v>
      </c>
      <c r="F150" s="338" t="s">
        <v>2545</v>
      </c>
      <c r="G150" s="333" t="s">
        <v>2508</v>
      </c>
      <c r="H150" s="333"/>
      <c r="I150" s="333"/>
      <c r="J150" s="333"/>
      <c r="K150" s="335"/>
      <c r="L150" s="16" t="s">
        <v>587</v>
      </c>
    </row>
    <row r="151" spans="1:12" hidden="1" x14ac:dyDescent="0.25">
      <c r="A151" s="76">
        <v>141</v>
      </c>
      <c r="B151" s="337">
        <v>42367</v>
      </c>
      <c r="C151" s="332">
        <v>0.60069444444444442</v>
      </c>
      <c r="D151" s="333" t="s">
        <v>2546</v>
      </c>
      <c r="E151" s="338" t="s">
        <v>2288</v>
      </c>
      <c r="F151" s="338" t="s">
        <v>2547</v>
      </c>
      <c r="G151" s="333" t="s">
        <v>2488</v>
      </c>
      <c r="H151" s="333"/>
      <c r="I151" s="333"/>
      <c r="J151" s="333">
        <v>1</v>
      </c>
      <c r="K151" s="335"/>
      <c r="L151" s="16" t="s">
        <v>587</v>
      </c>
    </row>
    <row r="152" spans="1:12" hidden="1" x14ac:dyDescent="0.25">
      <c r="A152" s="76">
        <v>142</v>
      </c>
      <c r="B152" s="337">
        <v>42368</v>
      </c>
      <c r="C152" s="332">
        <v>0.58680555555555558</v>
      </c>
      <c r="D152" s="333" t="s">
        <v>2548</v>
      </c>
      <c r="E152" s="338" t="s">
        <v>2288</v>
      </c>
      <c r="F152" s="338" t="s">
        <v>2549</v>
      </c>
      <c r="G152" s="333" t="s">
        <v>2508</v>
      </c>
      <c r="H152" s="333"/>
      <c r="I152" s="333"/>
      <c r="J152" s="333">
        <v>1</v>
      </c>
      <c r="K152" s="335"/>
      <c r="L152" s="340" t="s">
        <v>521</v>
      </c>
    </row>
    <row r="153" spans="1:12" hidden="1" x14ac:dyDescent="0.25">
      <c r="A153" s="76">
        <v>143</v>
      </c>
      <c r="B153" s="337">
        <v>42368</v>
      </c>
      <c r="C153" s="332">
        <v>0.71875</v>
      </c>
      <c r="D153" s="333" t="s">
        <v>2550</v>
      </c>
      <c r="E153" s="338" t="s">
        <v>1305</v>
      </c>
      <c r="F153" s="338" t="s">
        <v>2551</v>
      </c>
      <c r="G153" s="333" t="s">
        <v>27</v>
      </c>
      <c r="H153" s="333"/>
      <c r="I153" s="333"/>
      <c r="J153" s="333">
        <v>1</v>
      </c>
      <c r="K153" s="335"/>
      <c r="L153" s="140" t="s">
        <v>503</v>
      </c>
    </row>
    <row r="154" spans="1:12" hidden="1" x14ac:dyDescent="0.25">
      <c r="A154" s="76">
        <v>144</v>
      </c>
      <c r="B154" s="337">
        <v>42369</v>
      </c>
      <c r="C154" s="332">
        <v>0.4826388888888889</v>
      </c>
      <c r="D154" s="333" t="s">
        <v>2020</v>
      </c>
      <c r="E154" s="338" t="s">
        <v>1428</v>
      </c>
      <c r="F154" s="338" t="s">
        <v>2552</v>
      </c>
      <c r="G154" s="333" t="s">
        <v>2519</v>
      </c>
      <c r="H154" s="333"/>
      <c r="I154" s="333"/>
      <c r="J154" s="333"/>
      <c r="K154" s="335"/>
      <c r="L154" s="16" t="s">
        <v>587</v>
      </c>
    </row>
    <row r="155" spans="1:12" hidden="1" x14ac:dyDescent="0.25">
      <c r="A155" s="76">
        <v>145</v>
      </c>
      <c r="B155" s="337">
        <v>42369</v>
      </c>
      <c r="C155" s="332">
        <v>0.4826388888888889</v>
      </c>
      <c r="D155" s="333" t="s">
        <v>2548</v>
      </c>
      <c r="E155" s="338" t="s">
        <v>1055</v>
      </c>
      <c r="F155" s="338" t="s">
        <v>2207</v>
      </c>
      <c r="G155" s="333" t="s">
        <v>27</v>
      </c>
      <c r="H155" s="333"/>
      <c r="I155" s="333"/>
      <c r="J155" s="333">
        <v>1</v>
      </c>
      <c r="K155" s="333"/>
      <c r="L155" s="16" t="s">
        <v>584</v>
      </c>
    </row>
    <row r="156" spans="1:12" s="5" customFormat="1" x14ac:dyDescent="0.25">
      <c r="A156" s="349"/>
      <c r="B156" s="350"/>
      <c r="C156" s="351"/>
      <c r="D156" s="352"/>
      <c r="E156" s="352"/>
      <c r="F156" s="352" t="s">
        <v>2553</v>
      </c>
      <c r="G156" s="352" t="s">
        <v>345</v>
      </c>
      <c r="H156" s="344">
        <f>SUM(H109:H155)</f>
        <v>0</v>
      </c>
      <c r="I156" s="344">
        <f>SUM(I109:I155)</f>
        <v>0</v>
      </c>
      <c r="J156" s="344">
        <f>SUM(J109:J155)</f>
        <v>42</v>
      </c>
      <c r="K156" s="344">
        <f>SUM(K109:K155)</f>
        <v>0</v>
      </c>
      <c r="L156" s="353"/>
    </row>
    <row r="157" spans="1:12" ht="15.75" x14ac:dyDescent="0.25">
      <c r="A157" s="564" t="s">
        <v>23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</row>
    <row r="158" spans="1:12" hidden="1" x14ac:dyDescent="0.25">
      <c r="A158" s="354">
        <v>1</v>
      </c>
      <c r="B158" s="355">
        <v>42278</v>
      </c>
      <c r="C158" s="75">
        <v>0.91666666666666663</v>
      </c>
      <c r="D158" s="140" t="s">
        <v>2554</v>
      </c>
      <c r="E158" s="356" t="s">
        <v>2555</v>
      </c>
      <c r="F158" s="140" t="s">
        <v>2556</v>
      </c>
      <c r="G158" s="357" t="s">
        <v>41</v>
      </c>
      <c r="H158" s="76"/>
      <c r="I158" s="76"/>
      <c r="J158" s="76">
        <v>1</v>
      </c>
      <c r="K158" s="76"/>
      <c r="L158" s="348" t="s">
        <v>362</v>
      </c>
    </row>
    <row r="159" spans="1:12" hidden="1" x14ac:dyDescent="0.25">
      <c r="A159" s="354">
        <v>2</v>
      </c>
      <c r="B159" s="355">
        <v>42279</v>
      </c>
      <c r="C159" s="75">
        <v>0.51041666666666663</v>
      </c>
      <c r="D159" s="140" t="s">
        <v>2557</v>
      </c>
      <c r="E159" s="356" t="s">
        <v>2558</v>
      </c>
      <c r="F159" s="140" t="s">
        <v>451</v>
      </c>
      <c r="G159" s="348" t="s">
        <v>41</v>
      </c>
      <c r="H159" s="76"/>
      <c r="I159" s="76"/>
      <c r="J159" s="76">
        <v>1</v>
      </c>
      <c r="K159" s="76"/>
      <c r="L159" s="348" t="s">
        <v>587</v>
      </c>
    </row>
    <row r="160" spans="1:12" hidden="1" x14ac:dyDescent="0.25">
      <c r="A160" s="354">
        <v>3</v>
      </c>
      <c r="B160" s="355">
        <v>42282</v>
      </c>
      <c r="C160" s="75">
        <v>0.86111111111111116</v>
      </c>
      <c r="D160" s="140" t="s">
        <v>2559</v>
      </c>
      <c r="E160" s="356" t="s">
        <v>2560</v>
      </c>
      <c r="F160" s="140" t="s">
        <v>2561</v>
      </c>
      <c r="G160" s="348" t="s">
        <v>41</v>
      </c>
      <c r="H160" s="76"/>
      <c r="I160" s="76"/>
      <c r="J160" s="76">
        <v>1</v>
      </c>
      <c r="K160" s="76"/>
      <c r="L160" s="140" t="s">
        <v>503</v>
      </c>
    </row>
    <row r="161" spans="1:12" hidden="1" x14ac:dyDescent="0.25">
      <c r="A161" s="354">
        <v>4</v>
      </c>
      <c r="B161" s="355">
        <v>42284</v>
      </c>
      <c r="C161" s="75">
        <v>0.99652777777777779</v>
      </c>
      <c r="D161" s="340" t="s">
        <v>2562</v>
      </c>
      <c r="E161" s="356" t="s">
        <v>2560</v>
      </c>
      <c r="F161" s="140" t="s">
        <v>449</v>
      </c>
      <c r="G161" s="348" t="s">
        <v>41</v>
      </c>
      <c r="H161" s="358"/>
      <c r="I161" s="358"/>
      <c r="J161" s="76"/>
      <c r="K161" s="76">
        <v>1</v>
      </c>
      <c r="L161" s="340" t="s">
        <v>1091</v>
      </c>
    </row>
    <row r="162" spans="1:12" hidden="1" x14ac:dyDescent="0.25">
      <c r="A162" s="354">
        <v>5</v>
      </c>
      <c r="B162" s="359">
        <v>42286</v>
      </c>
      <c r="C162" s="360">
        <v>0.5625</v>
      </c>
      <c r="D162" s="340" t="s">
        <v>2563</v>
      </c>
      <c r="E162" s="361" t="s">
        <v>2564</v>
      </c>
      <c r="F162" s="140" t="s">
        <v>451</v>
      </c>
      <c r="G162" s="357" t="s">
        <v>41</v>
      </c>
      <c r="H162" s="76"/>
      <c r="I162" s="76"/>
      <c r="J162" s="358"/>
      <c r="K162" s="358"/>
      <c r="L162" s="348" t="s">
        <v>587</v>
      </c>
    </row>
    <row r="163" spans="1:12" hidden="1" x14ac:dyDescent="0.25">
      <c r="A163" s="354">
        <v>6</v>
      </c>
      <c r="B163" s="359">
        <v>42286</v>
      </c>
      <c r="C163" s="360">
        <v>0.69791666666666663</v>
      </c>
      <c r="D163" s="340" t="s">
        <v>2565</v>
      </c>
      <c r="E163" s="361" t="s">
        <v>2555</v>
      </c>
      <c r="F163" s="140" t="s">
        <v>358</v>
      </c>
      <c r="G163" s="357" t="s">
        <v>2566</v>
      </c>
      <c r="H163" s="358"/>
      <c r="I163" s="358"/>
      <c r="J163" s="358"/>
      <c r="K163" s="358">
        <v>1</v>
      </c>
      <c r="L163" s="348" t="s">
        <v>587</v>
      </c>
    </row>
    <row r="164" spans="1:12" hidden="1" x14ac:dyDescent="0.25">
      <c r="A164" s="354">
        <v>7</v>
      </c>
      <c r="B164" s="359">
        <v>42288</v>
      </c>
      <c r="C164" s="75">
        <v>0.45833333333333331</v>
      </c>
      <c r="D164" s="140" t="s">
        <v>2567</v>
      </c>
      <c r="E164" s="362" t="s">
        <v>447</v>
      </c>
      <c r="F164" s="140" t="s">
        <v>451</v>
      </c>
      <c r="G164" s="357" t="s">
        <v>41</v>
      </c>
      <c r="H164" s="358"/>
      <c r="I164" s="358"/>
      <c r="J164" s="76">
        <v>1</v>
      </c>
      <c r="K164" s="76"/>
      <c r="L164" s="340" t="s">
        <v>521</v>
      </c>
    </row>
    <row r="165" spans="1:12" hidden="1" x14ac:dyDescent="0.25">
      <c r="A165" s="354">
        <v>8</v>
      </c>
      <c r="B165" s="359">
        <v>42288</v>
      </c>
      <c r="C165" s="360">
        <v>0.63194444444444442</v>
      </c>
      <c r="D165" s="340" t="s">
        <v>2568</v>
      </c>
      <c r="E165" s="356" t="s">
        <v>2569</v>
      </c>
      <c r="F165" s="340" t="s">
        <v>451</v>
      </c>
      <c r="G165" s="357" t="s">
        <v>41</v>
      </c>
      <c r="H165" s="333"/>
      <c r="I165" s="333"/>
      <c r="J165" s="358"/>
      <c r="K165" s="358"/>
      <c r="L165" s="340" t="s">
        <v>521</v>
      </c>
    </row>
    <row r="166" spans="1:12" hidden="1" x14ac:dyDescent="0.25">
      <c r="A166" s="354">
        <v>9</v>
      </c>
      <c r="B166" s="359">
        <v>42289</v>
      </c>
      <c r="C166" s="360">
        <v>0.375</v>
      </c>
      <c r="D166" s="340" t="s">
        <v>2570</v>
      </c>
      <c r="E166" s="362" t="s">
        <v>2571</v>
      </c>
      <c r="F166" s="340" t="s">
        <v>451</v>
      </c>
      <c r="G166" s="357" t="s">
        <v>41</v>
      </c>
      <c r="H166" s="333"/>
      <c r="I166" s="333"/>
      <c r="J166" s="358">
        <v>1</v>
      </c>
      <c r="K166" s="358"/>
      <c r="L166" s="140" t="s">
        <v>503</v>
      </c>
    </row>
    <row r="167" spans="1:12" hidden="1" x14ac:dyDescent="0.25">
      <c r="A167" s="354">
        <v>10</v>
      </c>
      <c r="B167" s="359">
        <v>42290</v>
      </c>
      <c r="C167" s="360">
        <v>0.33333333333333331</v>
      </c>
      <c r="D167" s="340" t="s">
        <v>2572</v>
      </c>
      <c r="E167" s="356" t="s">
        <v>2573</v>
      </c>
      <c r="F167" s="340" t="s">
        <v>451</v>
      </c>
      <c r="G167" s="357" t="s">
        <v>41</v>
      </c>
      <c r="H167" s="333"/>
      <c r="I167" s="333"/>
      <c r="J167" s="358"/>
      <c r="K167" s="358"/>
      <c r="L167" s="340" t="s">
        <v>1091</v>
      </c>
    </row>
    <row r="168" spans="1:12" hidden="1" x14ac:dyDescent="0.25">
      <c r="A168" s="354">
        <v>11</v>
      </c>
      <c r="B168" s="359">
        <v>42290</v>
      </c>
      <c r="C168" s="360">
        <v>0.68055555555555547</v>
      </c>
      <c r="D168" s="340" t="s">
        <v>2574</v>
      </c>
      <c r="E168" s="356" t="s">
        <v>2575</v>
      </c>
      <c r="F168" s="340" t="s">
        <v>451</v>
      </c>
      <c r="G168" s="357" t="s">
        <v>2566</v>
      </c>
      <c r="H168" s="333"/>
      <c r="I168" s="333"/>
      <c r="J168" s="358">
        <v>1</v>
      </c>
      <c r="K168" s="358"/>
      <c r="L168" s="340" t="s">
        <v>1091</v>
      </c>
    </row>
    <row r="169" spans="1:12" hidden="1" x14ac:dyDescent="0.25">
      <c r="A169" s="354">
        <v>12</v>
      </c>
      <c r="B169" s="359">
        <v>42290</v>
      </c>
      <c r="C169" s="360">
        <v>0.53125</v>
      </c>
      <c r="D169" s="340" t="s">
        <v>2576</v>
      </c>
      <c r="E169" s="356" t="s">
        <v>2577</v>
      </c>
      <c r="F169" s="340" t="s">
        <v>451</v>
      </c>
      <c r="G169" s="357" t="s">
        <v>41</v>
      </c>
      <c r="H169" s="333"/>
      <c r="I169" s="333"/>
      <c r="J169" s="358">
        <v>1</v>
      </c>
      <c r="K169" s="358"/>
      <c r="L169" s="340" t="s">
        <v>1091</v>
      </c>
    </row>
    <row r="170" spans="1:12" hidden="1" x14ac:dyDescent="0.25">
      <c r="A170" s="354">
        <v>13</v>
      </c>
      <c r="B170" s="359">
        <v>42296</v>
      </c>
      <c r="C170" s="360">
        <v>0.57638888888888895</v>
      </c>
      <c r="D170" s="340" t="s">
        <v>2578</v>
      </c>
      <c r="E170" s="356" t="s">
        <v>2560</v>
      </c>
      <c r="F170" s="340" t="s">
        <v>451</v>
      </c>
      <c r="G170" s="357" t="s">
        <v>41</v>
      </c>
      <c r="H170" s="333"/>
      <c r="I170" s="333"/>
      <c r="J170" s="358"/>
      <c r="K170" s="358">
        <v>1</v>
      </c>
      <c r="L170" s="347" t="s">
        <v>530</v>
      </c>
    </row>
    <row r="171" spans="1:12" hidden="1" x14ac:dyDescent="0.25">
      <c r="A171" s="354">
        <v>14</v>
      </c>
      <c r="B171" s="359">
        <v>42298</v>
      </c>
      <c r="C171" s="360">
        <v>0.2638888888888889</v>
      </c>
      <c r="D171" s="340" t="s">
        <v>2579</v>
      </c>
      <c r="E171" s="356" t="s">
        <v>2580</v>
      </c>
      <c r="F171" s="340" t="s">
        <v>451</v>
      </c>
      <c r="G171" s="357" t="s">
        <v>2581</v>
      </c>
      <c r="H171" s="333"/>
      <c r="I171" s="333"/>
      <c r="J171" s="358">
        <v>1</v>
      </c>
      <c r="K171" s="358"/>
      <c r="L171" s="348" t="s">
        <v>362</v>
      </c>
    </row>
    <row r="172" spans="1:12" hidden="1" x14ac:dyDescent="0.25">
      <c r="A172" s="354">
        <v>15</v>
      </c>
      <c r="B172" s="359">
        <v>42298</v>
      </c>
      <c r="C172" s="360" t="s">
        <v>2582</v>
      </c>
      <c r="D172" s="340" t="s">
        <v>2583</v>
      </c>
      <c r="E172" s="356" t="s">
        <v>2580</v>
      </c>
      <c r="F172" s="340" t="s">
        <v>2584</v>
      </c>
      <c r="G172" s="357" t="s">
        <v>2585</v>
      </c>
      <c r="H172" s="333"/>
      <c r="I172" s="333"/>
      <c r="J172" s="358"/>
      <c r="K172" s="358"/>
      <c r="L172" s="348" t="s">
        <v>362</v>
      </c>
    </row>
    <row r="173" spans="1:12" hidden="1" x14ac:dyDescent="0.25">
      <c r="A173" s="354">
        <v>16</v>
      </c>
      <c r="B173" s="359">
        <v>42298</v>
      </c>
      <c r="C173" s="360">
        <v>0.60416666666666663</v>
      </c>
      <c r="D173" s="340" t="s">
        <v>2586</v>
      </c>
      <c r="E173" s="356" t="s">
        <v>2587</v>
      </c>
      <c r="F173" s="340" t="s">
        <v>449</v>
      </c>
      <c r="G173" s="357" t="s">
        <v>41</v>
      </c>
      <c r="H173" s="333"/>
      <c r="I173" s="333"/>
      <c r="J173" s="358">
        <v>1</v>
      </c>
      <c r="K173" s="358">
        <v>2</v>
      </c>
      <c r="L173" s="348" t="s">
        <v>362</v>
      </c>
    </row>
    <row r="174" spans="1:12" hidden="1" x14ac:dyDescent="0.25">
      <c r="A174" s="354">
        <v>17</v>
      </c>
      <c r="B174" s="359">
        <v>42299</v>
      </c>
      <c r="C174" s="360" t="s">
        <v>2588</v>
      </c>
      <c r="D174" s="340" t="s">
        <v>2589</v>
      </c>
      <c r="E174" s="356" t="s">
        <v>2580</v>
      </c>
      <c r="F174" s="340" t="s">
        <v>451</v>
      </c>
      <c r="G174" s="357" t="s">
        <v>41</v>
      </c>
      <c r="H174" s="333"/>
      <c r="I174" s="333"/>
      <c r="J174" s="358">
        <v>1</v>
      </c>
      <c r="K174" s="358"/>
      <c r="L174" s="348" t="s">
        <v>2522</v>
      </c>
    </row>
    <row r="175" spans="1:12" hidden="1" x14ac:dyDescent="0.25">
      <c r="A175" s="354">
        <v>18</v>
      </c>
      <c r="B175" s="359" t="s">
        <v>2590</v>
      </c>
      <c r="C175" s="360">
        <v>0.64583333333333337</v>
      </c>
      <c r="D175" s="340" t="s">
        <v>2591</v>
      </c>
      <c r="E175" s="363" t="s">
        <v>2587</v>
      </c>
      <c r="F175" s="340" t="s">
        <v>451</v>
      </c>
      <c r="G175" s="357" t="s">
        <v>75</v>
      </c>
      <c r="H175" s="333"/>
      <c r="I175" s="333"/>
      <c r="J175" s="358"/>
      <c r="K175" s="358">
        <v>1</v>
      </c>
      <c r="L175" s="347" t="s">
        <v>745</v>
      </c>
    </row>
    <row r="176" spans="1:12" hidden="1" x14ac:dyDescent="0.25">
      <c r="A176" s="354">
        <v>19</v>
      </c>
      <c r="B176" s="359" t="s">
        <v>2592</v>
      </c>
      <c r="C176" s="360" t="s">
        <v>2593</v>
      </c>
      <c r="D176" s="340" t="s">
        <v>2594</v>
      </c>
      <c r="E176" s="363" t="s">
        <v>2595</v>
      </c>
      <c r="F176" s="340" t="s">
        <v>2584</v>
      </c>
      <c r="G176" s="357" t="s">
        <v>2566</v>
      </c>
      <c r="H176" s="333"/>
      <c r="I176" s="333"/>
      <c r="J176" s="358">
        <v>1</v>
      </c>
      <c r="K176" s="358">
        <v>1</v>
      </c>
      <c r="L176" s="347" t="s">
        <v>745</v>
      </c>
    </row>
    <row r="177" spans="1:12" hidden="1" x14ac:dyDescent="0.25">
      <c r="A177" s="354">
        <v>20</v>
      </c>
      <c r="B177" s="359">
        <v>42300</v>
      </c>
      <c r="C177" s="360">
        <v>0.2986111111111111</v>
      </c>
      <c r="D177" s="340" t="s">
        <v>2596</v>
      </c>
      <c r="E177" s="356" t="s">
        <v>2587</v>
      </c>
      <c r="F177" s="340" t="s">
        <v>451</v>
      </c>
      <c r="G177" s="357" t="s">
        <v>2566</v>
      </c>
      <c r="H177" s="333"/>
      <c r="I177" s="333"/>
      <c r="J177" s="358"/>
      <c r="K177" s="358">
        <v>1</v>
      </c>
      <c r="L177" s="347" t="s">
        <v>745</v>
      </c>
    </row>
    <row r="178" spans="1:12" hidden="1" x14ac:dyDescent="0.25">
      <c r="A178" s="354">
        <v>21</v>
      </c>
      <c r="B178" s="359">
        <v>42304</v>
      </c>
      <c r="C178" s="360">
        <v>0.53125</v>
      </c>
      <c r="D178" s="340" t="s">
        <v>2597</v>
      </c>
      <c r="E178" s="363" t="s">
        <v>2587</v>
      </c>
      <c r="F178" s="340" t="s">
        <v>2598</v>
      </c>
      <c r="G178" s="357" t="s">
        <v>2566</v>
      </c>
      <c r="H178" s="333"/>
      <c r="I178" s="333"/>
      <c r="J178" s="358"/>
      <c r="K178" s="358"/>
      <c r="L178" s="340" t="s">
        <v>1091</v>
      </c>
    </row>
    <row r="179" spans="1:12" hidden="1" x14ac:dyDescent="0.25">
      <c r="A179" s="354">
        <v>22</v>
      </c>
      <c r="B179" s="359">
        <v>42304</v>
      </c>
      <c r="C179" s="360">
        <v>0.60416666666666663</v>
      </c>
      <c r="D179" s="340" t="s">
        <v>2599</v>
      </c>
      <c r="E179" s="364" t="s">
        <v>2587</v>
      </c>
      <c r="F179" s="340" t="s">
        <v>451</v>
      </c>
      <c r="G179" s="357" t="s">
        <v>41</v>
      </c>
      <c r="H179" s="333"/>
      <c r="I179" s="333"/>
      <c r="J179" s="358">
        <v>1</v>
      </c>
      <c r="K179" s="358"/>
      <c r="L179" s="340" t="s">
        <v>1091</v>
      </c>
    </row>
    <row r="180" spans="1:12" hidden="1" x14ac:dyDescent="0.25">
      <c r="A180" s="354">
        <v>23</v>
      </c>
      <c r="B180" s="359" t="s">
        <v>2600</v>
      </c>
      <c r="C180" s="360" t="s">
        <v>2601</v>
      </c>
      <c r="D180" s="340" t="s">
        <v>2602</v>
      </c>
      <c r="E180" s="364" t="s">
        <v>2587</v>
      </c>
      <c r="F180" s="340" t="s">
        <v>2561</v>
      </c>
      <c r="G180" s="357" t="s">
        <v>41</v>
      </c>
      <c r="H180" s="333"/>
      <c r="I180" s="333"/>
      <c r="J180" s="358"/>
      <c r="K180" s="358"/>
      <c r="L180" s="340" t="s">
        <v>1091</v>
      </c>
    </row>
    <row r="181" spans="1:12" hidden="1" x14ac:dyDescent="0.25">
      <c r="A181" s="354">
        <v>24</v>
      </c>
      <c r="B181" s="359" t="s">
        <v>2603</v>
      </c>
      <c r="C181" s="360">
        <v>0.5</v>
      </c>
      <c r="D181" s="340" t="s">
        <v>2604</v>
      </c>
      <c r="E181" s="364" t="s">
        <v>2605</v>
      </c>
      <c r="F181" s="340" t="s">
        <v>451</v>
      </c>
      <c r="G181" s="357" t="s">
        <v>41</v>
      </c>
      <c r="H181" s="333"/>
      <c r="I181" s="333"/>
      <c r="J181" s="358"/>
      <c r="K181" s="358"/>
      <c r="L181" s="348" t="s">
        <v>587</v>
      </c>
    </row>
    <row r="182" spans="1:12" hidden="1" x14ac:dyDescent="0.25">
      <c r="A182" s="354">
        <v>25</v>
      </c>
      <c r="B182" s="359">
        <v>42306</v>
      </c>
      <c r="C182" s="360" t="s">
        <v>2606</v>
      </c>
      <c r="D182" s="340" t="s">
        <v>2607</v>
      </c>
      <c r="E182" s="364" t="s">
        <v>2608</v>
      </c>
      <c r="F182" s="340" t="s">
        <v>451</v>
      </c>
      <c r="G182" s="357" t="s">
        <v>2566</v>
      </c>
      <c r="H182" s="333"/>
      <c r="I182" s="333"/>
      <c r="J182" s="358">
        <v>1</v>
      </c>
      <c r="K182" s="358">
        <v>1</v>
      </c>
      <c r="L182" s="348" t="s">
        <v>587</v>
      </c>
    </row>
    <row r="183" spans="1:12" hidden="1" x14ac:dyDescent="0.25">
      <c r="A183" s="354">
        <v>26</v>
      </c>
      <c r="B183" s="359">
        <v>42306</v>
      </c>
      <c r="C183" s="360">
        <v>0.5</v>
      </c>
      <c r="D183" s="340" t="s">
        <v>2609</v>
      </c>
      <c r="E183" s="364" t="s">
        <v>2608</v>
      </c>
      <c r="F183" s="340" t="s">
        <v>2610</v>
      </c>
      <c r="G183" s="357" t="s">
        <v>2611</v>
      </c>
      <c r="H183" s="333"/>
      <c r="I183" s="333"/>
      <c r="J183" s="358"/>
      <c r="K183" s="358"/>
      <c r="L183" s="348" t="s">
        <v>587</v>
      </c>
    </row>
    <row r="184" spans="1:12" hidden="1" x14ac:dyDescent="0.25">
      <c r="A184" s="354">
        <v>27</v>
      </c>
      <c r="B184" s="359" t="s">
        <v>2612</v>
      </c>
      <c r="C184" s="360">
        <v>0.625</v>
      </c>
      <c r="D184" s="340" t="s">
        <v>2613</v>
      </c>
      <c r="E184" s="364" t="s">
        <v>2608</v>
      </c>
      <c r="F184" s="340" t="s">
        <v>451</v>
      </c>
      <c r="G184" s="357" t="s">
        <v>2614</v>
      </c>
      <c r="H184" s="333"/>
      <c r="I184" s="333"/>
      <c r="J184" s="358"/>
      <c r="K184" s="358">
        <v>1</v>
      </c>
      <c r="L184" s="348" t="s">
        <v>587</v>
      </c>
    </row>
    <row r="185" spans="1:12" hidden="1" x14ac:dyDescent="0.25">
      <c r="A185" s="354">
        <v>28</v>
      </c>
      <c r="B185" s="359">
        <v>42306.4375</v>
      </c>
      <c r="C185" s="360" t="s">
        <v>2606</v>
      </c>
      <c r="D185" s="340" t="s">
        <v>2607</v>
      </c>
      <c r="E185" s="364" t="s">
        <v>2615</v>
      </c>
      <c r="F185" s="340" t="s">
        <v>451</v>
      </c>
      <c r="G185" s="357" t="s">
        <v>2581</v>
      </c>
      <c r="H185" s="333"/>
      <c r="I185" s="333"/>
      <c r="J185" s="358">
        <v>1</v>
      </c>
      <c r="K185" s="358">
        <v>1</v>
      </c>
      <c r="L185" s="348" t="s">
        <v>587</v>
      </c>
    </row>
    <row r="186" spans="1:12" hidden="1" x14ac:dyDescent="0.25">
      <c r="A186" s="354">
        <v>29</v>
      </c>
      <c r="B186" s="365">
        <v>42307</v>
      </c>
      <c r="C186" s="332">
        <v>0.58333333333333337</v>
      </c>
      <c r="D186" s="140" t="s">
        <v>2616</v>
      </c>
      <c r="E186" s="356" t="s">
        <v>2615</v>
      </c>
      <c r="F186" s="366" t="s">
        <v>451</v>
      </c>
      <c r="G186" s="348" t="s">
        <v>41</v>
      </c>
      <c r="H186" s="333"/>
      <c r="I186" s="333"/>
      <c r="J186" s="367"/>
      <c r="K186" s="367"/>
      <c r="L186" s="347" t="s">
        <v>745</v>
      </c>
    </row>
    <row r="187" spans="1:12" hidden="1" x14ac:dyDescent="0.25">
      <c r="A187" s="354">
        <v>30</v>
      </c>
      <c r="B187" s="359">
        <v>42307</v>
      </c>
      <c r="C187" s="360">
        <v>0.64583333333333337</v>
      </c>
      <c r="D187" s="140" t="s">
        <v>2617</v>
      </c>
      <c r="E187" s="356" t="s">
        <v>2608</v>
      </c>
      <c r="F187" s="366" t="s">
        <v>449</v>
      </c>
      <c r="G187" s="348" t="s">
        <v>41</v>
      </c>
      <c r="H187" s="333"/>
      <c r="I187" s="333"/>
      <c r="J187" s="76"/>
      <c r="K187" s="76"/>
      <c r="L187" s="347" t="s">
        <v>745</v>
      </c>
    </row>
    <row r="188" spans="1:12" hidden="1" x14ac:dyDescent="0.25">
      <c r="A188" s="354">
        <v>31</v>
      </c>
      <c r="B188" s="359">
        <v>42308</v>
      </c>
      <c r="C188" s="360" t="s">
        <v>2618</v>
      </c>
      <c r="D188" s="140" t="s">
        <v>2619</v>
      </c>
      <c r="E188" s="356" t="s">
        <v>2615</v>
      </c>
      <c r="F188" s="366" t="s">
        <v>2584</v>
      </c>
      <c r="G188" s="348" t="s">
        <v>41</v>
      </c>
      <c r="H188" s="333"/>
      <c r="I188" s="333"/>
      <c r="J188" s="76">
        <v>1</v>
      </c>
      <c r="K188" s="76"/>
      <c r="L188" s="340" t="s">
        <v>521</v>
      </c>
    </row>
    <row r="189" spans="1:12" s="5" customFormat="1" x14ac:dyDescent="0.25">
      <c r="A189" s="7"/>
      <c r="B189" s="368"/>
      <c r="C189" s="369"/>
      <c r="D189" s="370"/>
      <c r="E189" s="371"/>
      <c r="F189" s="372" t="s">
        <v>1958</v>
      </c>
      <c r="G189" s="24" t="s">
        <v>23</v>
      </c>
      <c r="H189" s="344">
        <f>SUM(H158:H188)</f>
        <v>0</v>
      </c>
      <c r="I189" s="344">
        <f>SUM(I158:I188)</f>
        <v>0</v>
      </c>
      <c r="J189" s="344">
        <f>SUM(J158:J188)</f>
        <v>15</v>
      </c>
      <c r="K189" s="344">
        <f>SUM(K158:K188)</f>
        <v>11</v>
      </c>
      <c r="L189" s="373"/>
    </row>
    <row r="190" spans="1:12" hidden="1" x14ac:dyDescent="0.25">
      <c r="A190" s="354">
        <v>32</v>
      </c>
      <c r="B190" s="78">
        <v>42313</v>
      </c>
      <c r="C190" s="18">
        <v>0.74305555555555547</v>
      </c>
      <c r="D190" s="374" t="s">
        <v>2620</v>
      </c>
      <c r="E190" s="356" t="s">
        <v>2555</v>
      </c>
      <c r="F190" s="333" t="s">
        <v>451</v>
      </c>
      <c r="G190" s="348" t="s">
        <v>397</v>
      </c>
      <c r="H190" s="333"/>
      <c r="I190" s="333"/>
      <c r="J190" s="76">
        <v>1</v>
      </c>
      <c r="K190" s="76"/>
      <c r="L190" s="348" t="s">
        <v>362</v>
      </c>
    </row>
    <row r="191" spans="1:12" hidden="1" x14ac:dyDescent="0.25">
      <c r="A191" s="354">
        <v>33</v>
      </c>
      <c r="B191" s="78">
        <v>42315</v>
      </c>
      <c r="C191" s="18">
        <v>0.22916666666666666</v>
      </c>
      <c r="D191" s="140" t="s">
        <v>2621</v>
      </c>
      <c r="E191" s="140" t="s">
        <v>2558</v>
      </c>
      <c r="F191" s="333" t="s">
        <v>451</v>
      </c>
      <c r="G191" s="140" t="s">
        <v>397</v>
      </c>
      <c r="H191" s="333"/>
      <c r="I191" s="333"/>
      <c r="J191" s="76">
        <v>2</v>
      </c>
      <c r="K191" s="76"/>
      <c r="L191" s="347" t="s">
        <v>745</v>
      </c>
    </row>
    <row r="192" spans="1:12" hidden="1" x14ac:dyDescent="0.25">
      <c r="A192" s="354">
        <v>34</v>
      </c>
      <c r="B192" s="78">
        <v>42316</v>
      </c>
      <c r="C192" s="18">
        <v>0.54166666666666663</v>
      </c>
      <c r="D192" s="374" t="s">
        <v>2622</v>
      </c>
      <c r="E192" s="140" t="s">
        <v>2560</v>
      </c>
      <c r="F192" s="333" t="s">
        <v>451</v>
      </c>
      <c r="G192" s="140" t="s">
        <v>2623</v>
      </c>
      <c r="H192" s="333"/>
      <c r="I192" s="333"/>
      <c r="J192" s="76">
        <v>1</v>
      </c>
      <c r="K192" s="76"/>
      <c r="L192" s="340" t="s">
        <v>521</v>
      </c>
    </row>
    <row r="193" spans="1:12" hidden="1" x14ac:dyDescent="0.25">
      <c r="A193" s="354">
        <v>35</v>
      </c>
      <c r="B193" s="78">
        <v>42316</v>
      </c>
      <c r="C193" s="18">
        <v>0.5625</v>
      </c>
      <c r="D193" s="140" t="s">
        <v>2624</v>
      </c>
      <c r="E193" s="140" t="s">
        <v>2560</v>
      </c>
      <c r="F193" s="333" t="s">
        <v>451</v>
      </c>
      <c r="G193" s="140" t="s">
        <v>397</v>
      </c>
      <c r="H193" s="333"/>
      <c r="I193" s="333"/>
      <c r="J193" s="76">
        <v>1</v>
      </c>
      <c r="K193" s="76"/>
      <c r="L193" s="340" t="s">
        <v>521</v>
      </c>
    </row>
    <row r="194" spans="1:12" hidden="1" x14ac:dyDescent="0.25">
      <c r="A194" s="354">
        <v>36</v>
      </c>
      <c r="B194" s="78">
        <v>42317</v>
      </c>
      <c r="C194" s="18">
        <v>0.55833333333333335</v>
      </c>
      <c r="D194" s="374" t="s">
        <v>2625</v>
      </c>
      <c r="E194" s="375" t="s">
        <v>2564</v>
      </c>
      <c r="F194" s="333" t="s">
        <v>449</v>
      </c>
      <c r="G194" s="375" t="s">
        <v>2623</v>
      </c>
      <c r="H194" s="333"/>
      <c r="I194" s="333"/>
      <c r="J194" s="76"/>
      <c r="K194" s="76">
        <v>1</v>
      </c>
      <c r="L194" s="140" t="s">
        <v>503</v>
      </c>
    </row>
    <row r="195" spans="1:12" hidden="1" x14ac:dyDescent="0.25">
      <c r="A195" s="354">
        <v>37</v>
      </c>
      <c r="B195" s="78">
        <v>42317</v>
      </c>
      <c r="C195" s="18">
        <v>0.41666666666666669</v>
      </c>
      <c r="D195" s="140" t="s">
        <v>2626</v>
      </c>
      <c r="E195" s="375" t="s">
        <v>2555</v>
      </c>
      <c r="F195" s="333" t="s">
        <v>2610</v>
      </c>
      <c r="G195" s="375" t="s">
        <v>2623</v>
      </c>
      <c r="H195" s="333"/>
      <c r="I195" s="333"/>
      <c r="J195" s="76"/>
      <c r="K195" s="76"/>
      <c r="L195" s="140" t="s">
        <v>503</v>
      </c>
    </row>
    <row r="196" spans="1:12" hidden="1" x14ac:dyDescent="0.25">
      <c r="A196" s="354">
        <v>38</v>
      </c>
      <c r="B196" s="78">
        <v>42319</v>
      </c>
      <c r="C196" s="18">
        <v>0.30555555555555552</v>
      </c>
      <c r="D196" s="140" t="s">
        <v>2621</v>
      </c>
      <c r="E196" s="376" t="s">
        <v>447</v>
      </c>
      <c r="F196" s="333" t="s">
        <v>451</v>
      </c>
      <c r="G196" s="140" t="s">
        <v>2566</v>
      </c>
      <c r="H196" s="333"/>
      <c r="I196" s="333"/>
      <c r="J196" s="76">
        <v>1</v>
      </c>
      <c r="K196" s="76"/>
      <c r="L196" s="340" t="s">
        <v>1091</v>
      </c>
    </row>
    <row r="197" spans="1:12" hidden="1" x14ac:dyDescent="0.25">
      <c r="A197" s="354">
        <v>39</v>
      </c>
      <c r="B197" s="78">
        <v>42320</v>
      </c>
      <c r="C197" s="18">
        <v>0.48958333333333331</v>
      </c>
      <c r="D197" s="140" t="s">
        <v>2627</v>
      </c>
      <c r="E197" s="140" t="s">
        <v>2569</v>
      </c>
      <c r="F197" s="333" t="s">
        <v>451</v>
      </c>
      <c r="G197" s="140" t="s">
        <v>2623</v>
      </c>
      <c r="H197" s="333"/>
      <c r="I197" s="333"/>
      <c r="J197" s="76"/>
      <c r="K197" s="76"/>
      <c r="L197" s="348" t="s">
        <v>362</v>
      </c>
    </row>
    <row r="198" spans="1:12" hidden="1" x14ac:dyDescent="0.25">
      <c r="A198" s="354">
        <v>40</v>
      </c>
      <c r="B198" s="78">
        <v>42321</v>
      </c>
      <c r="C198" s="18">
        <v>0.61458333333333337</v>
      </c>
      <c r="D198" s="374" t="s">
        <v>2628</v>
      </c>
      <c r="E198" s="376" t="s">
        <v>2571</v>
      </c>
      <c r="F198" s="333" t="s">
        <v>451</v>
      </c>
      <c r="G198" s="140" t="s">
        <v>2623</v>
      </c>
      <c r="H198" s="333"/>
      <c r="I198" s="333"/>
      <c r="J198" s="76"/>
      <c r="K198" s="76">
        <v>2</v>
      </c>
      <c r="L198" s="348" t="s">
        <v>587</v>
      </c>
    </row>
    <row r="199" spans="1:12" hidden="1" x14ac:dyDescent="0.25">
      <c r="A199" s="354">
        <v>41</v>
      </c>
      <c r="B199" s="78">
        <v>42323</v>
      </c>
      <c r="C199" s="18">
        <v>0.46527777777777773</v>
      </c>
      <c r="D199" s="140" t="s">
        <v>2629</v>
      </c>
      <c r="E199" s="140" t="s">
        <v>2573</v>
      </c>
      <c r="F199" s="333" t="s">
        <v>451</v>
      </c>
      <c r="G199" s="140" t="s">
        <v>397</v>
      </c>
      <c r="H199" s="333"/>
      <c r="I199" s="333"/>
      <c r="J199" s="76">
        <v>1</v>
      </c>
      <c r="K199" s="76"/>
      <c r="L199" s="340" t="s">
        <v>521</v>
      </c>
    </row>
    <row r="200" spans="1:12" hidden="1" x14ac:dyDescent="0.25">
      <c r="A200" s="354">
        <v>42</v>
      </c>
      <c r="B200" s="78">
        <v>42019</v>
      </c>
      <c r="C200" s="18">
        <v>0.76041666666666663</v>
      </c>
      <c r="D200" s="374" t="s">
        <v>2630</v>
      </c>
      <c r="E200" s="140" t="s">
        <v>2575</v>
      </c>
      <c r="F200" s="333" t="s">
        <v>451</v>
      </c>
      <c r="G200" s="140" t="s">
        <v>397</v>
      </c>
      <c r="H200" s="333"/>
      <c r="I200" s="333"/>
      <c r="J200" s="76">
        <v>1</v>
      </c>
      <c r="K200" s="76"/>
      <c r="L200" s="340" t="s">
        <v>521</v>
      </c>
    </row>
    <row r="201" spans="1:12" hidden="1" x14ac:dyDescent="0.25">
      <c r="A201" s="354">
        <v>43</v>
      </c>
      <c r="B201" s="78">
        <v>42325</v>
      </c>
      <c r="C201" s="18">
        <v>0.64583333333333337</v>
      </c>
      <c r="D201" s="374" t="s">
        <v>2631</v>
      </c>
      <c r="E201" s="140" t="s">
        <v>2577</v>
      </c>
      <c r="F201" s="333" t="s">
        <v>2610</v>
      </c>
      <c r="G201" s="140" t="s">
        <v>397</v>
      </c>
      <c r="H201" s="333"/>
      <c r="I201" s="333"/>
      <c r="J201" s="76"/>
      <c r="K201" s="76"/>
      <c r="L201" s="347" t="s">
        <v>530</v>
      </c>
    </row>
    <row r="202" spans="1:12" hidden="1" x14ac:dyDescent="0.25">
      <c r="A202" s="354">
        <v>44</v>
      </c>
      <c r="B202" s="78">
        <v>42325</v>
      </c>
      <c r="C202" s="18">
        <v>0.74305555555555547</v>
      </c>
      <c r="D202" s="140" t="s">
        <v>2632</v>
      </c>
      <c r="E202" s="140" t="s">
        <v>2560</v>
      </c>
      <c r="F202" s="333" t="s">
        <v>2610</v>
      </c>
      <c r="G202" s="140" t="s">
        <v>2623</v>
      </c>
      <c r="H202" s="333"/>
      <c r="I202" s="333"/>
      <c r="J202" s="76"/>
      <c r="K202" s="76">
        <v>1</v>
      </c>
      <c r="L202" s="347" t="s">
        <v>530</v>
      </c>
    </row>
    <row r="203" spans="1:12" hidden="1" x14ac:dyDescent="0.25">
      <c r="A203" s="354">
        <v>45</v>
      </c>
      <c r="B203" s="78">
        <v>42327</v>
      </c>
      <c r="C203" s="18">
        <v>0.29166666666666669</v>
      </c>
      <c r="D203" s="374" t="s">
        <v>2621</v>
      </c>
      <c r="E203" s="140" t="s">
        <v>2580</v>
      </c>
      <c r="F203" s="333" t="s">
        <v>2584</v>
      </c>
      <c r="G203" s="140" t="s">
        <v>2623</v>
      </c>
      <c r="H203" s="333"/>
      <c r="I203" s="333"/>
      <c r="J203" s="76"/>
      <c r="K203" s="76"/>
      <c r="L203" s="348" t="s">
        <v>362</v>
      </c>
    </row>
    <row r="204" spans="1:12" hidden="1" x14ac:dyDescent="0.25">
      <c r="A204" s="354">
        <v>46</v>
      </c>
      <c r="B204" s="78">
        <v>42328</v>
      </c>
      <c r="C204" s="18">
        <v>0.82638888888888884</v>
      </c>
      <c r="D204" s="140" t="s">
        <v>2633</v>
      </c>
      <c r="E204" s="140" t="s">
        <v>2580</v>
      </c>
      <c r="F204" s="333" t="s">
        <v>451</v>
      </c>
      <c r="G204" s="140" t="s">
        <v>2623</v>
      </c>
      <c r="H204" s="333"/>
      <c r="I204" s="333"/>
      <c r="J204" s="76"/>
      <c r="K204" s="76"/>
      <c r="L204" s="348" t="s">
        <v>587</v>
      </c>
    </row>
    <row r="205" spans="1:12" hidden="1" x14ac:dyDescent="0.25">
      <c r="A205" s="354">
        <v>47</v>
      </c>
      <c r="B205" s="78">
        <v>42328</v>
      </c>
      <c r="C205" s="18">
        <v>0.73611111111111116</v>
      </c>
      <c r="D205" s="374" t="s">
        <v>2634</v>
      </c>
      <c r="E205" s="140" t="s">
        <v>2587</v>
      </c>
      <c r="F205" s="333" t="s">
        <v>451</v>
      </c>
      <c r="G205" s="140" t="s">
        <v>397</v>
      </c>
      <c r="H205" s="333"/>
      <c r="I205" s="333"/>
      <c r="J205" s="76"/>
      <c r="K205" s="76"/>
      <c r="L205" s="348" t="s">
        <v>587</v>
      </c>
    </row>
    <row r="206" spans="1:12" hidden="1" x14ac:dyDescent="0.25">
      <c r="A206" s="354">
        <v>48</v>
      </c>
      <c r="B206" s="78">
        <v>42329</v>
      </c>
      <c r="C206" s="18">
        <v>0.875</v>
      </c>
      <c r="D206" s="140" t="s">
        <v>2635</v>
      </c>
      <c r="E206" s="140" t="s">
        <v>2580</v>
      </c>
      <c r="F206" s="333" t="s">
        <v>451</v>
      </c>
      <c r="G206" s="140" t="s">
        <v>2623</v>
      </c>
      <c r="H206" s="333"/>
      <c r="I206" s="333"/>
      <c r="J206" s="76">
        <v>1</v>
      </c>
      <c r="K206" s="76"/>
      <c r="L206" s="347" t="s">
        <v>745</v>
      </c>
    </row>
    <row r="207" spans="1:12" hidden="1" x14ac:dyDescent="0.25">
      <c r="A207" s="354">
        <v>49</v>
      </c>
      <c r="B207" s="80" t="s">
        <v>2636</v>
      </c>
      <c r="C207" s="18">
        <v>0.89583333333333337</v>
      </c>
      <c r="D207" s="340" t="s">
        <v>2637</v>
      </c>
      <c r="E207" s="95" t="s">
        <v>2587</v>
      </c>
      <c r="F207" s="333" t="s">
        <v>451</v>
      </c>
      <c r="G207" s="340" t="s">
        <v>397</v>
      </c>
      <c r="H207" s="333"/>
      <c r="I207" s="333"/>
      <c r="J207" s="358">
        <v>1</v>
      </c>
      <c r="K207" s="358">
        <v>1</v>
      </c>
      <c r="L207" s="140" t="s">
        <v>503</v>
      </c>
    </row>
    <row r="208" spans="1:12" hidden="1" x14ac:dyDescent="0.25">
      <c r="A208" s="354">
        <v>50</v>
      </c>
      <c r="B208" s="129">
        <v>42332</v>
      </c>
      <c r="C208" s="18">
        <v>0.80555555555555547</v>
      </c>
      <c r="D208" s="340" t="s">
        <v>2638</v>
      </c>
      <c r="E208" s="95" t="s">
        <v>2595</v>
      </c>
      <c r="F208" s="333" t="s">
        <v>451</v>
      </c>
      <c r="G208" s="340" t="s">
        <v>397</v>
      </c>
      <c r="H208" s="333"/>
      <c r="I208" s="333"/>
      <c r="J208" s="358"/>
      <c r="K208" s="358"/>
      <c r="L208" s="347" t="s">
        <v>530</v>
      </c>
    </row>
    <row r="209" spans="1:12" hidden="1" x14ac:dyDescent="0.25">
      <c r="A209" s="354">
        <v>51</v>
      </c>
      <c r="B209" s="78">
        <v>42336</v>
      </c>
      <c r="C209" s="18">
        <v>0.27777777777777779</v>
      </c>
      <c r="D209" s="374" t="s">
        <v>2639</v>
      </c>
      <c r="E209" s="140" t="s">
        <v>2587</v>
      </c>
      <c r="F209" s="333" t="s">
        <v>2610</v>
      </c>
      <c r="G209" s="140" t="s">
        <v>397</v>
      </c>
      <c r="H209" s="333"/>
      <c r="I209" s="333"/>
      <c r="J209" s="76">
        <v>1</v>
      </c>
      <c r="K209" s="76"/>
      <c r="L209" s="347" t="s">
        <v>745</v>
      </c>
    </row>
    <row r="210" spans="1:12" hidden="1" x14ac:dyDescent="0.25">
      <c r="A210" s="354">
        <v>52</v>
      </c>
      <c r="B210" s="129">
        <v>42336</v>
      </c>
      <c r="C210" s="79">
        <v>0.67361111111111116</v>
      </c>
      <c r="D210" s="374" t="s">
        <v>2640</v>
      </c>
      <c r="E210" s="95" t="s">
        <v>2587</v>
      </c>
      <c r="F210" s="333" t="s">
        <v>2610</v>
      </c>
      <c r="G210" s="340" t="s">
        <v>397</v>
      </c>
      <c r="H210" s="333"/>
      <c r="I210" s="333"/>
      <c r="J210" s="358"/>
      <c r="K210" s="358">
        <v>1</v>
      </c>
      <c r="L210" s="347" t="s">
        <v>745</v>
      </c>
    </row>
    <row r="211" spans="1:12" hidden="1" x14ac:dyDescent="0.25">
      <c r="A211" s="354">
        <v>53</v>
      </c>
      <c r="B211" s="129">
        <v>42337</v>
      </c>
      <c r="C211" s="79">
        <v>0.8125</v>
      </c>
      <c r="D211" s="340" t="s">
        <v>2641</v>
      </c>
      <c r="E211" s="340" t="s">
        <v>2587</v>
      </c>
      <c r="F211" s="333" t="s">
        <v>2610</v>
      </c>
      <c r="G211" s="340" t="s">
        <v>397</v>
      </c>
      <c r="H211" s="333"/>
      <c r="I211" s="333"/>
      <c r="J211" s="358"/>
      <c r="K211" s="358"/>
      <c r="L211" s="340" t="s">
        <v>521</v>
      </c>
    </row>
    <row r="212" spans="1:12" hidden="1" x14ac:dyDescent="0.25">
      <c r="A212" s="354">
        <v>54</v>
      </c>
      <c r="B212" s="129">
        <v>42338</v>
      </c>
      <c r="C212" s="79">
        <v>3.125E-2</v>
      </c>
      <c r="D212" s="340" t="s">
        <v>2641</v>
      </c>
      <c r="E212" s="340" t="s">
        <v>2587</v>
      </c>
      <c r="F212" s="333" t="s">
        <v>2610</v>
      </c>
      <c r="G212" s="340" t="s">
        <v>397</v>
      </c>
      <c r="H212" s="333"/>
      <c r="I212" s="333"/>
      <c r="J212" s="358"/>
      <c r="K212" s="358"/>
      <c r="L212" s="140" t="s">
        <v>503</v>
      </c>
    </row>
    <row r="213" spans="1:12" s="5" customFormat="1" x14ac:dyDescent="0.25">
      <c r="A213" s="7"/>
      <c r="B213" s="377"/>
      <c r="C213" s="378"/>
      <c r="D213" s="379"/>
      <c r="E213" s="379"/>
      <c r="F213" s="344" t="s">
        <v>2464</v>
      </c>
      <c r="G213" s="379" t="s">
        <v>23</v>
      </c>
      <c r="H213" s="344">
        <f>SUM(H190:H212)</f>
        <v>0</v>
      </c>
      <c r="I213" s="344">
        <f>SUM(I190:I212)</f>
        <v>0</v>
      </c>
      <c r="J213" s="344">
        <f>SUM(J190:J212)</f>
        <v>11</v>
      </c>
      <c r="K213" s="344">
        <f>SUM(K190:K212)</f>
        <v>6</v>
      </c>
      <c r="L213" s="370"/>
    </row>
    <row r="214" spans="1:12" hidden="1" x14ac:dyDescent="0.25">
      <c r="A214" s="354">
        <v>55</v>
      </c>
      <c r="B214" s="78">
        <v>42357</v>
      </c>
      <c r="C214" s="18">
        <v>0.66666666666666663</v>
      </c>
      <c r="D214" s="374" t="s">
        <v>2642</v>
      </c>
      <c r="E214" s="16" t="s">
        <v>2587</v>
      </c>
      <c r="F214" s="333" t="s">
        <v>2643</v>
      </c>
      <c r="G214" s="140" t="s">
        <v>397</v>
      </c>
      <c r="H214" s="333"/>
      <c r="I214" s="333"/>
      <c r="J214" s="76">
        <v>1</v>
      </c>
      <c r="K214" s="76"/>
      <c r="L214" s="347" t="s">
        <v>745</v>
      </c>
    </row>
    <row r="215" spans="1:12" hidden="1" x14ac:dyDescent="0.25">
      <c r="A215" s="354">
        <v>56</v>
      </c>
      <c r="B215" s="129">
        <v>42357</v>
      </c>
      <c r="C215" s="79">
        <v>0.47916666666666669</v>
      </c>
      <c r="D215" s="374" t="s">
        <v>2641</v>
      </c>
      <c r="E215" s="333" t="s">
        <v>2587</v>
      </c>
      <c r="F215" s="333" t="s">
        <v>2643</v>
      </c>
      <c r="G215" s="340" t="s">
        <v>397</v>
      </c>
      <c r="H215" s="333"/>
      <c r="I215" s="333"/>
      <c r="J215" s="358">
        <v>1</v>
      </c>
      <c r="K215" s="358">
        <v>1</v>
      </c>
      <c r="L215" s="347" t="s">
        <v>745</v>
      </c>
    </row>
    <row r="216" spans="1:12" hidden="1" x14ac:dyDescent="0.25">
      <c r="A216" s="354">
        <v>57</v>
      </c>
      <c r="B216" s="129">
        <v>42358</v>
      </c>
      <c r="C216" s="79">
        <v>0.24305555555555555</v>
      </c>
      <c r="D216" s="340" t="s">
        <v>2644</v>
      </c>
      <c r="E216" s="27" t="s">
        <v>2587</v>
      </c>
      <c r="F216" s="333" t="s">
        <v>451</v>
      </c>
      <c r="G216" s="340" t="s">
        <v>397</v>
      </c>
      <c r="H216" s="333"/>
      <c r="I216" s="333"/>
      <c r="J216" s="358">
        <v>1</v>
      </c>
      <c r="K216" s="358"/>
      <c r="L216" s="340" t="s">
        <v>521</v>
      </c>
    </row>
    <row r="217" spans="1:12" hidden="1" x14ac:dyDescent="0.25">
      <c r="A217" s="354">
        <v>58</v>
      </c>
      <c r="B217" s="129">
        <v>42359</v>
      </c>
      <c r="C217" s="79">
        <v>3.125E-2</v>
      </c>
      <c r="D217" s="340" t="s">
        <v>2641</v>
      </c>
      <c r="E217" s="27" t="s">
        <v>2587</v>
      </c>
      <c r="F217" s="333" t="s">
        <v>451</v>
      </c>
      <c r="G217" s="27" t="s">
        <v>397</v>
      </c>
      <c r="H217" s="333"/>
      <c r="I217" s="333"/>
      <c r="J217" s="358"/>
      <c r="K217" s="358"/>
      <c r="L217" s="140" t="s">
        <v>503</v>
      </c>
    </row>
    <row r="218" spans="1:12" hidden="1" x14ac:dyDescent="0.25">
      <c r="A218" s="354">
        <v>59</v>
      </c>
      <c r="B218" s="129">
        <v>42360</v>
      </c>
      <c r="C218" s="79">
        <v>0.36458333333333331</v>
      </c>
      <c r="D218" s="340" t="s">
        <v>2645</v>
      </c>
      <c r="E218" s="27" t="s">
        <v>2646</v>
      </c>
      <c r="F218" s="333" t="s">
        <v>451</v>
      </c>
      <c r="G218" s="27" t="s">
        <v>397</v>
      </c>
      <c r="H218" s="333"/>
      <c r="I218" s="333"/>
      <c r="J218" s="358"/>
      <c r="K218" s="358">
        <v>1</v>
      </c>
      <c r="L218" s="347" t="s">
        <v>530</v>
      </c>
    </row>
    <row r="219" spans="1:12" hidden="1" x14ac:dyDescent="0.25">
      <c r="A219" s="354">
        <v>60</v>
      </c>
      <c r="B219" s="129">
        <v>42361</v>
      </c>
      <c r="C219" s="79">
        <v>0.88541666666666663</v>
      </c>
      <c r="D219" s="340" t="s">
        <v>2638</v>
      </c>
      <c r="E219" s="28" t="s">
        <v>2587</v>
      </c>
      <c r="F219" s="333" t="s">
        <v>451</v>
      </c>
      <c r="G219" s="27" t="s">
        <v>397</v>
      </c>
      <c r="H219" s="333"/>
      <c r="I219" s="333"/>
      <c r="J219" s="358"/>
      <c r="K219" s="358"/>
      <c r="L219" s="340" t="s">
        <v>1091</v>
      </c>
    </row>
    <row r="220" spans="1:12" hidden="1" x14ac:dyDescent="0.25">
      <c r="A220" s="354">
        <v>61</v>
      </c>
      <c r="B220" s="129">
        <v>42361</v>
      </c>
      <c r="C220" s="79">
        <v>0.88541666666666663</v>
      </c>
      <c r="D220" s="340" t="s">
        <v>2647</v>
      </c>
      <c r="E220" s="28" t="s">
        <v>2587</v>
      </c>
      <c r="F220" s="333" t="s">
        <v>451</v>
      </c>
      <c r="G220" s="27" t="s">
        <v>397</v>
      </c>
      <c r="H220" s="333"/>
      <c r="I220" s="333"/>
      <c r="J220" s="358">
        <v>1</v>
      </c>
      <c r="K220" s="358"/>
      <c r="L220" s="340" t="s">
        <v>1091</v>
      </c>
    </row>
    <row r="221" spans="1:12" hidden="1" x14ac:dyDescent="0.25">
      <c r="A221" s="354">
        <v>62</v>
      </c>
      <c r="B221" s="129">
        <v>42363</v>
      </c>
      <c r="C221" s="79">
        <v>0.52083333333333337</v>
      </c>
      <c r="D221" s="340" t="s">
        <v>2641</v>
      </c>
      <c r="E221" s="27" t="s">
        <v>2648</v>
      </c>
      <c r="F221" s="333" t="s">
        <v>451</v>
      </c>
      <c r="G221" s="27" t="s">
        <v>2623</v>
      </c>
      <c r="H221" s="333"/>
      <c r="I221" s="333"/>
      <c r="J221" s="358">
        <v>1</v>
      </c>
      <c r="K221" s="358"/>
      <c r="L221" s="348" t="s">
        <v>587</v>
      </c>
    </row>
    <row r="222" spans="1:12" hidden="1" x14ac:dyDescent="0.25">
      <c r="A222" s="354">
        <v>63</v>
      </c>
      <c r="B222" s="129">
        <v>42365</v>
      </c>
      <c r="C222" s="79">
        <v>0.58333333333333337</v>
      </c>
      <c r="D222" s="374" t="s">
        <v>2649</v>
      </c>
      <c r="E222" s="27" t="s">
        <v>2587</v>
      </c>
      <c r="F222" s="333" t="s">
        <v>451</v>
      </c>
      <c r="G222" s="27" t="s">
        <v>397</v>
      </c>
      <c r="H222" s="333"/>
      <c r="I222" s="333"/>
      <c r="J222" s="358"/>
      <c r="K222" s="358"/>
      <c r="L222" s="340" t="s">
        <v>521</v>
      </c>
    </row>
    <row r="223" spans="1:12" hidden="1" x14ac:dyDescent="0.25">
      <c r="A223" s="354">
        <v>64</v>
      </c>
      <c r="B223" s="129">
        <v>42367</v>
      </c>
      <c r="C223" s="79">
        <v>0.22916666666666666</v>
      </c>
      <c r="D223" s="340" t="s">
        <v>2650</v>
      </c>
      <c r="E223" s="16" t="s">
        <v>2573</v>
      </c>
      <c r="F223" s="333" t="s">
        <v>451</v>
      </c>
      <c r="G223" s="27" t="s">
        <v>397</v>
      </c>
      <c r="H223" s="333"/>
      <c r="I223" s="333"/>
      <c r="J223" s="358"/>
      <c r="K223" s="358"/>
      <c r="L223" s="347" t="s">
        <v>530</v>
      </c>
    </row>
    <row r="224" spans="1:12" hidden="1" x14ac:dyDescent="0.25">
      <c r="A224" s="354">
        <v>65</v>
      </c>
      <c r="B224" s="129">
        <v>42369</v>
      </c>
      <c r="C224" s="79">
        <v>0.78125</v>
      </c>
      <c r="D224" s="374" t="s">
        <v>2651</v>
      </c>
      <c r="E224" s="27" t="s">
        <v>2587</v>
      </c>
      <c r="F224" s="333" t="s">
        <v>451</v>
      </c>
      <c r="G224" s="27" t="s">
        <v>397</v>
      </c>
      <c r="H224" s="333"/>
      <c r="I224" s="333"/>
      <c r="J224" s="358"/>
      <c r="K224" s="358">
        <v>1</v>
      </c>
      <c r="L224" s="348" t="s">
        <v>362</v>
      </c>
    </row>
    <row r="225" spans="1:12" s="5" customFormat="1" x14ac:dyDescent="0.25">
      <c r="A225" s="12"/>
      <c r="B225" s="380"/>
      <c r="C225" s="381"/>
      <c r="D225" s="382"/>
      <c r="E225" s="383"/>
      <c r="F225" s="352" t="s">
        <v>2553</v>
      </c>
      <c r="G225" s="383" t="s">
        <v>23</v>
      </c>
      <c r="H225" s="344">
        <f>SUM(H214:H224)</f>
        <v>0</v>
      </c>
      <c r="I225" s="344">
        <f>SUM(I214:I224)</f>
        <v>0</v>
      </c>
      <c r="J225" s="344">
        <f>SUM(J214:J224)</f>
        <v>5</v>
      </c>
      <c r="K225" s="344">
        <f>SUM(K214:K224)</f>
        <v>3</v>
      </c>
      <c r="L225" s="23"/>
    </row>
    <row r="226" spans="1:12" ht="15.75" x14ac:dyDescent="0.25">
      <c r="A226" s="573" t="s">
        <v>808</v>
      </c>
      <c r="B226" s="573"/>
      <c r="C226" s="573"/>
      <c r="D226" s="573"/>
      <c r="E226" s="573"/>
      <c r="F226" s="573"/>
      <c r="G226" s="573"/>
      <c r="H226" s="573"/>
      <c r="I226" s="573"/>
      <c r="J226" s="573"/>
      <c r="K226" s="573"/>
      <c r="L226" s="573"/>
    </row>
    <row r="227" spans="1:12" hidden="1" x14ac:dyDescent="0.25">
      <c r="A227" s="76">
        <v>2</v>
      </c>
      <c r="B227" s="74">
        <v>42280</v>
      </c>
      <c r="C227" s="384" t="s">
        <v>2652</v>
      </c>
      <c r="D227" s="16" t="s">
        <v>2653</v>
      </c>
      <c r="E227" s="16" t="s">
        <v>380</v>
      </c>
      <c r="F227" s="16" t="s">
        <v>2654</v>
      </c>
      <c r="G227" s="16" t="s">
        <v>968</v>
      </c>
      <c r="H227" s="76"/>
      <c r="I227" s="76"/>
      <c r="J227" s="76">
        <v>1</v>
      </c>
      <c r="K227" s="76"/>
      <c r="L227" s="16" t="s">
        <v>49</v>
      </c>
    </row>
    <row r="228" spans="1:12" hidden="1" x14ac:dyDescent="0.25">
      <c r="A228" s="76">
        <v>3</v>
      </c>
      <c r="B228" s="74">
        <v>42299</v>
      </c>
      <c r="C228" s="75" t="s">
        <v>2655</v>
      </c>
      <c r="D228" s="16" t="s">
        <v>824</v>
      </c>
      <c r="E228" s="16" t="s">
        <v>2656</v>
      </c>
      <c r="F228" s="16" t="s">
        <v>789</v>
      </c>
      <c r="G228" s="16" t="s">
        <v>27</v>
      </c>
      <c r="H228" s="76"/>
      <c r="I228" s="76"/>
      <c r="J228" s="76">
        <v>1</v>
      </c>
      <c r="K228" s="76"/>
      <c r="L228" s="16" t="s">
        <v>36</v>
      </c>
    </row>
    <row r="229" spans="1:12" hidden="1" x14ac:dyDescent="0.25">
      <c r="A229" s="354">
        <v>4</v>
      </c>
      <c r="B229" s="334">
        <v>42285</v>
      </c>
      <c r="C229" s="354" t="s">
        <v>2657</v>
      </c>
      <c r="D229" s="28" t="s">
        <v>2658</v>
      </c>
      <c r="E229" s="16" t="s">
        <v>2656</v>
      </c>
      <c r="F229" s="20" t="s">
        <v>451</v>
      </c>
      <c r="G229" s="16" t="s">
        <v>2659</v>
      </c>
      <c r="H229" s="358"/>
      <c r="I229" s="358"/>
      <c r="J229" s="358">
        <v>1</v>
      </c>
      <c r="K229" s="358"/>
      <c r="L229" s="27" t="s">
        <v>36</v>
      </c>
    </row>
    <row r="230" spans="1:12" hidden="1" x14ac:dyDescent="0.25">
      <c r="A230" s="76">
        <v>5</v>
      </c>
      <c r="B230" s="385" t="s">
        <v>2660</v>
      </c>
      <c r="C230" s="75" t="s">
        <v>2661</v>
      </c>
      <c r="D230" s="16" t="s">
        <v>2662</v>
      </c>
      <c r="E230" s="16" t="s">
        <v>2663</v>
      </c>
      <c r="F230" s="16" t="s">
        <v>449</v>
      </c>
      <c r="G230" s="16" t="s">
        <v>27</v>
      </c>
      <c r="H230" s="76"/>
      <c r="I230" s="76"/>
      <c r="J230" s="76">
        <v>1</v>
      </c>
      <c r="K230" s="76"/>
      <c r="L230" s="16" t="s">
        <v>36</v>
      </c>
    </row>
    <row r="231" spans="1:12" hidden="1" x14ac:dyDescent="0.25">
      <c r="A231" s="354">
        <v>6</v>
      </c>
      <c r="B231" s="334">
        <v>42288</v>
      </c>
      <c r="C231" s="386" t="s">
        <v>918</v>
      </c>
      <c r="D231" s="28" t="s">
        <v>2664</v>
      </c>
      <c r="E231" s="28" t="s">
        <v>2665</v>
      </c>
      <c r="F231" s="20" t="s">
        <v>451</v>
      </c>
      <c r="G231" s="16" t="s">
        <v>27</v>
      </c>
      <c r="H231" s="358"/>
      <c r="I231" s="358"/>
      <c r="J231" s="358"/>
      <c r="K231" s="358">
        <v>1</v>
      </c>
      <c r="L231" s="27" t="s">
        <v>2666</v>
      </c>
    </row>
    <row r="232" spans="1:12" hidden="1" x14ac:dyDescent="0.25">
      <c r="A232" s="354">
        <v>7</v>
      </c>
      <c r="B232" s="334">
        <v>42301</v>
      </c>
      <c r="C232" s="386">
        <v>15.45</v>
      </c>
      <c r="D232" s="28" t="s">
        <v>2664</v>
      </c>
      <c r="E232" s="28" t="s">
        <v>2665</v>
      </c>
      <c r="F232" s="20" t="s">
        <v>449</v>
      </c>
      <c r="G232" s="16" t="s">
        <v>27</v>
      </c>
      <c r="H232" s="358"/>
      <c r="I232" s="358"/>
      <c r="J232" s="358"/>
      <c r="K232" s="358">
        <v>1</v>
      </c>
      <c r="L232" s="27" t="s">
        <v>49</v>
      </c>
    </row>
    <row r="233" spans="1:12" hidden="1" x14ac:dyDescent="0.25">
      <c r="A233" s="354">
        <v>8</v>
      </c>
      <c r="B233" s="334">
        <v>42302</v>
      </c>
      <c r="C233" s="386">
        <v>23.05</v>
      </c>
      <c r="D233" s="28" t="s">
        <v>2667</v>
      </c>
      <c r="E233" s="28" t="s">
        <v>2665</v>
      </c>
      <c r="F233" s="20" t="s">
        <v>449</v>
      </c>
      <c r="G233" s="16" t="s">
        <v>27</v>
      </c>
      <c r="H233" s="358"/>
      <c r="I233" s="358"/>
      <c r="J233" s="358">
        <v>1</v>
      </c>
      <c r="K233" s="358"/>
      <c r="L233" s="27" t="s">
        <v>2666</v>
      </c>
    </row>
    <row r="234" spans="1:12" s="5" customFormat="1" x14ac:dyDescent="0.25">
      <c r="A234" s="7"/>
      <c r="B234" s="342"/>
      <c r="C234" s="387"/>
      <c r="D234" s="345"/>
      <c r="E234" s="345"/>
      <c r="F234" s="25" t="s">
        <v>1958</v>
      </c>
      <c r="G234" s="25" t="s">
        <v>808</v>
      </c>
      <c r="H234" s="4">
        <f>SUM(H227:H233)</f>
        <v>0</v>
      </c>
      <c r="I234" s="4">
        <f>SUM(I227:I233)</f>
        <v>0</v>
      </c>
      <c r="J234" s="4">
        <f>SUM(J227:J233)</f>
        <v>5</v>
      </c>
      <c r="K234" s="4">
        <f>SUM(K227:K233)</f>
        <v>2</v>
      </c>
      <c r="L234" s="388"/>
    </row>
    <row r="235" spans="1:12" hidden="1" x14ac:dyDescent="0.25">
      <c r="A235" s="354">
        <v>9</v>
      </c>
      <c r="B235" s="334">
        <v>42317</v>
      </c>
      <c r="C235" s="386" t="s">
        <v>2668</v>
      </c>
      <c r="D235" s="28" t="s">
        <v>2664</v>
      </c>
      <c r="E235" s="28" t="s">
        <v>380</v>
      </c>
      <c r="F235" s="20" t="s">
        <v>358</v>
      </c>
      <c r="G235" s="16" t="s">
        <v>968</v>
      </c>
      <c r="H235" s="358"/>
      <c r="I235" s="358"/>
      <c r="J235" s="358">
        <v>1</v>
      </c>
      <c r="K235" s="358"/>
      <c r="L235" s="27" t="s">
        <v>2322</v>
      </c>
    </row>
    <row r="236" spans="1:12" hidden="1" x14ac:dyDescent="0.25">
      <c r="A236" s="354">
        <v>10</v>
      </c>
      <c r="B236" s="334">
        <v>42319</v>
      </c>
      <c r="C236" s="386" t="s">
        <v>2669</v>
      </c>
      <c r="D236" s="28" t="s">
        <v>2670</v>
      </c>
      <c r="E236" s="28" t="s">
        <v>380</v>
      </c>
      <c r="F236" s="20" t="s">
        <v>2654</v>
      </c>
      <c r="G236" s="16" t="s">
        <v>2671</v>
      </c>
      <c r="H236" s="358"/>
      <c r="I236" s="358"/>
      <c r="J236" s="358">
        <v>1</v>
      </c>
      <c r="K236" s="358"/>
      <c r="L236" s="27" t="s">
        <v>45</v>
      </c>
    </row>
    <row r="237" spans="1:12" hidden="1" x14ac:dyDescent="0.25">
      <c r="A237" s="354">
        <v>11</v>
      </c>
      <c r="B237" s="334">
        <v>42328</v>
      </c>
      <c r="C237" s="386" t="s">
        <v>2672</v>
      </c>
      <c r="D237" s="28" t="s">
        <v>2667</v>
      </c>
      <c r="E237" s="28" t="s">
        <v>380</v>
      </c>
      <c r="F237" s="20" t="s">
        <v>2673</v>
      </c>
      <c r="G237" s="16" t="s">
        <v>968</v>
      </c>
      <c r="H237" s="358"/>
      <c r="I237" s="358"/>
      <c r="J237" s="358"/>
      <c r="K237" s="358">
        <v>1</v>
      </c>
      <c r="L237" s="27" t="s">
        <v>39</v>
      </c>
    </row>
    <row r="238" spans="1:12" s="5" customFormat="1" x14ac:dyDescent="0.25">
      <c r="A238" s="7"/>
      <c r="B238" s="342"/>
      <c r="C238" s="387"/>
      <c r="D238" s="345"/>
      <c r="E238" s="345"/>
      <c r="F238" s="25" t="s">
        <v>2464</v>
      </c>
      <c r="G238" s="25" t="s">
        <v>808</v>
      </c>
      <c r="H238" s="4">
        <f>SUM(H235:H237)</f>
        <v>0</v>
      </c>
      <c r="I238" s="4">
        <f>SUM(I235:I237)</f>
        <v>0</v>
      </c>
      <c r="J238" s="4">
        <f>SUM(J235:J237)</f>
        <v>2</v>
      </c>
      <c r="K238" s="4">
        <f>SUM(K235:K237)</f>
        <v>1</v>
      </c>
      <c r="L238" s="388"/>
    </row>
    <row r="239" spans="1:12" hidden="1" x14ac:dyDescent="0.25">
      <c r="A239" s="354">
        <v>12</v>
      </c>
      <c r="B239" s="334">
        <v>42340</v>
      </c>
      <c r="C239" s="386" t="s">
        <v>2674</v>
      </c>
      <c r="D239" s="28" t="s">
        <v>824</v>
      </c>
      <c r="E239" s="28" t="s">
        <v>380</v>
      </c>
      <c r="F239" s="20" t="s">
        <v>451</v>
      </c>
      <c r="G239" s="16" t="s">
        <v>27</v>
      </c>
      <c r="H239" s="358"/>
      <c r="I239" s="358"/>
      <c r="J239" s="358"/>
      <c r="K239" s="358">
        <v>1</v>
      </c>
      <c r="L239" s="27" t="s">
        <v>45</v>
      </c>
    </row>
    <row r="240" spans="1:12" hidden="1" x14ac:dyDescent="0.25">
      <c r="A240" s="354">
        <v>13</v>
      </c>
      <c r="B240" s="334">
        <v>42341</v>
      </c>
      <c r="C240" s="386" t="s">
        <v>2675</v>
      </c>
      <c r="D240" s="28" t="s">
        <v>2676</v>
      </c>
      <c r="E240" s="28" t="s">
        <v>380</v>
      </c>
      <c r="F240" s="20" t="s">
        <v>449</v>
      </c>
      <c r="G240" s="16" t="s">
        <v>27</v>
      </c>
      <c r="H240" s="358"/>
      <c r="I240" s="358"/>
      <c r="J240" s="358">
        <v>1</v>
      </c>
      <c r="K240" s="358">
        <v>1</v>
      </c>
      <c r="L240" s="27" t="s">
        <v>36</v>
      </c>
    </row>
    <row r="241" spans="1:12" hidden="1" x14ac:dyDescent="0.25">
      <c r="A241" s="354">
        <v>14</v>
      </c>
      <c r="B241" s="334">
        <v>42345</v>
      </c>
      <c r="C241" s="386" t="s">
        <v>2677</v>
      </c>
      <c r="D241" s="28" t="s">
        <v>824</v>
      </c>
      <c r="E241" s="28" t="s">
        <v>380</v>
      </c>
      <c r="F241" s="20" t="s">
        <v>451</v>
      </c>
      <c r="G241" s="16" t="s">
        <v>968</v>
      </c>
      <c r="H241" s="358"/>
      <c r="I241" s="358"/>
      <c r="J241" s="358"/>
      <c r="K241" s="358">
        <v>1</v>
      </c>
      <c r="L241" s="27" t="s">
        <v>2322</v>
      </c>
    </row>
    <row r="242" spans="1:12" hidden="1" x14ac:dyDescent="0.25">
      <c r="A242" s="354">
        <v>15</v>
      </c>
      <c r="B242" s="334">
        <v>42348</v>
      </c>
      <c r="C242" s="386" t="s">
        <v>2678</v>
      </c>
      <c r="D242" s="28" t="s">
        <v>824</v>
      </c>
      <c r="E242" s="28" t="s">
        <v>1055</v>
      </c>
      <c r="F242" s="20" t="s">
        <v>451</v>
      </c>
      <c r="G242" s="16" t="s">
        <v>353</v>
      </c>
      <c r="H242" s="358"/>
      <c r="I242" s="358"/>
      <c r="J242" s="358">
        <v>1</v>
      </c>
      <c r="K242" s="358">
        <v>1</v>
      </c>
      <c r="L242" s="27" t="s">
        <v>36</v>
      </c>
    </row>
    <row r="243" spans="1:12" hidden="1" x14ac:dyDescent="0.25">
      <c r="A243" s="354">
        <v>16</v>
      </c>
      <c r="B243" s="334">
        <v>42355</v>
      </c>
      <c r="C243" s="386">
        <v>19.45</v>
      </c>
      <c r="D243" s="28" t="s">
        <v>2679</v>
      </c>
      <c r="E243" s="28" t="s">
        <v>2490</v>
      </c>
      <c r="F243" s="20" t="s">
        <v>451</v>
      </c>
      <c r="G243" s="16" t="s">
        <v>2671</v>
      </c>
      <c r="H243" s="358"/>
      <c r="I243" s="358"/>
      <c r="J243" s="358">
        <v>1</v>
      </c>
      <c r="K243" s="358"/>
      <c r="L243" s="27" t="s">
        <v>36</v>
      </c>
    </row>
    <row r="244" spans="1:12" hidden="1" x14ac:dyDescent="0.25">
      <c r="A244" s="354">
        <v>17</v>
      </c>
      <c r="B244" s="334">
        <v>42358</v>
      </c>
      <c r="C244" s="386">
        <v>21.05</v>
      </c>
      <c r="D244" s="28" t="s">
        <v>2680</v>
      </c>
      <c r="E244" s="28" t="s">
        <v>2681</v>
      </c>
      <c r="F244" s="20" t="s">
        <v>2654</v>
      </c>
      <c r="G244" s="16" t="s">
        <v>2671</v>
      </c>
      <c r="H244" s="358"/>
      <c r="I244" s="358"/>
      <c r="J244" s="358">
        <v>1</v>
      </c>
      <c r="K244" s="358"/>
      <c r="L244" s="27" t="s">
        <v>2666</v>
      </c>
    </row>
    <row r="245" spans="1:12" hidden="1" x14ac:dyDescent="0.25">
      <c r="A245" s="354">
        <v>18</v>
      </c>
      <c r="B245" s="334">
        <v>42362</v>
      </c>
      <c r="C245" s="386" t="s">
        <v>2682</v>
      </c>
      <c r="D245" s="28" t="s">
        <v>2683</v>
      </c>
      <c r="E245" s="28" t="s">
        <v>2681</v>
      </c>
      <c r="F245" s="20" t="s">
        <v>1425</v>
      </c>
      <c r="G245" s="16"/>
      <c r="H245" s="358"/>
      <c r="I245" s="358"/>
      <c r="J245" s="358">
        <v>1</v>
      </c>
      <c r="K245" s="358"/>
      <c r="L245" s="27" t="s">
        <v>36</v>
      </c>
    </row>
    <row r="246" spans="1:12" hidden="1" x14ac:dyDescent="0.25">
      <c r="A246" s="354">
        <v>19</v>
      </c>
      <c r="B246" s="334">
        <v>42365</v>
      </c>
      <c r="C246" s="354" t="s">
        <v>2684</v>
      </c>
      <c r="D246" s="28" t="s">
        <v>2676</v>
      </c>
      <c r="E246" s="28" t="s">
        <v>2681</v>
      </c>
      <c r="F246" s="20" t="s">
        <v>2685</v>
      </c>
      <c r="G246" s="16" t="s">
        <v>27</v>
      </c>
      <c r="H246" s="358"/>
      <c r="I246" s="358"/>
      <c r="J246" s="358">
        <v>1</v>
      </c>
      <c r="K246" s="358"/>
      <c r="L246" s="27" t="s">
        <v>2666</v>
      </c>
    </row>
    <row r="247" spans="1:12" s="5" customFormat="1" x14ac:dyDescent="0.25">
      <c r="A247" s="12"/>
      <c r="B247" s="350"/>
      <c r="C247" s="12"/>
      <c r="D247" s="389"/>
      <c r="E247" s="389"/>
      <c r="F247" s="353" t="s">
        <v>2553</v>
      </c>
      <c r="G247" s="353" t="s">
        <v>808</v>
      </c>
      <c r="H247" s="4">
        <f>SUM(H239:H246)</f>
        <v>0</v>
      </c>
      <c r="I247" s="4">
        <f>SUM(I239:I246)</f>
        <v>0</v>
      </c>
      <c r="J247" s="4">
        <f>SUM(J239:J246)</f>
        <v>6</v>
      </c>
      <c r="K247" s="4">
        <f>SUM(K239:K246)</f>
        <v>4</v>
      </c>
      <c r="L247" s="383"/>
    </row>
    <row r="248" spans="1:12" ht="15.75" x14ac:dyDescent="0.25">
      <c r="A248" s="573" t="s">
        <v>443</v>
      </c>
      <c r="B248" s="573"/>
      <c r="C248" s="573"/>
      <c r="D248" s="573"/>
      <c r="E248" s="573"/>
      <c r="F248" s="573"/>
      <c r="G248" s="573"/>
      <c r="H248" s="573"/>
      <c r="I248" s="573"/>
      <c r="J248" s="573"/>
      <c r="K248" s="573"/>
      <c r="L248" s="573"/>
    </row>
    <row r="249" spans="1:12" ht="15" hidden="1" customHeight="1" x14ac:dyDescent="0.25">
      <c r="A249" s="76">
        <v>1</v>
      </c>
      <c r="B249" s="77">
        <v>42278</v>
      </c>
      <c r="C249" s="75">
        <v>0.78472222222222221</v>
      </c>
      <c r="D249" s="16" t="s">
        <v>2686</v>
      </c>
      <c r="E249" s="16" t="s">
        <v>30</v>
      </c>
      <c r="F249" s="16" t="s">
        <v>441</v>
      </c>
      <c r="G249" s="16" t="s">
        <v>2687</v>
      </c>
      <c r="H249" s="76"/>
      <c r="I249" s="76"/>
      <c r="J249" s="76">
        <v>1</v>
      </c>
      <c r="K249" s="76"/>
      <c r="L249" s="16" t="s">
        <v>36</v>
      </c>
    </row>
    <row r="250" spans="1:12" ht="15" hidden="1" customHeight="1" x14ac:dyDescent="0.25">
      <c r="A250" s="76">
        <v>2</v>
      </c>
      <c r="B250" s="77">
        <v>42279</v>
      </c>
      <c r="C250" s="75">
        <v>0.54513888888888895</v>
      </c>
      <c r="D250" s="16" t="s">
        <v>2688</v>
      </c>
      <c r="E250" s="16" t="s">
        <v>30</v>
      </c>
      <c r="F250" s="16" t="s">
        <v>2689</v>
      </c>
      <c r="G250" s="16" t="s">
        <v>2690</v>
      </c>
      <c r="H250" s="76"/>
      <c r="I250" s="76"/>
      <c r="J250" s="76">
        <v>1</v>
      </c>
      <c r="K250" s="76"/>
      <c r="L250" s="16" t="s">
        <v>39</v>
      </c>
    </row>
    <row r="251" spans="1:12" ht="15" hidden="1" customHeight="1" x14ac:dyDescent="0.25">
      <c r="A251" s="76">
        <v>3</v>
      </c>
      <c r="B251" s="77">
        <v>42280</v>
      </c>
      <c r="C251" s="75">
        <v>0.7402777777777777</v>
      </c>
      <c r="D251" s="16" t="s">
        <v>2691</v>
      </c>
      <c r="E251" s="16" t="s">
        <v>380</v>
      </c>
      <c r="F251" s="16" t="s">
        <v>451</v>
      </c>
      <c r="G251" s="16" t="s">
        <v>2690</v>
      </c>
      <c r="H251" s="76"/>
      <c r="I251" s="76"/>
      <c r="J251" s="76">
        <v>1</v>
      </c>
      <c r="K251" s="76"/>
      <c r="L251" s="16" t="s">
        <v>49</v>
      </c>
    </row>
    <row r="252" spans="1:12" ht="15" hidden="1" customHeight="1" x14ac:dyDescent="0.25">
      <c r="A252" s="76">
        <v>4</v>
      </c>
      <c r="B252" s="77">
        <v>42281</v>
      </c>
      <c r="C252" s="75">
        <v>0.97916666666666663</v>
      </c>
      <c r="D252" s="16" t="s">
        <v>2692</v>
      </c>
      <c r="E252" s="16" t="s">
        <v>466</v>
      </c>
      <c r="F252" s="20" t="s">
        <v>451</v>
      </c>
      <c r="G252" s="16" t="s">
        <v>2693</v>
      </c>
      <c r="H252" s="358"/>
      <c r="I252" s="358"/>
      <c r="J252" s="76">
        <v>1</v>
      </c>
      <c r="K252" s="358"/>
      <c r="L252" s="27" t="s">
        <v>28</v>
      </c>
    </row>
    <row r="253" spans="1:12" ht="15" hidden="1" customHeight="1" x14ac:dyDescent="0.25">
      <c r="A253" s="76">
        <v>5</v>
      </c>
      <c r="B253" s="77">
        <v>42282</v>
      </c>
      <c r="C253" s="75">
        <v>0.95833333333333337</v>
      </c>
      <c r="D253" s="16" t="s">
        <v>2694</v>
      </c>
      <c r="E253" s="16" t="s">
        <v>380</v>
      </c>
      <c r="F253" s="16" t="s">
        <v>2695</v>
      </c>
      <c r="G253" s="16" t="s">
        <v>2696</v>
      </c>
      <c r="H253" s="358"/>
      <c r="I253" s="358"/>
      <c r="J253" s="76">
        <v>1</v>
      </c>
      <c r="K253" s="76"/>
      <c r="L253" s="16" t="s">
        <v>55</v>
      </c>
    </row>
    <row r="254" spans="1:12" ht="15" hidden="1" customHeight="1" x14ac:dyDescent="0.25">
      <c r="A254" s="76">
        <v>6</v>
      </c>
      <c r="B254" s="77">
        <v>42283</v>
      </c>
      <c r="C254" s="75">
        <v>0.51041666666666663</v>
      </c>
      <c r="D254" s="16" t="s">
        <v>2697</v>
      </c>
      <c r="E254" s="16" t="s">
        <v>466</v>
      </c>
      <c r="F254" s="16" t="s">
        <v>2698</v>
      </c>
      <c r="G254" s="16" t="s">
        <v>2696</v>
      </c>
      <c r="H254" s="358"/>
      <c r="I254" s="358"/>
      <c r="J254" s="76"/>
      <c r="K254" s="358"/>
      <c r="L254" s="27" t="s">
        <v>32</v>
      </c>
    </row>
    <row r="255" spans="1:12" ht="15" hidden="1" customHeight="1" x14ac:dyDescent="0.25">
      <c r="A255" s="76">
        <v>7</v>
      </c>
      <c r="B255" s="77">
        <v>42284</v>
      </c>
      <c r="C255" s="75">
        <v>0.76736111111111116</v>
      </c>
      <c r="D255" s="16" t="s">
        <v>2699</v>
      </c>
      <c r="E255" s="16" t="s">
        <v>743</v>
      </c>
      <c r="F255" s="16" t="s">
        <v>449</v>
      </c>
      <c r="G255" s="16" t="s">
        <v>2696</v>
      </c>
      <c r="H255" s="358"/>
      <c r="I255" s="358"/>
      <c r="J255" s="76"/>
      <c r="K255" s="358">
        <v>1</v>
      </c>
      <c r="L255" s="27" t="s">
        <v>45</v>
      </c>
    </row>
    <row r="256" spans="1:12" ht="15" hidden="1" customHeight="1" x14ac:dyDescent="0.25">
      <c r="A256" s="76">
        <v>8</v>
      </c>
      <c r="B256" s="77">
        <v>42285</v>
      </c>
      <c r="C256" s="75">
        <v>0.625</v>
      </c>
      <c r="D256" s="16" t="s">
        <v>2700</v>
      </c>
      <c r="E256" s="16" t="s">
        <v>30</v>
      </c>
      <c r="F256" s="119" t="s">
        <v>451</v>
      </c>
      <c r="G256" s="16" t="s">
        <v>2696</v>
      </c>
      <c r="H256" s="358"/>
      <c r="I256" s="358"/>
      <c r="J256" s="76"/>
      <c r="K256" s="390"/>
      <c r="L256" s="28" t="s">
        <v>36</v>
      </c>
    </row>
    <row r="257" spans="1:12" ht="15" hidden="1" customHeight="1" x14ac:dyDescent="0.25">
      <c r="A257" s="76">
        <v>9</v>
      </c>
      <c r="B257" s="77">
        <v>42287</v>
      </c>
      <c r="C257" s="75">
        <v>0.96527777777777779</v>
      </c>
      <c r="D257" s="16" t="s">
        <v>2701</v>
      </c>
      <c r="E257" s="16" t="s">
        <v>30</v>
      </c>
      <c r="F257" s="119" t="s">
        <v>451</v>
      </c>
      <c r="G257" s="16" t="s">
        <v>2696</v>
      </c>
      <c r="H257" s="358"/>
      <c r="I257" s="358"/>
      <c r="J257" s="76"/>
      <c r="K257" s="390"/>
      <c r="L257" s="28" t="s">
        <v>49</v>
      </c>
    </row>
    <row r="258" spans="1:12" ht="15" hidden="1" customHeight="1" x14ac:dyDescent="0.25">
      <c r="A258" s="76">
        <v>10</v>
      </c>
      <c r="B258" s="77">
        <v>42287</v>
      </c>
      <c r="C258" s="75">
        <v>0.46527777777777773</v>
      </c>
      <c r="D258" s="16" t="s">
        <v>2702</v>
      </c>
      <c r="E258" s="16" t="s">
        <v>447</v>
      </c>
      <c r="F258" s="16" t="s">
        <v>2703</v>
      </c>
      <c r="G258" s="16" t="s">
        <v>2696</v>
      </c>
      <c r="H258" s="358"/>
      <c r="I258" s="358"/>
      <c r="J258" s="76">
        <v>1</v>
      </c>
      <c r="K258" s="390"/>
      <c r="L258" s="28" t="s">
        <v>49</v>
      </c>
    </row>
    <row r="259" spans="1:12" ht="15" hidden="1" customHeight="1" x14ac:dyDescent="0.25">
      <c r="A259" s="76">
        <v>11</v>
      </c>
      <c r="B259" s="77">
        <v>42287</v>
      </c>
      <c r="C259" s="75">
        <v>0.60416666666666663</v>
      </c>
      <c r="D259" s="16" t="s">
        <v>2704</v>
      </c>
      <c r="E259" s="16" t="s">
        <v>2705</v>
      </c>
      <c r="F259" s="119" t="s">
        <v>451</v>
      </c>
      <c r="G259" s="16" t="s">
        <v>2696</v>
      </c>
      <c r="H259" s="358"/>
      <c r="I259" s="358"/>
      <c r="J259" s="76">
        <v>1</v>
      </c>
      <c r="K259" s="390">
        <v>1</v>
      </c>
      <c r="L259" s="28" t="s">
        <v>49</v>
      </c>
    </row>
    <row r="260" spans="1:12" ht="15" hidden="1" customHeight="1" x14ac:dyDescent="0.25">
      <c r="A260" s="76">
        <v>12</v>
      </c>
      <c r="B260" s="77">
        <v>42288</v>
      </c>
      <c r="C260" s="75">
        <v>0.76736111111111116</v>
      </c>
      <c r="D260" s="16" t="s">
        <v>2706</v>
      </c>
      <c r="E260" s="16" t="s">
        <v>380</v>
      </c>
      <c r="F260" s="119" t="s">
        <v>451</v>
      </c>
      <c r="G260" s="16" t="s">
        <v>2696</v>
      </c>
      <c r="H260" s="358"/>
      <c r="I260" s="358"/>
      <c r="J260" s="76"/>
      <c r="K260" s="390"/>
      <c r="L260" s="28" t="s">
        <v>28</v>
      </c>
    </row>
    <row r="261" spans="1:12" ht="15" hidden="1" customHeight="1" x14ac:dyDescent="0.25">
      <c r="A261" s="76">
        <v>13</v>
      </c>
      <c r="B261" s="77">
        <v>42289</v>
      </c>
      <c r="C261" s="75">
        <v>0.45833333333333331</v>
      </c>
      <c r="D261" s="16" t="s">
        <v>2707</v>
      </c>
      <c r="E261" s="16" t="s">
        <v>30</v>
      </c>
      <c r="F261" s="16" t="s">
        <v>441</v>
      </c>
      <c r="G261" s="119" t="s">
        <v>394</v>
      </c>
      <c r="H261" s="358"/>
      <c r="I261" s="358"/>
      <c r="J261" s="76">
        <v>1</v>
      </c>
      <c r="K261" s="390"/>
      <c r="L261" s="28" t="s">
        <v>55</v>
      </c>
    </row>
    <row r="262" spans="1:12" ht="15" hidden="1" customHeight="1" x14ac:dyDescent="0.25">
      <c r="A262" s="76">
        <v>14</v>
      </c>
      <c r="B262" s="77">
        <v>42295</v>
      </c>
      <c r="C262" s="75">
        <v>0.45</v>
      </c>
      <c r="D262" s="16" t="s">
        <v>2708</v>
      </c>
      <c r="E262" s="16" t="s">
        <v>380</v>
      </c>
      <c r="F262" s="16" t="s">
        <v>2703</v>
      </c>
      <c r="G262" s="16" t="s">
        <v>2696</v>
      </c>
      <c r="H262" s="358"/>
      <c r="I262" s="358"/>
      <c r="J262" s="76">
        <v>1</v>
      </c>
      <c r="K262" s="390">
        <v>1</v>
      </c>
      <c r="L262" s="28" t="s">
        <v>28</v>
      </c>
    </row>
    <row r="263" spans="1:12" ht="15" hidden="1" customHeight="1" x14ac:dyDescent="0.25">
      <c r="A263" s="76">
        <v>15</v>
      </c>
      <c r="B263" s="77">
        <v>42295</v>
      </c>
      <c r="C263" s="75">
        <v>0.54166666666666663</v>
      </c>
      <c r="D263" s="16" t="s">
        <v>2709</v>
      </c>
      <c r="E263" s="16" t="s">
        <v>30</v>
      </c>
      <c r="F263" s="119" t="s">
        <v>451</v>
      </c>
      <c r="G263" s="16" t="s">
        <v>2696</v>
      </c>
      <c r="H263" s="358"/>
      <c r="I263" s="358"/>
      <c r="J263" s="76">
        <v>1</v>
      </c>
      <c r="K263" s="390"/>
      <c r="L263" s="28" t="s">
        <v>28</v>
      </c>
    </row>
    <row r="264" spans="1:12" ht="15" hidden="1" customHeight="1" x14ac:dyDescent="0.25">
      <c r="A264" s="76">
        <v>16</v>
      </c>
      <c r="B264" s="77">
        <v>42297</v>
      </c>
      <c r="C264" s="75">
        <v>0.54166666666666663</v>
      </c>
      <c r="D264" s="16" t="s">
        <v>2710</v>
      </c>
      <c r="E264" s="16" t="s">
        <v>30</v>
      </c>
      <c r="F264" s="16" t="s">
        <v>2703</v>
      </c>
      <c r="G264" s="16" t="s">
        <v>2696</v>
      </c>
      <c r="H264" s="358"/>
      <c r="I264" s="358"/>
      <c r="J264" s="76">
        <v>1</v>
      </c>
      <c r="K264" s="390"/>
      <c r="L264" s="28" t="s">
        <v>32</v>
      </c>
    </row>
    <row r="265" spans="1:12" ht="15" hidden="1" customHeight="1" x14ac:dyDescent="0.25">
      <c r="A265" s="76">
        <v>17</v>
      </c>
      <c r="B265" s="77">
        <v>42267</v>
      </c>
      <c r="C265" s="75">
        <v>0.60416666666666663</v>
      </c>
      <c r="D265" s="16" t="s">
        <v>2711</v>
      </c>
      <c r="E265" s="16" t="s">
        <v>2705</v>
      </c>
      <c r="F265" s="16" t="s">
        <v>451</v>
      </c>
      <c r="G265" s="16" t="s">
        <v>2696</v>
      </c>
      <c r="H265" s="358"/>
      <c r="I265" s="358"/>
      <c r="J265" s="76"/>
      <c r="K265" s="390"/>
      <c r="L265" s="28" t="s">
        <v>32</v>
      </c>
    </row>
    <row r="266" spans="1:12" ht="15" hidden="1" customHeight="1" x14ac:dyDescent="0.25">
      <c r="A266" s="76">
        <v>18</v>
      </c>
      <c r="B266" s="77">
        <v>42267</v>
      </c>
      <c r="C266" s="75">
        <v>0.57638888888888895</v>
      </c>
      <c r="D266" s="16" t="s">
        <v>2712</v>
      </c>
      <c r="E266" s="16" t="s">
        <v>30</v>
      </c>
      <c r="F266" s="16" t="s">
        <v>451</v>
      </c>
      <c r="G266" s="16" t="s">
        <v>2696</v>
      </c>
      <c r="H266" s="358"/>
      <c r="I266" s="358"/>
      <c r="J266" s="76">
        <v>1</v>
      </c>
      <c r="K266" s="390"/>
      <c r="L266" s="28" t="s">
        <v>32</v>
      </c>
    </row>
    <row r="267" spans="1:12" ht="15" hidden="1" customHeight="1" x14ac:dyDescent="0.25">
      <c r="A267" s="76">
        <v>19</v>
      </c>
      <c r="B267" s="77">
        <v>42300</v>
      </c>
      <c r="C267" s="75">
        <v>0.34027777777777773</v>
      </c>
      <c r="D267" s="16" t="s">
        <v>2713</v>
      </c>
      <c r="E267" s="16" t="s">
        <v>30</v>
      </c>
      <c r="F267" s="16" t="s">
        <v>449</v>
      </c>
      <c r="G267" s="16" t="s">
        <v>2696</v>
      </c>
      <c r="H267" s="358"/>
      <c r="I267" s="358"/>
      <c r="J267" s="76">
        <v>1</v>
      </c>
      <c r="K267" s="390"/>
      <c r="L267" s="28" t="s">
        <v>39</v>
      </c>
    </row>
    <row r="268" spans="1:12" ht="15" hidden="1" customHeight="1" x14ac:dyDescent="0.25">
      <c r="A268" s="76">
        <v>20</v>
      </c>
      <c r="B268" s="77">
        <v>42300</v>
      </c>
      <c r="C268" s="75">
        <v>0.72222222222222221</v>
      </c>
      <c r="D268" s="16" t="s">
        <v>2714</v>
      </c>
      <c r="E268" s="16" t="s">
        <v>2715</v>
      </c>
      <c r="F268" s="119" t="s">
        <v>451</v>
      </c>
      <c r="G268" s="16" t="s">
        <v>2687</v>
      </c>
      <c r="H268" s="358"/>
      <c r="I268" s="358"/>
      <c r="J268" s="76">
        <v>1</v>
      </c>
      <c r="K268" s="390"/>
      <c r="L268" s="28" t="s">
        <v>39</v>
      </c>
    </row>
    <row r="269" spans="1:12" ht="15" hidden="1" customHeight="1" x14ac:dyDescent="0.25">
      <c r="A269" s="76">
        <v>21</v>
      </c>
      <c r="B269" s="77">
        <v>42303</v>
      </c>
      <c r="C269" s="75">
        <v>0.65972222222222221</v>
      </c>
      <c r="D269" s="16" t="s">
        <v>2716</v>
      </c>
      <c r="E269" s="16" t="s">
        <v>2715</v>
      </c>
      <c r="F269" s="16" t="s">
        <v>2717</v>
      </c>
      <c r="G269" s="16" t="s">
        <v>2696</v>
      </c>
      <c r="H269" s="358"/>
      <c r="I269" s="358"/>
      <c r="J269" s="76"/>
      <c r="K269" s="390"/>
      <c r="L269" s="28" t="s">
        <v>55</v>
      </c>
    </row>
    <row r="270" spans="1:12" ht="15" hidden="1" customHeight="1" x14ac:dyDescent="0.25">
      <c r="A270" s="76">
        <v>22</v>
      </c>
      <c r="B270" s="77">
        <v>42304</v>
      </c>
      <c r="C270" s="75">
        <v>0.67013888888888884</v>
      </c>
      <c r="D270" s="16" t="s">
        <v>2718</v>
      </c>
      <c r="E270" s="16" t="s">
        <v>30</v>
      </c>
      <c r="F270" s="16" t="s">
        <v>2703</v>
      </c>
      <c r="G270" s="16" t="s">
        <v>2696</v>
      </c>
      <c r="H270" s="358"/>
      <c r="I270" s="358"/>
      <c r="J270" s="76">
        <v>2</v>
      </c>
      <c r="K270" s="390"/>
      <c r="L270" s="28" t="s">
        <v>32</v>
      </c>
    </row>
    <row r="271" spans="1:12" ht="15" hidden="1" customHeight="1" x14ac:dyDescent="0.25">
      <c r="A271" s="76">
        <v>23</v>
      </c>
      <c r="B271" s="77">
        <v>42306</v>
      </c>
      <c r="C271" s="75">
        <v>10.5</v>
      </c>
      <c r="D271" s="16" t="s">
        <v>2719</v>
      </c>
      <c r="E271" s="16" t="s">
        <v>30</v>
      </c>
      <c r="F271" s="16" t="s">
        <v>451</v>
      </c>
      <c r="G271" s="16" t="s">
        <v>2696</v>
      </c>
      <c r="H271" s="358"/>
      <c r="I271" s="358"/>
      <c r="J271" s="76">
        <v>1</v>
      </c>
      <c r="K271" s="390"/>
      <c r="L271" s="28" t="s">
        <v>36</v>
      </c>
    </row>
    <row r="272" spans="1:12" s="5" customFormat="1" ht="14.25" customHeight="1" x14ac:dyDescent="0.25">
      <c r="A272" s="349"/>
      <c r="B272" s="391"/>
      <c r="C272" s="392"/>
      <c r="D272" s="353"/>
      <c r="E272" s="353"/>
      <c r="F272" s="353" t="s">
        <v>1958</v>
      </c>
      <c r="G272" s="353" t="s">
        <v>443</v>
      </c>
      <c r="H272" s="4">
        <f>SUM(H249:H271)</f>
        <v>0</v>
      </c>
      <c r="I272" s="4">
        <f>SUM(I249:I271)</f>
        <v>0</v>
      </c>
      <c r="J272" s="4">
        <f>SUM(J249:J271)</f>
        <v>17</v>
      </c>
      <c r="K272" s="4">
        <f>SUM(K249:K271)</f>
        <v>3</v>
      </c>
      <c r="L272" s="389"/>
    </row>
    <row r="273" spans="1:12" ht="15.75" x14ac:dyDescent="0.25">
      <c r="A273" s="573" t="s">
        <v>487</v>
      </c>
      <c r="B273" s="573"/>
      <c r="C273" s="573"/>
      <c r="D273" s="573"/>
      <c r="E273" s="573"/>
      <c r="F273" s="573"/>
      <c r="G273" s="573"/>
      <c r="H273" s="573"/>
      <c r="I273" s="573"/>
      <c r="J273" s="573"/>
      <c r="K273" s="573"/>
      <c r="L273" s="573"/>
    </row>
    <row r="274" spans="1:12" ht="15" hidden="1" customHeight="1" x14ac:dyDescent="0.25">
      <c r="A274" s="76">
        <v>1</v>
      </c>
      <c r="B274" s="393">
        <v>42282</v>
      </c>
      <c r="C274" s="360">
        <v>0.61805555555555558</v>
      </c>
      <c r="D274" s="340" t="s">
        <v>2720</v>
      </c>
      <c r="E274" s="27" t="s">
        <v>2721</v>
      </c>
      <c r="F274" s="16" t="s">
        <v>490</v>
      </c>
      <c r="G274" s="16" t="s">
        <v>27</v>
      </c>
      <c r="H274" s="358"/>
      <c r="I274" s="358"/>
      <c r="J274" s="358">
        <v>1</v>
      </c>
      <c r="K274" s="354"/>
      <c r="L274" s="28" t="s">
        <v>55</v>
      </c>
    </row>
    <row r="275" spans="1:12" ht="15" hidden="1" customHeight="1" x14ac:dyDescent="0.25">
      <c r="A275" s="76">
        <v>2</v>
      </c>
      <c r="B275" s="393">
        <v>42280</v>
      </c>
      <c r="C275" s="360">
        <v>0.375</v>
      </c>
      <c r="D275" s="340" t="s">
        <v>2722</v>
      </c>
      <c r="E275" s="27" t="s">
        <v>2721</v>
      </c>
      <c r="F275" s="16" t="s">
        <v>2723</v>
      </c>
      <c r="G275" s="16" t="s">
        <v>27</v>
      </c>
      <c r="H275" s="358"/>
      <c r="I275" s="358"/>
      <c r="J275" s="358">
        <v>1</v>
      </c>
      <c r="K275" s="76"/>
      <c r="L275" s="16" t="s">
        <v>49</v>
      </c>
    </row>
    <row r="276" spans="1:12" ht="15" hidden="1" customHeight="1" x14ac:dyDescent="0.25">
      <c r="A276" s="76">
        <v>3</v>
      </c>
      <c r="B276" s="393">
        <v>42284</v>
      </c>
      <c r="C276" s="360">
        <v>0.83333333333333337</v>
      </c>
      <c r="D276" s="340" t="s">
        <v>2724</v>
      </c>
      <c r="E276" s="27" t="s">
        <v>2721</v>
      </c>
      <c r="F276" s="16" t="s">
        <v>2723</v>
      </c>
      <c r="G276" s="16" t="s">
        <v>27</v>
      </c>
      <c r="H276" s="358"/>
      <c r="I276" s="358"/>
      <c r="J276" s="358">
        <v>2</v>
      </c>
      <c r="K276" s="358"/>
      <c r="L276" s="27" t="s">
        <v>45</v>
      </c>
    </row>
    <row r="277" spans="1:12" ht="15" hidden="1" customHeight="1" x14ac:dyDescent="0.25">
      <c r="A277" s="76">
        <v>4</v>
      </c>
      <c r="B277" s="393">
        <v>42284</v>
      </c>
      <c r="C277" s="360">
        <v>0.39583333333333331</v>
      </c>
      <c r="D277" s="340" t="s">
        <v>2725</v>
      </c>
      <c r="E277" s="27" t="s">
        <v>2721</v>
      </c>
      <c r="F277" s="16" t="s">
        <v>2726</v>
      </c>
      <c r="G277" s="16" t="s">
        <v>27</v>
      </c>
      <c r="H277" s="358"/>
      <c r="I277" s="358"/>
      <c r="J277" s="358">
        <v>3</v>
      </c>
      <c r="K277" s="358">
        <v>1</v>
      </c>
      <c r="L277" s="27" t="s">
        <v>45</v>
      </c>
    </row>
    <row r="278" spans="1:12" ht="15" hidden="1" customHeight="1" x14ac:dyDescent="0.25">
      <c r="A278" s="76">
        <v>5</v>
      </c>
      <c r="B278" s="393">
        <v>42284</v>
      </c>
      <c r="C278" s="360">
        <v>0.57638888888888895</v>
      </c>
      <c r="D278" s="340" t="s">
        <v>493</v>
      </c>
      <c r="E278" s="27" t="s">
        <v>2721</v>
      </c>
      <c r="F278" s="16" t="s">
        <v>2726</v>
      </c>
      <c r="G278" s="16" t="s">
        <v>359</v>
      </c>
      <c r="H278" s="358"/>
      <c r="I278" s="358"/>
      <c r="J278" s="358">
        <v>1</v>
      </c>
      <c r="K278" s="76"/>
      <c r="L278" s="16" t="s">
        <v>45</v>
      </c>
    </row>
    <row r="279" spans="1:12" ht="15" hidden="1" customHeight="1" x14ac:dyDescent="0.25">
      <c r="A279" s="76">
        <v>6</v>
      </c>
      <c r="B279" s="393">
        <v>42286</v>
      </c>
      <c r="C279" s="360">
        <v>0.55555555555555558</v>
      </c>
      <c r="D279" s="340" t="s">
        <v>2727</v>
      </c>
      <c r="E279" s="27" t="s">
        <v>2728</v>
      </c>
      <c r="F279" s="16" t="s">
        <v>495</v>
      </c>
      <c r="G279" s="16" t="s">
        <v>359</v>
      </c>
      <c r="H279" s="358"/>
      <c r="I279" s="358"/>
      <c r="J279" s="358">
        <v>3</v>
      </c>
      <c r="K279" s="76">
        <v>1</v>
      </c>
      <c r="L279" s="16" t="s">
        <v>39</v>
      </c>
    </row>
    <row r="280" spans="1:12" ht="15" hidden="1" customHeight="1" x14ac:dyDescent="0.25">
      <c r="A280" s="76">
        <v>7</v>
      </c>
      <c r="B280" s="394">
        <v>42286</v>
      </c>
      <c r="C280" s="360">
        <v>0.35416666666666669</v>
      </c>
      <c r="D280" s="340" t="s">
        <v>2729</v>
      </c>
      <c r="E280" s="27" t="s">
        <v>2721</v>
      </c>
      <c r="F280" s="20" t="s">
        <v>495</v>
      </c>
      <c r="G280" s="28" t="s">
        <v>359</v>
      </c>
      <c r="H280" s="390"/>
      <c r="I280" s="390"/>
      <c r="J280" s="390">
        <v>1</v>
      </c>
      <c r="K280" s="354"/>
      <c r="L280" s="28" t="s">
        <v>39</v>
      </c>
    </row>
    <row r="281" spans="1:12" ht="15" hidden="1" customHeight="1" x14ac:dyDescent="0.25">
      <c r="A281" s="76">
        <v>8</v>
      </c>
      <c r="B281" s="393">
        <v>42287</v>
      </c>
      <c r="C281" s="360">
        <v>0.12152777777777778</v>
      </c>
      <c r="D281" s="340" t="s">
        <v>2730</v>
      </c>
      <c r="E281" s="27" t="s">
        <v>2731</v>
      </c>
      <c r="F281" s="16" t="s">
        <v>2723</v>
      </c>
      <c r="G281" s="16" t="s">
        <v>27</v>
      </c>
      <c r="H281" s="358"/>
      <c r="I281" s="358"/>
      <c r="J281" s="358"/>
      <c r="K281" s="358">
        <v>1</v>
      </c>
      <c r="L281" s="27" t="s">
        <v>521</v>
      </c>
    </row>
    <row r="282" spans="1:12" ht="15" hidden="1" customHeight="1" x14ac:dyDescent="0.25">
      <c r="A282" s="76">
        <v>9</v>
      </c>
      <c r="B282" s="393">
        <v>42290</v>
      </c>
      <c r="C282" s="360">
        <v>0.82291666666666663</v>
      </c>
      <c r="D282" s="340" t="s">
        <v>493</v>
      </c>
      <c r="E282" s="27" t="s">
        <v>2721</v>
      </c>
      <c r="F282" s="16" t="s">
        <v>499</v>
      </c>
      <c r="G282" s="16" t="s">
        <v>27</v>
      </c>
      <c r="H282" s="358"/>
      <c r="I282" s="358"/>
      <c r="J282" s="358">
        <v>2</v>
      </c>
      <c r="K282" s="354"/>
      <c r="L282" s="28" t="s">
        <v>32</v>
      </c>
    </row>
    <row r="283" spans="1:12" ht="15" hidden="1" customHeight="1" x14ac:dyDescent="0.25">
      <c r="A283" s="76">
        <v>10</v>
      </c>
      <c r="B283" s="393">
        <v>42290</v>
      </c>
      <c r="C283" s="360">
        <v>0.32291666666666669</v>
      </c>
      <c r="D283" s="340" t="s">
        <v>493</v>
      </c>
      <c r="E283" s="27" t="s">
        <v>2721</v>
      </c>
      <c r="F283" s="16" t="s">
        <v>2732</v>
      </c>
      <c r="G283" s="28" t="s">
        <v>2733</v>
      </c>
      <c r="H283" s="358"/>
      <c r="I283" s="358"/>
      <c r="J283" s="358"/>
      <c r="K283" s="354"/>
      <c r="L283" s="28" t="s">
        <v>32</v>
      </c>
    </row>
    <row r="284" spans="1:12" ht="15" hidden="1" customHeight="1" x14ac:dyDescent="0.25">
      <c r="A284" s="76">
        <v>11</v>
      </c>
      <c r="B284" s="394">
        <v>42290</v>
      </c>
      <c r="C284" s="360">
        <v>0.3125</v>
      </c>
      <c r="D284" s="340" t="s">
        <v>2734</v>
      </c>
      <c r="E284" s="27" t="s">
        <v>2721</v>
      </c>
      <c r="F284" s="20" t="s">
        <v>2735</v>
      </c>
      <c r="G284" s="16" t="s">
        <v>27</v>
      </c>
      <c r="H284" s="390"/>
      <c r="I284" s="390"/>
      <c r="J284" s="390">
        <v>1</v>
      </c>
      <c r="K284" s="354"/>
      <c r="L284" s="28" t="s">
        <v>45</v>
      </c>
    </row>
    <row r="285" spans="1:12" ht="15" hidden="1" customHeight="1" x14ac:dyDescent="0.25">
      <c r="A285" s="76">
        <v>12</v>
      </c>
      <c r="B285" s="393">
        <v>42291</v>
      </c>
      <c r="C285" s="360">
        <v>0.22916666666666666</v>
      </c>
      <c r="D285" s="340" t="s">
        <v>2736</v>
      </c>
      <c r="E285" s="27" t="s">
        <v>2721</v>
      </c>
      <c r="F285" s="16" t="s">
        <v>490</v>
      </c>
      <c r="G285" s="16" t="s">
        <v>27</v>
      </c>
      <c r="H285" s="358"/>
      <c r="I285" s="358"/>
      <c r="J285" s="358">
        <v>1</v>
      </c>
      <c r="K285" s="354"/>
      <c r="L285" s="28" t="s">
        <v>45</v>
      </c>
    </row>
    <row r="286" spans="1:12" ht="15" hidden="1" customHeight="1" x14ac:dyDescent="0.25">
      <c r="A286" s="76">
        <v>13</v>
      </c>
      <c r="B286" s="393">
        <v>42292</v>
      </c>
      <c r="C286" s="360">
        <v>0.35416666666666669</v>
      </c>
      <c r="D286" s="340" t="s">
        <v>2737</v>
      </c>
      <c r="E286" s="27" t="s">
        <v>2721</v>
      </c>
      <c r="F286" s="16" t="s">
        <v>495</v>
      </c>
      <c r="G286" s="28" t="s">
        <v>27</v>
      </c>
      <c r="H286" s="358"/>
      <c r="I286" s="358"/>
      <c r="J286" s="358">
        <v>1</v>
      </c>
      <c r="K286" s="354"/>
      <c r="L286" s="28" t="s">
        <v>36</v>
      </c>
    </row>
    <row r="287" spans="1:12" ht="15" hidden="1" customHeight="1" x14ac:dyDescent="0.25">
      <c r="A287" s="76">
        <v>14</v>
      </c>
      <c r="B287" s="393">
        <v>42292</v>
      </c>
      <c r="C287" s="360">
        <v>0.34027777777777773</v>
      </c>
      <c r="D287" s="340" t="s">
        <v>2738</v>
      </c>
      <c r="E287" s="27" t="s">
        <v>2739</v>
      </c>
      <c r="F287" s="16" t="s">
        <v>2740</v>
      </c>
      <c r="G287" s="28" t="s">
        <v>2733</v>
      </c>
      <c r="H287" s="358"/>
      <c r="I287" s="358"/>
      <c r="J287" s="358">
        <v>1</v>
      </c>
      <c r="K287" s="354"/>
      <c r="L287" s="28" t="s">
        <v>36</v>
      </c>
    </row>
    <row r="288" spans="1:12" ht="15" hidden="1" customHeight="1" x14ac:dyDescent="0.25">
      <c r="A288" s="76">
        <v>15</v>
      </c>
      <c r="B288" s="393">
        <v>42296</v>
      </c>
      <c r="C288" s="360">
        <v>0</v>
      </c>
      <c r="D288" s="340" t="s">
        <v>2741</v>
      </c>
      <c r="E288" s="27" t="s">
        <v>2721</v>
      </c>
      <c r="F288" s="16"/>
      <c r="G288" s="28"/>
      <c r="H288" s="358">
        <v>1</v>
      </c>
      <c r="I288" s="358"/>
      <c r="J288" s="358"/>
      <c r="K288" s="354"/>
      <c r="L288" s="28" t="s">
        <v>55</v>
      </c>
    </row>
    <row r="289" spans="1:12" ht="15" hidden="1" customHeight="1" x14ac:dyDescent="0.25">
      <c r="A289" s="76">
        <v>16</v>
      </c>
      <c r="B289" s="74">
        <v>42302</v>
      </c>
      <c r="C289" s="360">
        <v>0.19444444444444445</v>
      </c>
      <c r="D289" s="340" t="s">
        <v>2742</v>
      </c>
      <c r="E289" s="27" t="s">
        <v>2743</v>
      </c>
      <c r="F289" s="16" t="s">
        <v>2744</v>
      </c>
      <c r="G289" s="16" t="s">
        <v>605</v>
      </c>
      <c r="H289" s="358"/>
      <c r="I289" s="358"/>
      <c r="J289" s="358">
        <v>2</v>
      </c>
      <c r="K289" s="76"/>
      <c r="L289" s="16" t="s">
        <v>521</v>
      </c>
    </row>
    <row r="290" spans="1:12" ht="15" hidden="1" customHeight="1" x14ac:dyDescent="0.25">
      <c r="A290" s="76">
        <v>17</v>
      </c>
      <c r="B290" s="394">
        <v>42304</v>
      </c>
      <c r="C290" s="360">
        <v>0.375</v>
      </c>
      <c r="D290" s="340" t="s">
        <v>2745</v>
      </c>
      <c r="E290" s="27" t="s">
        <v>2721</v>
      </c>
      <c r="F290" s="16" t="s">
        <v>2723</v>
      </c>
      <c r="G290" s="28" t="s">
        <v>27</v>
      </c>
      <c r="H290" s="390"/>
      <c r="I290" s="390"/>
      <c r="J290" s="390">
        <v>1</v>
      </c>
      <c r="K290" s="354"/>
      <c r="L290" s="28" t="s">
        <v>32</v>
      </c>
    </row>
    <row r="291" spans="1:12" ht="15" hidden="1" customHeight="1" x14ac:dyDescent="0.25">
      <c r="A291" s="76">
        <v>18</v>
      </c>
      <c r="B291" s="395">
        <v>42314</v>
      </c>
      <c r="C291" s="396">
        <v>0.64583333333333337</v>
      </c>
      <c r="D291" s="397" t="s">
        <v>2746</v>
      </c>
      <c r="E291" s="109" t="s">
        <v>380</v>
      </c>
      <c r="F291" s="28" t="s">
        <v>2747</v>
      </c>
      <c r="G291" s="397" t="s">
        <v>27</v>
      </c>
      <c r="H291" s="333"/>
      <c r="I291" s="333"/>
      <c r="J291" s="354"/>
      <c r="K291" s="354"/>
      <c r="L291" s="28" t="s">
        <v>39</v>
      </c>
    </row>
    <row r="292" spans="1:12" s="5" customFormat="1" ht="15" customHeight="1" x14ac:dyDescent="0.25">
      <c r="A292" s="341"/>
      <c r="B292" s="398"/>
      <c r="C292" s="369"/>
      <c r="D292" s="388"/>
      <c r="E292" s="399"/>
      <c r="F292" s="345" t="s">
        <v>1958</v>
      </c>
      <c r="G292" s="388" t="s">
        <v>487</v>
      </c>
      <c r="H292" s="344">
        <f>SUM(H274:H291)</f>
        <v>1</v>
      </c>
      <c r="I292" s="344">
        <f>SUM(I274:I291)</f>
        <v>0</v>
      </c>
      <c r="J292" s="344">
        <f>SUM(J274:J291)</f>
        <v>21</v>
      </c>
      <c r="K292" s="344">
        <f>SUM(K274:K291)</f>
        <v>3</v>
      </c>
      <c r="L292" s="345"/>
    </row>
    <row r="293" spans="1:12" ht="15" hidden="1" customHeight="1" x14ac:dyDescent="0.25">
      <c r="A293" s="76">
        <v>19</v>
      </c>
      <c r="B293" s="395">
        <v>42318</v>
      </c>
      <c r="C293" s="396">
        <v>0.31944444444444448</v>
      </c>
      <c r="D293" s="397" t="s">
        <v>2748</v>
      </c>
      <c r="E293" s="400" t="s">
        <v>380</v>
      </c>
      <c r="F293" s="28" t="s">
        <v>2749</v>
      </c>
      <c r="G293" s="397" t="s">
        <v>27</v>
      </c>
      <c r="H293" s="333"/>
      <c r="I293" s="333"/>
      <c r="J293" s="354">
        <v>1</v>
      </c>
      <c r="K293" s="354"/>
      <c r="L293" s="28" t="s">
        <v>32</v>
      </c>
    </row>
    <row r="294" spans="1:12" ht="15" hidden="1" customHeight="1" x14ac:dyDescent="0.25">
      <c r="A294" s="76">
        <v>20</v>
      </c>
      <c r="B294" s="395">
        <v>42318</v>
      </c>
      <c r="C294" s="396">
        <v>0.70833333333333337</v>
      </c>
      <c r="D294" s="340" t="s">
        <v>493</v>
      </c>
      <c r="E294" s="401" t="s">
        <v>380</v>
      </c>
      <c r="F294" s="28" t="s">
        <v>2750</v>
      </c>
      <c r="G294" s="397" t="s">
        <v>27</v>
      </c>
      <c r="H294" s="333"/>
      <c r="I294" s="333"/>
      <c r="J294" s="354"/>
      <c r="K294" s="354">
        <v>1</v>
      </c>
      <c r="L294" s="28" t="s">
        <v>32</v>
      </c>
    </row>
    <row r="295" spans="1:12" ht="15" hidden="1" customHeight="1" x14ac:dyDescent="0.25">
      <c r="A295" s="76">
        <v>21</v>
      </c>
      <c r="B295" s="395">
        <v>42320</v>
      </c>
      <c r="C295" s="396">
        <v>0</v>
      </c>
      <c r="D295" s="397" t="s">
        <v>2751</v>
      </c>
      <c r="E295" s="109" t="s">
        <v>380</v>
      </c>
      <c r="F295" s="28" t="s">
        <v>2750</v>
      </c>
      <c r="G295" s="397" t="s">
        <v>27</v>
      </c>
      <c r="H295" s="333"/>
      <c r="I295" s="333"/>
      <c r="J295" s="354">
        <v>3</v>
      </c>
      <c r="K295" s="354">
        <v>1</v>
      </c>
      <c r="L295" s="28" t="s">
        <v>36</v>
      </c>
    </row>
    <row r="296" spans="1:12" ht="15" hidden="1" customHeight="1" x14ac:dyDescent="0.25">
      <c r="A296" s="76">
        <v>22</v>
      </c>
      <c r="B296" s="395">
        <v>42320</v>
      </c>
      <c r="C296" s="396">
        <v>0.88541666666666663</v>
      </c>
      <c r="D296" s="397" t="s">
        <v>2752</v>
      </c>
      <c r="E296" s="109" t="s">
        <v>380</v>
      </c>
      <c r="F296" s="28" t="s">
        <v>2753</v>
      </c>
      <c r="G296" s="397" t="s">
        <v>27</v>
      </c>
      <c r="H296" s="333"/>
      <c r="I296" s="333"/>
      <c r="J296" s="354">
        <v>1</v>
      </c>
      <c r="K296" s="354"/>
      <c r="L296" s="28" t="s">
        <v>36</v>
      </c>
    </row>
    <row r="297" spans="1:12" ht="15" hidden="1" customHeight="1" x14ac:dyDescent="0.25">
      <c r="A297" s="76">
        <v>23</v>
      </c>
      <c r="B297" s="395">
        <v>42324</v>
      </c>
      <c r="C297" s="396">
        <v>0.67708333333333337</v>
      </c>
      <c r="D297" s="397" t="s">
        <v>2754</v>
      </c>
      <c r="E297" s="109" t="s">
        <v>2715</v>
      </c>
      <c r="F297" s="28" t="s">
        <v>2755</v>
      </c>
      <c r="G297" s="397" t="s">
        <v>359</v>
      </c>
      <c r="H297" s="333"/>
      <c r="I297" s="333"/>
      <c r="J297" s="354">
        <v>1</v>
      </c>
      <c r="K297" s="354"/>
      <c r="L297" s="28" t="s">
        <v>55</v>
      </c>
    </row>
    <row r="298" spans="1:12" ht="15" hidden="1" customHeight="1" x14ac:dyDescent="0.25">
      <c r="A298" s="76">
        <v>24</v>
      </c>
      <c r="B298" s="395">
        <v>42325</v>
      </c>
      <c r="C298" s="396">
        <v>0.70138888888888884</v>
      </c>
      <c r="D298" s="397" t="s">
        <v>2756</v>
      </c>
      <c r="E298" s="109" t="s">
        <v>2715</v>
      </c>
      <c r="F298" s="28" t="s">
        <v>698</v>
      </c>
      <c r="G298" s="397" t="s">
        <v>27</v>
      </c>
      <c r="H298" s="333"/>
      <c r="I298" s="333"/>
      <c r="J298" s="354"/>
      <c r="K298" s="354"/>
      <c r="L298" s="28" t="s">
        <v>32</v>
      </c>
    </row>
    <row r="299" spans="1:12" ht="15" hidden="1" customHeight="1" x14ac:dyDescent="0.25">
      <c r="A299" s="76">
        <v>25</v>
      </c>
      <c r="B299" s="365">
        <v>42325</v>
      </c>
      <c r="C299" s="402">
        <v>0.84027777777777779</v>
      </c>
      <c r="D299" s="333" t="s">
        <v>2757</v>
      </c>
      <c r="E299" s="28" t="s">
        <v>2715</v>
      </c>
      <c r="F299" s="28" t="s">
        <v>2758</v>
      </c>
      <c r="G299" s="397" t="s">
        <v>359</v>
      </c>
      <c r="H299" s="333"/>
      <c r="I299" s="333"/>
      <c r="J299" s="354">
        <v>2</v>
      </c>
      <c r="K299" s="354">
        <v>2</v>
      </c>
      <c r="L299" s="28" t="s">
        <v>32</v>
      </c>
    </row>
    <row r="300" spans="1:12" ht="15" hidden="1" customHeight="1" x14ac:dyDescent="0.25">
      <c r="A300" s="76">
        <v>26</v>
      </c>
      <c r="B300" s="395">
        <v>42316</v>
      </c>
      <c r="C300" s="396">
        <v>0.59027777777777779</v>
      </c>
      <c r="D300" s="397" t="s">
        <v>2759</v>
      </c>
      <c r="E300" s="109" t="s">
        <v>2760</v>
      </c>
      <c r="F300" s="28" t="s">
        <v>348</v>
      </c>
      <c r="G300" s="28" t="s">
        <v>27</v>
      </c>
      <c r="H300" s="333"/>
      <c r="I300" s="333"/>
      <c r="J300" s="354"/>
      <c r="K300" s="354"/>
      <c r="L300" s="28" t="s">
        <v>28</v>
      </c>
    </row>
    <row r="301" spans="1:12" ht="15" hidden="1" customHeight="1" x14ac:dyDescent="0.25">
      <c r="A301" s="76">
        <v>27</v>
      </c>
      <c r="B301" s="395">
        <v>42332</v>
      </c>
      <c r="C301" s="396">
        <v>0.375</v>
      </c>
      <c r="D301" s="340" t="s">
        <v>2725</v>
      </c>
      <c r="E301" s="109" t="s">
        <v>380</v>
      </c>
      <c r="F301" s="28" t="s">
        <v>451</v>
      </c>
      <c r="G301" s="397" t="s">
        <v>359</v>
      </c>
      <c r="H301" s="333"/>
      <c r="I301" s="333"/>
      <c r="J301" s="354"/>
      <c r="K301" s="354">
        <v>1</v>
      </c>
      <c r="L301" s="28" t="s">
        <v>32</v>
      </c>
    </row>
    <row r="302" spans="1:12" ht="15" hidden="1" customHeight="1" x14ac:dyDescent="0.25">
      <c r="A302" s="76">
        <v>28</v>
      </c>
      <c r="B302" s="395">
        <v>42332</v>
      </c>
      <c r="C302" s="396">
        <v>0.54166666666666663</v>
      </c>
      <c r="D302" s="397" t="s">
        <v>2761</v>
      </c>
      <c r="E302" s="109" t="s">
        <v>380</v>
      </c>
      <c r="F302" s="28" t="s">
        <v>2762</v>
      </c>
      <c r="G302" s="397" t="s">
        <v>27</v>
      </c>
      <c r="H302" s="333"/>
      <c r="I302" s="333"/>
      <c r="J302" s="354">
        <v>1</v>
      </c>
      <c r="K302" s="354">
        <v>1</v>
      </c>
      <c r="L302" s="28" t="s">
        <v>32</v>
      </c>
    </row>
    <row r="303" spans="1:12" s="5" customFormat="1" ht="15" customHeight="1" x14ac:dyDescent="0.25">
      <c r="A303" s="341"/>
      <c r="B303" s="398"/>
      <c r="C303" s="369"/>
      <c r="D303" s="388"/>
      <c r="E303" s="25"/>
      <c r="F303" s="345" t="s">
        <v>2464</v>
      </c>
      <c r="G303" s="388" t="s">
        <v>487</v>
      </c>
      <c r="H303" s="344">
        <f>SUM(H293:H302)</f>
        <v>0</v>
      </c>
      <c r="I303" s="344">
        <f>SUM(I293:I302)</f>
        <v>0</v>
      </c>
      <c r="J303" s="344">
        <f>SUM(J293:J302)</f>
        <v>9</v>
      </c>
      <c r="K303" s="344">
        <f>SUM(K293:K302)</f>
        <v>6</v>
      </c>
      <c r="L303" s="345"/>
    </row>
    <row r="304" spans="1:12" ht="15" hidden="1" customHeight="1" x14ac:dyDescent="0.25">
      <c r="A304" s="76">
        <v>29</v>
      </c>
      <c r="B304" s="395">
        <v>42339</v>
      </c>
      <c r="C304" s="396">
        <v>0.52777777777777779</v>
      </c>
      <c r="D304" s="397" t="s">
        <v>2763</v>
      </c>
      <c r="E304" s="109" t="s">
        <v>1596</v>
      </c>
      <c r="F304" s="28" t="s">
        <v>348</v>
      </c>
      <c r="G304" s="397" t="s">
        <v>27</v>
      </c>
      <c r="H304" s="333"/>
      <c r="I304" s="333"/>
      <c r="J304" s="354"/>
      <c r="K304" s="354">
        <v>1</v>
      </c>
      <c r="L304" s="28" t="s">
        <v>32</v>
      </c>
    </row>
    <row r="305" spans="1:12" ht="15" hidden="1" customHeight="1" x14ac:dyDescent="0.25">
      <c r="A305" s="76">
        <v>30</v>
      </c>
      <c r="B305" s="395">
        <v>42339</v>
      </c>
      <c r="C305" s="396">
        <v>0.63888888888888895</v>
      </c>
      <c r="D305" s="397" t="s">
        <v>2764</v>
      </c>
      <c r="E305" s="109" t="s">
        <v>380</v>
      </c>
      <c r="F305" s="28" t="s">
        <v>2747</v>
      </c>
      <c r="G305" s="397" t="s">
        <v>359</v>
      </c>
      <c r="H305" s="333"/>
      <c r="I305" s="333"/>
      <c r="J305" s="354">
        <v>1</v>
      </c>
      <c r="K305" s="354"/>
      <c r="L305" s="28" t="s">
        <v>32</v>
      </c>
    </row>
    <row r="306" spans="1:12" ht="15" hidden="1" customHeight="1" x14ac:dyDescent="0.25">
      <c r="A306" s="76">
        <v>31</v>
      </c>
      <c r="B306" s="395">
        <v>42340</v>
      </c>
      <c r="C306" s="396">
        <v>0.46875</v>
      </c>
      <c r="D306" s="397" t="s">
        <v>2765</v>
      </c>
      <c r="E306" s="109" t="s">
        <v>380</v>
      </c>
      <c r="F306" s="28" t="s">
        <v>451</v>
      </c>
      <c r="G306" s="397" t="s">
        <v>359</v>
      </c>
      <c r="H306" s="333"/>
      <c r="I306" s="333"/>
      <c r="J306" s="354">
        <v>1</v>
      </c>
      <c r="K306" s="354"/>
      <c r="L306" s="28" t="s">
        <v>45</v>
      </c>
    </row>
    <row r="307" spans="1:12" ht="15" hidden="1" customHeight="1" x14ac:dyDescent="0.25">
      <c r="A307" s="76">
        <v>32</v>
      </c>
      <c r="B307" s="395">
        <v>42340</v>
      </c>
      <c r="C307" s="396">
        <v>0.60069444444444442</v>
      </c>
      <c r="D307" s="397" t="s">
        <v>2766</v>
      </c>
      <c r="E307" s="109" t="s">
        <v>2721</v>
      </c>
      <c r="F307" s="28" t="s">
        <v>2758</v>
      </c>
      <c r="G307" s="397" t="s">
        <v>359</v>
      </c>
      <c r="H307" s="333"/>
      <c r="I307" s="333"/>
      <c r="J307" s="354"/>
      <c r="K307" s="354"/>
      <c r="L307" s="28" t="s">
        <v>45</v>
      </c>
    </row>
    <row r="308" spans="1:12" ht="15" hidden="1" customHeight="1" x14ac:dyDescent="0.25">
      <c r="A308" s="76">
        <v>33</v>
      </c>
      <c r="B308" s="395">
        <v>42340</v>
      </c>
      <c r="C308" s="396">
        <v>0.6875</v>
      </c>
      <c r="D308" s="397" t="s">
        <v>2767</v>
      </c>
      <c r="E308" s="109" t="s">
        <v>380</v>
      </c>
      <c r="F308" s="28" t="s">
        <v>811</v>
      </c>
      <c r="G308" s="397" t="s">
        <v>27</v>
      </c>
      <c r="H308" s="333"/>
      <c r="I308" s="333"/>
      <c r="J308" s="354">
        <v>2</v>
      </c>
      <c r="K308" s="354"/>
      <c r="L308" s="28" t="s">
        <v>45</v>
      </c>
    </row>
    <row r="309" spans="1:12" ht="15" hidden="1" customHeight="1" x14ac:dyDescent="0.25">
      <c r="A309" s="76">
        <v>34</v>
      </c>
      <c r="B309" s="395">
        <v>42342</v>
      </c>
      <c r="C309" s="396">
        <v>0.625</v>
      </c>
      <c r="D309" s="397" t="s">
        <v>2768</v>
      </c>
      <c r="E309" s="109" t="s">
        <v>380</v>
      </c>
      <c r="F309" s="28" t="s">
        <v>2769</v>
      </c>
      <c r="G309" s="397" t="s">
        <v>359</v>
      </c>
      <c r="H309" s="333"/>
      <c r="I309" s="333"/>
      <c r="J309" s="354">
        <v>1</v>
      </c>
      <c r="K309" s="354">
        <v>1</v>
      </c>
      <c r="L309" s="28" t="s">
        <v>39</v>
      </c>
    </row>
    <row r="310" spans="1:12" ht="15" hidden="1" customHeight="1" x14ac:dyDescent="0.25">
      <c r="A310" s="76">
        <v>35</v>
      </c>
      <c r="B310" s="403">
        <v>42344</v>
      </c>
      <c r="C310" s="404">
        <v>0.21875</v>
      </c>
      <c r="D310" s="87" t="s">
        <v>2770</v>
      </c>
      <c r="E310" s="87" t="s">
        <v>380</v>
      </c>
      <c r="F310" s="28" t="s">
        <v>2758</v>
      </c>
      <c r="G310" s="87" t="s">
        <v>359</v>
      </c>
      <c r="H310" s="333"/>
      <c r="I310" s="333"/>
      <c r="J310" s="354">
        <v>1</v>
      </c>
      <c r="K310" s="354">
        <v>3</v>
      </c>
      <c r="L310" s="28" t="s">
        <v>28</v>
      </c>
    </row>
    <row r="311" spans="1:12" ht="15" hidden="1" customHeight="1" x14ac:dyDescent="0.25">
      <c r="A311" s="76">
        <v>36</v>
      </c>
      <c r="B311" s="403">
        <v>42350</v>
      </c>
      <c r="C311" s="404">
        <v>0.71875</v>
      </c>
      <c r="D311" s="87" t="s">
        <v>2771</v>
      </c>
      <c r="E311" s="405" t="s">
        <v>2715</v>
      </c>
      <c r="F311" s="28" t="s">
        <v>2744</v>
      </c>
      <c r="G311" s="87" t="s">
        <v>359</v>
      </c>
      <c r="H311" s="333"/>
      <c r="I311" s="333"/>
      <c r="J311" s="354"/>
      <c r="K311" s="354"/>
      <c r="L311" s="28" t="s">
        <v>49</v>
      </c>
    </row>
    <row r="312" spans="1:12" ht="15" hidden="1" customHeight="1" x14ac:dyDescent="0.25">
      <c r="A312" s="76">
        <v>37</v>
      </c>
      <c r="B312" s="403">
        <v>42350</v>
      </c>
      <c r="C312" s="404">
        <v>0.875</v>
      </c>
      <c r="D312" s="87" t="s">
        <v>2772</v>
      </c>
      <c r="E312" s="405" t="s">
        <v>2715</v>
      </c>
      <c r="F312" s="28" t="s">
        <v>2773</v>
      </c>
      <c r="G312" s="87" t="s">
        <v>27</v>
      </c>
      <c r="H312" s="333"/>
      <c r="I312" s="333"/>
      <c r="J312" s="354"/>
      <c r="K312" s="354"/>
      <c r="L312" s="28" t="s">
        <v>49</v>
      </c>
    </row>
    <row r="313" spans="1:12" ht="15" hidden="1" customHeight="1" x14ac:dyDescent="0.25">
      <c r="A313" s="76">
        <v>38</v>
      </c>
      <c r="B313" s="403">
        <v>42352</v>
      </c>
      <c r="C313" s="404">
        <v>0.3611111111111111</v>
      </c>
      <c r="D313" s="87" t="s">
        <v>2774</v>
      </c>
      <c r="E313" s="87" t="s">
        <v>380</v>
      </c>
      <c r="F313" s="28" t="s">
        <v>2775</v>
      </c>
      <c r="G313" s="87" t="s">
        <v>2733</v>
      </c>
      <c r="H313" s="333"/>
      <c r="I313" s="333"/>
      <c r="J313" s="354"/>
      <c r="K313" s="354"/>
      <c r="L313" s="28" t="s">
        <v>55</v>
      </c>
    </row>
    <row r="314" spans="1:12" ht="15" hidden="1" customHeight="1" x14ac:dyDescent="0.25">
      <c r="A314" s="76">
        <v>39</v>
      </c>
      <c r="B314" s="403">
        <v>42352</v>
      </c>
      <c r="C314" s="404">
        <v>0.95833333333333337</v>
      </c>
      <c r="D314" s="87" t="s">
        <v>2776</v>
      </c>
      <c r="E314" s="405" t="s">
        <v>380</v>
      </c>
      <c r="F314" s="28" t="s">
        <v>451</v>
      </c>
      <c r="G314" s="87" t="s">
        <v>27</v>
      </c>
      <c r="H314" s="333"/>
      <c r="I314" s="333"/>
      <c r="J314" s="354"/>
      <c r="K314" s="354">
        <v>1</v>
      </c>
      <c r="L314" s="28" t="s">
        <v>55</v>
      </c>
    </row>
    <row r="315" spans="1:12" ht="15" hidden="1" customHeight="1" x14ac:dyDescent="0.25">
      <c r="A315" s="76">
        <v>40</v>
      </c>
      <c r="B315" s="403">
        <v>42356</v>
      </c>
      <c r="C315" s="404">
        <v>0.84722222222222221</v>
      </c>
      <c r="D315" s="87" t="s">
        <v>2777</v>
      </c>
      <c r="E315" s="87" t="s">
        <v>380</v>
      </c>
      <c r="F315" s="28" t="s">
        <v>2778</v>
      </c>
      <c r="G315" s="87" t="s">
        <v>27</v>
      </c>
      <c r="H315" s="333"/>
      <c r="I315" s="333"/>
      <c r="J315" s="354"/>
      <c r="K315" s="354"/>
      <c r="L315" s="28" t="s">
        <v>39</v>
      </c>
    </row>
    <row r="316" spans="1:12" ht="15" hidden="1" customHeight="1" x14ac:dyDescent="0.25">
      <c r="A316" s="76">
        <v>41</v>
      </c>
      <c r="B316" s="403">
        <v>42345</v>
      </c>
      <c r="C316" s="404">
        <v>0.78125</v>
      </c>
      <c r="D316" s="87" t="s">
        <v>2779</v>
      </c>
      <c r="E316" s="87" t="s">
        <v>1596</v>
      </c>
      <c r="F316" s="28" t="s">
        <v>358</v>
      </c>
      <c r="G316" s="87" t="s">
        <v>2733</v>
      </c>
      <c r="H316" s="333"/>
      <c r="I316" s="333"/>
      <c r="J316" s="354"/>
      <c r="K316" s="354">
        <v>1</v>
      </c>
      <c r="L316" s="28" t="s">
        <v>49</v>
      </c>
    </row>
    <row r="317" spans="1:12" ht="15" hidden="1" customHeight="1" x14ac:dyDescent="0.25">
      <c r="A317" s="76">
        <v>42</v>
      </c>
      <c r="B317" s="403">
        <v>42354</v>
      </c>
      <c r="C317" s="406">
        <v>0.52083333333333337</v>
      </c>
      <c r="D317" s="407" t="s">
        <v>2780</v>
      </c>
      <c r="E317" s="87" t="s">
        <v>380</v>
      </c>
      <c r="F317" s="28" t="s">
        <v>811</v>
      </c>
      <c r="G317" s="87" t="s">
        <v>359</v>
      </c>
      <c r="H317" s="333"/>
      <c r="I317" s="333"/>
      <c r="J317" s="354">
        <v>1</v>
      </c>
      <c r="K317" s="354">
        <v>1</v>
      </c>
      <c r="L317" s="28" t="s">
        <v>45</v>
      </c>
    </row>
    <row r="318" spans="1:12" ht="15" hidden="1" customHeight="1" x14ac:dyDescent="0.25">
      <c r="A318" s="76">
        <v>43</v>
      </c>
      <c r="B318" s="403">
        <v>42360</v>
      </c>
      <c r="C318" s="406">
        <v>0.33333333333333331</v>
      </c>
      <c r="D318" s="407" t="s">
        <v>2781</v>
      </c>
      <c r="E318" s="407" t="s">
        <v>380</v>
      </c>
      <c r="F318" s="28" t="s">
        <v>2782</v>
      </c>
      <c r="G318" s="407" t="s">
        <v>27</v>
      </c>
      <c r="H318" s="333"/>
      <c r="I318" s="333"/>
      <c r="J318" s="354">
        <v>1</v>
      </c>
      <c r="K318" s="354"/>
      <c r="L318" s="28" t="s">
        <v>32</v>
      </c>
    </row>
    <row r="319" spans="1:12" s="5" customFormat="1" ht="15" customHeight="1" x14ac:dyDescent="0.25">
      <c r="A319" s="349"/>
      <c r="B319" s="408"/>
      <c r="C319" s="409"/>
      <c r="D319" s="410"/>
      <c r="E319" s="410"/>
      <c r="F319" s="389" t="s">
        <v>2553</v>
      </c>
      <c r="G319" s="410" t="s">
        <v>487</v>
      </c>
      <c r="H319" s="344">
        <f>SUM(H304:H318)</f>
        <v>0</v>
      </c>
      <c r="I319" s="344">
        <f>SUM(I304:I318)</f>
        <v>0</v>
      </c>
      <c r="J319" s="344">
        <f>SUM(J304:J318)</f>
        <v>8</v>
      </c>
      <c r="K319" s="344">
        <f>SUM(K304:K318)</f>
        <v>8</v>
      </c>
      <c r="L319" s="389"/>
    </row>
    <row r="320" spans="1:12" ht="15.75" x14ac:dyDescent="0.25">
      <c r="A320" s="573" t="s">
        <v>992</v>
      </c>
      <c r="B320" s="573"/>
      <c r="C320" s="573"/>
      <c r="D320" s="573"/>
      <c r="E320" s="573"/>
      <c r="F320" s="573"/>
      <c r="G320" s="573"/>
      <c r="H320" s="573"/>
      <c r="I320" s="573"/>
      <c r="J320" s="573"/>
      <c r="K320" s="573"/>
      <c r="L320" s="573"/>
    </row>
    <row r="321" spans="1:12" ht="15" hidden="1" customHeight="1" x14ac:dyDescent="0.25">
      <c r="A321" s="367">
        <v>1</v>
      </c>
      <c r="B321" s="411">
        <v>42278</v>
      </c>
      <c r="C321" s="412">
        <v>0.34722222222222227</v>
      </c>
      <c r="D321" s="20" t="s">
        <v>2783</v>
      </c>
      <c r="E321" s="20" t="s">
        <v>447</v>
      </c>
      <c r="F321" s="20" t="s">
        <v>441</v>
      </c>
      <c r="G321" s="20" t="s">
        <v>2784</v>
      </c>
      <c r="H321" s="413"/>
      <c r="I321" s="367"/>
      <c r="J321" s="367">
        <v>1</v>
      </c>
      <c r="K321" s="414"/>
      <c r="L321" s="20" t="s">
        <v>36</v>
      </c>
    </row>
    <row r="322" spans="1:12" ht="15" hidden="1" customHeight="1" x14ac:dyDescent="0.25">
      <c r="A322" s="367">
        <v>2</v>
      </c>
      <c r="B322" s="411">
        <v>42278</v>
      </c>
      <c r="C322" s="412">
        <v>0.35416666666666669</v>
      </c>
      <c r="D322" s="375" t="s">
        <v>2785</v>
      </c>
      <c r="E322" s="20" t="s">
        <v>697</v>
      </c>
      <c r="F322" s="20" t="s">
        <v>2786</v>
      </c>
      <c r="G322" s="20" t="s">
        <v>2784</v>
      </c>
      <c r="H322" s="413"/>
      <c r="I322" s="367"/>
      <c r="J322" s="367"/>
      <c r="K322" s="414"/>
      <c r="L322" s="20" t="s">
        <v>36</v>
      </c>
    </row>
    <row r="323" spans="1:12" ht="15" hidden="1" customHeight="1" x14ac:dyDescent="0.25">
      <c r="A323" s="367">
        <v>3</v>
      </c>
      <c r="B323" s="411">
        <v>42286</v>
      </c>
      <c r="C323" s="412">
        <v>0.41666666666666669</v>
      </c>
      <c r="D323" s="375" t="s">
        <v>2787</v>
      </c>
      <c r="E323" s="20" t="s">
        <v>347</v>
      </c>
      <c r="F323" s="16" t="s">
        <v>2753</v>
      </c>
      <c r="G323" s="415" t="s">
        <v>27</v>
      </c>
      <c r="H323" s="413"/>
      <c r="I323" s="367"/>
      <c r="J323" s="367"/>
      <c r="K323" s="414"/>
      <c r="L323" s="20" t="s">
        <v>39</v>
      </c>
    </row>
    <row r="324" spans="1:12" ht="15" hidden="1" customHeight="1" x14ac:dyDescent="0.25">
      <c r="A324" s="76">
        <v>4</v>
      </c>
      <c r="B324" s="411">
        <v>42296</v>
      </c>
      <c r="C324" s="412">
        <v>0.4375</v>
      </c>
      <c r="D324" s="20" t="s">
        <v>2788</v>
      </c>
      <c r="E324" s="20" t="s">
        <v>1596</v>
      </c>
      <c r="F324" s="16" t="s">
        <v>358</v>
      </c>
      <c r="G324" s="20" t="s">
        <v>2784</v>
      </c>
      <c r="H324" s="416"/>
      <c r="I324" s="76"/>
      <c r="J324" s="76"/>
      <c r="K324" s="417"/>
      <c r="L324" s="16" t="s">
        <v>55</v>
      </c>
    </row>
    <row r="325" spans="1:12" ht="15" hidden="1" customHeight="1" x14ac:dyDescent="0.25">
      <c r="A325" s="367">
        <v>5</v>
      </c>
      <c r="B325" s="411">
        <v>42304</v>
      </c>
      <c r="C325" s="412">
        <v>0.73611111111111116</v>
      </c>
      <c r="D325" s="375" t="s">
        <v>2789</v>
      </c>
      <c r="E325" s="20" t="s">
        <v>447</v>
      </c>
      <c r="F325" s="20" t="s">
        <v>2790</v>
      </c>
      <c r="G325" s="415" t="s">
        <v>27</v>
      </c>
      <c r="H325" s="413"/>
      <c r="I325" s="367"/>
      <c r="J325" s="367"/>
      <c r="K325" s="414"/>
      <c r="L325" s="20" t="s">
        <v>32</v>
      </c>
    </row>
    <row r="326" spans="1:12" ht="15" hidden="1" customHeight="1" x14ac:dyDescent="0.25">
      <c r="A326" s="367">
        <v>6</v>
      </c>
      <c r="B326" s="411">
        <v>42306</v>
      </c>
      <c r="C326" s="412">
        <v>0.375</v>
      </c>
      <c r="D326" s="20" t="s">
        <v>2791</v>
      </c>
      <c r="E326" s="20" t="s">
        <v>697</v>
      </c>
      <c r="F326" s="16" t="s">
        <v>2792</v>
      </c>
      <c r="G326" s="134" t="s">
        <v>799</v>
      </c>
      <c r="H326" s="413"/>
      <c r="I326" s="367"/>
      <c r="J326" s="367"/>
      <c r="K326" s="414"/>
      <c r="L326" s="20" t="s">
        <v>36</v>
      </c>
    </row>
    <row r="327" spans="1:12" s="5" customFormat="1" ht="15" customHeight="1" x14ac:dyDescent="0.25">
      <c r="A327" s="341"/>
      <c r="B327" s="418"/>
      <c r="C327" s="419"/>
      <c r="D327" s="25"/>
      <c r="E327" s="25"/>
      <c r="F327" s="25" t="s">
        <v>1958</v>
      </c>
      <c r="G327" s="420" t="s">
        <v>992</v>
      </c>
      <c r="H327" s="421">
        <f>SUM(H321:H326)</f>
        <v>0</v>
      </c>
      <c r="I327" s="421">
        <f>SUM(I321:I326)</f>
        <v>0</v>
      </c>
      <c r="J327" s="421">
        <f>SUM(J321:J326)</f>
        <v>1</v>
      </c>
      <c r="K327" s="421">
        <f>SUM(K321:K326)</f>
        <v>0</v>
      </c>
      <c r="L327" s="25"/>
    </row>
    <row r="328" spans="1:12" ht="15" hidden="1" customHeight="1" x14ac:dyDescent="0.25">
      <c r="A328" s="76">
        <v>1</v>
      </c>
      <c r="B328" s="74">
        <v>42313</v>
      </c>
      <c r="C328" s="75">
        <v>0.30763888888888891</v>
      </c>
      <c r="D328" s="16" t="s">
        <v>2793</v>
      </c>
      <c r="E328" s="16" t="s">
        <v>380</v>
      </c>
      <c r="F328" s="16" t="s">
        <v>2794</v>
      </c>
      <c r="G328" s="16" t="s">
        <v>27</v>
      </c>
      <c r="H328" s="76"/>
      <c r="I328" s="422"/>
      <c r="J328" s="422"/>
      <c r="K328" s="76">
        <v>1</v>
      </c>
      <c r="L328" s="16" t="s">
        <v>36</v>
      </c>
    </row>
    <row r="329" spans="1:12" ht="15" hidden="1" customHeight="1" x14ac:dyDescent="0.25">
      <c r="A329" s="76">
        <v>2</v>
      </c>
      <c r="B329" s="74">
        <v>42318</v>
      </c>
      <c r="C329" s="75">
        <v>0.84722222222222221</v>
      </c>
      <c r="D329" s="16" t="s">
        <v>2795</v>
      </c>
      <c r="E329" s="16" t="s">
        <v>380</v>
      </c>
      <c r="F329" s="16" t="s">
        <v>2796</v>
      </c>
      <c r="G329" s="16" t="s">
        <v>389</v>
      </c>
      <c r="H329" s="76"/>
      <c r="I329" s="76"/>
      <c r="J329" s="76">
        <v>1</v>
      </c>
      <c r="K329" s="76"/>
      <c r="L329" s="16" t="s">
        <v>2797</v>
      </c>
    </row>
    <row r="330" spans="1:12" ht="15" hidden="1" customHeight="1" x14ac:dyDescent="0.25">
      <c r="A330" s="76">
        <v>3</v>
      </c>
      <c r="B330" s="74">
        <v>42320</v>
      </c>
      <c r="C330" s="75">
        <v>0.45833333333333331</v>
      </c>
      <c r="D330" s="16" t="s">
        <v>2798</v>
      </c>
      <c r="E330" s="16" t="s">
        <v>380</v>
      </c>
      <c r="F330" s="16" t="s">
        <v>2799</v>
      </c>
      <c r="G330" s="16" t="s">
        <v>27</v>
      </c>
      <c r="H330" s="76"/>
      <c r="I330" s="76"/>
      <c r="J330" s="76">
        <v>1</v>
      </c>
      <c r="K330" s="76"/>
      <c r="L330" s="16" t="s">
        <v>36</v>
      </c>
    </row>
    <row r="331" spans="1:12" ht="15" hidden="1" customHeight="1" x14ac:dyDescent="0.25">
      <c r="A331" s="76">
        <v>4</v>
      </c>
      <c r="B331" s="334">
        <v>42328</v>
      </c>
      <c r="C331" s="402">
        <v>0.94444444444444453</v>
      </c>
      <c r="D331" s="16" t="s">
        <v>2800</v>
      </c>
      <c r="E331" s="16" t="s">
        <v>1596</v>
      </c>
      <c r="F331" s="20" t="s">
        <v>1920</v>
      </c>
      <c r="G331" s="16" t="s">
        <v>394</v>
      </c>
      <c r="H331" s="358"/>
      <c r="I331" s="358"/>
      <c r="J331" s="358"/>
      <c r="K331" s="358">
        <v>1</v>
      </c>
      <c r="L331" s="16" t="s">
        <v>28</v>
      </c>
    </row>
    <row r="332" spans="1:12" ht="15" hidden="1" customHeight="1" x14ac:dyDescent="0.25">
      <c r="A332" s="76">
        <v>5</v>
      </c>
      <c r="B332" s="74">
        <v>42334</v>
      </c>
      <c r="C332" s="75">
        <v>0.57291666666666663</v>
      </c>
      <c r="D332" s="16" t="s">
        <v>2801</v>
      </c>
      <c r="E332" s="16" t="s">
        <v>380</v>
      </c>
      <c r="F332" s="16" t="s">
        <v>449</v>
      </c>
      <c r="G332" s="16" t="s">
        <v>27</v>
      </c>
      <c r="H332" s="76"/>
      <c r="I332" s="76"/>
      <c r="J332" s="76"/>
      <c r="K332" s="76">
        <v>1</v>
      </c>
      <c r="L332" s="16" t="s">
        <v>49</v>
      </c>
    </row>
    <row r="333" spans="1:12" ht="15" hidden="1" customHeight="1" x14ac:dyDescent="0.25">
      <c r="A333" s="76">
        <v>6</v>
      </c>
      <c r="B333" s="74">
        <v>42334</v>
      </c>
      <c r="C333" s="75">
        <v>0.85416666666666663</v>
      </c>
      <c r="D333" s="16" t="s">
        <v>2802</v>
      </c>
      <c r="E333" s="16" t="s">
        <v>380</v>
      </c>
      <c r="F333" s="16" t="s">
        <v>1812</v>
      </c>
      <c r="G333" s="16" t="s">
        <v>394</v>
      </c>
      <c r="H333" s="76"/>
      <c r="I333" s="76"/>
      <c r="J333" s="76"/>
      <c r="K333" s="76">
        <v>1</v>
      </c>
      <c r="L333" s="16" t="s">
        <v>49</v>
      </c>
    </row>
    <row r="334" spans="1:12" ht="15" hidden="1" customHeight="1" x14ac:dyDescent="0.25">
      <c r="A334" s="76">
        <v>7</v>
      </c>
      <c r="B334" s="74">
        <v>42335</v>
      </c>
      <c r="C334" s="75">
        <v>0.70833333333333337</v>
      </c>
      <c r="D334" s="16" t="s">
        <v>2803</v>
      </c>
      <c r="E334" s="16" t="s">
        <v>380</v>
      </c>
      <c r="F334" s="16" t="s">
        <v>2804</v>
      </c>
      <c r="G334" s="16" t="s">
        <v>859</v>
      </c>
      <c r="H334" s="76"/>
      <c r="I334" s="76"/>
      <c r="J334" s="76"/>
      <c r="K334" s="76">
        <v>2</v>
      </c>
      <c r="L334" s="16" t="s">
        <v>28</v>
      </c>
    </row>
    <row r="335" spans="1:12" ht="15" hidden="1" customHeight="1" x14ac:dyDescent="0.25">
      <c r="A335" s="76">
        <v>8</v>
      </c>
      <c r="B335" s="74">
        <v>42337</v>
      </c>
      <c r="C335" s="75">
        <v>0.86111111111111116</v>
      </c>
      <c r="D335" s="16" t="s">
        <v>2805</v>
      </c>
      <c r="E335" s="16" t="s">
        <v>380</v>
      </c>
      <c r="F335" s="16" t="s">
        <v>449</v>
      </c>
      <c r="G335" s="16" t="s">
        <v>2806</v>
      </c>
      <c r="H335" s="76"/>
      <c r="I335" s="76"/>
      <c r="J335" s="76">
        <v>1</v>
      </c>
      <c r="K335" s="76"/>
      <c r="L335" s="16" t="s">
        <v>2797</v>
      </c>
    </row>
    <row r="336" spans="1:12" ht="15" hidden="1" customHeight="1" x14ac:dyDescent="0.25">
      <c r="A336" s="76">
        <v>9</v>
      </c>
      <c r="B336" s="74">
        <v>42337</v>
      </c>
      <c r="C336" s="75">
        <v>2145</v>
      </c>
      <c r="D336" s="16" t="s">
        <v>2807</v>
      </c>
      <c r="E336" s="16" t="s">
        <v>380</v>
      </c>
      <c r="F336" s="16" t="s">
        <v>2808</v>
      </c>
      <c r="G336" s="16" t="s">
        <v>394</v>
      </c>
      <c r="H336" s="76">
        <v>1</v>
      </c>
      <c r="I336" s="76"/>
      <c r="J336" s="76"/>
      <c r="K336" s="76"/>
      <c r="L336" s="16" t="s">
        <v>2797</v>
      </c>
    </row>
    <row r="337" spans="1:12" ht="15" hidden="1" customHeight="1" x14ac:dyDescent="0.25">
      <c r="A337" s="76">
        <v>1</v>
      </c>
      <c r="B337" s="74">
        <v>42337</v>
      </c>
      <c r="C337" s="75">
        <v>0.90625</v>
      </c>
      <c r="D337" s="16" t="s">
        <v>2809</v>
      </c>
      <c r="E337" s="16" t="s">
        <v>380</v>
      </c>
      <c r="F337" s="16" t="s">
        <v>2810</v>
      </c>
      <c r="G337" s="16" t="s">
        <v>394</v>
      </c>
      <c r="H337" s="76">
        <v>1</v>
      </c>
      <c r="I337" s="76"/>
      <c r="J337" s="76">
        <v>1</v>
      </c>
      <c r="K337" s="76"/>
      <c r="L337" s="16" t="s">
        <v>2797</v>
      </c>
    </row>
    <row r="338" spans="1:12" ht="15" hidden="1" customHeight="1" x14ac:dyDescent="0.25">
      <c r="A338" s="76">
        <v>2</v>
      </c>
      <c r="B338" s="74">
        <v>42325</v>
      </c>
      <c r="C338" s="75">
        <v>0.29166666666666669</v>
      </c>
      <c r="D338" s="16" t="s">
        <v>2811</v>
      </c>
      <c r="E338" s="16" t="s">
        <v>380</v>
      </c>
      <c r="F338" s="16" t="s">
        <v>358</v>
      </c>
      <c r="G338" s="16" t="s">
        <v>394</v>
      </c>
      <c r="H338" s="76"/>
      <c r="I338" s="76"/>
      <c r="J338" s="76">
        <v>1</v>
      </c>
      <c r="K338" s="76">
        <v>1</v>
      </c>
      <c r="L338" s="16" t="s">
        <v>362</v>
      </c>
    </row>
    <row r="339" spans="1:12" ht="15" customHeight="1" x14ac:dyDescent="0.25">
      <c r="A339" s="341"/>
      <c r="B339" s="423"/>
      <c r="C339" s="419"/>
      <c r="D339" s="25"/>
      <c r="E339" s="25"/>
      <c r="F339" s="25" t="s">
        <v>2464</v>
      </c>
      <c r="G339" s="25" t="s">
        <v>992</v>
      </c>
      <c r="H339" s="341">
        <f>SUM(H328:H338)</f>
        <v>2</v>
      </c>
      <c r="I339" s="341">
        <f>SUM(I328:I338)</f>
        <v>0</v>
      </c>
      <c r="J339" s="341">
        <f>SUM(J328:J338)</f>
        <v>5</v>
      </c>
      <c r="K339" s="341">
        <f>SUM(K328:K338)</f>
        <v>7</v>
      </c>
      <c r="L339" s="25"/>
    </row>
    <row r="340" spans="1:12" ht="15" hidden="1" customHeight="1" x14ac:dyDescent="0.25">
      <c r="A340" s="76">
        <v>3</v>
      </c>
      <c r="B340" s="74">
        <v>42350</v>
      </c>
      <c r="C340" s="75">
        <v>2.9166666666666664E-2</v>
      </c>
      <c r="D340" s="16" t="s">
        <v>2812</v>
      </c>
      <c r="E340" s="16" t="s">
        <v>380</v>
      </c>
      <c r="F340" s="16" t="s">
        <v>449</v>
      </c>
      <c r="G340" s="16" t="s">
        <v>27</v>
      </c>
      <c r="H340" s="76"/>
      <c r="I340" s="76"/>
      <c r="J340" s="76">
        <v>1</v>
      </c>
      <c r="K340" s="76"/>
      <c r="L340" s="16" t="s">
        <v>49</v>
      </c>
    </row>
    <row r="341" spans="1:12" ht="15" hidden="1" customHeight="1" x14ac:dyDescent="0.25">
      <c r="A341" s="76">
        <v>4</v>
      </c>
      <c r="B341" s="393">
        <v>42363</v>
      </c>
      <c r="C341" s="360">
        <v>0.25</v>
      </c>
      <c r="D341" s="16" t="s">
        <v>2813</v>
      </c>
      <c r="E341" s="16" t="s">
        <v>380</v>
      </c>
      <c r="F341" s="16" t="s">
        <v>2814</v>
      </c>
      <c r="G341" s="16" t="s">
        <v>394</v>
      </c>
      <c r="H341" s="358"/>
      <c r="I341" s="358"/>
      <c r="J341" s="358"/>
      <c r="K341" s="358"/>
      <c r="L341" s="16" t="s">
        <v>39</v>
      </c>
    </row>
    <row r="342" spans="1:12" s="5" customFormat="1" ht="15" customHeight="1" x14ac:dyDescent="0.25">
      <c r="A342" s="424"/>
      <c r="B342" s="425"/>
      <c r="C342" s="426"/>
      <c r="D342" s="353"/>
      <c r="E342" s="353"/>
      <c r="F342" s="353" t="s">
        <v>2553</v>
      </c>
      <c r="G342" s="353" t="s">
        <v>992</v>
      </c>
      <c r="H342" s="4">
        <f>SUM(H328:H341)</f>
        <v>4</v>
      </c>
      <c r="I342" s="4">
        <f>SUM(I328:I341)</f>
        <v>0</v>
      </c>
      <c r="J342" s="4">
        <f>SUM(J328:J341)</f>
        <v>11</v>
      </c>
      <c r="K342" s="4">
        <f>SUM(K328:K341)</f>
        <v>14</v>
      </c>
      <c r="L342" s="353"/>
    </row>
    <row r="343" spans="1:12" ht="15.75" x14ac:dyDescent="0.25">
      <c r="B343" s="573" t="s">
        <v>562</v>
      </c>
      <c r="C343" s="573"/>
      <c r="D343" s="573"/>
      <c r="E343" s="573"/>
      <c r="F343" s="573"/>
      <c r="G343" s="573"/>
      <c r="H343" s="573"/>
      <c r="I343" s="573"/>
      <c r="J343" s="573"/>
      <c r="K343" s="573"/>
      <c r="L343" s="573"/>
    </row>
    <row r="344" spans="1:12" ht="15" hidden="1" customHeight="1" x14ac:dyDescent="0.25">
      <c r="A344" s="76">
        <v>1</v>
      </c>
      <c r="B344" s="427">
        <v>42279</v>
      </c>
      <c r="C344" s="75">
        <v>0.71180555555555547</v>
      </c>
      <c r="D344" s="16" t="s">
        <v>2815</v>
      </c>
      <c r="E344" s="16" t="s">
        <v>611</v>
      </c>
      <c r="F344" s="16" t="s">
        <v>451</v>
      </c>
      <c r="G344" s="16" t="s">
        <v>27</v>
      </c>
      <c r="H344" s="76"/>
      <c r="I344" s="76"/>
      <c r="J344" s="76">
        <v>1</v>
      </c>
      <c r="K344" s="76"/>
      <c r="L344" s="16" t="s">
        <v>39</v>
      </c>
    </row>
    <row r="345" spans="1:12" ht="15" hidden="1" customHeight="1" x14ac:dyDescent="0.25">
      <c r="A345" s="76">
        <v>2</v>
      </c>
      <c r="B345" s="427">
        <v>42280</v>
      </c>
      <c r="C345" s="75">
        <v>0.86111111111111116</v>
      </c>
      <c r="D345" s="16" t="s">
        <v>2816</v>
      </c>
      <c r="E345" s="16" t="s">
        <v>611</v>
      </c>
      <c r="F345" s="16" t="s">
        <v>451</v>
      </c>
      <c r="G345" s="16" t="s">
        <v>27</v>
      </c>
      <c r="H345" s="76"/>
      <c r="I345" s="76"/>
      <c r="J345" s="76"/>
      <c r="K345" s="76"/>
      <c r="L345" s="16" t="s">
        <v>49</v>
      </c>
    </row>
    <row r="346" spans="1:12" ht="15" hidden="1" customHeight="1" x14ac:dyDescent="0.25">
      <c r="A346" s="76">
        <v>3</v>
      </c>
      <c r="B346" s="427">
        <v>42283</v>
      </c>
      <c r="C346" s="75">
        <v>0.54861111111111105</v>
      </c>
      <c r="D346" s="16" t="s">
        <v>2817</v>
      </c>
      <c r="E346" s="16" t="s">
        <v>611</v>
      </c>
      <c r="F346" s="16" t="s">
        <v>1591</v>
      </c>
      <c r="G346" s="16" t="s">
        <v>397</v>
      </c>
      <c r="H346" s="76"/>
      <c r="I346" s="76"/>
      <c r="J346" s="76"/>
      <c r="K346" s="76"/>
      <c r="L346" s="16" t="s">
        <v>32</v>
      </c>
    </row>
    <row r="347" spans="1:12" ht="15" hidden="1" customHeight="1" x14ac:dyDescent="0.25">
      <c r="A347" s="76">
        <v>4</v>
      </c>
      <c r="B347" s="427">
        <v>42287</v>
      </c>
      <c r="C347" s="75">
        <v>0.71527777777777779</v>
      </c>
      <c r="D347" s="16" t="s">
        <v>2818</v>
      </c>
      <c r="E347" s="16" t="s">
        <v>1596</v>
      </c>
      <c r="F347" s="20" t="s">
        <v>2819</v>
      </c>
      <c r="G347" s="103" t="s">
        <v>359</v>
      </c>
      <c r="H347" s="76"/>
      <c r="I347" s="76"/>
      <c r="J347" s="76">
        <v>1</v>
      </c>
      <c r="K347" s="358"/>
      <c r="L347" s="16" t="s">
        <v>49</v>
      </c>
    </row>
    <row r="348" spans="1:12" ht="15" hidden="1" customHeight="1" x14ac:dyDescent="0.25">
      <c r="A348" s="76">
        <v>5</v>
      </c>
      <c r="B348" s="427">
        <v>42288</v>
      </c>
      <c r="C348" s="428">
        <v>0.45833333333333331</v>
      </c>
      <c r="D348" s="103" t="s">
        <v>2820</v>
      </c>
      <c r="E348" s="16" t="s">
        <v>611</v>
      </c>
      <c r="F348" s="16" t="s">
        <v>348</v>
      </c>
      <c r="G348" s="103" t="s">
        <v>359</v>
      </c>
      <c r="H348" s="76"/>
      <c r="I348" s="76"/>
      <c r="J348" s="76">
        <v>1</v>
      </c>
      <c r="K348" s="76"/>
      <c r="L348" s="16" t="s">
        <v>28</v>
      </c>
    </row>
    <row r="349" spans="1:12" ht="15" hidden="1" customHeight="1" x14ac:dyDescent="0.25">
      <c r="A349" s="76">
        <v>6</v>
      </c>
      <c r="B349" s="427">
        <v>42289</v>
      </c>
      <c r="C349" s="75">
        <v>0.58680555555555558</v>
      </c>
      <c r="D349" s="16" t="s">
        <v>2821</v>
      </c>
      <c r="E349" s="16" t="s">
        <v>611</v>
      </c>
      <c r="F349" s="20" t="s">
        <v>358</v>
      </c>
      <c r="G349" s="103" t="s">
        <v>359</v>
      </c>
      <c r="H349" s="76"/>
      <c r="I349" s="76"/>
      <c r="J349" s="76">
        <v>1</v>
      </c>
      <c r="K349" s="358"/>
      <c r="L349" s="27" t="s">
        <v>55</v>
      </c>
    </row>
    <row r="350" spans="1:12" ht="15" hidden="1" customHeight="1" x14ac:dyDescent="0.25">
      <c r="A350" s="76">
        <v>7</v>
      </c>
      <c r="B350" s="427">
        <v>42290</v>
      </c>
      <c r="C350" s="75">
        <v>0.78125</v>
      </c>
      <c r="D350" s="16" t="s">
        <v>2822</v>
      </c>
      <c r="E350" s="16" t="s">
        <v>611</v>
      </c>
      <c r="F350" s="20" t="s">
        <v>451</v>
      </c>
      <c r="G350" s="16" t="s">
        <v>27</v>
      </c>
      <c r="H350" s="76"/>
      <c r="I350" s="76"/>
      <c r="J350" s="76">
        <v>1</v>
      </c>
      <c r="K350" s="358"/>
      <c r="L350" s="27" t="s">
        <v>32</v>
      </c>
    </row>
    <row r="351" spans="1:12" ht="15" hidden="1" customHeight="1" x14ac:dyDescent="0.25">
      <c r="A351" s="76">
        <v>8</v>
      </c>
      <c r="B351" s="427">
        <v>42291</v>
      </c>
      <c r="C351" s="75">
        <v>0.8520833333333333</v>
      </c>
      <c r="D351" s="16" t="s">
        <v>2823</v>
      </c>
      <c r="E351" s="16" t="s">
        <v>611</v>
      </c>
      <c r="F351" s="20" t="s">
        <v>348</v>
      </c>
      <c r="G351" s="16" t="s">
        <v>27</v>
      </c>
      <c r="H351" s="76"/>
      <c r="I351" s="76"/>
      <c r="J351" s="76">
        <v>1</v>
      </c>
      <c r="K351" s="358"/>
      <c r="L351" s="27" t="s">
        <v>45</v>
      </c>
    </row>
    <row r="352" spans="1:12" ht="15" hidden="1" customHeight="1" x14ac:dyDescent="0.25">
      <c r="A352" s="76">
        <v>9</v>
      </c>
      <c r="B352" s="427">
        <v>42293</v>
      </c>
      <c r="C352" s="75">
        <v>0.3125</v>
      </c>
      <c r="D352" s="16" t="s">
        <v>2824</v>
      </c>
      <c r="E352" s="16" t="s">
        <v>611</v>
      </c>
      <c r="F352" s="20" t="s">
        <v>358</v>
      </c>
      <c r="G352" s="103" t="s">
        <v>359</v>
      </c>
      <c r="H352" s="76"/>
      <c r="I352" s="76"/>
      <c r="J352" s="76">
        <v>1</v>
      </c>
      <c r="K352" s="358"/>
      <c r="L352" s="27" t="s">
        <v>39</v>
      </c>
    </row>
    <row r="353" spans="1:12" ht="15" hidden="1" customHeight="1" x14ac:dyDescent="0.25">
      <c r="A353" s="76">
        <v>10</v>
      </c>
      <c r="B353" s="427">
        <v>42293</v>
      </c>
      <c r="C353" s="75">
        <v>0.625</v>
      </c>
      <c r="D353" s="16" t="s">
        <v>2825</v>
      </c>
      <c r="E353" s="16" t="s">
        <v>611</v>
      </c>
      <c r="F353" s="20" t="s">
        <v>2826</v>
      </c>
      <c r="G353" s="16" t="s">
        <v>27</v>
      </c>
      <c r="H353" s="76"/>
      <c r="I353" s="76"/>
      <c r="J353" s="76">
        <v>1</v>
      </c>
      <c r="K353" s="358"/>
      <c r="L353" s="27" t="s">
        <v>39</v>
      </c>
    </row>
    <row r="354" spans="1:12" ht="15" hidden="1" customHeight="1" x14ac:dyDescent="0.25">
      <c r="A354" s="76">
        <v>11</v>
      </c>
      <c r="B354" s="427">
        <v>42300</v>
      </c>
      <c r="C354" s="75">
        <v>0.47916666666666669</v>
      </c>
      <c r="D354" s="16" t="s">
        <v>2827</v>
      </c>
      <c r="E354" s="16" t="s">
        <v>611</v>
      </c>
      <c r="F354" s="20" t="s">
        <v>348</v>
      </c>
      <c r="G354" s="103" t="s">
        <v>359</v>
      </c>
      <c r="H354" s="76"/>
      <c r="I354" s="76"/>
      <c r="J354" s="76">
        <v>1</v>
      </c>
      <c r="K354" s="358"/>
      <c r="L354" s="27" t="s">
        <v>39</v>
      </c>
    </row>
    <row r="355" spans="1:12" ht="15" hidden="1" customHeight="1" x14ac:dyDescent="0.25">
      <c r="A355" s="76">
        <v>12</v>
      </c>
      <c r="B355" s="427">
        <v>42302</v>
      </c>
      <c r="C355" s="75">
        <v>0.60416666666666663</v>
      </c>
      <c r="D355" s="16" t="s">
        <v>2828</v>
      </c>
      <c r="E355" s="16" t="s">
        <v>787</v>
      </c>
      <c r="F355" s="20" t="s">
        <v>451</v>
      </c>
      <c r="G355" s="16" t="s">
        <v>27</v>
      </c>
      <c r="H355" s="76"/>
      <c r="I355" s="76"/>
      <c r="J355" s="76">
        <v>1</v>
      </c>
      <c r="K355" s="358"/>
      <c r="L355" s="27" t="s">
        <v>28</v>
      </c>
    </row>
    <row r="356" spans="1:12" ht="15" hidden="1" customHeight="1" x14ac:dyDescent="0.25">
      <c r="A356" s="76">
        <v>13</v>
      </c>
      <c r="B356" s="427">
        <v>42303</v>
      </c>
      <c r="C356" s="75">
        <v>0.375</v>
      </c>
      <c r="D356" s="16" t="s">
        <v>2829</v>
      </c>
      <c r="E356" s="16" t="s">
        <v>611</v>
      </c>
      <c r="F356" s="20" t="s">
        <v>2830</v>
      </c>
      <c r="G356" s="16" t="s">
        <v>397</v>
      </c>
      <c r="H356" s="76"/>
      <c r="I356" s="76"/>
      <c r="J356" s="76">
        <v>1</v>
      </c>
      <c r="K356" s="358"/>
      <c r="L356" s="27" t="s">
        <v>55</v>
      </c>
    </row>
    <row r="357" spans="1:12" ht="15" hidden="1" customHeight="1" x14ac:dyDescent="0.25">
      <c r="A357" s="76">
        <v>14</v>
      </c>
      <c r="B357" s="427">
        <v>42304</v>
      </c>
      <c r="C357" s="75">
        <v>0.54166666666666663</v>
      </c>
      <c r="D357" s="16" t="s">
        <v>2831</v>
      </c>
      <c r="E357" s="16" t="s">
        <v>611</v>
      </c>
      <c r="F357" s="20" t="s">
        <v>2819</v>
      </c>
      <c r="G357" s="103" t="s">
        <v>359</v>
      </c>
      <c r="H357" s="76"/>
      <c r="I357" s="76"/>
      <c r="J357" s="76">
        <v>1</v>
      </c>
      <c r="K357" s="358"/>
      <c r="L357" s="27" t="s">
        <v>32</v>
      </c>
    </row>
    <row r="358" spans="1:12" ht="15" hidden="1" customHeight="1" x14ac:dyDescent="0.25">
      <c r="A358" s="76">
        <v>15</v>
      </c>
      <c r="B358" s="427">
        <v>42304</v>
      </c>
      <c r="C358" s="75">
        <v>0.8125</v>
      </c>
      <c r="D358" s="16" t="s">
        <v>2832</v>
      </c>
      <c r="E358" s="16" t="s">
        <v>1596</v>
      </c>
      <c r="F358" s="20" t="s">
        <v>358</v>
      </c>
      <c r="G358" s="103" t="s">
        <v>359</v>
      </c>
      <c r="H358" s="76"/>
      <c r="I358" s="76"/>
      <c r="J358" s="76">
        <v>1</v>
      </c>
      <c r="K358" s="358"/>
      <c r="L358" s="27" t="s">
        <v>32</v>
      </c>
    </row>
    <row r="359" spans="1:12" s="5" customFormat="1" ht="15" customHeight="1" x14ac:dyDescent="0.25">
      <c r="A359" s="341"/>
      <c r="B359" s="418"/>
      <c r="C359" s="419"/>
      <c r="D359" s="25"/>
      <c r="E359" s="25"/>
      <c r="F359" s="25" t="s">
        <v>1958</v>
      </c>
      <c r="G359" s="420" t="s">
        <v>562</v>
      </c>
      <c r="H359" s="341">
        <f>SUM(H344:H358)</f>
        <v>0</v>
      </c>
      <c r="I359" s="341">
        <f>SUM(I344:I358)</f>
        <v>0</v>
      </c>
      <c r="J359" s="341">
        <f>SUM(J344:J358)</f>
        <v>13</v>
      </c>
      <c r="K359" s="341">
        <f>SUM(K344:K358)</f>
        <v>0</v>
      </c>
      <c r="L359" s="388"/>
    </row>
    <row r="360" spans="1:12" ht="15" hidden="1" customHeight="1" x14ac:dyDescent="0.25">
      <c r="A360" s="76">
        <v>16</v>
      </c>
      <c r="B360" s="427">
        <v>42309</v>
      </c>
      <c r="C360" s="75">
        <v>0.40833333333333338</v>
      </c>
      <c r="D360" s="16" t="s">
        <v>2833</v>
      </c>
      <c r="E360" s="16" t="s">
        <v>787</v>
      </c>
      <c r="F360" s="20" t="s">
        <v>2826</v>
      </c>
      <c r="G360" s="103" t="s">
        <v>27</v>
      </c>
      <c r="H360" s="76"/>
      <c r="I360" s="76"/>
      <c r="J360" s="76">
        <v>1</v>
      </c>
      <c r="K360" s="358"/>
      <c r="L360" s="27" t="s">
        <v>28</v>
      </c>
    </row>
    <row r="361" spans="1:12" ht="15" hidden="1" customHeight="1" x14ac:dyDescent="0.25">
      <c r="A361" s="76">
        <v>17</v>
      </c>
      <c r="B361" s="427">
        <v>42314</v>
      </c>
      <c r="C361" s="75">
        <v>0.34375</v>
      </c>
      <c r="D361" s="16" t="s">
        <v>2834</v>
      </c>
      <c r="E361" s="16" t="s">
        <v>611</v>
      </c>
      <c r="F361" s="20" t="s">
        <v>358</v>
      </c>
      <c r="G361" s="103" t="s">
        <v>359</v>
      </c>
      <c r="H361" s="76"/>
      <c r="I361" s="76"/>
      <c r="J361" s="76">
        <v>1</v>
      </c>
      <c r="K361" s="358"/>
      <c r="L361" s="27" t="s">
        <v>39</v>
      </c>
    </row>
    <row r="362" spans="1:12" ht="15" hidden="1" customHeight="1" x14ac:dyDescent="0.25">
      <c r="A362" s="76">
        <v>18</v>
      </c>
      <c r="B362" s="427">
        <v>42316</v>
      </c>
      <c r="C362" s="75">
        <v>0.52430555555555558</v>
      </c>
      <c r="D362" s="16" t="s">
        <v>2835</v>
      </c>
      <c r="E362" s="16" t="s">
        <v>611</v>
      </c>
      <c r="F362" s="20" t="s">
        <v>2836</v>
      </c>
      <c r="G362" s="103" t="s">
        <v>397</v>
      </c>
      <c r="H362" s="76"/>
      <c r="I362" s="76"/>
      <c r="J362" s="76">
        <v>1</v>
      </c>
      <c r="K362" s="358"/>
      <c r="L362" s="27" t="s">
        <v>28</v>
      </c>
    </row>
    <row r="363" spans="1:12" ht="15" hidden="1" customHeight="1" x14ac:dyDescent="0.25">
      <c r="A363" s="76">
        <v>19</v>
      </c>
      <c r="B363" s="427">
        <v>42316</v>
      </c>
      <c r="C363" s="75">
        <v>0.70138888888888884</v>
      </c>
      <c r="D363" s="16" t="s">
        <v>2837</v>
      </c>
      <c r="E363" s="16" t="s">
        <v>611</v>
      </c>
      <c r="F363" s="20" t="s">
        <v>2838</v>
      </c>
      <c r="G363" s="103" t="s">
        <v>397</v>
      </c>
      <c r="H363" s="76"/>
      <c r="I363" s="76"/>
      <c r="J363" s="76"/>
      <c r="K363" s="358"/>
      <c r="L363" s="27" t="s">
        <v>28</v>
      </c>
    </row>
    <row r="364" spans="1:12" ht="15" hidden="1" customHeight="1" x14ac:dyDescent="0.25">
      <c r="A364" s="76">
        <v>20</v>
      </c>
      <c r="B364" s="427">
        <v>42317</v>
      </c>
      <c r="C364" s="75">
        <v>0</v>
      </c>
      <c r="D364" s="16" t="s">
        <v>2839</v>
      </c>
      <c r="E364" s="16" t="s">
        <v>611</v>
      </c>
      <c r="F364" s="20" t="s">
        <v>1586</v>
      </c>
      <c r="G364" s="103" t="s">
        <v>397</v>
      </c>
      <c r="H364" s="76"/>
      <c r="I364" s="76"/>
      <c r="J364" s="76">
        <v>1</v>
      </c>
      <c r="K364" s="358"/>
      <c r="L364" s="27" t="s">
        <v>55</v>
      </c>
    </row>
    <row r="365" spans="1:12" ht="15" hidden="1" customHeight="1" x14ac:dyDescent="0.25">
      <c r="A365" s="76">
        <v>21</v>
      </c>
      <c r="B365" s="427">
        <v>42320</v>
      </c>
      <c r="C365" s="75">
        <v>0.89583333333333337</v>
      </c>
      <c r="D365" s="16" t="s">
        <v>2840</v>
      </c>
      <c r="E365" s="16" t="s">
        <v>787</v>
      </c>
      <c r="F365" s="20" t="s">
        <v>451</v>
      </c>
      <c r="G365" s="103" t="s">
        <v>27</v>
      </c>
      <c r="H365" s="76"/>
      <c r="I365" s="76"/>
      <c r="J365" s="76">
        <v>1</v>
      </c>
      <c r="K365" s="358"/>
      <c r="L365" s="27" t="s">
        <v>36</v>
      </c>
    </row>
    <row r="366" spans="1:12" ht="15" hidden="1" customHeight="1" x14ac:dyDescent="0.25">
      <c r="A366" s="76">
        <v>22</v>
      </c>
      <c r="B366" s="427">
        <v>42325</v>
      </c>
      <c r="C366" s="75">
        <v>0.29166666666666669</v>
      </c>
      <c r="D366" s="16" t="s">
        <v>2841</v>
      </c>
      <c r="E366" s="16" t="s">
        <v>611</v>
      </c>
      <c r="F366" s="20" t="s">
        <v>2842</v>
      </c>
      <c r="G366" s="103" t="s">
        <v>1564</v>
      </c>
      <c r="H366" s="76"/>
      <c r="I366" s="76"/>
      <c r="J366" s="76">
        <v>4</v>
      </c>
      <c r="K366" s="358">
        <v>2</v>
      </c>
      <c r="L366" s="27" t="s">
        <v>32</v>
      </c>
    </row>
    <row r="367" spans="1:12" ht="15" hidden="1" customHeight="1" x14ac:dyDescent="0.25">
      <c r="A367" s="76">
        <v>23</v>
      </c>
      <c r="B367" s="427">
        <v>42327</v>
      </c>
      <c r="C367" s="428">
        <v>0.40277777777777773</v>
      </c>
      <c r="D367" s="103" t="s">
        <v>2843</v>
      </c>
      <c r="E367" s="16" t="s">
        <v>30</v>
      </c>
      <c r="F367" s="20" t="s">
        <v>2844</v>
      </c>
      <c r="G367" s="103" t="s">
        <v>397</v>
      </c>
      <c r="H367" s="76"/>
      <c r="I367" s="76"/>
      <c r="J367" s="76">
        <v>1</v>
      </c>
      <c r="K367" s="358"/>
      <c r="L367" s="27" t="s">
        <v>36</v>
      </c>
    </row>
    <row r="368" spans="1:12" ht="15" hidden="1" customHeight="1" x14ac:dyDescent="0.25">
      <c r="A368" s="76">
        <v>24</v>
      </c>
      <c r="B368" s="427">
        <v>42328</v>
      </c>
      <c r="C368" s="75">
        <v>0.38541666666666669</v>
      </c>
      <c r="D368" s="16" t="s">
        <v>2845</v>
      </c>
      <c r="E368" s="16" t="s">
        <v>611</v>
      </c>
      <c r="F368" s="20" t="s">
        <v>2846</v>
      </c>
      <c r="G368" s="103" t="s">
        <v>397</v>
      </c>
      <c r="H368" s="76"/>
      <c r="I368" s="76"/>
      <c r="J368" s="76">
        <v>1</v>
      </c>
      <c r="K368" s="358"/>
      <c r="L368" s="27" t="s">
        <v>39</v>
      </c>
    </row>
    <row r="369" spans="1:12" ht="15" hidden="1" customHeight="1" x14ac:dyDescent="0.25">
      <c r="A369" s="76">
        <v>25</v>
      </c>
      <c r="B369" s="427">
        <v>42328</v>
      </c>
      <c r="C369" s="75">
        <v>0.83333333333333337</v>
      </c>
      <c r="D369" s="16" t="s">
        <v>2847</v>
      </c>
      <c r="E369" s="16" t="s">
        <v>2728</v>
      </c>
      <c r="F369" s="20" t="s">
        <v>2826</v>
      </c>
      <c r="G369" s="103" t="s">
        <v>27</v>
      </c>
      <c r="H369" s="76"/>
      <c r="I369" s="76"/>
      <c r="J369" s="76">
        <v>1</v>
      </c>
      <c r="K369" s="358"/>
      <c r="L369" s="27" t="s">
        <v>39</v>
      </c>
    </row>
    <row r="370" spans="1:12" ht="15" hidden="1" customHeight="1" x14ac:dyDescent="0.25">
      <c r="A370" s="76">
        <v>26</v>
      </c>
      <c r="B370" s="427">
        <v>42328</v>
      </c>
      <c r="C370" s="75">
        <v>0.74652777777777779</v>
      </c>
      <c r="D370" s="16" t="s">
        <v>2848</v>
      </c>
      <c r="E370" s="16" t="s">
        <v>611</v>
      </c>
      <c r="F370" s="20" t="s">
        <v>2849</v>
      </c>
      <c r="G370" s="103" t="s">
        <v>397</v>
      </c>
      <c r="H370" s="76"/>
      <c r="I370" s="76"/>
      <c r="J370" s="76">
        <v>2</v>
      </c>
      <c r="K370" s="358">
        <v>1</v>
      </c>
      <c r="L370" s="27" t="s">
        <v>39</v>
      </c>
    </row>
    <row r="371" spans="1:12" ht="15" hidden="1" customHeight="1" x14ac:dyDescent="0.25">
      <c r="A371" s="76">
        <v>27</v>
      </c>
      <c r="B371" s="427">
        <v>42330</v>
      </c>
      <c r="C371" s="75">
        <v>0.74444444444444446</v>
      </c>
      <c r="D371" s="16" t="s">
        <v>2850</v>
      </c>
      <c r="E371" s="16" t="s">
        <v>611</v>
      </c>
      <c r="F371" s="20" t="s">
        <v>2826</v>
      </c>
      <c r="G371" s="103" t="s">
        <v>27</v>
      </c>
      <c r="H371" s="76"/>
      <c r="I371" s="76"/>
      <c r="J371" s="76">
        <v>1</v>
      </c>
      <c r="K371" s="358"/>
      <c r="L371" s="27" t="s">
        <v>28</v>
      </c>
    </row>
    <row r="372" spans="1:12" ht="15" hidden="1" customHeight="1" x14ac:dyDescent="0.25">
      <c r="A372" s="76">
        <v>28</v>
      </c>
      <c r="B372" s="427">
        <v>42330</v>
      </c>
      <c r="C372" s="75">
        <v>0.79166666666666663</v>
      </c>
      <c r="D372" s="16" t="s">
        <v>2851</v>
      </c>
      <c r="E372" s="16" t="s">
        <v>787</v>
      </c>
      <c r="F372" s="20" t="s">
        <v>451</v>
      </c>
      <c r="G372" s="103" t="s">
        <v>27</v>
      </c>
      <c r="H372" s="76"/>
      <c r="I372" s="76"/>
      <c r="J372" s="76">
        <v>1</v>
      </c>
      <c r="K372" s="358"/>
      <c r="L372" s="27" t="s">
        <v>28</v>
      </c>
    </row>
    <row r="373" spans="1:12" ht="15" hidden="1" customHeight="1" x14ac:dyDescent="0.25">
      <c r="A373" s="76">
        <v>29</v>
      </c>
      <c r="B373" s="427">
        <v>42331</v>
      </c>
      <c r="C373" s="75">
        <v>1.0416666666666666E-2</v>
      </c>
      <c r="D373" s="16" t="s">
        <v>2852</v>
      </c>
      <c r="E373" s="16" t="s">
        <v>611</v>
      </c>
      <c r="F373" s="20" t="s">
        <v>1591</v>
      </c>
      <c r="G373" s="103" t="s">
        <v>397</v>
      </c>
      <c r="H373" s="76"/>
      <c r="I373" s="76"/>
      <c r="J373" s="76"/>
      <c r="K373" s="358"/>
      <c r="L373" s="27" t="s">
        <v>55</v>
      </c>
    </row>
    <row r="374" spans="1:12" ht="15" hidden="1" customHeight="1" x14ac:dyDescent="0.25">
      <c r="A374" s="76">
        <v>30</v>
      </c>
      <c r="B374" s="427">
        <v>42332</v>
      </c>
      <c r="C374" s="75">
        <v>0.34722222222222227</v>
      </c>
      <c r="D374" s="16" t="s">
        <v>2853</v>
      </c>
      <c r="E374" s="16" t="s">
        <v>611</v>
      </c>
      <c r="F374" s="20" t="s">
        <v>2849</v>
      </c>
      <c r="G374" s="103" t="s">
        <v>397</v>
      </c>
      <c r="H374" s="76"/>
      <c r="I374" s="76"/>
      <c r="J374" s="76"/>
      <c r="K374" s="358"/>
      <c r="L374" s="27" t="s">
        <v>32</v>
      </c>
    </row>
    <row r="375" spans="1:12" ht="15" hidden="1" customHeight="1" x14ac:dyDescent="0.25">
      <c r="A375" s="76">
        <v>31</v>
      </c>
      <c r="B375" s="427">
        <v>42338</v>
      </c>
      <c r="C375" s="75">
        <v>0.60416666666666663</v>
      </c>
      <c r="D375" s="16" t="s">
        <v>2854</v>
      </c>
      <c r="E375" s="16" t="s">
        <v>611</v>
      </c>
      <c r="F375" s="20" t="s">
        <v>2855</v>
      </c>
      <c r="G375" s="103" t="s">
        <v>2856</v>
      </c>
      <c r="H375" s="76"/>
      <c r="I375" s="76"/>
      <c r="J375" s="76">
        <v>1</v>
      </c>
      <c r="K375" s="358"/>
      <c r="L375" s="27" t="s">
        <v>55</v>
      </c>
    </row>
    <row r="376" spans="1:12" s="5" customFormat="1" ht="15" customHeight="1" x14ac:dyDescent="0.25">
      <c r="A376" s="341"/>
      <c r="B376" s="418"/>
      <c r="C376" s="419"/>
      <c r="D376" s="25"/>
      <c r="E376" s="25"/>
      <c r="F376" s="25" t="s">
        <v>2464</v>
      </c>
      <c r="G376" s="420" t="s">
        <v>562</v>
      </c>
      <c r="H376" s="341">
        <f>SUM(H360:H375)</f>
        <v>0</v>
      </c>
      <c r="I376" s="341">
        <f>SUM(I360:I375)</f>
        <v>0</v>
      </c>
      <c r="J376" s="341">
        <f>SUM(J360:J375)</f>
        <v>17</v>
      </c>
      <c r="K376" s="341">
        <f>SUM(K360:K375)</f>
        <v>3</v>
      </c>
      <c r="L376" s="388"/>
    </row>
    <row r="377" spans="1:12" ht="15" hidden="1" customHeight="1" x14ac:dyDescent="0.25">
      <c r="A377" s="76">
        <v>32</v>
      </c>
      <c r="B377" s="427">
        <v>42339</v>
      </c>
      <c r="C377" s="75">
        <v>0.96875</v>
      </c>
      <c r="D377" s="16" t="s">
        <v>2857</v>
      </c>
      <c r="E377" s="16" t="s">
        <v>787</v>
      </c>
      <c r="F377" s="20" t="s">
        <v>451</v>
      </c>
      <c r="G377" s="103" t="s">
        <v>27</v>
      </c>
      <c r="H377" s="76"/>
      <c r="I377" s="76"/>
      <c r="J377" s="76">
        <v>1</v>
      </c>
      <c r="K377" s="358"/>
      <c r="L377" s="27" t="s">
        <v>32</v>
      </c>
    </row>
    <row r="378" spans="1:12" ht="15" hidden="1" customHeight="1" x14ac:dyDescent="0.25">
      <c r="A378" s="76">
        <v>33</v>
      </c>
      <c r="B378" s="427">
        <v>42341</v>
      </c>
      <c r="C378" s="75">
        <v>0.38541666666666669</v>
      </c>
      <c r="D378" s="16" t="s">
        <v>2858</v>
      </c>
      <c r="E378" s="16" t="s">
        <v>787</v>
      </c>
      <c r="F378" s="20" t="s">
        <v>348</v>
      </c>
      <c r="G378" s="103" t="s">
        <v>359</v>
      </c>
      <c r="H378" s="76"/>
      <c r="I378" s="76"/>
      <c r="J378" s="76">
        <v>1</v>
      </c>
      <c r="K378" s="358"/>
      <c r="L378" s="27" t="s">
        <v>36</v>
      </c>
    </row>
    <row r="379" spans="1:12" ht="15" hidden="1" customHeight="1" x14ac:dyDescent="0.25">
      <c r="A379" s="76">
        <v>34</v>
      </c>
      <c r="B379" s="427">
        <v>42341</v>
      </c>
      <c r="C379" s="75">
        <v>0.42638888888888887</v>
      </c>
      <c r="D379" s="16" t="s">
        <v>2859</v>
      </c>
      <c r="E379" s="16" t="s">
        <v>611</v>
      </c>
      <c r="F379" s="20" t="s">
        <v>1586</v>
      </c>
      <c r="G379" s="103" t="s">
        <v>397</v>
      </c>
      <c r="H379" s="76"/>
      <c r="I379" s="76"/>
      <c r="J379" s="76">
        <v>2</v>
      </c>
      <c r="K379" s="358"/>
      <c r="L379" s="27" t="s">
        <v>36</v>
      </c>
    </row>
    <row r="380" spans="1:12" ht="15" hidden="1" customHeight="1" x14ac:dyDescent="0.25">
      <c r="A380" s="76">
        <v>35</v>
      </c>
      <c r="B380" s="427">
        <v>42341</v>
      </c>
      <c r="C380" s="75">
        <v>0.44791666666666669</v>
      </c>
      <c r="D380" s="16" t="s">
        <v>2860</v>
      </c>
      <c r="E380" s="16" t="s">
        <v>787</v>
      </c>
      <c r="F380" s="20" t="s">
        <v>451</v>
      </c>
      <c r="G380" s="103" t="s">
        <v>27</v>
      </c>
      <c r="H380" s="76"/>
      <c r="I380" s="76"/>
      <c r="J380" s="76">
        <v>1</v>
      </c>
      <c r="K380" s="358"/>
      <c r="L380" s="27" t="s">
        <v>36</v>
      </c>
    </row>
    <row r="381" spans="1:12" ht="15" hidden="1" customHeight="1" x14ac:dyDescent="0.25">
      <c r="A381" s="76">
        <v>36</v>
      </c>
      <c r="B381" s="427">
        <v>42342</v>
      </c>
      <c r="C381" s="75">
        <v>0.42499999999999999</v>
      </c>
      <c r="D381" s="16" t="s">
        <v>2861</v>
      </c>
      <c r="E381" s="16" t="s">
        <v>611</v>
      </c>
      <c r="F381" s="20" t="s">
        <v>2862</v>
      </c>
      <c r="G381" s="103" t="s">
        <v>397</v>
      </c>
      <c r="H381" s="76"/>
      <c r="I381" s="76"/>
      <c r="J381" s="76">
        <v>1</v>
      </c>
      <c r="K381" s="358"/>
      <c r="L381" s="27" t="s">
        <v>39</v>
      </c>
    </row>
    <row r="382" spans="1:12" ht="15" hidden="1" customHeight="1" x14ac:dyDescent="0.25">
      <c r="A382" s="76">
        <v>37</v>
      </c>
      <c r="B382" s="427">
        <v>42345</v>
      </c>
      <c r="C382" s="75">
        <v>0.23958333333333334</v>
      </c>
      <c r="D382" s="16" t="s">
        <v>2863</v>
      </c>
      <c r="E382" s="16" t="s">
        <v>611</v>
      </c>
      <c r="F382" s="20" t="s">
        <v>2033</v>
      </c>
      <c r="G382" s="20" t="s">
        <v>2033</v>
      </c>
      <c r="H382" s="76"/>
      <c r="I382" s="76"/>
      <c r="J382" s="76">
        <v>2</v>
      </c>
      <c r="K382" s="358"/>
      <c r="L382" s="27" t="s">
        <v>55</v>
      </c>
    </row>
    <row r="383" spans="1:12" ht="15" hidden="1" customHeight="1" x14ac:dyDescent="0.25">
      <c r="A383" s="76">
        <v>38</v>
      </c>
      <c r="B383" s="427">
        <v>42346</v>
      </c>
      <c r="C383" s="75">
        <v>0.77777777777777779</v>
      </c>
      <c r="D383" s="16" t="s">
        <v>2864</v>
      </c>
      <c r="E383" s="16" t="s">
        <v>611</v>
      </c>
      <c r="F383" s="20" t="s">
        <v>2846</v>
      </c>
      <c r="G383" s="103" t="s">
        <v>397</v>
      </c>
      <c r="H383" s="76"/>
      <c r="I383" s="76"/>
      <c r="J383" s="76"/>
      <c r="K383" s="358"/>
      <c r="L383" s="27" t="s">
        <v>32</v>
      </c>
    </row>
    <row r="384" spans="1:12" ht="15" hidden="1" customHeight="1" x14ac:dyDescent="0.25">
      <c r="A384" s="76">
        <v>39</v>
      </c>
      <c r="B384" s="427">
        <v>42349</v>
      </c>
      <c r="C384" s="428">
        <v>0.35416666666666669</v>
      </c>
      <c r="D384" s="103" t="s">
        <v>2865</v>
      </c>
      <c r="E384" s="16" t="s">
        <v>611</v>
      </c>
      <c r="F384" s="20" t="s">
        <v>698</v>
      </c>
      <c r="G384" s="103" t="s">
        <v>27</v>
      </c>
      <c r="H384" s="76"/>
      <c r="I384" s="76"/>
      <c r="J384" s="76">
        <v>1</v>
      </c>
      <c r="K384" s="358"/>
      <c r="L384" s="27" t="s">
        <v>39</v>
      </c>
    </row>
    <row r="385" spans="1:12" ht="15" hidden="1" customHeight="1" x14ac:dyDescent="0.25">
      <c r="A385" s="76">
        <v>40</v>
      </c>
      <c r="B385" s="427">
        <v>42352</v>
      </c>
      <c r="C385" s="75">
        <v>0.79166666666666663</v>
      </c>
      <c r="D385" s="16" t="s">
        <v>2866</v>
      </c>
      <c r="E385" s="16" t="s">
        <v>611</v>
      </c>
      <c r="F385" s="20" t="s">
        <v>2849</v>
      </c>
      <c r="G385" s="103" t="s">
        <v>397</v>
      </c>
      <c r="H385" s="76"/>
      <c r="I385" s="76"/>
      <c r="J385" s="76"/>
      <c r="K385" s="358"/>
      <c r="L385" s="27" t="s">
        <v>55</v>
      </c>
    </row>
    <row r="386" spans="1:12" ht="15" hidden="1" customHeight="1" x14ac:dyDescent="0.25">
      <c r="A386" s="76">
        <v>41</v>
      </c>
      <c r="B386" s="427">
        <v>42354</v>
      </c>
      <c r="C386" s="75">
        <v>0.27083333333333331</v>
      </c>
      <c r="D386" s="16" t="s">
        <v>2867</v>
      </c>
      <c r="E386" s="16" t="s">
        <v>1065</v>
      </c>
      <c r="F386" s="20" t="s">
        <v>451</v>
      </c>
      <c r="G386" s="103" t="s">
        <v>27</v>
      </c>
      <c r="H386" s="76"/>
      <c r="I386" s="76"/>
      <c r="J386" s="76"/>
      <c r="K386" s="358"/>
      <c r="L386" s="27" t="s">
        <v>45</v>
      </c>
    </row>
    <row r="387" spans="1:12" ht="15" hidden="1" customHeight="1" x14ac:dyDescent="0.25">
      <c r="A387" s="76">
        <v>42</v>
      </c>
      <c r="B387" s="427">
        <v>42356</v>
      </c>
      <c r="C387" s="75">
        <v>0.96875</v>
      </c>
      <c r="D387" s="16" t="s">
        <v>2868</v>
      </c>
      <c r="E387" s="16" t="s">
        <v>611</v>
      </c>
      <c r="F387" s="20" t="s">
        <v>2849</v>
      </c>
      <c r="G387" s="103" t="s">
        <v>397</v>
      </c>
      <c r="H387" s="358">
        <v>1</v>
      </c>
      <c r="I387" s="358"/>
      <c r="J387" s="76"/>
      <c r="K387" s="358"/>
      <c r="L387" s="27" t="s">
        <v>39</v>
      </c>
    </row>
    <row r="388" spans="1:12" ht="15" hidden="1" customHeight="1" x14ac:dyDescent="0.25">
      <c r="A388" s="76">
        <v>43</v>
      </c>
      <c r="B388" s="427">
        <v>42358</v>
      </c>
      <c r="C388" s="75">
        <v>0.35416666666666669</v>
      </c>
      <c r="D388" s="16" t="s">
        <v>2869</v>
      </c>
      <c r="E388" s="16" t="s">
        <v>787</v>
      </c>
      <c r="F388" s="20" t="s">
        <v>451</v>
      </c>
      <c r="G388" s="103" t="s">
        <v>359</v>
      </c>
      <c r="H388" s="358"/>
      <c r="I388" s="358"/>
      <c r="J388" s="76">
        <v>1</v>
      </c>
      <c r="K388" s="358"/>
      <c r="L388" s="27" t="s">
        <v>28</v>
      </c>
    </row>
    <row r="389" spans="1:12" ht="15" hidden="1" customHeight="1" x14ac:dyDescent="0.25">
      <c r="A389" s="76">
        <v>44</v>
      </c>
      <c r="B389" s="427">
        <v>42362</v>
      </c>
      <c r="C389" s="75">
        <v>0.74305555555555547</v>
      </c>
      <c r="D389" s="16" t="s">
        <v>2870</v>
      </c>
      <c r="E389" s="16" t="s">
        <v>787</v>
      </c>
      <c r="F389" s="20" t="s">
        <v>711</v>
      </c>
      <c r="G389" s="103" t="s">
        <v>27</v>
      </c>
      <c r="H389" s="358"/>
      <c r="I389" s="358"/>
      <c r="J389" s="76">
        <v>1</v>
      </c>
      <c r="K389" s="358"/>
      <c r="L389" s="27" t="s">
        <v>36</v>
      </c>
    </row>
    <row r="390" spans="1:12" ht="15" hidden="1" customHeight="1" x14ac:dyDescent="0.25">
      <c r="A390" s="76">
        <v>45</v>
      </c>
      <c r="B390" s="427">
        <v>42365</v>
      </c>
      <c r="C390" s="75">
        <v>0.71527777777777779</v>
      </c>
      <c r="D390" s="16" t="s">
        <v>2871</v>
      </c>
      <c r="E390" s="16" t="s">
        <v>611</v>
      </c>
      <c r="F390" s="20" t="s">
        <v>1586</v>
      </c>
      <c r="G390" s="103" t="s">
        <v>397</v>
      </c>
      <c r="H390" s="358"/>
      <c r="I390" s="358"/>
      <c r="J390" s="76">
        <v>2</v>
      </c>
      <c r="K390" s="358"/>
      <c r="L390" s="27" t="s">
        <v>28</v>
      </c>
    </row>
    <row r="391" spans="1:12" ht="15" hidden="1" customHeight="1" x14ac:dyDescent="0.25">
      <c r="A391" s="76">
        <v>46</v>
      </c>
      <c r="B391" s="427">
        <v>42366</v>
      </c>
      <c r="C391" s="75">
        <v>0.73958333333333337</v>
      </c>
      <c r="D391" s="16" t="s">
        <v>2872</v>
      </c>
      <c r="E391" s="16" t="s">
        <v>611</v>
      </c>
      <c r="F391" s="20" t="s">
        <v>2873</v>
      </c>
      <c r="G391" s="103" t="s">
        <v>2874</v>
      </c>
      <c r="H391" s="358"/>
      <c r="I391" s="358"/>
      <c r="J391" s="76">
        <v>1</v>
      </c>
      <c r="K391" s="358"/>
      <c r="L391" s="27" t="s">
        <v>55</v>
      </c>
    </row>
    <row r="392" spans="1:12" ht="15" hidden="1" customHeight="1" x14ac:dyDescent="0.25">
      <c r="A392" s="76">
        <v>47</v>
      </c>
      <c r="B392" s="427">
        <v>42367</v>
      </c>
      <c r="C392" s="75">
        <v>0.46527777777777773</v>
      </c>
      <c r="D392" s="16" t="s">
        <v>2875</v>
      </c>
      <c r="E392" s="16" t="s">
        <v>611</v>
      </c>
      <c r="F392" s="20" t="s">
        <v>2849</v>
      </c>
      <c r="G392" s="103" t="s">
        <v>397</v>
      </c>
      <c r="H392" s="358"/>
      <c r="I392" s="358"/>
      <c r="J392" s="76">
        <v>1</v>
      </c>
      <c r="K392" s="358"/>
      <c r="L392" s="27" t="s">
        <v>32</v>
      </c>
    </row>
    <row r="393" spans="1:12" ht="15" hidden="1" customHeight="1" x14ac:dyDescent="0.25">
      <c r="A393" s="76">
        <v>48</v>
      </c>
      <c r="B393" s="427">
        <v>42369</v>
      </c>
      <c r="C393" s="75">
        <v>0.45833333333333331</v>
      </c>
      <c r="D393" s="16" t="s">
        <v>2876</v>
      </c>
      <c r="E393" s="16" t="s">
        <v>787</v>
      </c>
      <c r="F393" s="20" t="s">
        <v>2849</v>
      </c>
      <c r="G393" s="103" t="s">
        <v>397</v>
      </c>
      <c r="H393" s="358"/>
      <c r="I393" s="358"/>
      <c r="J393" s="76">
        <v>1</v>
      </c>
      <c r="K393" s="358"/>
      <c r="L393" s="27" t="s">
        <v>36</v>
      </c>
    </row>
    <row r="394" spans="1:12" s="5" customFormat="1" ht="15" customHeight="1" x14ac:dyDescent="0.25">
      <c r="A394" s="349"/>
      <c r="B394" s="391"/>
      <c r="C394" s="392"/>
      <c r="D394" s="353"/>
      <c r="E394" s="353"/>
      <c r="F394" s="353" t="s">
        <v>2553</v>
      </c>
      <c r="G394" s="429" t="s">
        <v>562</v>
      </c>
      <c r="H394" s="4">
        <f>SUM(H377:H393)</f>
        <v>1</v>
      </c>
      <c r="I394" s="4">
        <f>SUM(I377:I393)</f>
        <v>0</v>
      </c>
      <c r="J394" s="4">
        <f>SUM(J377:J393)</f>
        <v>16</v>
      </c>
      <c r="K394" s="4">
        <f>SUM(K377:K393)</f>
        <v>0</v>
      </c>
      <c r="L394" s="383"/>
    </row>
    <row r="395" spans="1:12" ht="15.75" x14ac:dyDescent="0.25">
      <c r="A395" s="573" t="s">
        <v>612</v>
      </c>
      <c r="B395" s="573"/>
      <c r="C395" s="573"/>
      <c r="D395" s="573"/>
      <c r="E395" s="573"/>
      <c r="F395" s="573"/>
      <c r="G395" s="573"/>
      <c r="H395" s="573"/>
      <c r="I395" s="573"/>
      <c r="J395" s="573"/>
      <c r="K395" s="573"/>
      <c r="L395" s="573"/>
    </row>
    <row r="396" spans="1:12" ht="15" hidden="1" customHeight="1" x14ac:dyDescent="0.25">
      <c r="A396" s="76">
        <v>1</v>
      </c>
      <c r="B396" s="74">
        <v>42279</v>
      </c>
      <c r="C396" s="75">
        <v>0.40277777777777773</v>
      </c>
      <c r="D396" s="84" t="s">
        <v>2877</v>
      </c>
      <c r="E396" s="16" t="s">
        <v>2878</v>
      </c>
      <c r="F396" s="16" t="s">
        <v>2879</v>
      </c>
      <c r="G396" s="16" t="s">
        <v>2880</v>
      </c>
      <c r="H396" s="76"/>
      <c r="I396" s="76"/>
      <c r="J396" s="76">
        <v>1</v>
      </c>
      <c r="K396" s="76"/>
      <c r="L396" s="16" t="s">
        <v>587</v>
      </c>
    </row>
    <row r="397" spans="1:12" ht="15" hidden="1" customHeight="1" x14ac:dyDescent="0.25">
      <c r="A397" s="76">
        <v>2</v>
      </c>
      <c r="B397" s="74">
        <v>42279</v>
      </c>
      <c r="C397" s="75">
        <v>0.43055555555555558</v>
      </c>
      <c r="D397" s="84" t="s">
        <v>1835</v>
      </c>
      <c r="E397" s="16" t="s">
        <v>2881</v>
      </c>
      <c r="F397" s="16" t="s">
        <v>2882</v>
      </c>
      <c r="G397" s="16" t="s">
        <v>2880</v>
      </c>
      <c r="H397" s="76"/>
      <c r="I397" s="76"/>
      <c r="J397" s="76">
        <v>3</v>
      </c>
      <c r="K397" s="76">
        <v>2</v>
      </c>
      <c r="L397" s="16" t="s">
        <v>2883</v>
      </c>
    </row>
    <row r="398" spans="1:12" ht="15" hidden="1" customHeight="1" x14ac:dyDescent="0.25">
      <c r="A398" s="76">
        <v>3</v>
      </c>
      <c r="B398" s="74">
        <v>42283</v>
      </c>
      <c r="C398" s="75">
        <v>0.86458333333333337</v>
      </c>
      <c r="D398" s="84" t="s">
        <v>2884</v>
      </c>
      <c r="E398" s="16" t="s">
        <v>25</v>
      </c>
      <c r="F398" s="16" t="s">
        <v>2879</v>
      </c>
      <c r="G398" s="16" t="s">
        <v>2880</v>
      </c>
      <c r="H398" s="76"/>
      <c r="I398" s="76"/>
      <c r="J398" s="76">
        <v>1</v>
      </c>
      <c r="K398" s="76"/>
      <c r="L398" s="16" t="s">
        <v>530</v>
      </c>
    </row>
    <row r="399" spans="1:12" ht="15" hidden="1" customHeight="1" x14ac:dyDescent="0.25">
      <c r="A399" s="76">
        <v>4</v>
      </c>
      <c r="B399" s="74">
        <v>42285</v>
      </c>
      <c r="C399" s="75">
        <v>0.92013888888888884</v>
      </c>
      <c r="D399" s="84" t="s">
        <v>2885</v>
      </c>
      <c r="E399" s="16" t="s">
        <v>2731</v>
      </c>
      <c r="F399" s="16" t="s">
        <v>607</v>
      </c>
      <c r="G399" s="16" t="s">
        <v>60</v>
      </c>
      <c r="H399" s="76"/>
      <c r="I399" s="76"/>
      <c r="J399" s="76">
        <v>1</v>
      </c>
      <c r="K399" s="76"/>
      <c r="L399" s="16" t="s">
        <v>362</v>
      </c>
    </row>
    <row r="400" spans="1:12" ht="15" hidden="1" customHeight="1" x14ac:dyDescent="0.25">
      <c r="A400" s="76">
        <v>5</v>
      </c>
      <c r="B400" s="74">
        <v>42288</v>
      </c>
      <c r="C400" s="75">
        <v>6.9444444444444434E-2</v>
      </c>
      <c r="D400" s="84" t="s">
        <v>2886</v>
      </c>
      <c r="E400" s="16" t="s">
        <v>831</v>
      </c>
      <c r="F400" s="16" t="s">
        <v>2879</v>
      </c>
      <c r="G400" s="16" t="s">
        <v>2880</v>
      </c>
      <c r="H400" s="76"/>
      <c r="I400" s="76"/>
      <c r="J400" s="76"/>
      <c r="K400" s="76">
        <v>1</v>
      </c>
      <c r="L400" s="16" t="s">
        <v>521</v>
      </c>
    </row>
    <row r="401" spans="1:12" ht="15" hidden="1" customHeight="1" x14ac:dyDescent="0.25">
      <c r="A401" s="76">
        <v>6</v>
      </c>
      <c r="B401" s="74">
        <v>42291</v>
      </c>
      <c r="C401" s="75">
        <v>0.57638888888888895</v>
      </c>
      <c r="D401" s="84" t="s">
        <v>2887</v>
      </c>
      <c r="E401" s="16" t="s">
        <v>1832</v>
      </c>
      <c r="F401" s="16" t="s">
        <v>26</v>
      </c>
      <c r="G401" s="16" t="s">
        <v>2880</v>
      </c>
      <c r="H401" s="76"/>
      <c r="I401" s="76"/>
      <c r="J401" s="76"/>
      <c r="K401" s="76"/>
      <c r="L401" s="16" t="s">
        <v>584</v>
      </c>
    </row>
    <row r="402" spans="1:12" ht="15" hidden="1" customHeight="1" x14ac:dyDescent="0.25">
      <c r="A402" s="76">
        <v>7</v>
      </c>
      <c r="B402" s="74">
        <v>42291</v>
      </c>
      <c r="C402" s="75">
        <v>0.69791666666666663</v>
      </c>
      <c r="D402" s="84" t="s">
        <v>2888</v>
      </c>
      <c r="E402" s="16" t="s">
        <v>2731</v>
      </c>
      <c r="F402" s="16" t="s">
        <v>1812</v>
      </c>
      <c r="G402" s="16" t="s">
        <v>2880</v>
      </c>
      <c r="H402" s="76"/>
      <c r="I402" s="76"/>
      <c r="J402" s="76"/>
      <c r="K402" s="76"/>
      <c r="L402" s="16" t="s">
        <v>584</v>
      </c>
    </row>
    <row r="403" spans="1:12" ht="15" hidden="1" customHeight="1" x14ac:dyDescent="0.25">
      <c r="A403" s="76">
        <v>8</v>
      </c>
      <c r="B403" s="74">
        <v>42291</v>
      </c>
      <c r="C403" s="75">
        <v>0.72569444444444453</v>
      </c>
      <c r="D403" s="84" t="s">
        <v>2889</v>
      </c>
      <c r="E403" s="16" t="s">
        <v>831</v>
      </c>
      <c r="F403" s="16" t="s">
        <v>2890</v>
      </c>
      <c r="G403" s="16" t="s">
        <v>2880</v>
      </c>
      <c r="H403" s="76"/>
      <c r="I403" s="76"/>
      <c r="J403" s="76"/>
      <c r="K403" s="76"/>
      <c r="L403" s="16" t="s">
        <v>584</v>
      </c>
    </row>
    <row r="404" spans="1:12" ht="15" hidden="1" customHeight="1" x14ac:dyDescent="0.25">
      <c r="A404" s="76">
        <v>9</v>
      </c>
      <c r="B404" s="74">
        <v>42295</v>
      </c>
      <c r="C404" s="75">
        <v>0.31944444444444448</v>
      </c>
      <c r="D404" s="84" t="s">
        <v>2891</v>
      </c>
      <c r="E404" s="16" t="s">
        <v>1832</v>
      </c>
      <c r="F404" s="16" t="s">
        <v>2892</v>
      </c>
      <c r="G404" s="16" t="s">
        <v>2893</v>
      </c>
      <c r="H404" s="76"/>
      <c r="I404" s="76"/>
      <c r="J404" s="76">
        <v>1</v>
      </c>
      <c r="K404" s="76"/>
      <c r="L404" s="16" t="s">
        <v>521</v>
      </c>
    </row>
    <row r="405" spans="1:12" ht="15" hidden="1" customHeight="1" x14ac:dyDescent="0.25">
      <c r="A405" s="76">
        <v>10</v>
      </c>
      <c r="B405" s="74">
        <v>42297</v>
      </c>
      <c r="C405" s="75">
        <v>0.59027777777777779</v>
      </c>
      <c r="D405" s="84" t="s">
        <v>1847</v>
      </c>
      <c r="E405" s="16" t="s">
        <v>1832</v>
      </c>
      <c r="F405" s="16" t="s">
        <v>2890</v>
      </c>
      <c r="G405" s="16" t="s">
        <v>2880</v>
      </c>
      <c r="H405" s="76"/>
      <c r="I405" s="76"/>
      <c r="J405" s="76"/>
      <c r="K405" s="76"/>
      <c r="L405" s="16" t="s">
        <v>530</v>
      </c>
    </row>
    <row r="406" spans="1:12" ht="15" hidden="1" customHeight="1" x14ac:dyDescent="0.25">
      <c r="A406" s="76">
        <v>11</v>
      </c>
      <c r="B406" s="74">
        <v>42297</v>
      </c>
      <c r="C406" s="75">
        <v>0.92013888888888884</v>
      </c>
      <c r="D406" s="84" t="s">
        <v>2894</v>
      </c>
      <c r="E406" s="16" t="s">
        <v>1832</v>
      </c>
      <c r="F406" s="16" t="s">
        <v>2890</v>
      </c>
      <c r="G406" s="16" t="s">
        <v>2880</v>
      </c>
      <c r="H406" s="76"/>
      <c r="I406" s="76"/>
      <c r="J406" s="76"/>
      <c r="K406" s="76"/>
      <c r="L406" s="16" t="s">
        <v>530</v>
      </c>
    </row>
    <row r="407" spans="1:12" s="5" customFormat="1" ht="15" customHeight="1" x14ac:dyDescent="0.25">
      <c r="A407" s="341"/>
      <c r="B407" s="423"/>
      <c r="C407" s="419"/>
      <c r="D407" s="430"/>
      <c r="E407" s="25"/>
      <c r="F407" s="25" t="s">
        <v>1958</v>
      </c>
      <c r="G407" s="25" t="s">
        <v>612</v>
      </c>
      <c r="H407" s="341">
        <f>SUM(H396:H406)</f>
        <v>0</v>
      </c>
      <c r="I407" s="341">
        <f>SUM(I396:I406)</f>
        <v>0</v>
      </c>
      <c r="J407" s="341">
        <f>SUM(J396:J406)</f>
        <v>7</v>
      </c>
      <c r="K407" s="341">
        <f>SUM(K396:K406)</f>
        <v>3</v>
      </c>
      <c r="L407" s="25"/>
    </row>
    <row r="408" spans="1:12" ht="15" hidden="1" customHeight="1" x14ac:dyDescent="0.25">
      <c r="A408" s="76">
        <v>12</v>
      </c>
      <c r="B408" s="74">
        <v>42310</v>
      </c>
      <c r="C408" s="75">
        <v>0.44097222222222227</v>
      </c>
      <c r="D408" s="84" t="s">
        <v>2895</v>
      </c>
      <c r="E408" s="16" t="s">
        <v>831</v>
      </c>
      <c r="F408" s="16" t="s">
        <v>451</v>
      </c>
      <c r="G408" s="16" t="s">
        <v>2896</v>
      </c>
      <c r="H408" s="76"/>
      <c r="I408" s="76"/>
      <c r="J408" s="76"/>
      <c r="K408" s="76">
        <v>1</v>
      </c>
      <c r="L408" s="16" t="s">
        <v>503</v>
      </c>
    </row>
    <row r="409" spans="1:12" ht="15" hidden="1" customHeight="1" x14ac:dyDescent="0.25">
      <c r="A409" s="76">
        <v>13</v>
      </c>
      <c r="B409" s="74">
        <v>42312</v>
      </c>
      <c r="C409" s="75">
        <v>0.53680555555555554</v>
      </c>
      <c r="D409" s="84" t="s">
        <v>2897</v>
      </c>
      <c r="E409" s="16" t="s">
        <v>1832</v>
      </c>
      <c r="F409" s="16" t="s">
        <v>441</v>
      </c>
      <c r="G409" s="16" t="s">
        <v>2880</v>
      </c>
      <c r="H409" s="76"/>
      <c r="I409" s="76"/>
      <c r="J409" s="76"/>
      <c r="K409" s="76"/>
      <c r="L409" s="16" t="s">
        <v>584</v>
      </c>
    </row>
    <row r="410" spans="1:12" ht="15" hidden="1" customHeight="1" x14ac:dyDescent="0.25">
      <c r="A410" s="76">
        <v>14</v>
      </c>
      <c r="B410" s="74">
        <v>42312</v>
      </c>
      <c r="C410" s="75">
        <v>0.55208333333333337</v>
      </c>
      <c r="D410" s="84" t="s">
        <v>2898</v>
      </c>
      <c r="E410" s="16" t="s">
        <v>25</v>
      </c>
      <c r="F410" s="16" t="s">
        <v>2899</v>
      </c>
      <c r="G410" s="16" t="s">
        <v>2880</v>
      </c>
      <c r="H410" s="76"/>
      <c r="I410" s="76"/>
      <c r="J410" s="76">
        <v>1</v>
      </c>
      <c r="K410" s="76"/>
      <c r="L410" s="16" t="s">
        <v>584</v>
      </c>
    </row>
    <row r="411" spans="1:12" ht="15" hidden="1" customHeight="1" x14ac:dyDescent="0.25">
      <c r="A411" s="76">
        <v>15</v>
      </c>
      <c r="B411" s="74">
        <v>42315</v>
      </c>
      <c r="C411" s="75">
        <v>0.96527777777777779</v>
      </c>
      <c r="D411" s="84" t="s">
        <v>2900</v>
      </c>
      <c r="E411" s="16" t="s">
        <v>831</v>
      </c>
      <c r="F411" s="16" t="s">
        <v>597</v>
      </c>
      <c r="G411" s="16" t="s">
        <v>2901</v>
      </c>
      <c r="H411" s="76"/>
      <c r="I411" s="76"/>
      <c r="J411" s="76">
        <v>1</v>
      </c>
      <c r="K411" s="76"/>
      <c r="L411" s="16" t="s">
        <v>745</v>
      </c>
    </row>
    <row r="412" spans="1:12" ht="15" hidden="1" customHeight="1" x14ac:dyDescent="0.25">
      <c r="A412" s="76">
        <v>16</v>
      </c>
      <c r="B412" s="74">
        <v>42316</v>
      </c>
      <c r="C412" s="75">
        <v>0.66666666666666663</v>
      </c>
      <c r="D412" s="84" t="s">
        <v>2902</v>
      </c>
      <c r="E412" s="16" t="s">
        <v>831</v>
      </c>
      <c r="F412" s="16" t="s">
        <v>1000</v>
      </c>
      <c r="G412" s="16" t="s">
        <v>2880</v>
      </c>
      <c r="H412" s="76"/>
      <c r="I412" s="76"/>
      <c r="J412" s="76">
        <v>1</v>
      </c>
      <c r="K412" s="76"/>
      <c r="L412" s="16" t="s">
        <v>521</v>
      </c>
    </row>
    <row r="413" spans="1:12" ht="15" hidden="1" customHeight="1" x14ac:dyDescent="0.25">
      <c r="A413" s="76">
        <v>17</v>
      </c>
      <c r="B413" s="74">
        <v>42317</v>
      </c>
      <c r="C413" s="75">
        <v>0.3125</v>
      </c>
      <c r="D413" s="84" t="s">
        <v>2903</v>
      </c>
      <c r="E413" s="16" t="s">
        <v>831</v>
      </c>
      <c r="F413" s="16" t="s">
        <v>451</v>
      </c>
      <c r="G413" s="16" t="s">
        <v>2896</v>
      </c>
      <c r="H413" s="76"/>
      <c r="I413" s="76"/>
      <c r="J413" s="76"/>
      <c r="K413" s="76">
        <v>1</v>
      </c>
      <c r="L413" s="16" t="s">
        <v>503</v>
      </c>
    </row>
    <row r="414" spans="1:12" ht="15" hidden="1" customHeight="1" x14ac:dyDescent="0.25">
      <c r="A414" s="76">
        <v>18</v>
      </c>
      <c r="B414" s="74">
        <v>42317</v>
      </c>
      <c r="C414" s="75">
        <v>0.82291666666666663</v>
      </c>
      <c r="D414" s="84" t="s">
        <v>2904</v>
      </c>
      <c r="E414" s="16" t="s">
        <v>831</v>
      </c>
      <c r="F414" s="16" t="s">
        <v>449</v>
      </c>
      <c r="G414" s="16" t="s">
        <v>2611</v>
      </c>
      <c r="H414" s="76"/>
      <c r="I414" s="76"/>
      <c r="J414" s="76">
        <v>1</v>
      </c>
      <c r="K414" s="76">
        <v>1</v>
      </c>
      <c r="L414" s="16" t="s">
        <v>503</v>
      </c>
    </row>
    <row r="415" spans="1:12" ht="15" hidden="1" customHeight="1" x14ac:dyDescent="0.25">
      <c r="A415" s="76">
        <v>19</v>
      </c>
      <c r="B415" s="74">
        <v>42319</v>
      </c>
      <c r="C415" s="75">
        <v>0.45833333333333331</v>
      </c>
      <c r="D415" s="84" t="s">
        <v>2905</v>
      </c>
      <c r="E415" s="16" t="s">
        <v>831</v>
      </c>
      <c r="F415" s="16" t="s">
        <v>2906</v>
      </c>
      <c r="G415" s="16" t="s">
        <v>2907</v>
      </c>
      <c r="H415" s="76"/>
      <c r="I415" s="76"/>
      <c r="J415" s="76"/>
      <c r="K415" s="76">
        <v>2</v>
      </c>
      <c r="L415" s="16" t="s">
        <v>584</v>
      </c>
    </row>
    <row r="416" spans="1:12" ht="15" hidden="1" customHeight="1" x14ac:dyDescent="0.25">
      <c r="A416" s="76">
        <v>20</v>
      </c>
      <c r="B416" s="74">
        <v>42321</v>
      </c>
      <c r="C416" s="75">
        <v>0.33333333333333331</v>
      </c>
      <c r="D416" s="84" t="s">
        <v>2908</v>
      </c>
      <c r="E416" s="16" t="s">
        <v>831</v>
      </c>
      <c r="F416" s="16" t="s">
        <v>2909</v>
      </c>
      <c r="G416" s="16" t="s">
        <v>2611</v>
      </c>
      <c r="H416" s="76"/>
      <c r="I416" s="76"/>
      <c r="J416" s="76"/>
      <c r="K416" s="76"/>
      <c r="L416" s="16" t="s">
        <v>587</v>
      </c>
    </row>
    <row r="417" spans="1:12" ht="15" hidden="1" customHeight="1" x14ac:dyDescent="0.25">
      <c r="A417" s="76">
        <v>21</v>
      </c>
      <c r="B417" s="74">
        <v>42323</v>
      </c>
      <c r="C417" s="75">
        <v>0.76041666666666663</v>
      </c>
      <c r="D417" s="84" t="s">
        <v>2910</v>
      </c>
      <c r="E417" s="16" t="s">
        <v>1832</v>
      </c>
      <c r="F417" s="16" t="s">
        <v>2911</v>
      </c>
      <c r="G417" s="16" t="s">
        <v>2912</v>
      </c>
      <c r="H417" s="76"/>
      <c r="I417" s="76"/>
      <c r="J417" s="76"/>
      <c r="K417" s="76"/>
      <c r="L417" s="16" t="s">
        <v>521</v>
      </c>
    </row>
    <row r="418" spans="1:12" ht="15" hidden="1" customHeight="1" x14ac:dyDescent="0.25">
      <c r="A418" s="76">
        <v>22</v>
      </c>
      <c r="B418" s="74">
        <v>42324</v>
      </c>
      <c r="C418" s="75">
        <v>0.50694444444444442</v>
      </c>
      <c r="D418" s="84" t="s">
        <v>2913</v>
      </c>
      <c r="E418" s="16" t="s">
        <v>1832</v>
      </c>
      <c r="F418" s="16" t="s">
        <v>449</v>
      </c>
      <c r="G418" s="16" t="s">
        <v>2901</v>
      </c>
      <c r="H418" s="76"/>
      <c r="I418" s="76"/>
      <c r="J418" s="76">
        <v>1</v>
      </c>
      <c r="K418" s="76"/>
      <c r="L418" s="16" t="s">
        <v>503</v>
      </c>
    </row>
    <row r="419" spans="1:12" ht="15" hidden="1" customHeight="1" x14ac:dyDescent="0.25">
      <c r="A419" s="76">
        <v>23</v>
      </c>
      <c r="B419" s="74">
        <v>42326</v>
      </c>
      <c r="C419" s="75">
        <v>0.60416666666666663</v>
      </c>
      <c r="D419" s="84" t="s">
        <v>2914</v>
      </c>
      <c r="E419" s="16" t="s">
        <v>1832</v>
      </c>
      <c r="F419" s="16" t="s">
        <v>2915</v>
      </c>
      <c r="G419" s="16" t="s">
        <v>2880</v>
      </c>
      <c r="H419" s="76"/>
      <c r="I419" s="76"/>
      <c r="J419" s="76">
        <v>1</v>
      </c>
      <c r="K419" s="76"/>
      <c r="L419" s="16" t="s">
        <v>584</v>
      </c>
    </row>
    <row r="420" spans="1:12" s="5" customFormat="1" ht="15" customHeight="1" x14ac:dyDescent="0.25">
      <c r="A420" s="341"/>
      <c r="B420" s="423"/>
      <c r="C420" s="419"/>
      <c r="D420" s="430"/>
      <c r="E420" s="25"/>
      <c r="F420" s="25" t="s">
        <v>2464</v>
      </c>
      <c r="G420" s="25" t="s">
        <v>612</v>
      </c>
      <c r="H420" s="341">
        <f>SUM(H408:H419)</f>
        <v>0</v>
      </c>
      <c r="I420" s="341">
        <f>SUM(I408:I419)</f>
        <v>0</v>
      </c>
      <c r="J420" s="341">
        <f>SUM(J408:J419)</f>
        <v>6</v>
      </c>
      <c r="K420" s="341">
        <f>SUM(K408:K419)</f>
        <v>5</v>
      </c>
      <c r="L420" s="25"/>
    </row>
    <row r="421" spans="1:12" ht="15" hidden="1" customHeight="1" x14ac:dyDescent="0.25">
      <c r="A421" s="76">
        <v>24</v>
      </c>
      <c r="B421" s="74">
        <v>42344</v>
      </c>
      <c r="C421" s="75">
        <v>0.125</v>
      </c>
      <c r="D421" s="84" t="s">
        <v>2916</v>
      </c>
      <c r="E421" s="16" t="s">
        <v>2731</v>
      </c>
      <c r="F421" s="16" t="s">
        <v>451</v>
      </c>
      <c r="G421" s="16" t="s">
        <v>2880</v>
      </c>
      <c r="H421" s="76"/>
      <c r="I421" s="76"/>
      <c r="J421" s="76">
        <v>2</v>
      </c>
      <c r="K421" s="76">
        <v>1</v>
      </c>
      <c r="L421" s="16" t="s">
        <v>521</v>
      </c>
    </row>
    <row r="422" spans="1:12" ht="15" hidden="1" customHeight="1" x14ac:dyDescent="0.25">
      <c r="A422" s="76">
        <v>25</v>
      </c>
      <c r="B422" s="74">
        <v>42346</v>
      </c>
      <c r="C422" s="75">
        <v>0.65625</v>
      </c>
      <c r="D422" s="84" t="s">
        <v>2917</v>
      </c>
      <c r="E422" s="16" t="s">
        <v>831</v>
      </c>
      <c r="F422" s="16" t="s">
        <v>26</v>
      </c>
      <c r="G422" s="16" t="s">
        <v>2880</v>
      </c>
      <c r="H422" s="76"/>
      <c r="I422" s="76"/>
      <c r="J422" s="76"/>
      <c r="K422" s="76">
        <v>1</v>
      </c>
      <c r="L422" s="16" t="s">
        <v>530</v>
      </c>
    </row>
    <row r="423" spans="1:12" ht="15" hidden="1" customHeight="1" x14ac:dyDescent="0.25">
      <c r="A423" s="76">
        <v>26</v>
      </c>
      <c r="B423" s="74">
        <v>42352</v>
      </c>
      <c r="C423" s="75">
        <v>0.4861111111111111</v>
      </c>
      <c r="D423" s="16" t="s">
        <v>2918</v>
      </c>
      <c r="E423" s="16" t="s">
        <v>1832</v>
      </c>
      <c r="F423" s="16" t="s">
        <v>2919</v>
      </c>
      <c r="G423" s="16" t="s">
        <v>2901</v>
      </c>
      <c r="H423" s="76"/>
      <c r="I423" s="76"/>
      <c r="J423" s="76"/>
      <c r="K423" s="76"/>
      <c r="L423" s="16" t="s">
        <v>503</v>
      </c>
    </row>
    <row r="424" spans="1:12" ht="15" hidden="1" customHeight="1" x14ac:dyDescent="0.25">
      <c r="A424" s="76">
        <v>27</v>
      </c>
      <c r="B424" s="74">
        <v>42352</v>
      </c>
      <c r="C424" s="75">
        <v>0.52083333333333337</v>
      </c>
      <c r="D424" s="84" t="s">
        <v>2920</v>
      </c>
      <c r="E424" s="16" t="s">
        <v>1832</v>
      </c>
      <c r="F424" s="16" t="s">
        <v>451</v>
      </c>
      <c r="G424" s="16" t="s">
        <v>2921</v>
      </c>
      <c r="H424" s="76"/>
      <c r="I424" s="76"/>
      <c r="J424" s="76"/>
      <c r="K424" s="76">
        <v>1</v>
      </c>
      <c r="L424" s="16" t="s">
        <v>503</v>
      </c>
    </row>
    <row r="425" spans="1:12" ht="15" hidden="1" customHeight="1" x14ac:dyDescent="0.25">
      <c r="A425" s="76">
        <v>28</v>
      </c>
      <c r="B425" s="74">
        <v>42360</v>
      </c>
      <c r="C425" s="75">
        <v>0.60416666666666663</v>
      </c>
      <c r="D425" s="84" t="s">
        <v>2922</v>
      </c>
      <c r="E425" s="16" t="s">
        <v>965</v>
      </c>
      <c r="F425" s="16" t="s">
        <v>451</v>
      </c>
      <c r="G425" s="16" t="s">
        <v>2880</v>
      </c>
      <c r="H425" s="76"/>
      <c r="I425" s="76"/>
      <c r="J425" s="76">
        <v>1</v>
      </c>
      <c r="K425" s="76"/>
      <c r="L425" s="16" t="s">
        <v>530</v>
      </c>
    </row>
    <row r="426" spans="1:12" ht="15" hidden="1" customHeight="1" x14ac:dyDescent="0.25">
      <c r="A426" s="76">
        <v>29</v>
      </c>
      <c r="B426" s="393">
        <v>42362</v>
      </c>
      <c r="C426" s="360">
        <v>0.1875</v>
      </c>
      <c r="D426" s="28" t="s">
        <v>2923</v>
      </c>
      <c r="E426" s="16" t="s">
        <v>2924</v>
      </c>
      <c r="F426" s="20" t="s">
        <v>26</v>
      </c>
      <c r="G426" s="16" t="s">
        <v>2901</v>
      </c>
      <c r="H426" s="358"/>
      <c r="I426" s="358"/>
      <c r="J426" s="358">
        <v>1</v>
      </c>
      <c r="K426" s="358"/>
      <c r="L426" s="27" t="s">
        <v>503</v>
      </c>
    </row>
    <row r="427" spans="1:12" ht="15" hidden="1" customHeight="1" x14ac:dyDescent="0.25">
      <c r="A427" s="76">
        <v>30</v>
      </c>
      <c r="B427" s="393">
        <v>42364</v>
      </c>
      <c r="C427" s="75">
        <v>0.45833333333333331</v>
      </c>
      <c r="D427" s="84" t="s">
        <v>2925</v>
      </c>
      <c r="E427" s="16" t="s">
        <v>2878</v>
      </c>
      <c r="F427" s="16" t="s">
        <v>1000</v>
      </c>
      <c r="G427" s="16" t="s">
        <v>2880</v>
      </c>
      <c r="H427" s="76"/>
      <c r="I427" s="76"/>
      <c r="J427" s="76"/>
      <c r="K427" s="76">
        <v>1</v>
      </c>
      <c r="L427" s="16" t="s">
        <v>745</v>
      </c>
    </row>
    <row r="428" spans="1:12" ht="15" hidden="1" customHeight="1" x14ac:dyDescent="0.25">
      <c r="A428" s="76">
        <v>31</v>
      </c>
      <c r="B428" s="393">
        <v>42369</v>
      </c>
      <c r="C428" s="360">
        <v>0.5625</v>
      </c>
      <c r="D428" s="76" t="s">
        <v>2926</v>
      </c>
      <c r="E428" s="28" t="s">
        <v>2731</v>
      </c>
      <c r="F428" s="20" t="s">
        <v>1011</v>
      </c>
      <c r="G428" s="16" t="s">
        <v>2927</v>
      </c>
      <c r="H428" s="358"/>
      <c r="I428" s="358"/>
      <c r="J428" s="358"/>
      <c r="K428" s="358">
        <v>1</v>
      </c>
      <c r="L428" s="27" t="s">
        <v>362</v>
      </c>
    </row>
    <row r="429" spans="1:12" s="5" customFormat="1" ht="15" customHeight="1" x14ac:dyDescent="0.25">
      <c r="A429" s="424"/>
      <c r="B429" s="425"/>
      <c r="C429" s="426"/>
      <c r="D429" s="349"/>
      <c r="E429" s="389"/>
      <c r="F429" s="353" t="s">
        <v>2553</v>
      </c>
      <c r="G429" s="353" t="s">
        <v>612</v>
      </c>
      <c r="H429" s="4">
        <f>SUM(H421:H428)</f>
        <v>0</v>
      </c>
      <c r="I429" s="4">
        <f>SUM(I421:I428)</f>
        <v>0</v>
      </c>
      <c r="J429" s="4">
        <f>SUM(J421:J428)</f>
        <v>4</v>
      </c>
      <c r="K429" s="4">
        <f>SUM(K421:K428)</f>
        <v>5</v>
      </c>
      <c r="L429" s="383"/>
    </row>
    <row r="430" spans="1:12" ht="15.75" x14ac:dyDescent="0.25">
      <c r="B430" s="573" t="s">
        <v>1865</v>
      </c>
      <c r="C430" s="573"/>
      <c r="D430" s="573"/>
      <c r="E430" s="573"/>
      <c r="F430" s="573"/>
      <c r="G430" s="573"/>
      <c r="H430" s="573"/>
      <c r="I430" s="573"/>
      <c r="J430" s="573"/>
      <c r="K430" s="573"/>
      <c r="L430" s="573"/>
    </row>
    <row r="431" spans="1:12" ht="15" hidden="1" customHeight="1" x14ac:dyDescent="0.25">
      <c r="A431" s="67">
        <v>1</v>
      </c>
      <c r="B431" s="77">
        <v>42278</v>
      </c>
      <c r="C431" s="75">
        <v>0.36805555555555558</v>
      </c>
      <c r="D431" s="16" t="s">
        <v>2928</v>
      </c>
      <c r="E431" s="16" t="s">
        <v>2929</v>
      </c>
      <c r="F431" s="60" t="s">
        <v>2930</v>
      </c>
      <c r="G431" s="16" t="s">
        <v>2931</v>
      </c>
      <c r="H431" s="333"/>
      <c r="I431" s="333"/>
      <c r="J431" s="76">
        <v>1</v>
      </c>
      <c r="K431" s="76"/>
      <c r="L431" s="27" t="s">
        <v>28</v>
      </c>
    </row>
    <row r="432" spans="1:12" ht="15" hidden="1" customHeight="1" x14ac:dyDescent="0.25">
      <c r="A432" s="67">
        <v>2</v>
      </c>
      <c r="B432" s="77">
        <v>42279</v>
      </c>
      <c r="C432" s="75">
        <v>0.72916666666666663</v>
      </c>
      <c r="D432" s="16" t="s">
        <v>2932</v>
      </c>
      <c r="E432" s="16" t="s">
        <v>30</v>
      </c>
      <c r="F432" s="16" t="s">
        <v>2933</v>
      </c>
      <c r="G432" s="16" t="s">
        <v>2934</v>
      </c>
      <c r="H432" s="333"/>
      <c r="I432" s="333"/>
      <c r="J432" s="76">
        <v>1</v>
      </c>
      <c r="K432" s="76"/>
      <c r="L432" s="27" t="s">
        <v>28</v>
      </c>
    </row>
    <row r="433" spans="1:12" ht="15" hidden="1" customHeight="1" x14ac:dyDescent="0.25">
      <c r="A433" s="67">
        <v>3</v>
      </c>
      <c r="B433" s="77">
        <v>42279</v>
      </c>
      <c r="C433" s="75">
        <v>0.80208333333333337</v>
      </c>
      <c r="D433" s="16" t="s">
        <v>2935</v>
      </c>
      <c r="E433" s="16" t="s">
        <v>30</v>
      </c>
      <c r="F433" s="16" t="s">
        <v>2936</v>
      </c>
      <c r="G433" s="16" t="s">
        <v>75</v>
      </c>
      <c r="H433" s="333"/>
      <c r="I433" s="333"/>
      <c r="J433" s="76">
        <v>1</v>
      </c>
      <c r="K433" s="76"/>
      <c r="L433" s="27" t="s">
        <v>55</v>
      </c>
    </row>
    <row r="434" spans="1:12" ht="15" hidden="1" customHeight="1" x14ac:dyDescent="0.25">
      <c r="A434" s="67">
        <v>4</v>
      </c>
      <c r="B434" s="77">
        <v>42282</v>
      </c>
      <c r="C434" s="75">
        <v>0.5625</v>
      </c>
      <c r="D434" s="16" t="s">
        <v>2937</v>
      </c>
      <c r="E434" s="16" t="s">
        <v>30</v>
      </c>
      <c r="F434" s="16" t="s">
        <v>2938</v>
      </c>
      <c r="G434" s="16" t="s">
        <v>75</v>
      </c>
      <c r="H434" s="333"/>
      <c r="I434" s="333"/>
      <c r="J434" s="76">
        <v>1</v>
      </c>
      <c r="K434" s="76"/>
      <c r="L434" s="27" t="s">
        <v>36</v>
      </c>
    </row>
    <row r="435" spans="1:12" ht="15" hidden="1" customHeight="1" x14ac:dyDescent="0.25">
      <c r="A435" s="67">
        <v>5</v>
      </c>
      <c r="B435" s="77">
        <v>42283</v>
      </c>
      <c r="C435" s="75">
        <v>0.5625</v>
      </c>
      <c r="D435" s="16" t="s">
        <v>2939</v>
      </c>
      <c r="E435" s="16" t="s">
        <v>30</v>
      </c>
      <c r="F435" s="16" t="s">
        <v>2940</v>
      </c>
      <c r="G435" s="16" t="s">
        <v>2941</v>
      </c>
      <c r="H435" s="333"/>
      <c r="I435" s="333"/>
      <c r="J435" s="76">
        <v>1</v>
      </c>
      <c r="K435" s="76"/>
      <c r="L435" s="27" t="s">
        <v>32</v>
      </c>
    </row>
    <row r="436" spans="1:12" ht="15" hidden="1" customHeight="1" x14ac:dyDescent="0.25">
      <c r="A436" s="67">
        <v>6</v>
      </c>
      <c r="B436" s="77">
        <v>42283</v>
      </c>
      <c r="C436" s="75">
        <v>0.60416666666666663</v>
      </c>
      <c r="D436" s="16" t="s">
        <v>2942</v>
      </c>
      <c r="E436" s="16" t="s">
        <v>2929</v>
      </c>
      <c r="F436" s="16" t="s">
        <v>2943</v>
      </c>
      <c r="G436" s="16" t="s">
        <v>75</v>
      </c>
      <c r="H436" s="333"/>
      <c r="I436" s="333"/>
      <c r="J436" s="76">
        <v>1</v>
      </c>
      <c r="K436" s="76"/>
      <c r="L436" s="27" t="s">
        <v>36</v>
      </c>
    </row>
    <row r="437" spans="1:12" ht="15" hidden="1" customHeight="1" x14ac:dyDescent="0.25">
      <c r="A437" s="67">
        <v>7</v>
      </c>
      <c r="B437" s="77">
        <v>42283</v>
      </c>
      <c r="C437" s="75">
        <v>0.86805555555555547</v>
      </c>
      <c r="D437" s="16" t="s">
        <v>2944</v>
      </c>
      <c r="E437" s="16" t="s">
        <v>2929</v>
      </c>
      <c r="F437" s="16" t="s">
        <v>2945</v>
      </c>
      <c r="G437" s="16" t="s">
        <v>2946</v>
      </c>
      <c r="H437" s="333"/>
      <c r="I437" s="333"/>
      <c r="J437" s="76">
        <v>1</v>
      </c>
      <c r="K437" s="76"/>
      <c r="L437" s="27" t="s">
        <v>39</v>
      </c>
    </row>
    <row r="438" spans="1:12" ht="15" hidden="1" customHeight="1" x14ac:dyDescent="0.25">
      <c r="A438" s="67">
        <v>8</v>
      </c>
      <c r="B438" s="77">
        <v>42295</v>
      </c>
      <c r="C438" s="75">
        <v>0.875</v>
      </c>
      <c r="D438" s="16" t="s">
        <v>2947</v>
      </c>
      <c r="E438" s="16" t="s">
        <v>2929</v>
      </c>
      <c r="F438" s="16" t="s">
        <v>2948</v>
      </c>
      <c r="G438" s="16" t="s">
        <v>2941</v>
      </c>
      <c r="H438" s="333"/>
      <c r="I438" s="333"/>
      <c r="J438" s="76">
        <v>1</v>
      </c>
      <c r="K438" s="76"/>
      <c r="L438" s="27" t="s">
        <v>39</v>
      </c>
    </row>
    <row r="439" spans="1:12" ht="15" hidden="1" customHeight="1" x14ac:dyDescent="0.25">
      <c r="A439" s="67">
        <v>9</v>
      </c>
      <c r="B439" s="77">
        <v>42301</v>
      </c>
      <c r="C439" s="75">
        <v>0.63194444444444442</v>
      </c>
      <c r="D439" s="16" t="s">
        <v>2949</v>
      </c>
      <c r="E439" s="431" t="s">
        <v>2950</v>
      </c>
      <c r="F439" s="16" t="s">
        <v>2951</v>
      </c>
      <c r="G439" s="16" t="s">
        <v>2941</v>
      </c>
      <c r="H439" s="333"/>
      <c r="I439" s="333"/>
      <c r="J439" s="76">
        <v>1</v>
      </c>
      <c r="K439" s="76"/>
      <c r="L439" s="27" t="s">
        <v>39</v>
      </c>
    </row>
    <row r="440" spans="1:12" ht="15" hidden="1" customHeight="1" x14ac:dyDescent="0.25">
      <c r="A440" s="67">
        <v>10</v>
      </c>
      <c r="B440" s="77">
        <v>42307</v>
      </c>
      <c r="C440" s="75">
        <v>0.9375</v>
      </c>
      <c r="D440" s="16" t="s">
        <v>2952</v>
      </c>
      <c r="E440" s="16" t="s">
        <v>2929</v>
      </c>
      <c r="F440" s="16" t="s">
        <v>2953</v>
      </c>
      <c r="G440" s="16" t="s">
        <v>2941</v>
      </c>
      <c r="H440" s="333"/>
      <c r="I440" s="333"/>
      <c r="J440" s="76">
        <v>1</v>
      </c>
      <c r="K440" s="76"/>
      <c r="L440" s="27" t="s">
        <v>28</v>
      </c>
    </row>
    <row r="441" spans="1:12" s="5" customFormat="1" ht="15" customHeight="1" x14ac:dyDescent="0.25">
      <c r="A441" s="432"/>
      <c r="B441" s="418"/>
      <c r="C441" s="419"/>
      <c r="D441" s="25"/>
      <c r="E441" s="25"/>
      <c r="F441" s="25" t="s">
        <v>1958</v>
      </c>
      <c r="G441" s="25" t="s">
        <v>1865</v>
      </c>
      <c r="H441" s="344">
        <f>SUM(H431:H440)</f>
        <v>0</v>
      </c>
      <c r="I441" s="344">
        <f>SUM(I431:I440)</f>
        <v>0</v>
      </c>
      <c r="J441" s="344">
        <f>SUM(J431:J440)</f>
        <v>10</v>
      </c>
      <c r="K441" s="344">
        <f>SUM(K431:K440)</f>
        <v>0</v>
      </c>
      <c r="L441" s="388"/>
    </row>
    <row r="442" spans="1:12" ht="15" hidden="1" customHeight="1" x14ac:dyDescent="0.25">
      <c r="A442" s="67">
        <v>1</v>
      </c>
      <c r="B442" s="77">
        <v>42316</v>
      </c>
      <c r="C442" s="75">
        <v>0.53472222222222221</v>
      </c>
      <c r="D442" s="16" t="s">
        <v>2954</v>
      </c>
      <c r="E442" s="16" t="s">
        <v>30</v>
      </c>
      <c r="F442" s="16" t="s">
        <v>2955</v>
      </c>
      <c r="G442" s="16" t="s">
        <v>2956</v>
      </c>
      <c r="H442" s="333"/>
      <c r="I442" s="333"/>
      <c r="J442" s="76">
        <v>3</v>
      </c>
      <c r="K442" s="76"/>
      <c r="L442" s="27" t="s">
        <v>28</v>
      </c>
    </row>
    <row r="443" spans="1:12" ht="15" hidden="1" customHeight="1" x14ac:dyDescent="0.25">
      <c r="A443" s="67">
        <v>2</v>
      </c>
      <c r="B443" s="77">
        <v>42317</v>
      </c>
      <c r="C443" s="75">
        <v>0.29166666666666669</v>
      </c>
      <c r="D443" s="16" t="s">
        <v>2957</v>
      </c>
      <c r="E443" s="16" t="s">
        <v>2929</v>
      </c>
      <c r="F443" s="16" t="s">
        <v>2958</v>
      </c>
      <c r="G443" s="16" t="s">
        <v>2941</v>
      </c>
      <c r="H443" s="333"/>
      <c r="I443" s="333"/>
      <c r="J443" s="76">
        <v>1</v>
      </c>
      <c r="K443" s="76"/>
      <c r="L443" s="27" t="s">
        <v>55</v>
      </c>
    </row>
    <row r="444" spans="1:12" ht="15" hidden="1" customHeight="1" x14ac:dyDescent="0.25">
      <c r="A444" s="67">
        <v>3</v>
      </c>
      <c r="B444" s="77">
        <v>42320</v>
      </c>
      <c r="C444" s="75">
        <v>0.4375</v>
      </c>
      <c r="D444" s="16" t="s">
        <v>2959</v>
      </c>
      <c r="E444" s="16" t="s">
        <v>2929</v>
      </c>
      <c r="F444" s="16" t="s">
        <v>2960</v>
      </c>
      <c r="G444" s="16" t="s">
        <v>75</v>
      </c>
      <c r="H444" s="333"/>
      <c r="I444" s="333"/>
      <c r="J444" s="76">
        <v>1</v>
      </c>
      <c r="K444" s="76"/>
      <c r="L444" s="27" t="s">
        <v>32</v>
      </c>
    </row>
    <row r="445" spans="1:12" ht="15" hidden="1" customHeight="1" x14ac:dyDescent="0.25">
      <c r="A445" s="67">
        <v>4</v>
      </c>
      <c r="B445" s="77">
        <v>42325</v>
      </c>
      <c r="C445" s="75">
        <v>0.79166666666666663</v>
      </c>
      <c r="D445" s="16" t="s">
        <v>2961</v>
      </c>
      <c r="E445" s="16" t="s">
        <v>25</v>
      </c>
      <c r="F445" s="16" t="s">
        <v>2962</v>
      </c>
      <c r="G445" s="16" t="s">
        <v>75</v>
      </c>
      <c r="H445" s="333"/>
      <c r="I445" s="333"/>
      <c r="J445" s="76">
        <v>1</v>
      </c>
      <c r="K445" s="76"/>
      <c r="L445" s="27" t="s">
        <v>55</v>
      </c>
    </row>
    <row r="446" spans="1:12" ht="15" hidden="1" customHeight="1" x14ac:dyDescent="0.25">
      <c r="A446" s="67">
        <v>5</v>
      </c>
      <c r="B446" s="77">
        <v>42331</v>
      </c>
      <c r="C446" s="75">
        <v>0.20833333333333334</v>
      </c>
      <c r="D446" s="16" t="s">
        <v>2963</v>
      </c>
      <c r="E446" s="16" t="s">
        <v>2929</v>
      </c>
      <c r="F446" s="16" t="s">
        <v>2964</v>
      </c>
      <c r="G446" s="16" t="s">
        <v>75</v>
      </c>
      <c r="H446" s="333"/>
      <c r="I446" s="333"/>
      <c r="J446" s="76"/>
      <c r="K446" s="76"/>
      <c r="L446" s="27" t="s">
        <v>32</v>
      </c>
    </row>
    <row r="447" spans="1:12" ht="15" hidden="1" customHeight="1" x14ac:dyDescent="0.25">
      <c r="A447" s="67">
        <v>6</v>
      </c>
      <c r="B447" s="77">
        <v>42333</v>
      </c>
      <c r="C447" s="75">
        <v>0.72916666666666663</v>
      </c>
      <c r="D447" s="16" t="s">
        <v>2965</v>
      </c>
      <c r="E447" s="16" t="s">
        <v>30</v>
      </c>
      <c r="F447" s="16" t="s">
        <v>2966</v>
      </c>
      <c r="G447" s="16" t="s">
        <v>2941</v>
      </c>
      <c r="H447" s="333"/>
      <c r="I447" s="333"/>
      <c r="J447" s="76">
        <v>2</v>
      </c>
      <c r="K447" s="76"/>
      <c r="L447" s="27" t="s">
        <v>36</v>
      </c>
    </row>
    <row r="448" spans="1:12" ht="15" hidden="1" customHeight="1" x14ac:dyDescent="0.25">
      <c r="A448" s="67">
        <v>7</v>
      </c>
      <c r="B448" s="77">
        <v>42334</v>
      </c>
      <c r="C448" s="75">
        <v>0</v>
      </c>
      <c r="D448" s="16" t="s">
        <v>2967</v>
      </c>
      <c r="E448" s="16" t="s">
        <v>30</v>
      </c>
      <c r="F448" s="16" t="s">
        <v>2968</v>
      </c>
      <c r="G448" s="16" t="s">
        <v>2941</v>
      </c>
      <c r="H448" s="333"/>
      <c r="I448" s="333"/>
      <c r="J448" s="76">
        <v>1</v>
      </c>
      <c r="K448" s="76"/>
      <c r="L448" s="16" t="s">
        <v>587</v>
      </c>
    </row>
    <row r="449" spans="1:12" ht="15" hidden="1" customHeight="1" x14ac:dyDescent="0.25">
      <c r="A449" s="67">
        <v>8</v>
      </c>
      <c r="B449" s="77">
        <v>42337</v>
      </c>
      <c r="C449" s="75">
        <v>0.39583333333333331</v>
      </c>
      <c r="D449" s="16" t="s">
        <v>2969</v>
      </c>
      <c r="E449" s="16" t="s">
        <v>2929</v>
      </c>
      <c r="F449" s="16" t="s">
        <v>2970</v>
      </c>
      <c r="G449" s="16" t="s">
        <v>75</v>
      </c>
      <c r="H449" s="333"/>
      <c r="I449" s="333"/>
      <c r="J449" s="76">
        <v>1</v>
      </c>
      <c r="K449" s="76"/>
      <c r="L449" s="16" t="s">
        <v>530</v>
      </c>
    </row>
    <row r="450" spans="1:12" s="5" customFormat="1" ht="15" customHeight="1" x14ac:dyDescent="0.25">
      <c r="A450" s="432"/>
      <c r="B450" s="418"/>
      <c r="C450" s="419"/>
      <c r="D450" s="25"/>
      <c r="E450" s="25"/>
      <c r="F450" s="25" t="s">
        <v>2464</v>
      </c>
      <c r="G450" s="25" t="s">
        <v>1865</v>
      </c>
      <c r="H450" s="344">
        <f>SUM(H442:H449)</f>
        <v>0</v>
      </c>
      <c r="I450" s="344">
        <f>SUM(I442:I449)</f>
        <v>0</v>
      </c>
      <c r="J450" s="344">
        <f>SUM(J442:J449)</f>
        <v>10</v>
      </c>
      <c r="K450" s="344">
        <f>SUM(K442:K449)</f>
        <v>0</v>
      </c>
      <c r="L450" s="25"/>
    </row>
    <row r="451" spans="1:12" ht="15" hidden="1" customHeight="1" x14ac:dyDescent="0.25">
      <c r="A451" s="67">
        <v>1</v>
      </c>
      <c r="B451" s="77">
        <v>42342</v>
      </c>
      <c r="C451" s="75">
        <v>0.5625</v>
      </c>
      <c r="D451" s="16" t="s">
        <v>2971</v>
      </c>
      <c r="E451" s="16" t="s">
        <v>2929</v>
      </c>
      <c r="F451" s="16" t="s">
        <v>2333</v>
      </c>
      <c r="G451" s="16" t="s">
        <v>75</v>
      </c>
      <c r="H451" s="333"/>
      <c r="I451" s="333"/>
      <c r="J451" s="76">
        <v>1</v>
      </c>
      <c r="K451" s="76"/>
      <c r="L451" s="16" t="s">
        <v>584</v>
      </c>
    </row>
    <row r="452" spans="1:12" ht="15" hidden="1" customHeight="1" x14ac:dyDescent="0.25">
      <c r="A452" s="67">
        <v>2</v>
      </c>
      <c r="B452" s="77">
        <v>42345</v>
      </c>
      <c r="C452" s="75">
        <v>0.70833333333333337</v>
      </c>
      <c r="D452" s="16" t="s">
        <v>2972</v>
      </c>
      <c r="E452" s="16" t="s">
        <v>25</v>
      </c>
      <c r="F452" s="16" t="s">
        <v>2973</v>
      </c>
      <c r="G452" s="16" t="s">
        <v>2941</v>
      </c>
      <c r="H452" s="333"/>
      <c r="I452" s="333"/>
      <c r="J452" s="76">
        <v>1</v>
      </c>
      <c r="K452" s="76"/>
      <c r="L452" s="16" t="s">
        <v>530</v>
      </c>
    </row>
    <row r="453" spans="1:12" ht="15" hidden="1" customHeight="1" x14ac:dyDescent="0.25">
      <c r="A453" s="67">
        <v>3</v>
      </c>
      <c r="B453" s="77">
        <v>42346</v>
      </c>
      <c r="C453" s="75">
        <v>0.47569444444444442</v>
      </c>
      <c r="D453" s="16" t="s">
        <v>2974</v>
      </c>
      <c r="E453" s="16" t="s">
        <v>2929</v>
      </c>
      <c r="F453" s="16" t="s">
        <v>2975</v>
      </c>
      <c r="G453" s="16" t="s">
        <v>2941</v>
      </c>
      <c r="H453" s="333"/>
      <c r="I453" s="333"/>
      <c r="J453" s="76">
        <v>1</v>
      </c>
      <c r="K453" s="76"/>
      <c r="L453" s="16" t="s">
        <v>587</v>
      </c>
    </row>
    <row r="454" spans="1:12" ht="15" hidden="1" customHeight="1" x14ac:dyDescent="0.25">
      <c r="A454" s="67">
        <v>4</v>
      </c>
      <c r="B454" s="77">
        <v>42347</v>
      </c>
      <c r="C454" s="75">
        <v>0.57638888888888895</v>
      </c>
      <c r="D454" s="16" t="s">
        <v>2976</v>
      </c>
      <c r="E454" s="16" t="s">
        <v>25</v>
      </c>
      <c r="F454" s="16" t="s">
        <v>2977</v>
      </c>
      <c r="G454" s="16" t="s">
        <v>2941</v>
      </c>
      <c r="H454" s="333"/>
      <c r="I454" s="333"/>
      <c r="J454" s="76">
        <v>1</v>
      </c>
      <c r="K454" s="76"/>
      <c r="L454" s="16" t="s">
        <v>584</v>
      </c>
    </row>
    <row r="455" spans="1:12" ht="15" hidden="1" customHeight="1" x14ac:dyDescent="0.25">
      <c r="A455" s="67">
        <v>5</v>
      </c>
      <c r="B455" s="77">
        <v>42351</v>
      </c>
      <c r="C455" s="75">
        <v>0.40625</v>
      </c>
      <c r="D455" s="16" t="s">
        <v>2978</v>
      </c>
      <c r="E455" s="16" t="s">
        <v>2929</v>
      </c>
      <c r="F455" s="16" t="s">
        <v>2979</v>
      </c>
      <c r="G455" s="16" t="s">
        <v>2941</v>
      </c>
      <c r="H455" s="333"/>
      <c r="I455" s="333"/>
      <c r="J455" s="76">
        <v>2</v>
      </c>
      <c r="K455" s="76"/>
      <c r="L455" s="16" t="s">
        <v>587</v>
      </c>
    </row>
    <row r="456" spans="1:12" ht="15" hidden="1" customHeight="1" x14ac:dyDescent="0.25">
      <c r="A456" s="67">
        <v>6</v>
      </c>
      <c r="B456" s="77">
        <v>42357</v>
      </c>
      <c r="C456" s="75">
        <v>0.70138888888888884</v>
      </c>
      <c r="D456" s="16" t="s">
        <v>2965</v>
      </c>
      <c r="E456" s="16" t="s">
        <v>2929</v>
      </c>
      <c r="F456" s="16" t="s">
        <v>2980</v>
      </c>
      <c r="G456" s="16" t="s">
        <v>2941</v>
      </c>
      <c r="H456" s="333"/>
      <c r="I456" s="333"/>
      <c r="J456" s="76">
        <v>4</v>
      </c>
      <c r="K456" s="76"/>
      <c r="L456" s="16" t="s">
        <v>521</v>
      </c>
    </row>
    <row r="457" spans="1:12" ht="15" hidden="1" customHeight="1" x14ac:dyDescent="0.25">
      <c r="A457" s="67">
        <v>7</v>
      </c>
      <c r="B457" s="77">
        <v>42363</v>
      </c>
      <c r="C457" s="75">
        <v>0.58333333333333337</v>
      </c>
      <c r="D457" s="16" t="s">
        <v>2981</v>
      </c>
      <c r="E457" s="16" t="s">
        <v>30</v>
      </c>
      <c r="F457" s="16" t="s">
        <v>2982</v>
      </c>
      <c r="G457" s="16" t="s">
        <v>2941</v>
      </c>
      <c r="H457" s="333"/>
      <c r="I457" s="333"/>
      <c r="J457" s="76">
        <v>1</v>
      </c>
      <c r="K457" s="76"/>
      <c r="L457" s="16" t="s">
        <v>503</v>
      </c>
    </row>
    <row r="458" spans="1:12" ht="15" hidden="1" customHeight="1" x14ac:dyDescent="0.25">
      <c r="A458" s="67">
        <v>8</v>
      </c>
      <c r="B458" s="77">
        <v>42367</v>
      </c>
      <c r="C458" s="75">
        <v>0.65972222222222221</v>
      </c>
      <c r="D458" s="16" t="s">
        <v>2983</v>
      </c>
      <c r="E458" s="16" t="s">
        <v>25</v>
      </c>
      <c r="F458" s="16" t="s">
        <v>2984</v>
      </c>
      <c r="G458" s="16" t="s">
        <v>2941</v>
      </c>
      <c r="H458" s="333"/>
      <c r="I458" s="333"/>
      <c r="J458" s="76">
        <v>1</v>
      </c>
      <c r="K458" s="76"/>
      <c r="L458" s="16" t="s">
        <v>584</v>
      </c>
    </row>
    <row r="459" spans="1:12" s="5" customFormat="1" ht="15" customHeight="1" x14ac:dyDescent="0.25">
      <c r="A459" s="433"/>
      <c r="B459" s="391"/>
      <c r="C459" s="392"/>
      <c r="D459" s="353"/>
      <c r="E459" s="353"/>
      <c r="F459" s="353" t="s">
        <v>2553</v>
      </c>
      <c r="G459" s="353" t="s">
        <v>1865</v>
      </c>
      <c r="H459" s="344">
        <f>SUM(H451:H458)</f>
        <v>0</v>
      </c>
      <c r="I459" s="344">
        <f>SUM(I451:I458)</f>
        <v>0</v>
      </c>
      <c r="J459" s="344">
        <f>SUM(J451:J458)</f>
        <v>12</v>
      </c>
      <c r="K459" s="344">
        <f>SUM(K451:K458)</f>
        <v>0</v>
      </c>
      <c r="L459" s="353"/>
    </row>
    <row r="460" spans="1:12" ht="15.75" x14ac:dyDescent="0.25">
      <c r="A460" s="573" t="s">
        <v>913</v>
      </c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</row>
    <row r="461" spans="1:12" hidden="1" x14ac:dyDescent="0.25">
      <c r="A461" s="76">
        <v>1</v>
      </c>
      <c r="B461" s="385" t="s">
        <v>2985</v>
      </c>
      <c r="C461" s="75">
        <v>0</v>
      </c>
      <c r="D461" s="16" t="s">
        <v>2986</v>
      </c>
      <c r="E461" s="16" t="s">
        <v>30</v>
      </c>
      <c r="F461" s="16" t="s">
        <v>348</v>
      </c>
      <c r="G461" s="16" t="s">
        <v>75</v>
      </c>
      <c r="H461" s="76"/>
      <c r="I461" s="76">
        <v>1</v>
      </c>
      <c r="J461" s="76"/>
      <c r="K461" s="76"/>
      <c r="L461" s="16" t="s">
        <v>49</v>
      </c>
    </row>
    <row r="462" spans="1:12" hidden="1" x14ac:dyDescent="0.25">
      <c r="A462" s="76">
        <v>2</v>
      </c>
      <c r="B462" s="334">
        <v>42285</v>
      </c>
      <c r="C462" s="402">
        <v>0.53472222222222221</v>
      </c>
      <c r="D462" s="333" t="s">
        <v>2987</v>
      </c>
      <c r="E462" s="333" t="s">
        <v>697</v>
      </c>
      <c r="F462" s="20" t="s">
        <v>451</v>
      </c>
      <c r="G462" s="16" t="s">
        <v>75</v>
      </c>
      <c r="H462" s="358"/>
      <c r="I462" s="358"/>
      <c r="J462" s="358">
        <v>1</v>
      </c>
      <c r="K462" s="358"/>
      <c r="L462" s="27" t="s">
        <v>36</v>
      </c>
    </row>
    <row r="463" spans="1:12" hidden="1" x14ac:dyDescent="0.25">
      <c r="A463" s="76">
        <v>3</v>
      </c>
      <c r="B463" s="334">
        <v>42300</v>
      </c>
      <c r="C463" s="402" t="s">
        <v>2988</v>
      </c>
      <c r="D463" s="333" t="s">
        <v>2989</v>
      </c>
      <c r="E463" s="333" t="s">
        <v>447</v>
      </c>
      <c r="F463" s="20" t="s">
        <v>2990</v>
      </c>
      <c r="G463" s="16" t="s">
        <v>75</v>
      </c>
      <c r="H463" s="358"/>
      <c r="I463" s="358"/>
      <c r="J463" s="358">
        <v>1</v>
      </c>
      <c r="K463" s="358"/>
      <c r="L463" s="16" t="s">
        <v>587</v>
      </c>
    </row>
    <row r="464" spans="1:12" s="5" customFormat="1" x14ac:dyDescent="0.25">
      <c r="A464" s="341"/>
      <c r="B464" s="342"/>
      <c r="C464" s="434"/>
      <c r="D464" s="344"/>
      <c r="E464" s="344"/>
      <c r="F464" s="25" t="s">
        <v>1958</v>
      </c>
      <c r="G464" s="25" t="s">
        <v>913</v>
      </c>
      <c r="H464" s="4">
        <f>SUM(H461:H463)</f>
        <v>0</v>
      </c>
      <c r="I464" s="4">
        <f>SUM(I461:I463)</f>
        <v>1</v>
      </c>
      <c r="J464" s="4">
        <f>SUM(J461:J463)</f>
        <v>2</v>
      </c>
      <c r="K464" s="4">
        <f>SUM(K461:K463)</f>
        <v>0</v>
      </c>
      <c r="L464" s="25"/>
    </row>
    <row r="465" spans="1:12" hidden="1" x14ac:dyDescent="0.25">
      <c r="A465" s="76">
        <v>4</v>
      </c>
      <c r="B465" s="334">
        <v>42309</v>
      </c>
      <c r="C465" s="402">
        <v>0.28125</v>
      </c>
      <c r="D465" s="96" t="s">
        <v>2991</v>
      </c>
      <c r="E465" s="16" t="s">
        <v>30</v>
      </c>
      <c r="F465" s="20" t="s">
        <v>2990</v>
      </c>
      <c r="G465" s="16" t="s">
        <v>75</v>
      </c>
      <c r="H465" s="358"/>
      <c r="I465" s="358"/>
      <c r="J465" s="358">
        <v>1</v>
      </c>
      <c r="K465" s="358"/>
      <c r="L465" s="16" t="s">
        <v>521</v>
      </c>
    </row>
    <row r="466" spans="1:12" hidden="1" x14ac:dyDescent="0.25">
      <c r="A466" s="76">
        <v>5</v>
      </c>
      <c r="B466" s="74">
        <v>42311</v>
      </c>
      <c r="C466" s="75">
        <v>0.38194444444444442</v>
      </c>
      <c r="D466" s="16" t="s">
        <v>2992</v>
      </c>
      <c r="E466" s="16" t="s">
        <v>697</v>
      </c>
      <c r="F466" s="16" t="s">
        <v>451</v>
      </c>
      <c r="G466" s="16" t="s">
        <v>75</v>
      </c>
      <c r="H466" s="76"/>
      <c r="I466" s="76"/>
      <c r="J466" s="76"/>
      <c r="K466" s="76">
        <v>1</v>
      </c>
      <c r="L466" s="16" t="s">
        <v>530</v>
      </c>
    </row>
    <row r="467" spans="1:12" hidden="1" x14ac:dyDescent="0.25">
      <c r="A467" s="76">
        <v>6</v>
      </c>
      <c r="B467" s="74">
        <v>42323</v>
      </c>
      <c r="C467" s="75">
        <v>0.69444444444444453</v>
      </c>
      <c r="D467" s="16" t="s">
        <v>2993</v>
      </c>
      <c r="E467" s="16" t="s">
        <v>697</v>
      </c>
      <c r="F467" s="16" t="s">
        <v>2994</v>
      </c>
      <c r="G467" s="16" t="s">
        <v>605</v>
      </c>
      <c r="H467" s="76"/>
      <c r="I467" s="76"/>
      <c r="J467" s="76">
        <v>1</v>
      </c>
      <c r="K467" s="76"/>
      <c r="L467" s="16" t="s">
        <v>521</v>
      </c>
    </row>
    <row r="468" spans="1:12" hidden="1" x14ac:dyDescent="0.25">
      <c r="A468" s="76">
        <v>7</v>
      </c>
      <c r="B468" s="334">
        <v>42337</v>
      </c>
      <c r="C468" s="402">
        <v>0.85763888888888884</v>
      </c>
      <c r="D468" s="333" t="s">
        <v>2995</v>
      </c>
      <c r="E468" s="333" t="s">
        <v>30</v>
      </c>
      <c r="F468" s="20" t="s">
        <v>1122</v>
      </c>
      <c r="G468" s="16" t="s">
        <v>2941</v>
      </c>
      <c r="H468" s="358"/>
      <c r="I468" s="358"/>
      <c r="J468" s="358">
        <v>1</v>
      </c>
      <c r="K468" s="358"/>
      <c r="L468" s="27" t="s">
        <v>28</v>
      </c>
    </row>
    <row r="469" spans="1:12" s="5" customFormat="1" x14ac:dyDescent="0.25">
      <c r="A469" s="341"/>
      <c r="B469" s="342"/>
      <c r="C469" s="434"/>
      <c r="D469" s="344"/>
      <c r="E469" s="344"/>
      <c r="F469" s="25" t="s">
        <v>2464</v>
      </c>
      <c r="G469" s="25" t="s">
        <v>913</v>
      </c>
      <c r="H469" s="4">
        <f>SUM(H465:H468)</f>
        <v>0</v>
      </c>
      <c r="I469" s="4">
        <f>SUM(I465:I468)</f>
        <v>0</v>
      </c>
      <c r="J469" s="4">
        <f>SUM(J465:J468)</f>
        <v>3</v>
      </c>
      <c r="K469" s="4">
        <f>SUM(K465:K468)</f>
        <v>1</v>
      </c>
      <c r="L469" s="388"/>
    </row>
    <row r="470" spans="1:12" hidden="1" x14ac:dyDescent="0.25">
      <c r="A470" s="76">
        <v>8</v>
      </c>
      <c r="B470" s="385" t="s">
        <v>2996</v>
      </c>
      <c r="C470" s="75">
        <v>0</v>
      </c>
      <c r="D470" s="16" t="s">
        <v>2997</v>
      </c>
      <c r="E470" s="16" t="s">
        <v>697</v>
      </c>
      <c r="F470" s="16" t="s">
        <v>1000</v>
      </c>
      <c r="G470" s="16" t="s">
        <v>2941</v>
      </c>
      <c r="H470" s="76"/>
      <c r="I470" s="76"/>
      <c r="J470" s="76"/>
      <c r="K470" s="76">
        <v>1</v>
      </c>
      <c r="L470" s="16" t="s">
        <v>587</v>
      </c>
    </row>
    <row r="471" spans="1:12" hidden="1" x14ac:dyDescent="0.25">
      <c r="A471" s="76">
        <v>9</v>
      </c>
      <c r="B471" s="74">
        <v>42353</v>
      </c>
      <c r="C471" s="75">
        <v>0.375</v>
      </c>
      <c r="D471" s="16" t="s">
        <v>2998</v>
      </c>
      <c r="E471" s="16" t="s">
        <v>30</v>
      </c>
      <c r="F471" s="20" t="s">
        <v>2990</v>
      </c>
      <c r="G471" s="16" t="s">
        <v>75</v>
      </c>
      <c r="H471" s="76"/>
      <c r="I471" s="76"/>
      <c r="J471" s="76">
        <v>1</v>
      </c>
      <c r="K471" s="76">
        <v>1</v>
      </c>
      <c r="L471" s="16" t="s">
        <v>530</v>
      </c>
    </row>
    <row r="472" spans="1:12" hidden="1" x14ac:dyDescent="0.25">
      <c r="A472" s="76">
        <v>10</v>
      </c>
      <c r="B472" s="334">
        <v>42354</v>
      </c>
      <c r="C472" s="402">
        <v>0.85416666666666663</v>
      </c>
      <c r="D472" s="96" t="s">
        <v>2999</v>
      </c>
      <c r="E472" s="16" t="s">
        <v>30</v>
      </c>
      <c r="F472" s="16" t="s">
        <v>451</v>
      </c>
      <c r="G472" s="16" t="s">
        <v>75</v>
      </c>
      <c r="H472" s="358"/>
      <c r="I472" s="358"/>
      <c r="J472" s="358"/>
      <c r="K472" s="358">
        <v>1</v>
      </c>
      <c r="L472" s="16" t="s">
        <v>584</v>
      </c>
    </row>
    <row r="473" spans="1:12" hidden="1" x14ac:dyDescent="0.25">
      <c r="A473" s="354">
        <v>11</v>
      </c>
      <c r="B473" s="334">
        <v>42360</v>
      </c>
      <c r="C473" s="402">
        <v>0.63541666666666663</v>
      </c>
      <c r="D473" s="333" t="s">
        <v>3000</v>
      </c>
      <c r="E473" s="333" t="s">
        <v>697</v>
      </c>
      <c r="F473" s="20" t="s">
        <v>523</v>
      </c>
      <c r="G473" s="16" t="s">
        <v>75</v>
      </c>
      <c r="H473" s="358"/>
      <c r="I473" s="358"/>
      <c r="J473" s="358"/>
      <c r="K473" s="358">
        <v>2</v>
      </c>
      <c r="L473" s="16" t="s">
        <v>530</v>
      </c>
    </row>
    <row r="474" spans="1:12" hidden="1" x14ac:dyDescent="0.25">
      <c r="A474" s="76">
        <v>12</v>
      </c>
      <c r="B474" s="74">
        <v>42363</v>
      </c>
      <c r="C474" s="75">
        <v>0.49305555555555558</v>
      </c>
      <c r="D474" s="16" t="s">
        <v>3001</v>
      </c>
      <c r="E474" s="16" t="s">
        <v>30</v>
      </c>
      <c r="F474" s="16" t="s">
        <v>1000</v>
      </c>
      <c r="G474" s="16" t="s">
        <v>2941</v>
      </c>
      <c r="H474" s="76"/>
      <c r="I474" s="76"/>
      <c r="J474" s="76">
        <v>1</v>
      </c>
      <c r="K474" s="76"/>
      <c r="L474" s="16" t="s">
        <v>587</v>
      </c>
    </row>
    <row r="475" spans="1:12" hidden="1" x14ac:dyDescent="0.25">
      <c r="A475" s="354">
        <v>13</v>
      </c>
      <c r="B475" s="74">
        <v>42366</v>
      </c>
      <c r="C475" s="75">
        <v>0.8125</v>
      </c>
      <c r="D475" s="16" t="s">
        <v>3002</v>
      </c>
      <c r="E475" s="16" t="s">
        <v>30</v>
      </c>
      <c r="F475" s="16" t="s">
        <v>3003</v>
      </c>
      <c r="G475" s="16" t="s">
        <v>75</v>
      </c>
      <c r="H475" s="76"/>
      <c r="I475" s="76"/>
      <c r="J475" s="76">
        <v>1</v>
      </c>
      <c r="K475" s="76"/>
      <c r="L475" s="16" t="s">
        <v>503</v>
      </c>
    </row>
    <row r="476" spans="1:12" hidden="1" x14ac:dyDescent="0.25">
      <c r="A476" s="354">
        <v>14</v>
      </c>
      <c r="B476" s="74">
        <v>42368</v>
      </c>
      <c r="C476" s="75">
        <v>0.52083333333333337</v>
      </c>
      <c r="D476" s="16" t="s">
        <v>3004</v>
      </c>
      <c r="E476" s="16" t="s">
        <v>30</v>
      </c>
      <c r="F476" s="20" t="s">
        <v>523</v>
      </c>
      <c r="G476" s="16" t="s">
        <v>75</v>
      </c>
      <c r="H476" s="76"/>
      <c r="I476" s="76"/>
      <c r="J476" s="76">
        <v>1</v>
      </c>
      <c r="K476" s="76">
        <v>1</v>
      </c>
      <c r="L476" s="16" t="s">
        <v>584</v>
      </c>
    </row>
    <row r="477" spans="1:12" s="5" customFormat="1" x14ac:dyDescent="0.25">
      <c r="A477" s="12"/>
      <c r="B477" s="435"/>
      <c r="C477" s="392"/>
      <c r="D477" s="353"/>
      <c r="E477" s="353"/>
      <c r="F477" s="353" t="s">
        <v>2553</v>
      </c>
      <c r="G477" s="353" t="s">
        <v>913</v>
      </c>
      <c r="H477" s="341">
        <f>SUM(H470:H476)</f>
        <v>0</v>
      </c>
      <c r="I477" s="341">
        <f>SUM(I470:I476)</f>
        <v>0</v>
      </c>
      <c r="J477" s="341">
        <f>SUM(J470:J476)</f>
        <v>4</v>
      </c>
      <c r="K477" s="341">
        <f>SUM(K470:K476)</f>
        <v>6</v>
      </c>
      <c r="L477" s="353"/>
    </row>
    <row r="478" spans="1:12" ht="15.75" x14ac:dyDescent="0.25">
      <c r="A478" s="573" t="s">
        <v>741</v>
      </c>
      <c r="B478" s="573"/>
      <c r="C478" s="573"/>
      <c r="D478" s="573"/>
      <c r="E478" s="573"/>
      <c r="F478" s="573"/>
      <c r="G478" s="573"/>
      <c r="H478" s="573"/>
      <c r="I478" s="573"/>
      <c r="J478" s="573"/>
      <c r="K478" s="573"/>
      <c r="L478" s="573"/>
    </row>
    <row r="479" spans="1:12" ht="15" hidden="1" customHeight="1" x14ac:dyDescent="0.25">
      <c r="A479" s="76">
        <v>1</v>
      </c>
      <c r="B479" s="86">
        <v>42297</v>
      </c>
      <c r="C479" s="75">
        <v>0.125</v>
      </c>
      <c r="D479" s="16" t="s">
        <v>1712</v>
      </c>
      <c r="E479" s="16" t="s">
        <v>3005</v>
      </c>
      <c r="F479" s="16" t="s">
        <v>3006</v>
      </c>
      <c r="G479" s="27" t="s">
        <v>1701</v>
      </c>
      <c r="H479" s="76"/>
      <c r="I479" s="76"/>
      <c r="J479" s="76"/>
      <c r="K479" s="76"/>
      <c r="L479" s="27" t="s">
        <v>32</v>
      </c>
    </row>
    <row r="480" spans="1:12" ht="15" hidden="1" customHeight="1" x14ac:dyDescent="0.25">
      <c r="A480" s="76">
        <v>2</v>
      </c>
      <c r="B480" s="86">
        <v>42304</v>
      </c>
      <c r="C480" s="75">
        <v>0.50972222222222219</v>
      </c>
      <c r="D480" s="16" t="s">
        <v>3007</v>
      </c>
      <c r="E480" s="16" t="s">
        <v>751</v>
      </c>
      <c r="F480" s="16" t="s">
        <v>3008</v>
      </c>
      <c r="G480" s="27" t="s">
        <v>1701</v>
      </c>
      <c r="H480" s="76"/>
      <c r="I480" s="76"/>
      <c r="J480" s="76">
        <v>1</v>
      </c>
      <c r="K480" s="76"/>
      <c r="L480" s="27" t="s">
        <v>32</v>
      </c>
    </row>
    <row r="481" spans="1:12" s="5" customFormat="1" ht="15" customHeight="1" x14ac:dyDescent="0.25">
      <c r="A481" s="341"/>
      <c r="B481" s="436"/>
      <c r="C481" s="419"/>
      <c r="D481" s="25"/>
      <c r="E481" s="25"/>
      <c r="F481" s="25" t="s">
        <v>1958</v>
      </c>
      <c r="G481" s="388" t="s">
        <v>741</v>
      </c>
      <c r="H481" s="341">
        <f>SUM(H479:H480)</f>
        <v>0</v>
      </c>
      <c r="I481" s="341">
        <f>SUM(I479:I480)</f>
        <v>0</v>
      </c>
      <c r="J481" s="341">
        <f>SUM(J479:J480)</f>
        <v>1</v>
      </c>
      <c r="K481" s="341">
        <f>SUM(K479:K480)</f>
        <v>0</v>
      </c>
      <c r="L481" s="388"/>
    </row>
    <row r="482" spans="1:12" ht="15" hidden="1" customHeight="1" x14ac:dyDescent="0.25">
      <c r="A482" s="76">
        <v>3</v>
      </c>
      <c r="B482" s="42">
        <v>42313</v>
      </c>
      <c r="C482" s="360">
        <v>0.51041666666666663</v>
      </c>
      <c r="D482" s="16" t="s">
        <v>3009</v>
      </c>
      <c r="E482" s="16" t="s">
        <v>3010</v>
      </c>
      <c r="F482" s="20" t="s">
        <v>3011</v>
      </c>
      <c r="G482" s="27" t="s">
        <v>27</v>
      </c>
      <c r="H482" s="358"/>
      <c r="I482" s="358"/>
      <c r="J482" s="358"/>
      <c r="K482" s="358"/>
      <c r="L482" s="27" t="s">
        <v>36</v>
      </c>
    </row>
    <row r="483" spans="1:12" ht="15" hidden="1" customHeight="1" x14ac:dyDescent="0.25">
      <c r="A483" s="76">
        <v>4</v>
      </c>
      <c r="B483" s="42">
        <v>42317</v>
      </c>
      <c r="C483" s="360">
        <v>0.5</v>
      </c>
      <c r="D483" s="16" t="s">
        <v>3012</v>
      </c>
      <c r="E483" s="16" t="s">
        <v>751</v>
      </c>
      <c r="F483" s="16" t="s">
        <v>3013</v>
      </c>
      <c r="G483" s="27" t="s">
        <v>1701</v>
      </c>
      <c r="H483" s="76"/>
      <c r="I483" s="76"/>
      <c r="J483" s="76"/>
      <c r="K483" s="76"/>
      <c r="L483" s="27" t="s">
        <v>55</v>
      </c>
    </row>
    <row r="484" spans="1:12" ht="15" hidden="1" customHeight="1" x14ac:dyDescent="0.25">
      <c r="A484" s="76">
        <v>5</v>
      </c>
      <c r="B484" s="42">
        <v>42319</v>
      </c>
      <c r="C484" s="360">
        <v>0.70833333333333337</v>
      </c>
      <c r="D484" s="16" t="s">
        <v>3014</v>
      </c>
      <c r="E484" s="16" t="s">
        <v>751</v>
      </c>
      <c r="F484" s="20" t="s">
        <v>698</v>
      </c>
      <c r="G484" s="27" t="s">
        <v>1701</v>
      </c>
      <c r="H484" s="358"/>
      <c r="I484" s="358"/>
      <c r="J484" s="76">
        <v>1</v>
      </c>
      <c r="K484" s="358"/>
      <c r="L484" s="27" t="s">
        <v>45</v>
      </c>
    </row>
    <row r="485" spans="1:12" ht="15" hidden="1" customHeight="1" x14ac:dyDescent="0.25">
      <c r="A485" s="76">
        <v>6</v>
      </c>
      <c r="B485" s="42">
        <v>42324</v>
      </c>
      <c r="C485" s="360">
        <v>0.8125</v>
      </c>
      <c r="D485" s="16" t="s">
        <v>3015</v>
      </c>
      <c r="E485" s="16" t="s">
        <v>751</v>
      </c>
      <c r="F485" s="20" t="s">
        <v>3016</v>
      </c>
      <c r="G485" s="27" t="s">
        <v>359</v>
      </c>
      <c r="H485" s="358"/>
      <c r="I485" s="358"/>
      <c r="J485" s="76">
        <v>1</v>
      </c>
      <c r="K485" s="358"/>
      <c r="L485" s="27" t="s">
        <v>55</v>
      </c>
    </row>
    <row r="486" spans="1:12" ht="15" hidden="1" customHeight="1" x14ac:dyDescent="0.25">
      <c r="A486" s="76">
        <v>7</v>
      </c>
      <c r="B486" s="42">
        <v>42329</v>
      </c>
      <c r="C486" s="360">
        <v>0.48958333333333331</v>
      </c>
      <c r="D486" s="16" t="s">
        <v>3017</v>
      </c>
      <c r="E486" s="16" t="s">
        <v>751</v>
      </c>
      <c r="F486" s="20" t="s">
        <v>3018</v>
      </c>
      <c r="G486" s="112" t="s">
        <v>605</v>
      </c>
      <c r="H486" s="333"/>
      <c r="I486" s="333"/>
      <c r="J486" s="437"/>
      <c r="K486" s="333"/>
      <c r="L486" s="112" t="s">
        <v>49</v>
      </c>
    </row>
    <row r="487" spans="1:12" ht="15" hidden="1" customHeight="1" x14ac:dyDescent="0.25">
      <c r="A487" s="76">
        <v>8</v>
      </c>
      <c r="B487" s="42">
        <v>42334</v>
      </c>
      <c r="C487" s="360">
        <v>0.54166666666666663</v>
      </c>
      <c r="D487" s="16" t="s">
        <v>3019</v>
      </c>
      <c r="E487" s="16" t="s">
        <v>751</v>
      </c>
      <c r="F487" s="20" t="s">
        <v>3020</v>
      </c>
      <c r="G487" s="112" t="s">
        <v>1701</v>
      </c>
      <c r="H487" s="333"/>
      <c r="I487" s="333"/>
      <c r="J487" s="437">
        <v>1</v>
      </c>
      <c r="K487" s="333"/>
      <c r="L487" s="112" t="s">
        <v>36</v>
      </c>
    </row>
    <row r="488" spans="1:12" s="5" customFormat="1" ht="15" customHeight="1" x14ac:dyDescent="0.25">
      <c r="A488" s="341"/>
      <c r="B488" s="438"/>
      <c r="C488" s="369"/>
      <c r="D488" s="25"/>
      <c r="E488" s="25"/>
      <c r="F488" s="25" t="s">
        <v>2464</v>
      </c>
      <c r="G488" s="388" t="s">
        <v>741</v>
      </c>
      <c r="H488" s="344">
        <f>SUM(H482:H487)</f>
        <v>0</v>
      </c>
      <c r="I488" s="344">
        <f>SUM(I482:I487)</f>
        <v>0</v>
      </c>
      <c r="J488" s="344">
        <f>SUM(J482:J487)</f>
        <v>3</v>
      </c>
      <c r="K488" s="344">
        <f>SUM(K482:K487)</f>
        <v>0</v>
      </c>
      <c r="L488" s="388"/>
    </row>
    <row r="489" spans="1:12" ht="15" hidden="1" customHeight="1" x14ac:dyDescent="0.25">
      <c r="A489" s="76">
        <v>9</v>
      </c>
      <c r="B489" s="129">
        <v>42339</v>
      </c>
      <c r="C489" s="402">
        <v>0</v>
      </c>
      <c r="D489" s="28" t="s">
        <v>3021</v>
      </c>
      <c r="E489" s="20" t="s">
        <v>380</v>
      </c>
      <c r="F489" s="20" t="s">
        <v>2838</v>
      </c>
      <c r="G489" s="112" t="s">
        <v>359</v>
      </c>
      <c r="H489" s="333"/>
      <c r="I489" s="333"/>
      <c r="J489" s="333"/>
      <c r="K489" s="333"/>
      <c r="L489" s="112" t="s">
        <v>32</v>
      </c>
    </row>
    <row r="490" spans="1:12" ht="15" hidden="1" customHeight="1" x14ac:dyDescent="0.25">
      <c r="A490" s="76">
        <v>10</v>
      </c>
      <c r="B490" s="129">
        <v>42340</v>
      </c>
      <c r="C490" s="402">
        <v>0.52083333333333337</v>
      </c>
      <c r="D490" s="20" t="s">
        <v>3022</v>
      </c>
      <c r="E490" s="20" t="s">
        <v>380</v>
      </c>
      <c r="F490" s="20" t="s">
        <v>3023</v>
      </c>
      <c r="G490" s="112" t="s">
        <v>1701</v>
      </c>
      <c r="H490" s="333"/>
      <c r="I490" s="354"/>
      <c r="J490" s="333"/>
      <c r="K490" s="333"/>
      <c r="L490" s="112" t="s">
        <v>45</v>
      </c>
    </row>
    <row r="491" spans="1:12" ht="15" hidden="1" customHeight="1" x14ac:dyDescent="0.25">
      <c r="A491" s="76">
        <v>11</v>
      </c>
      <c r="B491" s="129">
        <v>42344</v>
      </c>
      <c r="C491" s="402">
        <v>0.21875</v>
      </c>
      <c r="D491" s="20" t="s">
        <v>3024</v>
      </c>
      <c r="E491" s="20" t="s">
        <v>380</v>
      </c>
      <c r="F491" s="20" t="s">
        <v>3025</v>
      </c>
      <c r="G491" s="112" t="s">
        <v>27</v>
      </c>
      <c r="H491" s="333"/>
      <c r="I491" s="354">
        <v>1</v>
      </c>
      <c r="J491" s="333"/>
      <c r="K491" s="333"/>
      <c r="L491" s="112" t="s">
        <v>28</v>
      </c>
    </row>
    <row r="492" spans="1:12" ht="15" hidden="1" customHeight="1" x14ac:dyDescent="0.25">
      <c r="A492" s="76">
        <v>12</v>
      </c>
      <c r="B492" s="86">
        <v>42348</v>
      </c>
      <c r="C492" s="360">
        <v>0.80208333333333337</v>
      </c>
      <c r="D492" s="20" t="s">
        <v>3022</v>
      </c>
      <c r="E492" s="20" t="s">
        <v>380</v>
      </c>
      <c r="F492" s="20" t="s">
        <v>3026</v>
      </c>
      <c r="G492" s="27" t="s">
        <v>605</v>
      </c>
      <c r="H492" s="333"/>
      <c r="I492" s="354"/>
      <c r="J492" s="333"/>
      <c r="K492" s="333"/>
      <c r="L492" s="112" t="s">
        <v>36</v>
      </c>
    </row>
    <row r="493" spans="1:12" ht="15" hidden="1" customHeight="1" x14ac:dyDescent="0.25">
      <c r="A493" s="76">
        <v>13</v>
      </c>
      <c r="B493" s="86">
        <v>42350</v>
      </c>
      <c r="C493" s="360">
        <v>0.54166666666666663</v>
      </c>
      <c r="D493" s="20" t="s">
        <v>3027</v>
      </c>
      <c r="E493" s="20" t="s">
        <v>3028</v>
      </c>
      <c r="F493" s="20" t="s">
        <v>3029</v>
      </c>
      <c r="G493" s="112" t="s">
        <v>605</v>
      </c>
      <c r="H493" s="333"/>
      <c r="I493" s="354"/>
      <c r="J493" s="333"/>
      <c r="K493" s="333"/>
      <c r="L493" s="112" t="s">
        <v>49</v>
      </c>
    </row>
    <row r="494" spans="1:12" ht="15" hidden="1" customHeight="1" x14ac:dyDescent="0.25">
      <c r="A494" s="76">
        <v>14</v>
      </c>
      <c r="B494" s="86">
        <v>42353</v>
      </c>
      <c r="C494" s="402">
        <v>0.83333333333333337</v>
      </c>
      <c r="D494" s="439" t="s">
        <v>3030</v>
      </c>
      <c r="E494" s="84" t="s">
        <v>380</v>
      </c>
      <c r="F494" s="16" t="s">
        <v>3031</v>
      </c>
      <c r="G494" s="440" t="s">
        <v>1701</v>
      </c>
      <c r="H494" s="333"/>
      <c r="I494" s="354"/>
      <c r="J494" s="333"/>
      <c r="K494" s="333"/>
      <c r="L494" s="27" t="s">
        <v>32</v>
      </c>
    </row>
    <row r="495" spans="1:12" ht="15" hidden="1" customHeight="1" x14ac:dyDescent="0.25">
      <c r="A495" s="76">
        <v>15</v>
      </c>
      <c r="B495" s="86">
        <v>42353</v>
      </c>
      <c r="C495" s="402">
        <v>0.59722222222222221</v>
      </c>
      <c r="D495" s="84" t="s">
        <v>3032</v>
      </c>
      <c r="E495" s="84" t="s">
        <v>1065</v>
      </c>
      <c r="F495" s="16" t="s">
        <v>3033</v>
      </c>
      <c r="G495" s="28" t="s">
        <v>1701</v>
      </c>
      <c r="H495" s="333"/>
      <c r="I495" s="354"/>
      <c r="J495" s="333"/>
      <c r="K495" s="333"/>
      <c r="L495" s="28" t="s">
        <v>32</v>
      </c>
    </row>
    <row r="496" spans="1:12" ht="15" hidden="1" customHeight="1" x14ac:dyDescent="0.25">
      <c r="A496" s="76">
        <v>16</v>
      </c>
      <c r="B496" s="86">
        <v>42356</v>
      </c>
      <c r="C496" s="402">
        <v>0.625</v>
      </c>
      <c r="D496" s="20" t="s">
        <v>3034</v>
      </c>
      <c r="E496" s="28" t="s">
        <v>3028</v>
      </c>
      <c r="F496" s="20" t="s">
        <v>348</v>
      </c>
      <c r="G496" s="112" t="s">
        <v>27</v>
      </c>
      <c r="H496" s="333"/>
      <c r="I496" s="354"/>
      <c r="J496" s="333"/>
      <c r="K496" s="333"/>
      <c r="L496" s="112" t="s">
        <v>39</v>
      </c>
    </row>
    <row r="497" spans="1:12" ht="15" hidden="1" customHeight="1" x14ac:dyDescent="0.25">
      <c r="A497" s="76">
        <v>17</v>
      </c>
      <c r="B497" s="86">
        <v>42359</v>
      </c>
      <c r="C497" s="402">
        <v>0.375</v>
      </c>
      <c r="D497" s="20" t="s">
        <v>3035</v>
      </c>
      <c r="E497" s="20" t="s">
        <v>380</v>
      </c>
      <c r="F497" s="20" t="s">
        <v>352</v>
      </c>
      <c r="G497" s="112" t="s">
        <v>27</v>
      </c>
      <c r="H497" s="333"/>
      <c r="I497" s="354">
        <v>1</v>
      </c>
      <c r="J497" s="333"/>
      <c r="K497" s="333"/>
      <c r="L497" s="112" t="s">
        <v>55</v>
      </c>
    </row>
    <row r="498" spans="1:12" ht="15" hidden="1" customHeight="1" x14ac:dyDescent="0.25">
      <c r="A498" s="76">
        <v>18</v>
      </c>
      <c r="B498" s="86">
        <v>42368</v>
      </c>
      <c r="C498" s="402">
        <v>0.63194444444444442</v>
      </c>
      <c r="D498" s="84" t="s">
        <v>3036</v>
      </c>
      <c r="E498" s="28" t="s">
        <v>380</v>
      </c>
      <c r="F498" s="84" t="s">
        <v>82</v>
      </c>
      <c r="G498" s="28" t="s">
        <v>359</v>
      </c>
      <c r="H498" s="28"/>
      <c r="I498" s="354">
        <v>1</v>
      </c>
      <c r="J498" s="28"/>
      <c r="K498" s="28"/>
      <c r="L498" s="28" t="s">
        <v>45</v>
      </c>
    </row>
    <row r="499" spans="1:12" s="5" customFormat="1" ht="15" customHeight="1" x14ac:dyDescent="0.25">
      <c r="A499" s="349"/>
      <c r="B499" s="441"/>
      <c r="C499" s="442"/>
      <c r="D499" s="443"/>
      <c r="E499" s="389"/>
      <c r="F499" s="443" t="s">
        <v>2553</v>
      </c>
      <c r="G499" s="389" t="s">
        <v>741</v>
      </c>
      <c r="H499" s="345">
        <f>SUM(H489:H498)</f>
        <v>0</v>
      </c>
      <c r="I499" s="345">
        <f>SUM(I489:I498)</f>
        <v>3</v>
      </c>
      <c r="J499" s="345">
        <f>SUM(J489:J498)</f>
        <v>0</v>
      </c>
      <c r="K499" s="345">
        <f>SUM(K489:K498)</f>
        <v>0</v>
      </c>
      <c r="L499" s="389"/>
    </row>
    <row r="500" spans="1:12" ht="15.75" x14ac:dyDescent="0.25">
      <c r="A500" s="573" t="s">
        <v>758</v>
      </c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</row>
    <row r="501" spans="1:12" ht="15" hidden="1" customHeight="1" x14ac:dyDescent="0.25">
      <c r="A501" s="444">
        <v>1</v>
      </c>
      <c r="B501" s="74">
        <v>42282</v>
      </c>
      <c r="C501" s="75">
        <v>0.54652777777777783</v>
      </c>
      <c r="D501" s="16" t="s">
        <v>1745</v>
      </c>
      <c r="E501" s="16" t="s">
        <v>3037</v>
      </c>
      <c r="F501" s="16" t="s">
        <v>358</v>
      </c>
      <c r="G501" s="16" t="s">
        <v>394</v>
      </c>
      <c r="H501" s="76"/>
      <c r="I501" s="76"/>
      <c r="J501" s="76"/>
      <c r="K501" s="76">
        <v>1</v>
      </c>
      <c r="L501" s="16" t="s">
        <v>503</v>
      </c>
    </row>
    <row r="502" spans="1:12" ht="15" hidden="1" customHeight="1" x14ac:dyDescent="0.25">
      <c r="A502" s="444">
        <v>2</v>
      </c>
      <c r="B502" s="74">
        <v>42283</v>
      </c>
      <c r="C502" s="75">
        <v>0.53125</v>
      </c>
      <c r="D502" s="16" t="s">
        <v>3038</v>
      </c>
      <c r="E502" s="16" t="s">
        <v>1428</v>
      </c>
      <c r="F502" s="16" t="s">
        <v>769</v>
      </c>
      <c r="G502" s="16" t="s">
        <v>781</v>
      </c>
      <c r="H502" s="76"/>
      <c r="I502" s="76"/>
      <c r="J502" s="76"/>
      <c r="K502" s="76"/>
      <c r="L502" s="16" t="s">
        <v>530</v>
      </c>
    </row>
    <row r="503" spans="1:12" ht="15" hidden="1" customHeight="1" x14ac:dyDescent="0.25">
      <c r="A503" s="444">
        <v>3</v>
      </c>
      <c r="B503" s="74">
        <v>42283</v>
      </c>
      <c r="C503" s="75">
        <v>0.72222222222222221</v>
      </c>
      <c r="D503" s="16" t="s">
        <v>1748</v>
      </c>
      <c r="E503" s="16" t="s">
        <v>1428</v>
      </c>
      <c r="F503" s="16" t="s">
        <v>3039</v>
      </c>
      <c r="G503" s="16" t="s">
        <v>799</v>
      </c>
      <c r="H503" s="76"/>
      <c r="I503" s="76"/>
      <c r="J503" s="76">
        <v>1</v>
      </c>
      <c r="K503" s="76"/>
      <c r="L503" s="16" t="s">
        <v>530</v>
      </c>
    </row>
    <row r="504" spans="1:12" ht="15" hidden="1" customHeight="1" x14ac:dyDescent="0.25">
      <c r="A504" s="444">
        <v>4</v>
      </c>
      <c r="B504" s="74">
        <v>42284</v>
      </c>
      <c r="C504" s="75">
        <v>0.33333333333333331</v>
      </c>
      <c r="D504" s="16" t="s">
        <v>3040</v>
      </c>
      <c r="E504" s="16" t="s">
        <v>1433</v>
      </c>
      <c r="F504" s="16" t="s">
        <v>793</v>
      </c>
      <c r="G504" s="16" t="s">
        <v>27</v>
      </c>
      <c r="H504" s="76"/>
      <c r="I504" s="76"/>
      <c r="J504" s="76"/>
      <c r="K504" s="76"/>
      <c r="L504" s="16" t="s">
        <v>584</v>
      </c>
    </row>
    <row r="505" spans="1:12" ht="15" hidden="1" customHeight="1" x14ac:dyDescent="0.25">
      <c r="A505" s="444">
        <v>5</v>
      </c>
      <c r="B505" s="74">
        <v>42286</v>
      </c>
      <c r="C505" s="75" t="s">
        <v>3041</v>
      </c>
      <c r="D505" s="16" t="s">
        <v>3042</v>
      </c>
      <c r="E505" s="16" t="s">
        <v>1428</v>
      </c>
      <c r="F505" s="16" t="s">
        <v>348</v>
      </c>
      <c r="G505" s="16" t="s">
        <v>27</v>
      </c>
      <c r="H505" s="76"/>
      <c r="I505" s="76"/>
      <c r="J505" s="76"/>
      <c r="K505" s="76"/>
      <c r="L505" s="16" t="s">
        <v>587</v>
      </c>
    </row>
    <row r="506" spans="1:12" ht="15" hidden="1" customHeight="1" x14ac:dyDescent="0.25">
      <c r="A506" s="444">
        <v>6</v>
      </c>
      <c r="B506" s="74">
        <v>42290</v>
      </c>
      <c r="C506" s="75">
        <v>0.79166666666666663</v>
      </c>
      <c r="D506" s="16" t="s">
        <v>3043</v>
      </c>
      <c r="E506" s="16" t="s">
        <v>1305</v>
      </c>
      <c r="F506" s="16" t="s">
        <v>3044</v>
      </c>
      <c r="G506" s="16" t="s">
        <v>27</v>
      </c>
      <c r="H506" s="76"/>
      <c r="I506" s="76"/>
      <c r="J506" s="76"/>
      <c r="K506" s="76"/>
      <c r="L506" s="16" t="s">
        <v>530</v>
      </c>
    </row>
    <row r="507" spans="1:12" ht="15" hidden="1" customHeight="1" x14ac:dyDescent="0.25">
      <c r="A507" s="444">
        <v>7</v>
      </c>
      <c r="B507" s="74">
        <v>42290</v>
      </c>
      <c r="C507" s="75">
        <v>0.80555555555555547</v>
      </c>
      <c r="D507" s="16" t="s">
        <v>3045</v>
      </c>
      <c r="E507" s="16" t="s">
        <v>508</v>
      </c>
      <c r="F507" s="16" t="s">
        <v>3046</v>
      </c>
      <c r="G507" s="16" t="s">
        <v>799</v>
      </c>
      <c r="H507" s="76"/>
      <c r="I507" s="76"/>
      <c r="J507" s="76">
        <v>1</v>
      </c>
      <c r="K507" s="76"/>
      <c r="L507" s="16" t="s">
        <v>530</v>
      </c>
    </row>
    <row r="508" spans="1:12" ht="15" hidden="1" customHeight="1" x14ac:dyDescent="0.25">
      <c r="A508" s="444">
        <v>8</v>
      </c>
      <c r="B508" s="74">
        <v>42293</v>
      </c>
      <c r="C508" s="75">
        <v>5.5555555555555552E-2</v>
      </c>
      <c r="D508" s="16" t="s">
        <v>3047</v>
      </c>
      <c r="E508" s="16" t="s">
        <v>1433</v>
      </c>
      <c r="F508" s="16" t="s">
        <v>1768</v>
      </c>
      <c r="G508" s="16" t="s">
        <v>27</v>
      </c>
      <c r="H508" s="76"/>
      <c r="I508" s="76"/>
      <c r="J508" s="76">
        <v>1</v>
      </c>
      <c r="K508" s="76">
        <v>1</v>
      </c>
      <c r="L508" s="16" t="s">
        <v>587</v>
      </c>
    </row>
    <row r="509" spans="1:12" ht="15" hidden="1" customHeight="1" x14ac:dyDescent="0.25">
      <c r="A509" s="444">
        <v>9</v>
      </c>
      <c r="B509" s="74">
        <v>42293</v>
      </c>
      <c r="C509" s="75">
        <v>0.34722222222222227</v>
      </c>
      <c r="D509" s="16" t="s">
        <v>1796</v>
      </c>
      <c r="E509" s="16" t="s">
        <v>1428</v>
      </c>
      <c r="F509" s="16" t="s">
        <v>868</v>
      </c>
      <c r="G509" s="16" t="s">
        <v>799</v>
      </c>
      <c r="H509" s="76"/>
      <c r="I509" s="76"/>
      <c r="J509" s="76">
        <v>1</v>
      </c>
      <c r="K509" s="76"/>
      <c r="L509" s="16" t="s">
        <v>587</v>
      </c>
    </row>
    <row r="510" spans="1:12" ht="15" hidden="1" customHeight="1" x14ac:dyDescent="0.25">
      <c r="A510" s="444">
        <v>10</v>
      </c>
      <c r="B510" s="74">
        <v>42298</v>
      </c>
      <c r="C510" s="75">
        <v>0.375</v>
      </c>
      <c r="D510" s="16" t="s">
        <v>3048</v>
      </c>
      <c r="E510" s="16" t="s">
        <v>1433</v>
      </c>
      <c r="F510" s="16" t="s">
        <v>1768</v>
      </c>
      <c r="G510" s="16" t="s">
        <v>27</v>
      </c>
      <c r="H510" s="76"/>
      <c r="I510" s="76"/>
      <c r="J510" s="76">
        <v>1</v>
      </c>
      <c r="K510" s="76"/>
      <c r="L510" s="16" t="s">
        <v>584</v>
      </c>
    </row>
    <row r="511" spans="1:12" ht="15" hidden="1" customHeight="1" x14ac:dyDescent="0.25">
      <c r="A511" s="444">
        <v>11</v>
      </c>
      <c r="B511" s="74">
        <v>42305</v>
      </c>
      <c r="C511" s="75">
        <v>0.35416666666666669</v>
      </c>
      <c r="D511" s="16" t="s">
        <v>3047</v>
      </c>
      <c r="E511" s="16" t="s">
        <v>1428</v>
      </c>
      <c r="F511" s="16" t="s">
        <v>3049</v>
      </c>
      <c r="G511" s="16" t="s">
        <v>394</v>
      </c>
      <c r="H511" s="76"/>
      <c r="I511" s="76"/>
      <c r="J511" s="76">
        <v>4</v>
      </c>
      <c r="K511" s="76">
        <v>2</v>
      </c>
      <c r="L511" s="16" t="s">
        <v>584</v>
      </c>
    </row>
    <row r="512" spans="1:12" ht="15" hidden="1" customHeight="1" x14ac:dyDescent="0.25">
      <c r="A512" s="444">
        <v>12</v>
      </c>
      <c r="B512" s="74">
        <v>42307</v>
      </c>
      <c r="C512" s="75">
        <v>0.79861111111111116</v>
      </c>
      <c r="D512" s="16" t="s">
        <v>3038</v>
      </c>
      <c r="E512" s="16" t="s">
        <v>1428</v>
      </c>
      <c r="F512" s="16" t="s">
        <v>3050</v>
      </c>
      <c r="G512" s="16" t="s">
        <v>799</v>
      </c>
      <c r="H512" s="76"/>
      <c r="I512" s="76"/>
      <c r="J512" s="76">
        <v>1</v>
      </c>
      <c r="K512" s="76">
        <v>1</v>
      </c>
      <c r="L512" s="16" t="s">
        <v>587</v>
      </c>
    </row>
    <row r="513" spans="1:12" ht="15" hidden="1" customHeight="1" x14ac:dyDescent="0.25">
      <c r="A513" s="444">
        <v>13</v>
      </c>
      <c r="B513" s="74">
        <v>42308</v>
      </c>
      <c r="C513" s="75" t="s">
        <v>3051</v>
      </c>
      <c r="D513" s="16" t="s">
        <v>782</v>
      </c>
      <c r="E513" s="16" t="s">
        <v>1055</v>
      </c>
      <c r="F513" s="16" t="s">
        <v>3052</v>
      </c>
      <c r="G513" s="16" t="s">
        <v>2690</v>
      </c>
      <c r="H513" s="76"/>
      <c r="I513" s="76"/>
      <c r="J513" s="76"/>
      <c r="K513" s="76"/>
      <c r="L513" s="16" t="s">
        <v>600</v>
      </c>
    </row>
    <row r="514" spans="1:12" s="5" customFormat="1" ht="15" customHeight="1" x14ac:dyDescent="0.25">
      <c r="A514" s="445"/>
      <c r="B514" s="423"/>
      <c r="C514" s="419"/>
      <c r="D514" s="25"/>
      <c r="E514" s="25"/>
      <c r="F514" s="25" t="s">
        <v>1958</v>
      </c>
      <c r="G514" s="25" t="s">
        <v>758</v>
      </c>
      <c r="H514" s="341">
        <f>SUM(H501:H513)</f>
        <v>0</v>
      </c>
      <c r="I514" s="341">
        <f>SUM(I501:I513)</f>
        <v>0</v>
      </c>
      <c r="J514" s="341">
        <f>SUM(J501:J513)</f>
        <v>10</v>
      </c>
      <c r="K514" s="341">
        <f>SUM(K501:K513)</f>
        <v>5</v>
      </c>
      <c r="L514" s="25"/>
    </row>
    <row r="515" spans="1:12" ht="15" hidden="1" customHeight="1" x14ac:dyDescent="0.25">
      <c r="A515" s="444">
        <v>14</v>
      </c>
      <c r="B515" s="74">
        <v>42321</v>
      </c>
      <c r="C515" s="75">
        <v>0.51388888888888895</v>
      </c>
      <c r="D515" s="16" t="s">
        <v>1743</v>
      </c>
      <c r="E515" s="16" t="s">
        <v>1428</v>
      </c>
      <c r="F515" s="16" t="s">
        <v>3053</v>
      </c>
      <c r="G515" s="16" t="s">
        <v>394</v>
      </c>
      <c r="H515" s="76"/>
      <c r="I515" s="76"/>
      <c r="J515" s="76"/>
      <c r="K515" s="76">
        <v>1</v>
      </c>
      <c r="L515" s="16" t="s">
        <v>587</v>
      </c>
    </row>
    <row r="516" spans="1:12" ht="15" hidden="1" customHeight="1" x14ac:dyDescent="0.25">
      <c r="A516" s="444">
        <v>15</v>
      </c>
      <c r="B516" s="74">
        <v>42321</v>
      </c>
      <c r="C516" s="75">
        <v>0.71875</v>
      </c>
      <c r="D516" s="16" t="s">
        <v>1743</v>
      </c>
      <c r="E516" s="16" t="s">
        <v>1428</v>
      </c>
      <c r="F516" s="16" t="s">
        <v>801</v>
      </c>
      <c r="G516" s="16" t="s">
        <v>3054</v>
      </c>
      <c r="H516" s="76"/>
      <c r="I516" s="76"/>
      <c r="J516" s="76"/>
      <c r="K516" s="76"/>
      <c r="L516" s="16" t="s">
        <v>587</v>
      </c>
    </row>
    <row r="517" spans="1:12" ht="15" hidden="1" customHeight="1" x14ac:dyDescent="0.25">
      <c r="A517" s="444">
        <v>16</v>
      </c>
      <c r="B517" s="74">
        <v>42323</v>
      </c>
      <c r="C517" s="75">
        <v>0.88541666666666663</v>
      </c>
      <c r="D517" s="16" t="s">
        <v>1796</v>
      </c>
      <c r="E517" s="16" t="s">
        <v>1428</v>
      </c>
      <c r="F517" s="16" t="s">
        <v>1797</v>
      </c>
      <c r="G517" s="16" t="s">
        <v>799</v>
      </c>
      <c r="H517" s="76"/>
      <c r="I517" s="76"/>
      <c r="J517" s="76">
        <v>1</v>
      </c>
      <c r="K517" s="76">
        <v>1</v>
      </c>
      <c r="L517" s="16" t="s">
        <v>521</v>
      </c>
    </row>
    <row r="518" spans="1:12" ht="15" hidden="1" customHeight="1" x14ac:dyDescent="0.25">
      <c r="A518" s="444">
        <v>17</v>
      </c>
      <c r="B518" s="74">
        <v>42328</v>
      </c>
      <c r="C518" s="75">
        <v>0.88888888888888884</v>
      </c>
      <c r="D518" s="16" t="s">
        <v>1796</v>
      </c>
      <c r="E518" s="16" t="s">
        <v>1055</v>
      </c>
      <c r="F518" s="16" t="s">
        <v>797</v>
      </c>
      <c r="G518" s="16" t="s">
        <v>1789</v>
      </c>
      <c r="H518" s="76"/>
      <c r="I518" s="76"/>
      <c r="J518" s="76"/>
      <c r="K518" s="76"/>
      <c r="L518" s="16" t="s">
        <v>587</v>
      </c>
    </row>
    <row r="519" spans="1:12" ht="15" hidden="1" customHeight="1" x14ac:dyDescent="0.25">
      <c r="A519" s="444">
        <v>18</v>
      </c>
      <c r="B519" s="74">
        <v>42328</v>
      </c>
      <c r="C519" s="75">
        <v>0.91666666666666663</v>
      </c>
      <c r="D519" s="16" t="s">
        <v>3055</v>
      </c>
      <c r="E519" s="16" t="s">
        <v>1428</v>
      </c>
      <c r="F519" s="16" t="s">
        <v>3056</v>
      </c>
      <c r="G519" s="16" t="s">
        <v>799</v>
      </c>
      <c r="H519" s="76"/>
      <c r="I519" s="76"/>
      <c r="J519" s="76">
        <v>2</v>
      </c>
      <c r="K519" s="76"/>
      <c r="L519" s="16" t="s">
        <v>587</v>
      </c>
    </row>
    <row r="520" spans="1:12" ht="15" hidden="1" customHeight="1" x14ac:dyDescent="0.25">
      <c r="A520" s="444">
        <v>19</v>
      </c>
      <c r="B520" s="74">
        <v>42329</v>
      </c>
      <c r="C520" s="75">
        <v>0.64583333333333337</v>
      </c>
      <c r="D520" s="16" t="s">
        <v>1796</v>
      </c>
      <c r="E520" s="16" t="s">
        <v>3057</v>
      </c>
      <c r="F520" s="16" t="s">
        <v>801</v>
      </c>
      <c r="G520" s="16" t="s">
        <v>394</v>
      </c>
      <c r="H520" s="76"/>
      <c r="I520" s="76"/>
      <c r="J520" s="76"/>
      <c r="K520" s="76"/>
      <c r="L520" s="16" t="s">
        <v>600</v>
      </c>
    </row>
    <row r="521" spans="1:12" ht="15" hidden="1" customHeight="1" x14ac:dyDescent="0.25">
      <c r="A521" s="444">
        <v>20</v>
      </c>
      <c r="B521" s="74">
        <v>42329</v>
      </c>
      <c r="C521" s="75">
        <v>0</v>
      </c>
      <c r="D521" s="16" t="s">
        <v>1743</v>
      </c>
      <c r="E521" s="16" t="s">
        <v>1433</v>
      </c>
      <c r="F521" s="16" t="s">
        <v>348</v>
      </c>
      <c r="G521" s="16" t="s">
        <v>27</v>
      </c>
      <c r="H521" s="76"/>
      <c r="I521" s="76"/>
      <c r="J521" s="76"/>
      <c r="K521" s="76"/>
      <c r="L521" s="16" t="s">
        <v>600</v>
      </c>
    </row>
    <row r="522" spans="1:12" ht="15" hidden="1" customHeight="1" x14ac:dyDescent="0.25">
      <c r="A522" s="444">
        <v>21</v>
      </c>
      <c r="B522" s="74">
        <v>42337</v>
      </c>
      <c r="C522" s="75">
        <v>0.79166666666666663</v>
      </c>
      <c r="D522" s="16" t="s">
        <v>1759</v>
      </c>
      <c r="E522" s="16" t="s">
        <v>1428</v>
      </c>
      <c r="F522" s="16" t="s">
        <v>1780</v>
      </c>
      <c r="G522" s="16" t="s">
        <v>781</v>
      </c>
      <c r="H522" s="76"/>
      <c r="I522" s="76"/>
      <c r="J522" s="76">
        <v>1</v>
      </c>
      <c r="K522" s="76">
        <v>1</v>
      </c>
      <c r="L522" s="16" t="s">
        <v>521</v>
      </c>
    </row>
    <row r="523" spans="1:12" s="5" customFormat="1" ht="15" customHeight="1" x14ac:dyDescent="0.25">
      <c r="A523" s="445"/>
      <c r="B523" s="423"/>
      <c r="C523" s="419"/>
      <c r="D523" s="25"/>
      <c r="E523" s="25"/>
      <c r="F523" s="25" t="s">
        <v>2464</v>
      </c>
      <c r="G523" s="25" t="s">
        <v>758</v>
      </c>
      <c r="H523" s="341">
        <f>SUM(H515:H522)</f>
        <v>0</v>
      </c>
      <c r="I523" s="341">
        <f>SUM(I515:I522)</f>
        <v>0</v>
      </c>
      <c r="J523" s="341">
        <f>SUM(J515:J522)</f>
        <v>4</v>
      </c>
      <c r="K523" s="341">
        <f>SUM(K515:K522)</f>
        <v>3</v>
      </c>
      <c r="L523" s="25"/>
    </row>
    <row r="524" spans="1:12" ht="15" hidden="1" customHeight="1" x14ac:dyDescent="0.25">
      <c r="A524" s="444">
        <v>22</v>
      </c>
      <c r="B524" s="74" t="s">
        <v>3058</v>
      </c>
      <c r="C524" s="75">
        <v>0.66666666666666663</v>
      </c>
      <c r="D524" s="16" t="s">
        <v>1787</v>
      </c>
      <c r="E524" s="16" t="s">
        <v>1428</v>
      </c>
      <c r="F524" s="16" t="s">
        <v>3059</v>
      </c>
      <c r="G524" s="16" t="s">
        <v>394</v>
      </c>
      <c r="H524" s="76"/>
      <c r="I524" s="76"/>
      <c r="J524" s="76">
        <v>1</v>
      </c>
      <c r="K524" s="76"/>
      <c r="L524" s="16" t="s">
        <v>587</v>
      </c>
    </row>
    <row r="525" spans="1:12" ht="15" hidden="1" customHeight="1" x14ac:dyDescent="0.25">
      <c r="A525" s="444">
        <v>23</v>
      </c>
      <c r="B525" s="74">
        <v>42345</v>
      </c>
      <c r="C525" s="75">
        <v>2.0833333333333332E-2</v>
      </c>
      <c r="D525" s="16" t="s">
        <v>3060</v>
      </c>
      <c r="E525" s="16" t="s">
        <v>1428</v>
      </c>
      <c r="F525" s="16" t="s">
        <v>1780</v>
      </c>
      <c r="G525" s="16" t="s">
        <v>27</v>
      </c>
      <c r="H525" s="76"/>
      <c r="I525" s="76"/>
      <c r="J525" s="76">
        <v>1</v>
      </c>
      <c r="K525" s="76"/>
      <c r="L525" s="16" t="s">
        <v>503</v>
      </c>
    </row>
    <row r="526" spans="1:12" ht="15" hidden="1" customHeight="1" x14ac:dyDescent="0.25">
      <c r="A526" s="444">
        <v>24</v>
      </c>
      <c r="B526" s="74">
        <v>42345</v>
      </c>
      <c r="C526" s="75">
        <v>0.45833333333333331</v>
      </c>
      <c r="D526" s="16" t="s">
        <v>3061</v>
      </c>
      <c r="E526" s="16" t="s">
        <v>1428</v>
      </c>
      <c r="F526" s="16" t="s">
        <v>1788</v>
      </c>
      <c r="G526" s="16" t="s">
        <v>27</v>
      </c>
      <c r="H526" s="76"/>
      <c r="I526" s="76"/>
      <c r="J526" s="76"/>
      <c r="K526" s="76"/>
      <c r="L526" s="16" t="s">
        <v>503</v>
      </c>
    </row>
    <row r="527" spans="1:12" ht="15" hidden="1" customHeight="1" x14ac:dyDescent="0.25">
      <c r="A527" s="444">
        <v>25</v>
      </c>
      <c r="B527" s="74">
        <v>42345</v>
      </c>
      <c r="C527" s="75">
        <v>0.92708333333333337</v>
      </c>
      <c r="D527" s="16" t="s">
        <v>1796</v>
      </c>
      <c r="E527" s="16" t="s">
        <v>1428</v>
      </c>
      <c r="F527" s="16" t="s">
        <v>3062</v>
      </c>
      <c r="G527" s="16" t="s">
        <v>27</v>
      </c>
      <c r="H527" s="76"/>
      <c r="I527" s="76"/>
      <c r="J527" s="76">
        <v>1</v>
      </c>
      <c r="K527" s="76"/>
      <c r="L527" s="16" t="s">
        <v>503</v>
      </c>
    </row>
    <row r="528" spans="1:12" ht="15" hidden="1" customHeight="1" x14ac:dyDescent="0.25">
      <c r="A528" s="444">
        <v>26</v>
      </c>
      <c r="B528" s="74">
        <v>42350</v>
      </c>
      <c r="C528" s="75">
        <v>0.66666666666666663</v>
      </c>
      <c r="D528" s="16" t="s">
        <v>1798</v>
      </c>
      <c r="E528" s="16" t="s">
        <v>1428</v>
      </c>
      <c r="F528" s="16" t="s">
        <v>1788</v>
      </c>
      <c r="G528" s="16" t="s">
        <v>27</v>
      </c>
      <c r="H528" s="76"/>
      <c r="I528" s="76"/>
      <c r="J528" s="76"/>
      <c r="K528" s="76"/>
      <c r="L528" s="16" t="s">
        <v>503</v>
      </c>
    </row>
    <row r="529" spans="1:12" ht="15" hidden="1" customHeight="1" x14ac:dyDescent="0.25">
      <c r="A529" s="444">
        <v>27</v>
      </c>
      <c r="B529" s="74">
        <v>42351</v>
      </c>
      <c r="C529" s="75">
        <v>0.50347222222222221</v>
      </c>
      <c r="D529" s="16" t="s">
        <v>1787</v>
      </c>
      <c r="E529" s="16" t="s">
        <v>1428</v>
      </c>
      <c r="F529" s="16" t="s">
        <v>801</v>
      </c>
      <c r="G529" s="16" t="s">
        <v>2690</v>
      </c>
      <c r="H529" s="76"/>
      <c r="I529" s="76"/>
      <c r="J529" s="76"/>
      <c r="K529" s="76"/>
      <c r="L529" s="16" t="s">
        <v>521</v>
      </c>
    </row>
    <row r="530" spans="1:12" ht="15" hidden="1" customHeight="1" x14ac:dyDescent="0.25">
      <c r="A530" s="444">
        <v>28</v>
      </c>
      <c r="B530" s="74">
        <v>42355</v>
      </c>
      <c r="C530" s="75">
        <v>0.53125</v>
      </c>
      <c r="D530" s="16" t="s">
        <v>1750</v>
      </c>
      <c r="E530" s="16" t="s">
        <v>1428</v>
      </c>
      <c r="F530" s="16" t="s">
        <v>3063</v>
      </c>
      <c r="G530" s="16" t="s">
        <v>799</v>
      </c>
      <c r="H530" s="76"/>
      <c r="I530" s="76"/>
      <c r="J530" s="76"/>
      <c r="K530" s="76"/>
      <c r="L530" s="16" t="s">
        <v>362</v>
      </c>
    </row>
    <row r="531" spans="1:12" ht="15" hidden="1" customHeight="1" x14ac:dyDescent="0.25">
      <c r="A531" s="444">
        <v>29</v>
      </c>
      <c r="B531" s="74">
        <v>42361</v>
      </c>
      <c r="C531" s="75">
        <v>0.52083333333333337</v>
      </c>
      <c r="D531" s="16" t="s">
        <v>1796</v>
      </c>
      <c r="E531" s="16" t="s">
        <v>3064</v>
      </c>
      <c r="F531" s="20" t="s">
        <v>3065</v>
      </c>
      <c r="G531" s="16" t="s">
        <v>781</v>
      </c>
      <c r="H531" s="358"/>
      <c r="I531" s="358"/>
      <c r="J531" s="358"/>
      <c r="K531" s="358"/>
      <c r="L531" s="27" t="s">
        <v>584</v>
      </c>
    </row>
    <row r="532" spans="1:12" ht="15" hidden="1" customHeight="1" x14ac:dyDescent="0.25">
      <c r="A532" s="444">
        <v>30</v>
      </c>
      <c r="B532" s="74">
        <v>42364</v>
      </c>
      <c r="C532" s="75">
        <v>4.027777777777778E-2</v>
      </c>
      <c r="D532" s="16" t="s">
        <v>782</v>
      </c>
      <c r="E532" s="16" t="s">
        <v>1305</v>
      </c>
      <c r="F532" s="20" t="s">
        <v>451</v>
      </c>
      <c r="G532" s="16" t="s">
        <v>394</v>
      </c>
      <c r="H532" s="358"/>
      <c r="I532" s="358"/>
      <c r="J532" s="358">
        <v>1</v>
      </c>
      <c r="K532" s="358"/>
      <c r="L532" s="27" t="s">
        <v>600</v>
      </c>
    </row>
    <row r="533" spans="1:12" ht="15" hidden="1" customHeight="1" x14ac:dyDescent="0.25">
      <c r="A533" s="444">
        <v>31</v>
      </c>
      <c r="B533" s="74">
        <v>42367</v>
      </c>
      <c r="C533" s="75">
        <v>0.875</v>
      </c>
      <c r="D533" s="16" t="s">
        <v>1772</v>
      </c>
      <c r="E533" s="16" t="s">
        <v>1428</v>
      </c>
      <c r="F533" s="20" t="s">
        <v>3066</v>
      </c>
      <c r="G533" s="16" t="s">
        <v>27</v>
      </c>
      <c r="H533" s="446"/>
      <c r="I533" s="446"/>
      <c r="J533" s="358">
        <v>2</v>
      </c>
      <c r="K533" s="358"/>
      <c r="L533" s="27" t="s">
        <v>530</v>
      </c>
    </row>
    <row r="534" spans="1:12" ht="15" hidden="1" customHeight="1" x14ac:dyDescent="0.25">
      <c r="A534" s="444">
        <v>32</v>
      </c>
      <c r="B534" s="74">
        <v>42368</v>
      </c>
      <c r="C534" s="75">
        <v>0.70833333333333337</v>
      </c>
      <c r="D534" s="16" t="s">
        <v>3055</v>
      </c>
      <c r="E534" s="16" t="s">
        <v>1428</v>
      </c>
      <c r="F534" s="16" t="s">
        <v>801</v>
      </c>
      <c r="G534" s="16" t="s">
        <v>394</v>
      </c>
      <c r="H534" s="447"/>
      <c r="I534" s="447"/>
      <c r="J534" s="333"/>
      <c r="K534" s="333">
        <v>2</v>
      </c>
      <c r="L534" s="28" t="s">
        <v>584</v>
      </c>
    </row>
    <row r="535" spans="1:12" s="5" customFormat="1" ht="15" customHeight="1" x14ac:dyDescent="0.25">
      <c r="A535" s="448"/>
      <c r="B535" s="435"/>
      <c r="C535" s="392"/>
      <c r="D535" s="353"/>
      <c r="E535" s="353"/>
      <c r="F535" s="353" t="s">
        <v>2553</v>
      </c>
      <c r="G535" s="353" t="s">
        <v>758</v>
      </c>
      <c r="H535" s="344">
        <f>SUM(H524:H534)</f>
        <v>0</v>
      </c>
      <c r="I535" s="344">
        <f>SUM(I524:I534)</f>
        <v>0</v>
      </c>
      <c r="J535" s="344">
        <f>SUM(J524:J534)</f>
        <v>6</v>
      </c>
      <c r="K535" s="344">
        <f>SUM(K524:K534)</f>
        <v>2</v>
      </c>
      <c r="L535" s="389"/>
    </row>
    <row r="536" spans="1:12" ht="15.75" x14ac:dyDescent="0.25">
      <c r="A536" s="573" t="s">
        <v>972</v>
      </c>
      <c r="B536" s="573"/>
      <c r="C536" s="573"/>
      <c r="D536" s="573"/>
      <c r="E536" s="573"/>
      <c r="F536" s="573"/>
      <c r="G536" s="573"/>
      <c r="H536" s="573"/>
      <c r="I536" s="573"/>
      <c r="J536" s="573"/>
      <c r="K536" s="573"/>
      <c r="L536" s="573"/>
    </row>
    <row r="537" spans="1:12" hidden="1" x14ac:dyDescent="0.25">
      <c r="A537" s="449">
        <v>1</v>
      </c>
      <c r="B537" s="393">
        <v>42287</v>
      </c>
      <c r="C537" s="75">
        <v>0.58333333333333337</v>
      </c>
      <c r="D537" s="140" t="s">
        <v>3067</v>
      </c>
      <c r="E537" s="16" t="s">
        <v>3068</v>
      </c>
      <c r="F537" s="16" t="s">
        <v>26</v>
      </c>
      <c r="G537" s="16" t="s">
        <v>359</v>
      </c>
      <c r="H537" s="76"/>
      <c r="I537" s="76"/>
      <c r="J537" s="76">
        <v>2</v>
      </c>
      <c r="K537" s="76"/>
      <c r="L537" s="16" t="s">
        <v>530</v>
      </c>
    </row>
    <row r="538" spans="1:12" s="5" customFormat="1" x14ac:dyDescent="0.25">
      <c r="A538" s="445"/>
      <c r="B538" s="398"/>
      <c r="C538" s="419"/>
      <c r="D538" s="370"/>
      <c r="E538" s="25"/>
      <c r="F538" s="25" t="s">
        <v>1958</v>
      </c>
      <c r="G538" s="25" t="s">
        <v>972</v>
      </c>
      <c r="H538" s="341">
        <f>SUM(H537)</f>
        <v>0</v>
      </c>
      <c r="I538" s="341">
        <f>SUM(I537)</f>
        <v>0</v>
      </c>
      <c r="J538" s="341">
        <f>SUM(J537)</f>
        <v>2</v>
      </c>
      <c r="K538" s="341">
        <f>SUM(K537)</f>
        <v>0</v>
      </c>
      <c r="L538" s="25"/>
    </row>
    <row r="539" spans="1:12" hidden="1" x14ac:dyDescent="0.25">
      <c r="A539" s="76">
        <v>2</v>
      </c>
      <c r="B539" s="393">
        <v>42312</v>
      </c>
      <c r="C539" s="75">
        <v>0.27083333333333331</v>
      </c>
      <c r="D539" s="140" t="s">
        <v>3067</v>
      </c>
      <c r="E539" s="16" t="s">
        <v>3068</v>
      </c>
      <c r="F539" s="16" t="s">
        <v>1809</v>
      </c>
      <c r="G539" s="16" t="s">
        <v>359</v>
      </c>
      <c r="H539" s="76"/>
      <c r="I539" s="76"/>
      <c r="J539" s="76">
        <v>1</v>
      </c>
      <c r="K539" s="76"/>
      <c r="L539" s="16" t="s">
        <v>521</v>
      </c>
    </row>
    <row r="540" spans="1:12" hidden="1" x14ac:dyDescent="0.25">
      <c r="A540" s="76">
        <v>3</v>
      </c>
      <c r="B540" s="393">
        <v>42313</v>
      </c>
      <c r="C540" s="75">
        <v>0.125</v>
      </c>
      <c r="D540" s="140" t="s">
        <v>3067</v>
      </c>
      <c r="E540" s="16" t="s">
        <v>380</v>
      </c>
      <c r="F540" s="16" t="s">
        <v>26</v>
      </c>
      <c r="G540" s="16" t="s">
        <v>359</v>
      </c>
      <c r="H540" s="76"/>
      <c r="I540" s="76"/>
      <c r="J540" s="76"/>
      <c r="K540" s="76"/>
      <c r="L540" s="27" t="s">
        <v>28</v>
      </c>
    </row>
    <row r="541" spans="1:12" hidden="1" x14ac:dyDescent="0.25">
      <c r="A541" s="76">
        <v>4</v>
      </c>
      <c r="B541" s="393">
        <v>42318</v>
      </c>
      <c r="C541" s="75">
        <v>0.36458333333333331</v>
      </c>
      <c r="D541" s="140" t="s">
        <v>3069</v>
      </c>
      <c r="E541" s="16" t="s">
        <v>380</v>
      </c>
      <c r="F541" s="16" t="s">
        <v>26</v>
      </c>
      <c r="G541" s="16" t="s">
        <v>359</v>
      </c>
      <c r="H541" s="76"/>
      <c r="I541" s="76"/>
      <c r="J541" s="76">
        <v>2</v>
      </c>
      <c r="K541" s="76"/>
      <c r="L541" s="16" t="s">
        <v>587</v>
      </c>
    </row>
    <row r="542" spans="1:12" hidden="1" x14ac:dyDescent="0.25">
      <c r="A542" s="76">
        <v>5</v>
      </c>
      <c r="B542" s="393">
        <v>42336</v>
      </c>
      <c r="C542" s="75">
        <v>5.5555555555555552E-2</v>
      </c>
      <c r="D542" s="140" t="s">
        <v>3070</v>
      </c>
      <c r="E542" s="16" t="s">
        <v>380</v>
      </c>
      <c r="F542" s="16" t="s">
        <v>26</v>
      </c>
      <c r="G542" s="16" t="s">
        <v>359</v>
      </c>
      <c r="H542" s="358"/>
      <c r="I542" s="358"/>
      <c r="J542" s="76">
        <v>1</v>
      </c>
      <c r="K542" s="358"/>
      <c r="L542" s="16" t="s">
        <v>530</v>
      </c>
    </row>
    <row r="543" spans="1:12" s="5" customFormat="1" x14ac:dyDescent="0.25">
      <c r="A543" s="349"/>
      <c r="B543" s="425"/>
      <c r="C543" s="392"/>
      <c r="D543" s="23"/>
      <c r="E543" s="353"/>
      <c r="F543" s="353" t="s">
        <v>2464</v>
      </c>
      <c r="G543" s="353" t="s">
        <v>972</v>
      </c>
      <c r="H543" s="4">
        <f>SUM(H539:H542)</f>
        <v>0</v>
      </c>
      <c r="I543" s="4">
        <f>SUM(I539:I542)</f>
        <v>0</v>
      </c>
      <c r="J543" s="4">
        <f>SUM(J539:J542)</f>
        <v>4</v>
      </c>
      <c r="K543" s="4">
        <f>SUM(K539:K542)</f>
        <v>0</v>
      </c>
      <c r="L543" s="353"/>
    </row>
    <row r="544" spans="1:12" ht="15.75" x14ac:dyDescent="0.25">
      <c r="A544" s="573" t="s">
        <v>966</v>
      </c>
      <c r="B544" s="573"/>
      <c r="C544" s="573"/>
      <c r="D544" s="573"/>
      <c r="E544" s="573"/>
      <c r="F544" s="573"/>
      <c r="G544" s="573"/>
      <c r="H544" s="573"/>
      <c r="I544" s="573"/>
      <c r="J544" s="573"/>
      <c r="K544" s="573"/>
      <c r="L544" s="573"/>
    </row>
    <row r="545" spans="1:12" ht="15" hidden="1" customHeight="1" x14ac:dyDescent="0.25">
      <c r="A545" s="76">
        <v>1</v>
      </c>
      <c r="B545" s="74">
        <v>42287</v>
      </c>
      <c r="C545" s="450">
        <v>21.3</v>
      </c>
      <c r="D545" s="16" t="s">
        <v>3071</v>
      </c>
      <c r="E545" s="16" t="s">
        <v>380</v>
      </c>
      <c r="F545" s="16" t="s">
        <v>1000</v>
      </c>
      <c r="G545" s="16" t="s">
        <v>359</v>
      </c>
      <c r="H545" s="76"/>
      <c r="I545" s="76"/>
      <c r="J545" s="76">
        <v>3</v>
      </c>
      <c r="K545" s="76">
        <v>1</v>
      </c>
      <c r="L545" s="16" t="s">
        <v>600</v>
      </c>
    </row>
    <row r="546" spans="1:12" ht="15" hidden="1" customHeight="1" x14ac:dyDescent="0.25">
      <c r="A546" s="76">
        <v>2</v>
      </c>
      <c r="B546" s="74">
        <v>42289</v>
      </c>
      <c r="C546" s="450">
        <v>2</v>
      </c>
      <c r="D546" s="16" t="s">
        <v>3072</v>
      </c>
      <c r="E546" s="16" t="s">
        <v>380</v>
      </c>
      <c r="F546" s="16" t="s">
        <v>698</v>
      </c>
      <c r="G546" s="16" t="s">
        <v>27</v>
      </c>
      <c r="H546" s="76"/>
      <c r="I546" s="76"/>
      <c r="J546" s="76"/>
      <c r="K546" s="76"/>
      <c r="L546" s="16" t="s">
        <v>503</v>
      </c>
    </row>
    <row r="547" spans="1:12" ht="15" hidden="1" customHeight="1" x14ac:dyDescent="0.25">
      <c r="A547" s="76">
        <v>3</v>
      </c>
      <c r="B547" s="74">
        <v>42297</v>
      </c>
      <c r="C547" s="451">
        <v>18.2</v>
      </c>
      <c r="D547" s="16" t="s">
        <v>3073</v>
      </c>
      <c r="E547" s="16" t="s">
        <v>3074</v>
      </c>
      <c r="F547" s="16" t="s">
        <v>1000</v>
      </c>
      <c r="G547" s="16" t="s">
        <v>359</v>
      </c>
      <c r="H547" s="76"/>
      <c r="I547" s="76"/>
      <c r="J547" s="76">
        <v>1</v>
      </c>
      <c r="K547" s="76"/>
      <c r="L547" s="16" t="s">
        <v>530</v>
      </c>
    </row>
    <row r="548" spans="1:12" ht="15" hidden="1" customHeight="1" x14ac:dyDescent="0.25">
      <c r="A548" s="76">
        <v>4</v>
      </c>
      <c r="B548" s="74">
        <v>42301</v>
      </c>
      <c r="C548" s="451">
        <v>8.3000000000000007</v>
      </c>
      <c r="D548" s="16" t="s">
        <v>3075</v>
      </c>
      <c r="E548" s="16" t="s">
        <v>380</v>
      </c>
      <c r="F548" s="16" t="s">
        <v>3076</v>
      </c>
      <c r="G548" s="16" t="s">
        <v>3077</v>
      </c>
      <c r="H548" s="76"/>
      <c r="I548" s="76"/>
      <c r="J548" s="76"/>
      <c r="K548" s="76">
        <v>8</v>
      </c>
      <c r="L548" s="16" t="s">
        <v>600</v>
      </c>
    </row>
    <row r="549" spans="1:12" ht="15" hidden="1" customHeight="1" x14ac:dyDescent="0.25">
      <c r="A549" s="76">
        <v>5</v>
      </c>
      <c r="B549" s="74">
        <v>42301</v>
      </c>
      <c r="C549" s="451">
        <v>19.3</v>
      </c>
      <c r="D549" s="16" t="s">
        <v>3078</v>
      </c>
      <c r="E549" s="16" t="s">
        <v>3074</v>
      </c>
      <c r="F549" s="16" t="s">
        <v>26</v>
      </c>
      <c r="G549" s="16" t="s">
        <v>75</v>
      </c>
      <c r="H549" s="76"/>
      <c r="I549" s="76"/>
      <c r="J549" s="76"/>
      <c r="K549" s="76"/>
      <c r="L549" s="16" t="s">
        <v>600</v>
      </c>
    </row>
    <row r="550" spans="1:12" s="5" customFormat="1" ht="15" customHeight="1" x14ac:dyDescent="0.25">
      <c r="A550" s="341"/>
      <c r="B550" s="423"/>
      <c r="C550" s="452"/>
      <c r="D550" s="25"/>
      <c r="E550" s="25"/>
      <c r="F550" s="25" t="s">
        <v>1958</v>
      </c>
      <c r="G550" s="25" t="s">
        <v>966</v>
      </c>
      <c r="H550" s="341">
        <f>SUM(H545:H549)</f>
        <v>0</v>
      </c>
      <c r="I550" s="341">
        <f>SUM(I545:I549)</f>
        <v>0</v>
      </c>
      <c r="J550" s="341">
        <f>SUM(J545:J549)</f>
        <v>4</v>
      </c>
      <c r="K550" s="341">
        <f>SUM(K545:K549)</f>
        <v>9</v>
      </c>
      <c r="L550" s="25"/>
    </row>
    <row r="551" spans="1:12" ht="15" hidden="1" customHeight="1" x14ac:dyDescent="0.25">
      <c r="A551" s="76">
        <v>6</v>
      </c>
      <c r="B551" s="74">
        <v>42322</v>
      </c>
      <c r="C551" s="451">
        <v>16.2</v>
      </c>
      <c r="D551" s="16" t="s">
        <v>3079</v>
      </c>
      <c r="E551" s="16" t="s">
        <v>787</v>
      </c>
      <c r="F551" s="27" t="s">
        <v>698</v>
      </c>
      <c r="G551" s="27" t="s">
        <v>27</v>
      </c>
      <c r="H551" s="76"/>
      <c r="I551" s="76"/>
      <c r="J551" s="76">
        <v>1</v>
      </c>
      <c r="K551" s="76"/>
      <c r="L551" s="16" t="s">
        <v>600</v>
      </c>
    </row>
    <row r="552" spans="1:12" s="5" customFormat="1" ht="15" customHeight="1" x14ac:dyDescent="0.25">
      <c r="A552" s="341"/>
      <c r="B552" s="423"/>
      <c r="C552" s="452"/>
      <c r="D552" s="25"/>
      <c r="E552" s="25"/>
      <c r="F552" s="388" t="s">
        <v>2464</v>
      </c>
      <c r="G552" s="388" t="s">
        <v>966</v>
      </c>
      <c r="H552" s="341">
        <f>SUM(H551)</f>
        <v>0</v>
      </c>
      <c r="I552" s="341">
        <f>SUM(I551)</f>
        <v>0</v>
      </c>
      <c r="J552" s="341">
        <f>SUM(J551)</f>
        <v>1</v>
      </c>
      <c r="K552" s="341">
        <f>SUM(K551)</f>
        <v>0</v>
      </c>
      <c r="L552" s="25"/>
    </row>
    <row r="553" spans="1:12" ht="15" hidden="1" customHeight="1" x14ac:dyDescent="0.25">
      <c r="A553" s="76">
        <v>7</v>
      </c>
      <c r="B553" s="74">
        <v>42352</v>
      </c>
      <c r="C553" s="451">
        <v>6.5</v>
      </c>
      <c r="D553" s="16" t="s">
        <v>3080</v>
      </c>
      <c r="E553" s="16" t="s">
        <v>380</v>
      </c>
      <c r="F553" s="16" t="s">
        <v>3081</v>
      </c>
      <c r="G553" s="16" t="s">
        <v>3082</v>
      </c>
      <c r="H553" s="76"/>
      <c r="I553" s="76"/>
      <c r="J553" s="76"/>
      <c r="K553" s="76"/>
      <c r="L553" s="16" t="s">
        <v>503</v>
      </c>
    </row>
    <row r="554" spans="1:12" ht="15" hidden="1" customHeight="1" x14ac:dyDescent="0.25">
      <c r="A554" s="76">
        <v>8</v>
      </c>
      <c r="B554" s="74">
        <v>42353</v>
      </c>
      <c r="C554" s="451">
        <v>19</v>
      </c>
      <c r="D554" s="16" t="s">
        <v>3083</v>
      </c>
      <c r="E554" s="16" t="s">
        <v>380</v>
      </c>
      <c r="F554" s="16" t="s">
        <v>3084</v>
      </c>
      <c r="G554" s="16" t="s">
        <v>3082</v>
      </c>
      <c r="H554" s="76"/>
      <c r="I554" s="76"/>
      <c r="J554" s="76"/>
      <c r="K554" s="76">
        <v>1</v>
      </c>
      <c r="L554" s="16" t="s">
        <v>530</v>
      </c>
    </row>
    <row r="555" spans="1:12" ht="14.25" hidden="1" customHeight="1" x14ac:dyDescent="0.25">
      <c r="A555" s="76">
        <v>9</v>
      </c>
      <c r="B555" s="74">
        <v>42361</v>
      </c>
      <c r="C555" s="451">
        <v>7.15</v>
      </c>
      <c r="D555" s="16" t="s">
        <v>3085</v>
      </c>
      <c r="E555" s="16" t="s">
        <v>3074</v>
      </c>
      <c r="F555" s="16" t="s">
        <v>597</v>
      </c>
      <c r="G555" s="16" t="s">
        <v>27</v>
      </c>
      <c r="H555" s="76"/>
      <c r="I555" s="76"/>
      <c r="J555" s="76"/>
      <c r="K555" s="76">
        <v>2</v>
      </c>
      <c r="L555" s="16" t="s">
        <v>584</v>
      </c>
    </row>
    <row r="556" spans="1:12" s="5" customFormat="1" ht="15" customHeight="1" x14ac:dyDescent="0.25">
      <c r="A556" s="349"/>
      <c r="B556" s="435"/>
      <c r="C556" s="453"/>
      <c r="D556" s="353"/>
      <c r="E556" s="353"/>
      <c r="F556" s="353" t="s">
        <v>2553</v>
      </c>
      <c r="G556" s="353" t="s">
        <v>966</v>
      </c>
      <c r="H556" s="341">
        <f>SUM(H553:H555)</f>
        <v>0</v>
      </c>
      <c r="I556" s="341">
        <f>SUM(I553:I555)</f>
        <v>0</v>
      </c>
      <c r="J556" s="341">
        <f>SUM(J553:J555)</f>
        <v>0</v>
      </c>
      <c r="K556" s="341">
        <f>SUM(K553:K555)</f>
        <v>3</v>
      </c>
      <c r="L556" s="353"/>
    </row>
    <row r="557" spans="1:12" ht="15.75" x14ac:dyDescent="0.25">
      <c r="A557" s="574" t="s">
        <v>959</v>
      </c>
      <c r="B557" s="574"/>
      <c r="C557" s="574"/>
      <c r="D557" s="574"/>
      <c r="E557" s="574"/>
      <c r="F557" s="574"/>
      <c r="G557" s="574"/>
      <c r="H557" s="574"/>
      <c r="I557" s="574"/>
      <c r="J557" s="574"/>
      <c r="K557" s="574"/>
      <c r="L557" s="574"/>
    </row>
    <row r="558" spans="1:12" hidden="1" x14ac:dyDescent="0.25">
      <c r="A558" s="454">
        <v>1</v>
      </c>
      <c r="B558" s="77">
        <v>42327</v>
      </c>
      <c r="C558" s="75">
        <v>0.875</v>
      </c>
      <c r="D558" s="16" t="s">
        <v>3086</v>
      </c>
      <c r="E558" s="440" t="s">
        <v>3087</v>
      </c>
      <c r="F558" s="440" t="s">
        <v>3088</v>
      </c>
      <c r="G558" s="27" t="s">
        <v>359</v>
      </c>
      <c r="H558" s="440"/>
      <c r="I558" s="440"/>
      <c r="J558" s="440">
        <v>2</v>
      </c>
      <c r="K558" s="440"/>
      <c r="L558" s="104" t="s">
        <v>55</v>
      </c>
    </row>
    <row r="559" spans="1:12" hidden="1" x14ac:dyDescent="0.25">
      <c r="A559" s="454">
        <v>2</v>
      </c>
      <c r="B559" s="77">
        <v>42329</v>
      </c>
      <c r="C559" s="75">
        <v>0.71875</v>
      </c>
      <c r="D559" s="16" t="s">
        <v>3089</v>
      </c>
      <c r="E559" s="440" t="s">
        <v>3090</v>
      </c>
      <c r="F559" s="440" t="s">
        <v>3091</v>
      </c>
      <c r="G559" s="27" t="s">
        <v>27</v>
      </c>
      <c r="H559" s="440"/>
      <c r="I559" s="440"/>
      <c r="J559" s="440"/>
      <c r="K559" s="440"/>
      <c r="L559" s="104" t="s">
        <v>45</v>
      </c>
    </row>
    <row r="560" spans="1:12" s="5" customFormat="1" x14ac:dyDescent="0.25">
      <c r="A560" s="455"/>
      <c r="B560" s="391"/>
      <c r="C560" s="392"/>
      <c r="D560" s="353"/>
      <c r="E560" s="456"/>
      <c r="F560" s="456" t="s">
        <v>2464</v>
      </c>
      <c r="G560" s="383" t="s">
        <v>959</v>
      </c>
      <c r="H560" s="457">
        <f>SUM(H558:H559)</f>
        <v>0</v>
      </c>
      <c r="I560" s="457">
        <f>SUM(I558:I559)</f>
        <v>0</v>
      </c>
      <c r="J560" s="457">
        <f>SUM(J558:J559)</f>
        <v>2</v>
      </c>
      <c r="K560" s="457">
        <f>SUM(K558:K559)</f>
        <v>0</v>
      </c>
      <c r="L560" s="458"/>
    </row>
    <row r="561" spans="1:12" ht="15.75" x14ac:dyDescent="0.25">
      <c r="A561" s="574" t="s">
        <v>841</v>
      </c>
      <c r="B561" s="574"/>
      <c r="C561" s="574"/>
      <c r="D561" s="574"/>
      <c r="E561" s="574"/>
      <c r="F561" s="574"/>
      <c r="G561" s="574"/>
      <c r="H561" s="574"/>
      <c r="I561" s="574"/>
      <c r="J561" s="574"/>
      <c r="K561" s="574"/>
      <c r="L561" s="574"/>
    </row>
    <row r="562" spans="1:12" hidden="1" x14ac:dyDescent="0.25">
      <c r="A562" s="454">
        <v>1</v>
      </c>
      <c r="B562" s="459">
        <v>42278</v>
      </c>
      <c r="C562" s="460">
        <v>0.64583333333333337</v>
      </c>
      <c r="D562" s="440" t="s">
        <v>3092</v>
      </c>
      <c r="E562" s="440" t="s">
        <v>380</v>
      </c>
      <c r="F562" s="440" t="s">
        <v>451</v>
      </c>
      <c r="G562" s="27" t="s">
        <v>359</v>
      </c>
      <c r="H562" s="440"/>
      <c r="I562" s="440"/>
      <c r="J562" s="440"/>
      <c r="K562" s="440">
        <v>1</v>
      </c>
      <c r="L562" s="104" t="s">
        <v>36</v>
      </c>
    </row>
    <row r="563" spans="1:12" hidden="1" x14ac:dyDescent="0.25">
      <c r="A563" s="454">
        <v>2</v>
      </c>
      <c r="B563" s="459">
        <v>42278</v>
      </c>
      <c r="C563" s="460">
        <v>0.55555555555555558</v>
      </c>
      <c r="D563" s="440" t="s">
        <v>1301</v>
      </c>
      <c r="E563" s="440" t="s">
        <v>3093</v>
      </c>
      <c r="F563" s="440" t="s">
        <v>789</v>
      </c>
      <c r="G563" s="27" t="s">
        <v>27</v>
      </c>
      <c r="H563" s="440"/>
      <c r="I563" s="440"/>
      <c r="J563" s="440"/>
      <c r="K563" s="440"/>
      <c r="L563" s="104" t="s">
        <v>36</v>
      </c>
    </row>
    <row r="564" spans="1:12" hidden="1" x14ac:dyDescent="0.25">
      <c r="A564" s="454">
        <v>3</v>
      </c>
      <c r="B564" s="459">
        <v>42279</v>
      </c>
      <c r="C564" s="460">
        <v>3.125E-2</v>
      </c>
      <c r="D564" s="440" t="s">
        <v>3094</v>
      </c>
      <c r="E564" s="440" t="s">
        <v>3093</v>
      </c>
      <c r="F564" s="440" t="s">
        <v>451</v>
      </c>
      <c r="G564" s="27" t="s">
        <v>27</v>
      </c>
      <c r="H564" s="440"/>
      <c r="I564" s="440"/>
      <c r="J564" s="440"/>
      <c r="K564" s="440">
        <v>1</v>
      </c>
      <c r="L564" s="104" t="s">
        <v>39</v>
      </c>
    </row>
    <row r="565" spans="1:12" hidden="1" x14ac:dyDescent="0.25">
      <c r="A565" s="454">
        <v>4</v>
      </c>
      <c r="B565" s="459">
        <v>42279</v>
      </c>
      <c r="C565" s="460">
        <v>0.85416666666666663</v>
      </c>
      <c r="D565" s="440" t="s">
        <v>1304</v>
      </c>
      <c r="E565" s="440" t="s">
        <v>1347</v>
      </c>
      <c r="F565" s="461" t="s">
        <v>451</v>
      </c>
      <c r="G565" s="27" t="s">
        <v>27</v>
      </c>
      <c r="H565" s="440"/>
      <c r="I565" s="440"/>
      <c r="J565" s="440"/>
      <c r="K565" s="440">
        <v>1</v>
      </c>
      <c r="L565" s="104" t="s">
        <v>39</v>
      </c>
    </row>
    <row r="566" spans="1:12" hidden="1" x14ac:dyDescent="0.25">
      <c r="A566" s="454">
        <v>5</v>
      </c>
      <c r="B566" s="459">
        <v>42283</v>
      </c>
      <c r="C566" s="460">
        <v>0.31666666666666665</v>
      </c>
      <c r="D566" s="440" t="s">
        <v>3095</v>
      </c>
      <c r="E566" s="440" t="s">
        <v>1347</v>
      </c>
      <c r="F566" s="440" t="s">
        <v>348</v>
      </c>
      <c r="G566" s="27" t="s">
        <v>27</v>
      </c>
      <c r="H566" s="440"/>
      <c r="I566" s="440"/>
      <c r="J566" s="440"/>
      <c r="K566" s="440"/>
      <c r="L566" s="104" t="s">
        <v>32</v>
      </c>
    </row>
    <row r="567" spans="1:12" hidden="1" x14ac:dyDescent="0.25">
      <c r="A567" s="454">
        <v>6</v>
      </c>
      <c r="B567" s="459">
        <v>42284</v>
      </c>
      <c r="C567" s="460">
        <v>0.39861111111111108</v>
      </c>
      <c r="D567" s="440" t="s">
        <v>1310</v>
      </c>
      <c r="E567" s="440" t="s">
        <v>380</v>
      </c>
      <c r="F567" s="461" t="s">
        <v>789</v>
      </c>
      <c r="G567" s="27" t="s">
        <v>75</v>
      </c>
      <c r="H567" s="440"/>
      <c r="I567" s="440"/>
      <c r="J567" s="440"/>
      <c r="K567" s="440"/>
      <c r="L567" s="104" t="s">
        <v>45</v>
      </c>
    </row>
    <row r="568" spans="1:12" hidden="1" x14ac:dyDescent="0.25">
      <c r="A568" s="454">
        <v>7</v>
      </c>
      <c r="B568" s="459">
        <v>42287</v>
      </c>
      <c r="C568" s="460">
        <v>0.39861111111111108</v>
      </c>
      <c r="D568" s="440" t="s">
        <v>3096</v>
      </c>
      <c r="E568" s="440" t="s">
        <v>1347</v>
      </c>
      <c r="F568" s="461" t="s">
        <v>372</v>
      </c>
      <c r="G568" s="27" t="s">
        <v>359</v>
      </c>
      <c r="H568" s="440"/>
      <c r="I568" s="440"/>
      <c r="J568" s="440"/>
      <c r="K568" s="440">
        <v>1</v>
      </c>
      <c r="L568" s="104" t="s">
        <v>49</v>
      </c>
    </row>
    <row r="569" spans="1:12" hidden="1" x14ac:dyDescent="0.25">
      <c r="A569" s="454">
        <v>8</v>
      </c>
      <c r="B569" s="459">
        <v>42288</v>
      </c>
      <c r="C569" s="460">
        <v>0.53472222222222221</v>
      </c>
      <c r="D569" s="440" t="s">
        <v>3097</v>
      </c>
      <c r="E569" s="440" t="s">
        <v>380</v>
      </c>
      <c r="F569" s="440" t="s">
        <v>348</v>
      </c>
      <c r="G569" s="27" t="s">
        <v>27</v>
      </c>
      <c r="H569" s="440"/>
      <c r="I569" s="440"/>
      <c r="J569" s="440"/>
      <c r="K569" s="440"/>
      <c r="L569" s="104" t="s">
        <v>28</v>
      </c>
    </row>
    <row r="570" spans="1:12" hidden="1" x14ac:dyDescent="0.25">
      <c r="A570" s="454">
        <v>9</v>
      </c>
      <c r="B570" s="459">
        <v>42294</v>
      </c>
      <c r="C570" s="460">
        <v>0.61597222222222225</v>
      </c>
      <c r="D570" s="440" t="s">
        <v>1320</v>
      </c>
      <c r="E570" s="440" t="s">
        <v>3093</v>
      </c>
      <c r="F570" s="461" t="s">
        <v>348</v>
      </c>
      <c r="G570" s="27" t="s">
        <v>27</v>
      </c>
      <c r="H570" s="440"/>
      <c r="I570" s="440"/>
      <c r="J570" s="440"/>
      <c r="K570" s="440"/>
      <c r="L570" s="104" t="s">
        <v>49</v>
      </c>
    </row>
    <row r="571" spans="1:12" hidden="1" x14ac:dyDescent="0.25">
      <c r="A571" s="454">
        <v>10</v>
      </c>
      <c r="B571" s="459">
        <v>42299</v>
      </c>
      <c r="C571" s="460">
        <v>0.40138888888888885</v>
      </c>
      <c r="D571" s="440" t="s">
        <v>1322</v>
      </c>
      <c r="E571" s="440" t="s">
        <v>3098</v>
      </c>
      <c r="F571" s="461" t="s">
        <v>789</v>
      </c>
      <c r="G571" s="27" t="s">
        <v>27</v>
      </c>
      <c r="H571" s="440"/>
      <c r="I571" s="440"/>
      <c r="J571" s="440"/>
      <c r="K571" s="440">
        <v>1</v>
      </c>
      <c r="L571" s="104" t="s">
        <v>36</v>
      </c>
    </row>
    <row r="572" spans="1:12" hidden="1" x14ac:dyDescent="0.25">
      <c r="A572" s="454">
        <v>11</v>
      </c>
      <c r="B572" s="459">
        <v>42301</v>
      </c>
      <c r="C572" s="460">
        <v>0.35486111111111113</v>
      </c>
      <c r="D572" s="440" t="s">
        <v>3099</v>
      </c>
      <c r="E572" s="440" t="s">
        <v>3093</v>
      </c>
      <c r="F572" s="440" t="s">
        <v>451</v>
      </c>
      <c r="G572" s="27" t="s">
        <v>27</v>
      </c>
      <c r="H572" s="440"/>
      <c r="I572" s="440"/>
      <c r="J572" s="440"/>
      <c r="K572" s="440">
        <v>1</v>
      </c>
      <c r="L572" s="104" t="s">
        <v>49</v>
      </c>
    </row>
    <row r="573" spans="1:12" hidden="1" x14ac:dyDescent="0.25">
      <c r="A573" s="454">
        <v>12</v>
      </c>
      <c r="B573" s="459">
        <v>42303</v>
      </c>
      <c r="C573" s="460">
        <v>0.10694444444444444</v>
      </c>
      <c r="D573" s="440" t="s">
        <v>3100</v>
      </c>
      <c r="E573" s="440" t="s">
        <v>3098</v>
      </c>
      <c r="F573" s="461" t="s">
        <v>348</v>
      </c>
      <c r="G573" s="27" t="s">
        <v>27</v>
      </c>
      <c r="H573" s="440"/>
      <c r="I573" s="440"/>
      <c r="J573" s="440"/>
      <c r="K573" s="440"/>
      <c r="L573" s="104" t="s">
        <v>55</v>
      </c>
    </row>
    <row r="574" spans="1:12" hidden="1" x14ac:dyDescent="0.25">
      <c r="A574" s="454">
        <v>13</v>
      </c>
      <c r="B574" s="459">
        <v>42304</v>
      </c>
      <c r="C574" s="460">
        <v>0.40138888888888885</v>
      </c>
      <c r="D574" s="440" t="s">
        <v>3101</v>
      </c>
      <c r="E574" s="440" t="s">
        <v>380</v>
      </c>
      <c r="F574" s="461" t="s">
        <v>348</v>
      </c>
      <c r="G574" s="27" t="s">
        <v>27</v>
      </c>
      <c r="H574" s="440"/>
      <c r="I574" s="440"/>
      <c r="J574" s="440"/>
      <c r="K574" s="440"/>
      <c r="L574" s="104" t="s">
        <v>32</v>
      </c>
    </row>
    <row r="575" spans="1:12" hidden="1" x14ac:dyDescent="0.25">
      <c r="A575" s="454">
        <v>14</v>
      </c>
      <c r="B575" s="459">
        <v>42306</v>
      </c>
      <c r="C575" s="460">
        <v>0.65277777777777779</v>
      </c>
      <c r="D575" s="440" t="s">
        <v>1331</v>
      </c>
      <c r="E575" s="440" t="s">
        <v>3098</v>
      </c>
      <c r="F575" s="440" t="s">
        <v>451</v>
      </c>
      <c r="G575" s="27" t="s">
        <v>27</v>
      </c>
      <c r="H575" s="440"/>
      <c r="I575" s="440"/>
      <c r="J575" s="440"/>
      <c r="K575" s="440"/>
      <c r="L575" s="104" t="s">
        <v>45</v>
      </c>
    </row>
    <row r="576" spans="1:12" hidden="1" x14ac:dyDescent="0.25">
      <c r="A576" s="454">
        <v>15</v>
      </c>
      <c r="B576" s="459">
        <v>42307</v>
      </c>
      <c r="C576" s="460">
        <v>0.75069444444444444</v>
      </c>
      <c r="D576" s="440" t="s">
        <v>1333</v>
      </c>
      <c r="E576" s="440" t="s">
        <v>3093</v>
      </c>
      <c r="F576" s="440" t="s">
        <v>451</v>
      </c>
      <c r="G576" s="27" t="s">
        <v>359</v>
      </c>
      <c r="H576" s="440"/>
      <c r="I576" s="440"/>
      <c r="J576" s="440"/>
      <c r="K576" s="440"/>
      <c r="L576" s="104" t="s">
        <v>36</v>
      </c>
    </row>
    <row r="577" spans="1:12" s="5" customFormat="1" x14ac:dyDescent="0.25">
      <c r="A577" s="462"/>
      <c r="B577" s="463"/>
      <c r="C577" s="464"/>
      <c r="D577" s="457"/>
      <c r="E577" s="457"/>
      <c r="F577" s="457" t="s">
        <v>1958</v>
      </c>
      <c r="G577" s="388" t="s">
        <v>841</v>
      </c>
      <c r="H577" s="457">
        <f>SUM(H562:H576)</f>
        <v>0</v>
      </c>
      <c r="I577" s="457">
        <f>SUM(I562:I576)</f>
        <v>0</v>
      </c>
      <c r="J577" s="457">
        <f>SUM(J562:J576)</f>
        <v>0</v>
      </c>
      <c r="K577" s="457">
        <f>SUM(K562:K576)</f>
        <v>6</v>
      </c>
      <c r="L577" s="465"/>
    </row>
    <row r="578" spans="1:12" hidden="1" x14ac:dyDescent="0.25">
      <c r="A578" s="454">
        <v>16</v>
      </c>
      <c r="B578" s="86">
        <v>42309</v>
      </c>
      <c r="C578" s="360">
        <v>0.65625</v>
      </c>
      <c r="D578" s="27" t="s">
        <v>3102</v>
      </c>
      <c r="E578" s="440" t="s">
        <v>3093</v>
      </c>
      <c r="F578" s="16" t="s">
        <v>348</v>
      </c>
      <c r="G578" s="27" t="s">
        <v>27</v>
      </c>
      <c r="H578" s="440"/>
      <c r="I578" s="440"/>
      <c r="J578" s="440">
        <v>1</v>
      </c>
      <c r="K578" s="440"/>
      <c r="L578" s="104" t="s">
        <v>39</v>
      </c>
    </row>
    <row r="579" spans="1:12" hidden="1" x14ac:dyDescent="0.25">
      <c r="A579" s="454">
        <v>17</v>
      </c>
      <c r="B579" s="86">
        <v>42313</v>
      </c>
      <c r="C579" s="360">
        <v>0.52361111111111114</v>
      </c>
      <c r="D579" s="27" t="s">
        <v>3103</v>
      </c>
      <c r="E579" s="16" t="s">
        <v>697</v>
      </c>
      <c r="F579" s="16" t="s">
        <v>358</v>
      </c>
      <c r="G579" s="27" t="s">
        <v>359</v>
      </c>
      <c r="H579" s="440"/>
      <c r="I579" s="440"/>
      <c r="J579" s="440"/>
      <c r="K579" s="440"/>
      <c r="L579" s="104" t="s">
        <v>28</v>
      </c>
    </row>
    <row r="580" spans="1:12" hidden="1" x14ac:dyDescent="0.25">
      <c r="A580" s="454">
        <v>18</v>
      </c>
      <c r="B580" s="86">
        <v>42319</v>
      </c>
      <c r="C580" s="360">
        <v>0.7729166666666667</v>
      </c>
      <c r="D580" s="27" t="s">
        <v>1339</v>
      </c>
      <c r="E580" s="16" t="s">
        <v>751</v>
      </c>
      <c r="F580" s="16" t="s">
        <v>26</v>
      </c>
      <c r="G580" s="27" t="s">
        <v>27</v>
      </c>
      <c r="H580" s="440"/>
      <c r="I580" s="440"/>
      <c r="J580" s="440"/>
      <c r="K580" s="440"/>
      <c r="L580" s="104" t="s">
        <v>36</v>
      </c>
    </row>
    <row r="581" spans="1:12" hidden="1" x14ac:dyDescent="0.25">
      <c r="A581" s="454">
        <v>19</v>
      </c>
      <c r="B581" s="86">
        <v>42320</v>
      </c>
      <c r="C581" s="360">
        <v>0.54861111111111105</v>
      </c>
      <c r="D581" s="27" t="s">
        <v>1341</v>
      </c>
      <c r="E581" s="16" t="s">
        <v>751</v>
      </c>
      <c r="F581" s="16" t="s">
        <v>69</v>
      </c>
      <c r="G581" s="27" t="s">
        <v>27</v>
      </c>
      <c r="H581" s="440"/>
      <c r="I581" s="440"/>
      <c r="J581" s="440"/>
      <c r="K581" s="440">
        <v>1</v>
      </c>
      <c r="L581" s="104" t="s">
        <v>45</v>
      </c>
    </row>
    <row r="582" spans="1:12" hidden="1" x14ac:dyDescent="0.25">
      <c r="A582" s="454">
        <v>20</v>
      </c>
      <c r="B582" s="86">
        <v>42320</v>
      </c>
      <c r="C582" s="360">
        <v>0.87569444444444444</v>
      </c>
      <c r="D582" s="27" t="s">
        <v>3104</v>
      </c>
      <c r="E582" s="27" t="s">
        <v>1343</v>
      </c>
      <c r="F582" s="16" t="s">
        <v>451</v>
      </c>
      <c r="G582" s="27" t="s">
        <v>359</v>
      </c>
      <c r="H582" s="440"/>
      <c r="I582" s="440"/>
      <c r="J582" s="440"/>
      <c r="K582" s="440"/>
      <c r="L582" s="104" t="s">
        <v>36</v>
      </c>
    </row>
    <row r="583" spans="1:12" hidden="1" x14ac:dyDescent="0.25">
      <c r="A583" s="454">
        <v>21</v>
      </c>
      <c r="B583" s="86">
        <v>42321</v>
      </c>
      <c r="C583" s="360">
        <v>0.47430555555555554</v>
      </c>
      <c r="D583" s="27" t="s">
        <v>3105</v>
      </c>
      <c r="E583" s="16" t="s">
        <v>697</v>
      </c>
      <c r="F583" s="16" t="s">
        <v>451</v>
      </c>
      <c r="G583" s="27" t="s">
        <v>27</v>
      </c>
      <c r="H583" s="440"/>
      <c r="I583" s="440"/>
      <c r="J583" s="440">
        <v>1</v>
      </c>
      <c r="K583" s="440"/>
      <c r="L583" s="104" t="s">
        <v>39</v>
      </c>
    </row>
    <row r="584" spans="1:12" hidden="1" x14ac:dyDescent="0.25">
      <c r="A584" s="454">
        <v>22</v>
      </c>
      <c r="B584" s="86">
        <v>42321</v>
      </c>
      <c r="C584" s="360">
        <v>0.48819444444444443</v>
      </c>
      <c r="D584" s="27" t="s">
        <v>1346</v>
      </c>
      <c r="E584" s="16" t="s">
        <v>751</v>
      </c>
      <c r="F584" s="16" t="s">
        <v>451</v>
      </c>
      <c r="G584" s="27" t="s">
        <v>359</v>
      </c>
      <c r="H584" s="440"/>
      <c r="I584" s="440"/>
      <c r="J584" s="440"/>
      <c r="K584" s="440">
        <v>2</v>
      </c>
      <c r="L584" s="104" t="s">
        <v>39</v>
      </c>
    </row>
    <row r="585" spans="1:12" hidden="1" x14ac:dyDescent="0.25">
      <c r="A585" s="454">
        <v>23</v>
      </c>
      <c r="B585" s="86">
        <v>42322</v>
      </c>
      <c r="C585" s="360">
        <v>0.59652777777777777</v>
      </c>
      <c r="D585" s="16" t="s">
        <v>1349</v>
      </c>
      <c r="E585" s="16" t="s">
        <v>751</v>
      </c>
      <c r="F585" s="16" t="s">
        <v>2673</v>
      </c>
      <c r="G585" s="27" t="s">
        <v>27</v>
      </c>
      <c r="H585" s="440"/>
      <c r="I585" s="440"/>
      <c r="J585" s="440"/>
      <c r="K585" s="440"/>
      <c r="L585" s="104" t="s">
        <v>49</v>
      </c>
    </row>
    <row r="586" spans="1:12" hidden="1" x14ac:dyDescent="0.25">
      <c r="A586" s="454">
        <v>24</v>
      </c>
      <c r="B586" s="393">
        <v>42327</v>
      </c>
      <c r="C586" s="360">
        <v>5.9027777777777783E-2</v>
      </c>
      <c r="D586" s="16" t="s">
        <v>3106</v>
      </c>
      <c r="E586" s="16" t="s">
        <v>751</v>
      </c>
      <c r="F586" s="16" t="s">
        <v>451</v>
      </c>
      <c r="G586" s="27" t="s">
        <v>27</v>
      </c>
      <c r="H586" s="440"/>
      <c r="I586" s="440"/>
      <c r="J586" s="440">
        <v>1</v>
      </c>
      <c r="K586" s="440"/>
      <c r="L586" s="104" t="s">
        <v>36</v>
      </c>
    </row>
    <row r="587" spans="1:12" hidden="1" x14ac:dyDescent="0.25">
      <c r="A587" s="454">
        <v>25</v>
      </c>
      <c r="B587" s="393">
        <v>42327</v>
      </c>
      <c r="C587" s="360">
        <v>6.6666666666666666E-2</v>
      </c>
      <c r="D587" s="439" t="s">
        <v>3107</v>
      </c>
      <c r="E587" s="16" t="s">
        <v>751</v>
      </c>
      <c r="F587" s="16" t="s">
        <v>451</v>
      </c>
      <c r="G587" s="27" t="s">
        <v>27</v>
      </c>
      <c r="H587" s="440"/>
      <c r="I587" s="440"/>
      <c r="J587" s="440"/>
      <c r="K587" s="440">
        <v>1</v>
      </c>
      <c r="L587" s="104" t="s">
        <v>36</v>
      </c>
    </row>
    <row r="588" spans="1:12" hidden="1" x14ac:dyDescent="0.25">
      <c r="A588" s="358">
        <v>26</v>
      </c>
      <c r="B588" s="393">
        <v>42327</v>
      </c>
      <c r="C588" s="360">
        <v>0.83333333333333337</v>
      </c>
      <c r="D588" s="466" t="s">
        <v>3108</v>
      </c>
      <c r="E588" s="16" t="s">
        <v>751</v>
      </c>
      <c r="F588" s="16" t="s">
        <v>348</v>
      </c>
      <c r="G588" s="27" t="s">
        <v>27</v>
      </c>
      <c r="H588" s="440"/>
      <c r="I588" s="440"/>
      <c r="J588" s="440"/>
      <c r="K588" s="440"/>
      <c r="L588" s="104" t="s">
        <v>36</v>
      </c>
    </row>
    <row r="589" spans="1:12" hidden="1" x14ac:dyDescent="0.25">
      <c r="A589" s="454">
        <v>27</v>
      </c>
      <c r="B589" s="393">
        <v>42330</v>
      </c>
      <c r="C589" s="360">
        <v>0.94236111111111109</v>
      </c>
      <c r="D589" s="16" t="s">
        <v>3109</v>
      </c>
      <c r="E589" s="16" t="s">
        <v>751</v>
      </c>
      <c r="F589" s="16" t="s">
        <v>358</v>
      </c>
      <c r="G589" s="27" t="s">
        <v>359</v>
      </c>
      <c r="H589" s="440"/>
      <c r="I589" s="440"/>
      <c r="J589" s="440"/>
      <c r="K589" s="440">
        <v>1</v>
      </c>
      <c r="L589" s="104" t="s">
        <v>39</v>
      </c>
    </row>
    <row r="590" spans="1:12" hidden="1" x14ac:dyDescent="0.25">
      <c r="A590" s="454">
        <v>28</v>
      </c>
      <c r="B590" s="393">
        <v>42330</v>
      </c>
      <c r="C590" s="360">
        <v>0.75</v>
      </c>
      <c r="D590" s="140" t="s">
        <v>3110</v>
      </c>
      <c r="E590" s="16" t="s">
        <v>751</v>
      </c>
      <c r="F590" s="16" t="s">
        <v>789</v>
      </c>
      <c r="G590" s="27" t="s">
        <v>27</v>
      </c>
      <c r="H590" s="440"/>
      <c r="I590" s="440"/>
      <c r="J590" s="440"/>
      <c r="K590" s="440"/>
      <c r="L590" s="104" t="s">
        <v>49</v>
      </c>
    </row>
    <row r="591" spans="1:12" hidden="1" x14ac:dyDescent="0.25">
      <c r="A591" s="454">
        <v>29</v>
      </c>
      <c r="B591" s="393">
        <v>42330</v>
      </c>
      <c r="C591" s="360">
        <v>0.9277777777777777</v>
      </c>
      <c r="D591" s="140" t="s">
        <v>1360</v>
      </c>
      <c r="E591" s="16" t="s">
        <v>751</v>
      </c>
      <c r="F591" s="16" t="s">
        <v>451</v>
      </c>
      <c r="G591" s="27" t="s">
        <v>27</v>
      </c>
      <c r="H591" s="440"/>
      <c r="I591" s="440"/>
      <c r="J591" s="440">
        <v>1</v>
      </c>
      <c r="K591" s="440"/>
      <c r="L591" s="104" t="s">
        <v>28</v>
      </c>
    </row>
    <row r="592" spans="1:12" hidden="1" x14ac:dyDescent="0.25">
      <c r="A592" s="454">
        <v>30</v>
      </c>
      <c r="B592" s="393">
        <v>42331</v>
      </c>
      <c r="C592" s="360">
        <v>0.95416666666666661</v>
      </c>
      <c r="D592" s="140" t="s">
        <v>3111</v>
      </c>
      <c r="E592" s="16" t="s">
        <v>751</v>
      </c>
      <c r="F592" s="16" t="s">
        <v>451</v>
      </c>
      <c r="G592" s="27" t="s">
        <v>27</v>
      </c>
      <c r="H592" s="440"/>
      <c r="I592" s="440"/>
      <c r="J592" s="440"/>
      <c r="K592" s="440"/>
      <c r="L592" s="104" t="s">
        <v>55</v>
      </c>
    </row>
    <row r="593" spans="1:12" hidden="1" x14ac:dyDescent="0.25">
      <c r="A593" s="454">
        <v>31</v>
      </c>
      <c r="B593" s="393">
        <v>42332</v>
      </c>
      <c r="C593" s="360">
        <v>0.96319444444444446</v>
      </c>
      <c r="D593" s="140" t="s">
        <v>3112</v>
      </c>
      <c r="E593" s="16" t="s">
        <v>3098</v>
      </c>
      <c r="F593" s="16" t="s">
        <v>451</v>
      </c>
      <c r="G593" s="27" t="s">
        <v>27</v>
      </c>
      <c r="H593" s="440"/>
      <c r="I593" s="440"/>
      <c r="J593" s="440"/>
      <c r="K593" s="440">
        <v>1</v>
      </c>
      <c r="L593" s="104" t="s">
        <v>55</v>
      </c>
    </row>
    <row r="594" spans="1:12" hidden="1" x14ac:dyDescent="0.25">
      <c r="A594" s="454">
        <v>32</v>
      </c>
      <c r="B594" s="393">
        <v>42331</v>
      </c>
      <c r="C594" s="360"/>
      <c r="D594" s="140" t="s">
        <v>1367</v>
      </c>
      <c r="E594" s="16" t="s">
        <v>751</v>
      </c>
      <c r="F594" s="16" t="s">
        <v>451</v>
      </c>
      <c r="G594" s="27" t="s">
        <v>27</v>
      </c>
      <c r="H594" s="440"/>
      <c r="I594" s="440"/>
      <c r="J594" s="440"/>
      <c r="K594" s="440"/>
      <c r="L594" s="104" t="s">
        <v>45</v>
      </c>
    </row>
    <row r="595" spans="1:12" hidden="1" x14ac:dyDescent="0.25">
      <c r="A595" s="454">
        <v>33</v>
      </c>
      <c r="B595" s="393">
        <v>42331</v>
      </c>
      <c r="C595" s="360">
        <v>0.95694444444444438</v>
      </c>
      <c r="D595" s="140" t="s">
        <v>1368</v>
      </c>
      <c r="E595" s="16" t="s">
        <v>751</v>
      </c>
      <c r="F595" s="16" t="s">
        <v>451</v>
      </c>
      <c r="G595" s="27" t="s">
        <v>27</v>
      </c>
      <c r="H595" s="440"/>
      <c r="I595" s="440"/>
      <c r="J595" s="440"/>
      <c r="K595" s="440">
        <v>1</v>
      </c>
      <c r="L595" s="104" t="s">
        <v>45</v>
      </c>
    </row>
    <row r="596" spans="1:12" hidden="1" x14ac:dyDescent="0.25">
      <c r="A596" s="454">
        <v>34</v>
      </c>
      <c r="B596" s="393">
        <v>42331</v>
      </c>
      <c r="C596" s="360">
        <v>0.10625</v>
      </c>
      <c r="D596" s="340" t="s">
        <v>1371</v>
      </c>
      <c r="E596" s="16" t="s">
        <v>751</v>
      </c>
      <c r="F596" s="16" t="s">
        <v>348</v>
      </c>
      <c r="G596" s="27" t="s">
        <v>27</v>
      </c>
      <c r="H596" s="440"/>
      <c r="I596" s="440"/>
      <c r="J596" s="440"/>
      <c r="K596" s="440">
        <v>1</v>
      </c>
      <c r="L596" s="104" t="s">
        <v>45</v>
      </c>
    </row>
    <row r="597" spans="1:12" hidden="1" x14ac:dyDescent="0.25">
      <c r="A597" s="454">
        <v>35</v>
      </c>
      <c r="B597" s="393">
        <v>42334</v>
      </c>
      <c r="C597" s="360">
        <v>0.4236111111111111</v>
      </c>
      <c r="D597" s="27" t="s">
        <v>1373</v>
      </c>
      <c r="E597" s="16" t="s">
        <v>751</v>
      </c>
      <c r="F597" s="16" t="s">
        <v>348</v>
      </c>
      <c r="G597" s="27" t="s">
        <v>27</v>
      </c>
      <c r="H597" s="440"/>
      <c r="I597" s="440"/>
      <c r="J597" s="440"/>
      <c r="K597" s="440"/>
      <c r="L597" s="104" t="s">
        <v>49</v>
      </c>
    </row>
    <row r="598" spans="1:12" hidden="1" x14ac:dyDescent="0.25">
      <c r="A598" s="454">
        <v>36</v>
      </c>
      <c r="B598" s="393">
        <v>42336</v>
      </c>
      <c r="C598" s="360">
        <v>0.93055555555555547</v>
      </c>
      <c r="D598" s="16" t="s">
        <v>1375</v>
      </c>
      <c r="E598" s="16" t="s">
        <v>3098</v>
      </c>
      <c r="F598" s="16" t="s">
        <v>3113</v>
      </c>
      <c r="G598" s="27" t="s">
        <v>27</v>
      </c>
      <c r="H598" s="440"/>
      <c r="I598" s="440"/>
      <c r="J598" s="440">
        <v>2</v>
      </c>
      <c r="K598" s="440"/>
      <c r="L598" s="104" t="s">
        <v>55</v>
      </c>
    </row>
    <row r="599" spans="1:12" hidden="1" x14ac:dyDescent="0.25">
      <c r="A599" s="454">
        <v>37</v>
      </c>
      <c r="B599" s="393">
        <v>42336</v>
      </c>
      <c r="C599" s="360">
        <v>0.94166666666666676</v>
      </c>
      <c r="D599" s="340" t="s">
        <v>3114</v>
      </c>
      <c r="E599" s="16" t="s">
        <v>751</v>
      </c>
      <c r="F599" s="16" t="s">
        <v>789</v>
      </c>
      <c r="G599" s="27" t="s">
        <v>27</v>
      </c>
      <c r="H599" s="440"/>
      <c r="I599" s="440"/>
      <c r="J599" s="440"/>
      <c r="K599" s="440"/>
      <c r="L599" s="104" t="s">
        <v>55</v>
      </c>
    </row>
    <row r="600" spans="1:12" hidden="1" x14ac:dyDescent="0.25">
      <c r="A600" s="454">
        <v>38</v>
      </c>
      <c r="B600" s="393">
        <v>42336</v>
      </c>
      <c r="C600" s="360">
        <v>0.99236111111111114</v>
      </c>
      <c r="D600" s="140" t="s">
        <v>3115</v>
      </c>
      <c r="E600" s="16" t="s">
        <v>751</v>
      </c>
      <c r="F600" s="16" t="s">
        <v>451</v>
      </c>
      <c r="G600" s="27" t="s">
        <v>27</v>
      </c>
      <c r="H600" s="440"/>
      <c r="I600" s="440"/>
      <c r="J600" s="440"/>
      <c r="K600" s="440">
        <v>1</v>
      </c>
      <c r="L600" s="104" t="s">
        <v>49</v>
      </c>
    </row>
    <row r="601" spans="1:12" hidden="1" x14ac:dyDescent="0.25">
      <c r="A601" s="454">
        <v>39</v>
      </c>
      <c r="B601" s="393">
        <v>42336</v>
      </c>
      <c r="C601" s="360">
        <v>9.0972222222222218E-2</v>
      </c>
      <c r="D601" s="340" t="s">
        <v>3116</v>
      </c>
      <c r="E601" s="16" t="s">
        <v>751</v>
      </c>
      <c r="F601" s="16" t="s">
        <v>3117</v>
      </c>
      <c r="G601" s="27" t="s">
        <v>27</v>
      </c>
      <c r="H601" s="440"/>
      <c r="I601" s="440"/>
      <c r="J601" s="440"/>
      <c r="K601" s="440"/>
      <c r="L601" s="104" t="s">
        <v>49</v>
      </c>
    </row>
    <row r="602" spans="1:12" hidden="1" x14ac:dyDescent="0.25">
      <c r="A602" s="454">
        <v>40</v>
      </c>
      <c r="B602" s="393">
        <v>42337</v>
      </c>
      <c r="C602" s="360">
        <v>0.62569444444444444</v>
      </c>
      <c r="D602" s="340" t="s">
        <v>3118</v>
      </c>
      <c r="E602" s="16" t="s">
        <v>751</v>
      </c>
      <c r="F602" s="16" t="s">
        <v>358</v>
      </c>
      <c r="G602" s="27" t="s">
        <v>359</v>
      </c>
      <c r="H602" s="440"/>
      <c r="I602" s="440"/>
      <c r="J602" s="440"/>
      <c r="K602" s="440">
        <v>1</v>
      </c>
      <c r="L602" s="104" t="s">
        <v>28</v>
      </c>
    </row>
    <row r="603" spans="1:12" s="5" customFormat="1" x14ac:dyDescent="0.25">
      <c r="A603" s="462"/>
      <c r="B603" s="398"/>
      <c r="C603" s="369"/>
      <c r="D603" s="379"/>
      <c r="E603" s="25"/>
      <c r="F603" s="25" t="s">
        <v>2464</v>
      </c>
      <c r="G603" s="388" t="s">
        <v>841</v>
      </c>
      <c r="H603" s="457">
        <f>SUM(H578:H602)</f>
        <v>0</v>
      </c>
      <c r="I603" s="457">
        <f>SUM(I578:I602)</f>
        <v>0</v>
      </c>
      <c r="J603" s="457">
        <f>SUM(J578:J602)</f>
        <v>6</v>
      </c>
      <c r="K603" s="457">
        <f>SUM(K578:K602)</f>
        <v>10</v>
      </c>
      <c r="L603" s="465"/>
    </row>
    <row r="604" spans="1:12" hidden="1" x14ac:dyDescent="0.25">
      <c r="A604" s="454">
        <v>41</v>
      </c>
      <c r="B604" s="393">
        <v>42339</v>
      </c>
      <c r="C604" s="360">
        <v>0.6875</v>
      </c>
      <c r="D604" s="140" t="s">
        <v>3119</v>
      </c>
      <c r="E604" s="16" t="s">
        <v>751</v>
      </c>
      <c r="F604" s="440" t="s">
        <v>451</v>
      </c>
      <c r="G604" s="27"/>
      <c r="H604" s="440"/>
      <c r="I604" s="440"/>
      <c r="J604" s="440"/>
      <c r="K604" s="440"/>
      <c r="L604" s="104" t="s">
        <v>32</v>
      </c>
    </row>
    <row r="605" spans="1:12" hidden="1" x14ac:dyDescent="0.25">
      <c r="A605" s="454">
        <v>42</v>
      </c>
      <c r="B605" s="393">
        <v>42339</v>
      </c>
      <c r="C605" s="360">
        <v>0.29166666666666669</v>
      </c>
      <c r="D605" s="140" t="s">
        <v>3120</v>
      </c>
      <c r="E605" s="140" t="s">
        <v>1384</v>
      </c>
      <c r="F605" s="467" t="s">
        <v>3121</v>
      </c>
      <c r="G605" s="27" t="s">
        <v>359</v>
      </c>
      <c r="H605" s="440"/>
      <c r="I605" s="440"/>
      <c r="J605" s="440">
        <v>1</v>
      </c>
      <c r="K605" s="440"/>
      <c r="L605" s="104" t="s">
        <v>32</v>
      </c>
    </row>
    <row r="606" spans="1:12" hidden="1" x14ac:dyDescent="0.25">
      <c r="A606" s="454">
        <v>43</v>
      </c>
      <c r="B606" s="393">
        <v>42341</v>
      </c>
      <c r="C606" s="360">
        <v>0.54166666666666663</v>
      </c>
      <c r="D606" s="140" t="s">
        <v>3122</v>
      </c>
      <c r="E606" s="140" t="s">
        <v>1347</v>
      </c>
      <c r="F606" s="440" t="s">
        <v>348</v>
      </c>
      <c r="G606" s="27" t="s">
        <v>359</v>
      </c>
      <c r="H606" s="440"/>
      <c r="I606" s="440"/>
      <c r="J606" s="440"/>
      <c r="K606" s="440">
        <v>1</v>
      </c>
      <c r="L606" s="104" t="s">
        <v>36</v>
      </c>
    </row>
    <row r="607" spans="1:12" hidden="1" x14ac:dyDescent="0.25">
      <c r="A607" s="454">
        <v>44</v>
      </c>
      <c r="B607" s="393">
        <v>42341</v>
      </c>
      <c r="C607" s="360">
        <v>0.93055555555555547</v>
      </c>
      <c r="D607" s="140" t="s">
        <v>3123</v>
      </c>
      <c r="E607" s="140" t="s">
        <v>3098</v>
      </c>
      <c r="F607" s="440" t="s">
        <v>451</v>
      </c>
      <c r="G607" s="27" t="s">
        <v>359</v>
      </c>
      <c r="H607" s="440"/>
      <c r="I607" s="440"/>
      <c r="J607" s="440"/>
      <c r="K607" s="440"/>
      <c r="L607" s="104" t="s">
        <v>36</v>
      </c>
    </row>
    <row r="608" spans="1:12" hidden="1" x14ac:dyDescent="0.25">
      <c r="A608" s="454">
        <v>45</v>
      </c>
      <c r="B608" s="393">
        <v>42345</v>
      </c>
      <c r="C608" s="360">
        <v>0.44791666666666669</v>
      </c>
      <c r="D608" s="140" t="s">
        <v>3124</v>
      </c>
      <c r="E608" s="140" t="s">
        <v>3098</v>
      </c>
      <c r="F608" s="440" t="s">
        <v>348</v>
      </c>
      <c r="G608" s="27" t="s">
        <v>27</v>
      </c>
      <c r="H608" s="440"/>
      <c r="I608" s="440"/>
      <c r="J608" s="440"/>
      <c r="K608" s="440">
        <v>1</v>
      </c>
      <c r="L608" s="104" t="s">
        <v>55</v>
      </c>
    </row>
    <row r="609" spans="1:12" hidden="1" x14ac:dyDescent="0.25">
      <c r="A609" s="454">
        <v>46</v>
      </c>
      <c r="B609" s="393">
        <v>42347</v>
      </c>
      <c r="C609" s="360">
        <v>0.92361111111111116</v>
      </c>
      <c r="D609" s="140" t="s">
        <v>3125</v>
      </c>
      <c r="E609" s="140" t="s">
        <v>380</v>
      </c>
      <c r="F609" s="440" t="s">
        <v>451</v>
      </c>
      <c r="G609" s="27" t="s">
        <v>27</v>
      </c>
      <c r="H609" s="440"/>
      <c r="I609" s="440"/>
      <c r="J609" s="440"/>
      <c r="K609" s="440"/>
      <c r="L609" s="104" t="s">
        <v>45</v>
      </c>
    </row>
    <row r="610" spans="1:12" hidden="1" x14ac:dyDescent="0.25">
      <c r="A610" s="454">
        <v>47</v>
      </c>
      <c r="B610" s="393">
        <v>42713</v>
      </c>
      <c r="C610" s="360">
        <v>0.54652777777777783</v>
      </c>
      <c r="D610" s="140" t="s">
        <v>3126</v>
      </c>
      <c r="E610" s="140" t="s">
        <v>380</v>
      </c>
      <c r="F610" s="440" t="s">
        <v>358</v>
      </c>
      <c r="G610" s="27" t="s">
        <v>27</v>
      </c>
      <c r="H610" s="440"/>
      <c r="I610" s="440"/>
      <c r="J610" s="440"/>
      <c r="K610" s="440">
        <v>1</v>
      </c>
      <c r="L610" s="104" t="s">
        <v>45</v>
      </c>
    </row>
    <row r="611" spans="1:12" hidden="1" x14ac:dyDescent="0.25">
      <c r="A611" s="454">
        <v>48</v>
      </c>
      <c r="B611" s="393">
        <v>43078</v>
      </c>
      <c r="C611" s="360">
        <v>0.63194444444444442</v>
      </c>
      <c r="D611" s="140" t="s">
        <v>3127</v>
      </c>
      <c r="E611" s="140" t="s">
        <v>3093</v>
      </c>
      <c r="F611" s="440" t="s">
        <v>451</v>
      </c>
      <c r="G611" s="27" t="s">
        <v>359</v>
      </c>
      <c r="H611" s="440"/>
      <c r="I611" s="440"/>
      <c r="J611" s="440"/>
      <c r="K611" s="440"/>
      <c r="L611" s="104" t="s">
        <v>45</v>
      </c>
    </row>
    <row r="612" spans="1:12" hidden="1" x14ac:dyDescent="0.25">
      <c r="A612" s="454">
        <v>49</v>
      </c>
      <c r="B612" s="393">
        <v>43443</v>
      </c>
      <c r="C612" s="360">
        <v>0.64583333333333337</v>
      </c>
      <c r="D612" s="140" t="s">
        <v>3128</v>
      </c>
      <c r="E612" s="140" t="s">
        <v>1347</v>
      </c>
      <c r="F612" s="440" t="s">
        <v>451</v>
      </c>
      <c r="G612" s="27" t="s">
        <v>359</v>
      </c>
      <c r="H612" s="440"/>
      <c r="I612" s="440"/>
      <c r="J612" s="440">
        <v>1</v>
      </c>
      <c r="K612" s="440"/>
      <c r="L612" s="104" t="s">
        <v>45</v>
      </c>
    </row>
    <row r="613" spans="1:12" hidden="1" x14ac:dyDescent="0.25">
      <c r="A613" s="454">
        <v>50</v>
      </c>
      <c r="B613" s="393">
        <v>42349</v>
      </c>
      <c r="C613" s="360">
        <v>0.4861111111111111</v>
      </c>
      <c r="D613" s="140" t="s">
        <v>3129</v>
      </c>
      <c r="E613" s="140" t="s">
        <v>380</v>
      </c>
      <c r="F613" s="440" t="s">
        <v>348</v>
      </c>
      <c r="G613" s="27" t="s">
        <v>359</v>
      </c>
      <c r="H613" s="440"/>
      <c r="I613" s="440"/>
      <c r="J613" s="440"/>
      <c r="K613" s="440">
        <v>1</v>
      </c>
      <c r="L613" s="104" t="s">
        <v>39</v>
      </c>
    </row>
    <row r="614" spans="1:12" hidden="1" x14ac:dyDescent="0.25">
      <c r="A614" s="454">
        <v>51</v>
      </c>
      <c r="B614" s="393">
        <v>42349</v>
      </c>
      <c r="C614" s="360">
        <v>0.35416666666666669</v>
      </c>
      <c r="D614" s="140" t="s">
        <v>3130</v>
      </c>
      <c r="E614" s="140" t="s">
        <v>3093</v>
      </c>
      <c r="F614" s="440" t="s">
        <v>451</v>
      </c>
      <c r="G614" s="27" t="s">
        <v>27</v>
      </c>
      <c r="H614" s="440"/>
      <c r="I614" s="440"/>
      <c r="J614" s="440">
        <v>1</v>
      </c>
      <c r="K614" s="440"/>
      <c r="L614" s="104" t="s">
        <v>39</v>
      </c>
    </row>
    <row r="615" spans="1:12" hidden="1" x14ac:dyDescent="0.25">
      <c r="A615" s="454">
        <v>52</v>
      </c>
      <c r="B615" s="393">
        <v>42355</v>
      </c>
      <c r="C615" s="360">
        <v>4.5138888888888888E-2</v>
      </c>
      <c r="D615" s="140" t="s">
        <v>3131</v>
      </c>
      <c r="E615" s="140" t="s">
        <v>1384</v>
      </c>
      <c r="F615" s="440" t="s">
        <v>789</v>
      </c>
      <c r="G615" s="27" t="s">
        <v>27</v>
      </c>
      <c r="H615" s="440"/>
      <c r="I615" s="440"/>
      <c r="J615" s="440"/>
      <c r="K615" s="440"/>
      <c r="L615" s="104" t="s">
        <v>36</v>
      </c>
    </row>
    <row r="616" spans="1:12" hidden="1" x14ac:dyDescent="0.25">
      <c r="A616" s="454">
        <v>53</v>
      </c>
      <c r="B616" s="393">
        <v>42355</v>
      </c>
      <c r="C616" s="360">
        <v>0.52083333333333337</v>
      </c>
      <c r="D616" s="140" t="s">
        <v>3132</v>
      </c>
      <c r="E616" s="140" t="s">
        <v>380</v>
      </c>
      <c r="F616" s="440" t="s">
        <v>789</v>
      </c>
      <c r="G616" s="27" t="s">
        <v>27</v>
      </c>
      <c r="H616" s="440"/>
      <c r="I616" s="440"/>
      <c r="J616" s="440"/>
      <c r="K616" s="440">
        <v>1</v>
      </c>
      <c r="L616" s="104" t="s">
        <v>36</v>
      </c>
    </row>
    <row r="617" spans="1:12" hidden="1" x14ac:dyDescent="0.25">
      <c r="A617" s="454">
        <v>54</v>
      </c>
      <c r="B617" s="393">
        <v>42356</v>
      </c>
      <c r="C617" s="360">
        <v>0.5</v>
      </c>
      <c r="D617" s="140" t="s">
        <v>3133</v>
      </c>
      <c r="E617" s="140" t="s">
        <v>380</v>
      </c>
      <c r="F617" s="440" t="s">
        <v>451</v>
      </c>
      <c r="G617" s="27" t="s">
        <v>359</v>
      </c>
      <c r="H617" s="440"/>
      <c r="I617" s="440"/>
      <c r="J617" s="440">
        <v>1</v>
      </c>
      <c r="K617" s="440"/>
      <c r="L617" s="104" t="s">
        <v>39</v>
      </c>
    </row>
    <row r="618" spans="1:12" hidden="1" x14ac:dyDescent="0.25">
      <c r="A618" s="454">
        <v>55</v>
      </c>
      <c r="B618" s="393">
        <v>42356</v>
      </c>
      <c r="C618" s="360">
        <v>2.7777777777777776E-2</v>
      </c>
      <c r="D618" s="140" t="s">
        <v>3134</v>
      </c>
      <c r="E618" s="140" t="s">
        <v>3093</v>
      </c>
      <c r="F618" s="440" t="s">
        <v>348</v>
      </c>
      <c r="G618" s="27" t="s">
        <v>359</v>
      </c>
      <c r="H618" s="440"/>
      <c r="I618" s="440"/>
      <c r="J618" s="440"/>
      <c r="K618" s="440"/>
      <c r="L618" s="104" t="s">
        <v>39</v>
      </c>
    </row>
    <row r="619" spans="1:12" hidden="1" x14ac:dyDescent="0.25">
      <c r="A619" s="454">
        <v>56</v>
      </c>
      <c r="B619" s="393">
        <v>42360</v>
      </c>
      <c r="C619" s="360">
        <v>0.89583333333333337</v>
      </c>
      <c r="D619" s="140" t="s">
        <v>3135</v>
      </c>
      <c r="E619" s="140" t="s">
        <v>1347</v>
      </c>
      <c r="F619" s="440" t="s">
        <v>348</v>
      </c>
      <c r="G619" s="27" t="s">
        <v>359</v>
      </c>
      <c r="H619" s="467"/>
      <c r="I619" s="467"/>
      <c r="J619" s="467"/>
      <c r="K619" s="440">
        <v>1</v>
      </c>
      <c r="L619" s="104" t="s">
        <v>32</v>
      </c>
    </row>
    <row r="620" spans="1:12" hidden="1" x14ac:dyDescent="0.25">
      <c r="A620" s="454">
        <v>57</v>
      </c>
      <c r="B620" s="393">
        <v>42360</v>
      </c>
      <c r="C620" s="360">
        <v>0.63194444444444442</v>
      </c>
      <c r="D620" s="140" t="s">
        <v>3136</v>
      </c>
      <c r="E620" s="140" t="s">
        <v>3093</v>
      </c>
      <c r="F620" s="440" t="s">
        <v>451</v>
      </c>
      <c r="G620" s="27" t="s">
        <v>359</v>
      </c>
      <c r="H620" s="467"/>
      <c r="I620" s="467"/>
      <c r="J620" s="467"/>
      <c r="K620" s="440">
        <v>1</v>
      </c>
      <c r="L620" s="104" t="s">
        <v>32</v>
      </c>
    </row>
    <row r="621" spans="1:12" hidden="1" x14ac:dyDescent="0.25">
      <c r="A621" s="454">
        <v>58</v>
      </c>
      <c r="B621" s="393">
        <v>42363</v>
      </c>
      <c r="C621" s="360">
        <v>0.5</v>
      </c>
      <c r="D621" s="140" t="s">
        <v>3137</v>
      </c>
      <c r="E621" s="140" t="s">
        <v>380</v>
      </c>
      <c r="F621" s="440" t="s">
        <v>789</v>
      </c>
      <c r="G621" s="27" t="s">
        <v>27</v>
      </c>
      <c r="H621" s="467"/>
      <c r="I621" s="467"/>
      <c r="J621" s="440">
        <v>1</v>
      </c>
      <c r="K621" s="440"/>
      <c r="L621" s="104" t="s">
        <v>39</v>
      </c>
    </row>
    <row r="622" spans="1:12" hidden="1" x14ac:dyDescent="0.25">
      <c r="A622" s="454">
        <v>59</v>
      </c>
      <c r="B622" s="393">
        <v>42364</v>
      </c>
      <c r="C622" s="360">
        <v>0.5625</v>
      </c>
      <c r="D622" s="140" t="s">
        <v>3138</v>
      </c>
      <c r="E622" s="140" t="s">
        <v>380</v>
      </c>
      <c r="F622" s="440" t="s">
        <v>451</v>
      </c>
      <c r="G622" s="27" t="s">
        <v>27</v>
      </c>
      <c r="H622" s="467"/>
      <c r="I622" s="467"/>
      <c r="J622" s="440"/>
      <c r="K622" s="440">
        <v>1</v>
      </c>
      <c r="L622" s="104" t="s">
        <v>49</v>
      </c>
    </row>
    <row r="623" spans="1:12" hidden="1" x14ac:dyDescent="0.25">
      <c r="A623" s="454">
        <v>60</v>
      </c>
      <c r="B623" s="393">
        <v>42364</v>
      </c>
      <c r="C623" s="360">
        <v>0.80208333333333337</v>
      </c>
      <c r="D623" s="140" t="s">
        <v>3139</v>
      </c>
      <c r="E623" s="140" t="s">
        <v>3098</v>
      </c>
      <c r="F623" s="440" t="s">
        <v>348</v>
      </c>
      <c r="G623" s="27" t="s">
        <v>27</v>
      </c>
      <c r="H623" s="467"/>
      <c r="I623" s="467"/>
      <c r="J623" s="440"/>
      <c r="K623" s="440"/>
      <c r="L623" s="104" t="s">
        <v>49</v>
      </c>
    </row>
    <row r="624" spans="1:12" hidden="1" x14ac:dyDescent="0.25">
      <c r="A624" s="454">
        <v>61</v>
      </c>
      <c r="B624" s="393">
        <v>42366</v>
      </c>
      <c r="C624" s="360">
        <v>0.51388888888888895</v>
      </c>
      <c r="D624" s="140" t="s">
        <v>3140</v>
      </c>
      <c r="E624" s="140" t="s">
        <v>3093</v>
      </c>
      <c r="F624" s="440" t="s">
        <v>348</v>
      </c>
      <c r="G624" s="27" t="s">
        <v>359</v>
      </c>
      <c r="H624" s="467"/>
      <c r="I624" s="467"/>
      <c r="J624" s="440"/>
      <c r="K624" s="440">
        <v>1</v>
      </c>
      <c r="L624" s="104" t="s">
        <v>55</v>
      </c>
    </row>
    <row r="625" spans="1:12" ht="15" hidden="1" customHeight="1" x14ac:dyDescent="0.25">
      <c r="A625" s="454">
        <v>62</v>
      </c>
      <c r="B625" s="393">
        <v>42367</v>
      </c>
      <c r="C625" s="360">
        <v>0.66666666666666663</v>
      </c>
      <c r="D625" s="140" t="s">
        <v>3141</v>
      </c>
      <c r="E625" s="140" t="s">
        <v>697</v>
      </c>
      <c r="F625" s="440" t="s">
        <v>451</v>
      </c>
      <c r="G625" s="27" t="s">
        <v>359</v>
      </c>
      <c r="H625" s="467"/>
      <c r="I625" s="467"/>
      <c r="J625" s="440"/>
      <c r="K625" s="440">
        <v>1</v>
      </c>
      <c r="L625" s="104" t="s">
        <v>32</v>
      </c>
    </row>
    <row r="626" spans="1:12" hidden="1" x14ac:dyDescent="0.25">
      <c r="A626" s="454">
        <v>63</v>
      </c>
      <c r="B626" s="393">
        <v>42367</v>
      </c>
      <c r="C626" s="360">
        <v>0.94444444444444453</v>
      </c>
      <c r="D626" s="140" t="s">
        <v>3142</v>
      </c>
      <c r="E626" s="140" t="s">
        <v>1347</v>
      </c>
      <c r="F626" s="440" t="s">
        <v>789</v>
      </c>
      <c r="G626" s="27" t="s">
        <v>359</v>
      </c>
      <c r="H626" s="467"/>
      <c r="I626" s="467"/>
      <c r="J626" s="440">
        <v>1</v>
      </c>
      <c r="K626" s="440"/>
      <c r="L626" s="104" t="s">
        <v>32</v>
      </c>
    </row>
    <row r="627" spans="1:12" hidden="1" x14ac:dyDescent="0.25">
      <c r="A627" s="454">
        <v>64</v>
      </c>
      <c r="B627" s="394">
        <v>42368</v>
      </c>
      <c r="C627" s="360">
        <v>0.53472222222222221</v>
      </c>
      <c r="D627" s="140" t="s">
        <v>3143</v>
      </c>
      <c r="E627" s="140" t="s">
        <v>3093</v>
      </c>
      <c r="F627" s="440" t="s">
        <v>451</v>
      </c>
      <c r="G627" s="27" t="s">
        <v>27</v>
      </c>
      <c r="H627" s="467"/>
      <c r="I627" s="467"/>
      <c r="J627" s="440"/>
      <c r="K627" s="440">
        <v>1</v>
      </c>
      <c r="L627" s="104" t="s">
        <v>45</v>
      </c>
    </row>
    <row r="628" spans="1:12" s="5" customFormat="1" x14ac:dyDescent="0.25">
      <c r="A628" s="468"/>
      <c r="B628" s="425"/>
      <c r="C628" s="468"/>
      <c r="D628" s="425"/>
      <c r="E628" s="468"/>
      <c r="F628" s="441" t="s">
        <v>2553</v>
      </c>
      <c r="G628" s="468" t="s">
        <v>841</v>
      </c>
      <c r="H628" s="469">
        <f>SUM(H604:H627)</f>
        <v>0</v>
      </c>
      <c r="I628" s="469">
        <f>SUM(I604:I627)</f>
        <v>0</v>
      </c>
      <c r="J628" s="469">
        <f>SUM(J604:J627)</f>
        <v>6</v>
      </c>
      <c r="K628" s="469">
        <f>SUM(K604:K627)</f>
        <v>11</v>
      </c>
      <c r="L628" s="425"/>
    </row>
    <row r="629" spans="1:12" ht="15.75" x14ac:dyDescent="0.25">
      <c r="A629" s="470"/>
      <c r="B629" s="575" t="s">
        <v>1024</v>
      </c>
      <c r="C629" s="575"/>
      <c r="D629" s="575"/>
      <c r="E629" s="575"/>
      <c r="F629" s="575"/>
      <c r="G629" s="575"/>
      <c r="H629" s="575"/>
      <c r="I629" s="575"/>
      <c r="J629" s="575"/>
      <c r="K629" s="575"/>
      <c r="L629" s="575"/>
    </row>
    <row r="630" spans="1:12" hidden="1" x14ac:dyDescent="0.25">
      <c r="A630" s="358">
        <v>1</v>
      </c>
      <c r="B630" s="393">
        <v>42287</v>
      </c>
      <c r="C630" s="360">
        <v>0.70833333333333337</v>
      </c>
      <c r="D630" s="140" t="s">
        <v>3144</v>
      </c>
      <c r="E630" s="16" t="s">
        <v>30</v>
      </c>
      <c r="F630" s="28" t="s">
        <v>348</v>
      </c>
      <c r="G630" s="27" t="s">
        <v>27</v>
      </c>
      <c r="H630" s="358"/>
      <c r="I630" s="358"/>
      <c r="J630" s="358">
        <v>1</v>
      </c>
      <c r="K630" s="358"/>
      <c r="L630" s="354" t="s">
        <v>49</v>
      </c>
    </row>
    <row r="631" spans="1:12" hidden="1" x14ac:dyDescent="0.25">
      <c r="A631" s="358">
        <v>2</v>
      </c>
      <c r="B631" s="393">
        <v>42296</v>
      </c>
      <c r="C631" s="360">
        <v>0.83333333333333337</v>
      </c>
      <c r="D631" s="140" t="s">
        <v>3144</v>
      </c>
      <c r="E631" s="16" t="s">
        <v>30</v>
      </c>
      <c r="F631" s="28" t="s">
        <v>353</v>
      </c>
      <c r="G631" s="27" t="s">
        <v>27</v>
      </c>
      <c r="H631" s="358"/>
      <c r="I631" s="358"/>
      <c r="J631" s="358"/>
      <c r="K631" s="358"/>
      <c r="L631" s="354" t="s">
        <v>55</v>
      </c>
    </row>
    <row r="632" spans="1:12" s="5" customFormat="1" x14ac:dyDescent="0.25">
      <c r="A632" s="4"/>
      <c r="B632" s="398"/>
      <c r="C632" s="369"/>
      <c r="D632" s="370"/>
      <c r="E632" s="25"/>
      <c r="F632" s="345" t="s">
        <v>1958</v>
      </c>
      <c r="G632" s="388" t="s">
        <v>1024</v>
      </c>
      <c r="H632" s="4">
        <f>SUM(H630:H631)</f>
        <v>0</v>
      </c>
      <c r="I632" s="4">
        <f>SUM(I630:I631)</f>
        <v>0</v>
      </c>
      <c r="J632" s="4">
        <f>SUM(J630:J631)</f>
        <v>1</v>
      </c>
      <c r="K632" s="4">
        <f>SUM(K630:K631)</f>
        <v>0</v>
      </c>
      <c r="L632" s="7"/>
    </row>
    <row r="633" spans="1:12" hidden="1" x14ac:dyDescent="0.25">
      <c r="A633" s="358">
        <v>4</v>
      </c>
      <c r="B633" s="393">
        <v>42310</v>
      </c>
      <c r="C633" s="360">
        <v>0.64583333333333337</v>
      </c>
      <c r="D633" s="140" t="s">
        <v>1634</v>
      </c>
      <c r="E633" s="16" t="s">
        <v>30</v>
      </c>
      <c r="F633" s="28" t="s">
        <v>451</v>
      </c>
      <c r="G633" s="27" t="s">
        <v>359</v>
      </c>
      <c r="I633" s="358"/>
      <c r="J633" s="358"/>
      <c r="K633" s="358">
        <v>1</v>
      </c>
      <c r="L633" s="354" t="s">
        <v>55</v>
      </c>
    </row>
    <row r="634" spans="1:12" hidden="1" x14ac:dyDescent="0.25">
      <c r="A634" s="358">
        <v>5</v>
      </c>
      <c r="B634" s="393">
        <v>42310</v>
      </c>
      <c r="C634" s="360">
        <v>0.80555555555555547</v>
      </c>
      <c r="D634" s="140" t="s">
        <v>3145</v>
      </c>
      <c r="E634" s="16" t="s">
        <v>30</v>
      </c>
      <c r="F634" s="28" t="s">
        <v>451</v>
      </c>
      <c r="G634" s="27" t="s">
        <v>27</v>
      </c>
      <c r="H634" s="358"/>
      <c r="I634" s="358"/>
      <c r="J634" s="358">
        <v>1</v>
      </c>
      <c r="K634" s="358"/>
      <c r="L634" s="354" t="s">
        <v>55</v>
      </c>
    </row>
    <row r="635" spans="1:12" hidden="1" x14ac:dyDescent="0.25">
      <c r="A635" s="358">
        <v>6</v>
      </c>
      <c r="B635" s="393">
        <v>42313</v>
      </c>
      <c r="C635" s="360">
        <v>0.3263888888888889</v>
      </c>
      <c r="D635" s="140" t="s">
        <v>1632</v>
      </c>
      <c r="E635" s="16" t="s">
        <v>30</v>
      </c>
      <c r="F635" s="28" t="s">
        <v>451</v>
      </c>
      <c r="G635" s="27" t="s">
        <v>27</v>
      </c>
      <c r="H635" s="358"/>
      <c r="I635" s="358"/>
      <c r="J635" s="358"/>
      <c r="K635" s="358"/>
      <c r="L635" s="354" t="s">
        <v>36</v>
      </c>
    </row>
    <row r="636" spans="1:12" hidden="1" x14ac:dyDescent="0.25">
      <c r="A636" s="358">
        <v>7</v>
      </c>
      <c r="B636" s="393">
        <v>42316</v>
      </c>
      <c r="C636" s="360">
        <v>0.41666666666666669</v>
      </c>
      <c r="D636" s="140" t="s">
        <v>1641</v>
      </c>
      <c r="E636" s="16" t="s">
        <v>1628</v>
      </c>
      <c r="F636" s="28" t="s">
        <v>451</v>
      </c>
      <c r="G636" s="121" t="s">
        <v>27</v>
      </c>
      <c r="H636" s="358"/>
      <c r="I636" s="358"/>
      <c r="J636" s="358">
        <v>1</v>
      </c>
      <c r="K636" s="358">
        <v>1</v>
      </c>
      <c r="L636" s="354" t="s">
        <v>28</v>
      </c>
    </row>
    <row r="637" spans="1:12" hidden="1" x14ac:dyDescent="0.25">
      <c r="A637" s="358">
        <v>8</v>
      </c>
      <c r="B637" s="393">
        <v>42316</v>
      </c>
      <c r="C637" s="360">
        <v>0.77083333333333337</v>
      </c>
      <c r="D637" s="140" t="s">
        <v>3146</v>
      </c>
      <c r="E637" s="16" t="s">
        <v>1628</v>
      </c>
      <c r="F637" s="28" t="s">
        <v>451</v>
      </c>
      <c r="G637" s="27" t="s">
        <v>27</v>
      </c>
      <c r="H637" s="358"/>
      <c r="I637" s="358"/>
      <c r="J637" s="358"/>
      <c r="K637" s="358">
        <v>2</v>
      </c>
      <c r="L637" s="354" t="s">
        <v>28</v>
      </c>
    </row>
    <row r="638" spans="1:12" hidden="1" x14ac:dyDescent="0.25">
      <c r="A638" s="358">
        <v>9</v>
      </c>
      <c r="B638" s="393">
        <v>42317</v>
      </c>
      <c r="C638" s="360">
        <v>0.97916666666666663</v>
      </c>
      <c r="D638" s="140" t="s">
        <v>3146</v>
      </c>
      <c r="E638" s="16" t="s">
        <v>1628</v>
      </c>
      <c r="F638" s="28" t="s">
        <v>451</v>
      </c>
      <c r="G638" s="27" t="s">
        <v>27</v>
      </c>
      <c r="H638" s="358"/>
      <c r="I638" s="358"/>
      <c r="J638" s="358">
        <v>1</v>
      </c>
      <c r="K638" s="358"/>
      <c r="L638" s="354" t="s">
        <v>55</v>
      </c>
    </row>
    <row r="639" spans="1:12" hidden="1" x14ac:dyDescent="0.25">
      <c r="A639" s="358">
        <v>10</v>
      </c>
      <c r="B639" s="393">
        <v>42317</v>
      </c>
      <c r="C639" s="360">
        <v>0.85416666666666663</v>
      </c>
      <c r="D639" s="140" t="s">
        <v>1635</v>
      </c>
      <c r="E639" s="16" t="s">
        <v>30</v>
      </c>
      <c r="F639" s="28" t="s">
        <v>451</v>
      </c>
      <c r="G639" s="27" t="s">
        <v>27</v>
      </c>
      <c r="H639" s="358"/>
      <c r="I639" s="358"/>
      <c r="J639" s="358"/>
      <c r="K639" s="358">
        <v>1</v>
      </c>
      <c r="L639" s="354" t="s">
        <v>55</v>
      </c>
    </row>
    <row r="640" spans="1:12" hidden="1" x14ac:dyDescent="0.25">
      <c r="A640" s="358">
        <v>11</v>
      </c>
      <c r="B640" s="393">
        <v>42319</v>
      </c>
      <c r="C640" s="360">
        <v>0.27083333333333331</v>
      </c>
      <c r="D640" s="140" t="s">
        <v>1638</v>
      </c>
      <c r="E640" s="16" t="s">
        <v>30</v>
      </c>
      <c r="F640" s="28" t="s">
        <v>451</v>
      </c>
      <c r="G640" s="27" t="s">
        <v>27</v>
      </c>
      <c r="H640" s="358"/>
      <c r="I640" s="358"/>
      <c r="J640" s="358">
        <v>1</v>
      </c>
      <c r="K640" s="358">
        <v>1</v>
      </c>
      <c r="L640" s="354" t="s">
        <v>45</v>
      </c>
    </row>
    <row r="641" spans="1:12" hidden="1" x14ac:dyDescent="0.25">
      <c r="A641" s="358">
        <v>12</v>
      </c>
      <c r="B641" s="393">
        <v>42322</v>
      </c>
      <c r="C641" s="360">
        <v>0.64236111111111105</v>
      </c>
      <c r="D641" s="140" t="s">
        <v>1625</v>
      </c>
      <c r="E641" s="16" t="s">
        <v>1628</v>
      </c>
      <c r="F641" s="28" t="s">
        <v>451</v>
      </c>
      <c r="G641" s="27" t="s">
        <v>27</v>
      </c>
      <c r="H641" s="358"/>
      <c r="I641" s="358"/>
      <c r="J641" s="358"/>
      <c r="K641" s="358">
        <v>1</v>
      </c>
      <c r="L641" s="354" t="s">
        <v>49</v>
      </c>
    </row>
    <row r="642" spans="1:12" ht="15.75" hidden="1" customHeight="1" x14ac:dyDescent="0.25">
      <c r="A642" s="358">
        <v>13</v>
      </c>
      <c r="B642" s="393">
        <v>42324</v>
      </c>
      <c r="C642" s="360">
        <v>0.63541666666666663</v>
      </c>
      <c r="D642" s="140" t="s">
        <v>1639</v>
      </c>
      <c r="E642" s="16" t="s">
        <v>30</v>
      </c>
      <c r="F642" s="28" t="s">
        <v>451</v>
      </c>
      <c r="G642" s="27" t="s">
        <v>27</v>
      </c>
      <c r="H642" s="358"/>
      <c r="I642" s="358"/>
      <c r="J642" s="358">
        <v>1</v>
      </c>
      <c r="K642" s="358"/>
      <c r="L642" s="354" t="s">
        <v>55</v>
      </c>
    </row>
    <row r="643" spans="1:12" s="5" customFormat="1" ht="15.75" customHeight="1" x14ac:dyDescent="0.25">
      <c r="A643" s="4"/>
      <c r="B643" s="398"/>
      <c r="C643" s="369"/>
      <c r="D643" s="370"/>
      <c r="E643" s="25"/>
      <c r="F643" s="345" t="s">
        <v>2464</v>
      </c>
      <c r="G643" s="388" t="s">
        <v>1024</v>
      </c>
      <c r="H643" s="4">
        <f>SUM(H633:H642)</f>
        <v>0</v>
      </c>
      <c r="I643" s="4">
        <f>SUM(I633:I642)</f>
        <v>0</v>
      </c>
      <c r="J643" s="4">
        <f>SUM(J633:J642)</f>
        <v>5</v>
      </c>
      <c r="K643" s="4">
        <f>SUM(K633:K642)</f>
        <v>7</v>
      </c>
      <c r="L643" s="7"/>
    </row>
    <row r="644" spans="1:12" hidden="1" x14ac:dyDescent="0.25">
      <c r="A644" s="358">
        <v>14</v>
      </c>
      <c r="B644" s="393">
        <v>42351</v>
      </c>
      <c r="C644" s="360">
        <v>0.63541666666666663</v>
      </c>
      <c r="D644" s="140" t="s">
        <v>3144</v>
      </c>
      <c r="E644" s="16" t="s">
        <v>30</v>
      </c>
      <c r="F644" s="28" t="s">
        <v>451</v>
      </c>
      <c r="G644" s="27" t="s">
        <v>27</v>
      </c>
      <c r="H644" s="358"/>
      <c r="I644" s="358"/>
      <c r="J644" s="358">
        <v>2</v>
      </c>
      <c r="K644" s="358"/>
      <c r="L644" s="354" t="s">
        <v>28</v>
      </c>
    </row>
    <row r="645" spans="1:12" hidden="1" x14ac:dyDescent="0.25">
      <c r="A645" s="358">
        <v>15</v>
      </c>
      <c r="B645" s="393">
        <v>42353</v>
      </c>
      <c r="C645" s="360">
        <v>0.5625</v>
      </c>
      <c r="D645" s="140" t="s">
        <v>3144</v>
      </c>
      <c r="E645" s="16" t="s">
        <v>30</v>
      </c>
      <c r="F645" s="28" t="s">
        <v>451</v>
      </c>
      <c r="G645" s="27" t="s">
        <v>27</v>
      </c>
      <c r="H645" s="358"/>
      <c r="I645" s="358"/>
      <c r="J645" s="358">
        <v>1</v>
      </c>
      <c r="K645" s="358">
        <v>1</v>
      </c>
      <c r="L645" s="354" t="s">
        <v>32</v>
      </c>
    </row>
    <row r="646" spans="1:12" s="5" customFormat="1" x14ac:dyDescent="0.25">
      <c r="A646" s="471"/>
      <c r="B646" s="425"/>
      <c r="C646" s="426"/>
      <c r="D646" s="23"/>
      <c r="E646" s="353"/>
      <c r="F646" s="389" t="s">
        <v>2553</v>
      </c>
      <c r="G646" s="383" t="s">
        <v>1024</v>
      </c>
      <c r="H646" s="4">
        <f>SUM(H644:H645)</f>
        <v>0</v>
      </c>
      <c r="I646" s="4">
        <f>SUM(I644:I645)</f>
        <v>0</v>
      </c>
      <c r="J646" s="4">
        <f>SUM(J644:J645)</f>
        <v>3</v>
      </c>
      <c r="K646" s="4">
        <f>SUM(K644:K645)</f>
        <v>1</v>
      </c>
      <c r="L646" s="12"/>
    </row>
    <row r="647" spans="1:12" ht="15.75" x14ac:dyDescent="0.25">
      <c r="A647" s="576" t="s">
        <v>132</v>
      </c>
      <c r="B647" s="576"/>
      <c r="C647" s="576"/>
      <c r="D647" s="576"/>
      <c r="E647" s="576"/>
      <c r="F647" s="576"/>
      <c r="G647" s="576"/>
      <c r="H647" s="576"/>
      <c r="I647" s="576"/>
      <c r="J647" s="576"/>
      <c r="K647" s="576"/>
      <c r="L647" s="576"/>
    </row>
    <row r="648" spans="1:12" hidden="1" x14ac:dyDescent="0.25">
      <c r="A648" s="472">
        <v>1</v>
      </c>
      <c r="B648" s="473">
        <v>42278</v>
      </c>
      <c r="C648" s="474">
        <v>0.77777777777777779</v>
      </c>
      <c r="D648" s="475" t="s">
        <v>3147</v>
      </c>
      <c r="E648" s="476" t="s">
        <v>751</v>
      </c>
      <c r="F648" s="476" t="s">
        <v>143</v>
      </c>
      <c r="G648" s="477" t="s">
        <v>141</v>
      </c>
      <c r="H648" s="472">
        <v>0</v>
      </c>
      <c r="I648" s="472">
        <v>0</v>
      </c>
      <c r="J648" s="478">
        <v>1</v>
      </c>
      <c r="K648" s="472">
        <v>0</v>
      </c>
      <c r="L648" s="472" t="s">
        <v>137</v>
      </c>
    </row>
    <row r="649" spans="1:12" hidden="1" x14ac:dyDescent="0.25">
      <c r="A649" s="472">
        <v>2</v>
      </c>
      <c r="B649" s="473">
        <v>42278</v>
      </c>
      <c r="C649" s="474">
        <v>0.82638888888888884</v>
      </c>
      <c r="D649" s="475" t="s">
        <v>3148</v>
      </c>
      <c r="E649" s="476" t="s">
        <v>831</v>
      </c>
      <c r="F649" s="476" t="s">
        <v>143</v>
      </c>
      <c r="G649" s="477" t="s">
        <v>141</v>
      </c>
      <c r="H649" s="472">
        <v>0</v>
      </c>
      <c r="I649" s="472">
        <v>0</v>
      </c>
      <c r="J649" s="478">
        <v>1</v>
      </c>
      <c r="K649" s="472">
        <v>0</v>
      </c>
      <c r="L649" s="479" t="s">
        <v>137</v>
      </c>
    </row>
    <row r="650" spans="1:12" hidden="1" x14ac:dyDescent="0.25">
      <c r="A650" s="472">
        <v>3</v>
      </c>
      <c r="B650" s="473">
        <v>42278</v>
      </c>
      <c r="C650" s="474">
        <v>0.85416666666666663</v>
      </c>
      <c r="D650" s="475" t="s">
        <v>3149</v>
      </c>
      <c r="E650" s="476" t="s">
        <v>751</v>
      </c>
      <c r="F650" s="476" t="s">
        <v>220</v>
      </c>
      <c r="G650" s="477" t="s">
        <v>136</v>
      </c>
      <c r="H650" s="472">
        <v>0</v>
      </c>
      <c r="I650" s="472">
        <v>0</v>
      </c>
      <c r="J650" s="478">
        <v>1</v>
      </c>
      <c r="K650" s="472">
        <v>1</v>
      </c>
      <c r="L650" s="479" t="s">
        <v>137</v>
      </c>
    </row>
    <row r="651" spans="1:12" hidden="1" x14ac:dyDescent="0.25">
      <c r="A651" s="472">
        <v>4</v>
      </c>
      <c r="B651" s="473">
        <v>42278</v>
      </c>
      <c r="C651" s="474">
        <v>0.91666666666666663</v>
      </c>
      <c r="D651" s="475" t="s">
        <v>3150</v>
      </c>
      <c r="E651" s="476" t="s">
        <v>831</v>
      </c>
      <c r="F651" s="476" t="s">
        <v>135</v>
      </c>
      <c r="G651" s="477" t="s">
        <v>141</v>
      </c>
      <c r="H651" s="472">
        <v>0</v>
      </c>
      <c r="I651" s="472">
        <v>0</v>
      </c>
      <c r="J651" s="478">
        <v>1</v>
      </c>
      <c r="K651" s="472">
        <v>0</v>
      </c>
      <c r="L651" s="479" t="s">
        <v>137</v>
      </c>
    </row>
    <row r="652" spans="1:12" hidden="1" x14ac:dyDescent="0.25">
      <c r="A652" s="472">
        <v>5</v>
      </c>
      <c r="B652" s="480">
        <v>42279</v>
      </c>
      <c r="C652" s="474">
        <v>0.5</v>
      </c>
      <c r="D652" s="475" t="s">
        <v>3151</v>
      </c>
      <c r="E652" s="476" t="s">
        <v>751</v>
      </c>
      <c r="F652" s="476" t="s">
        <v>220</v>
      </c>
      <c r="G652" s="477" t="s">
        <v>136</v>
      </c>
      <c r="H652" s="472">
        <v>0</v>
      </c>
      <c r="I652" s="472">
        <v>0</v>
      </c>
      <c r="J652" s="478">
        <v>0</v>
      </c>
      <c r="K652" s="472">
        <v>0</v>
      </c>
      <c r="L652" s="479" t="s">
        <v>161</v>
      </c>
    </row>
    <row r="653" spans="1:12" hidden="1" x14ac:dyDescent="0.25">
      <c r="A653" s="472">
        <v>6</v>
      </c>
      <c r="B653" s="480">
        <v>42279</v>
      </c>
      <c r="C653" s="481">
        <v>0.75</v>
      </c>
      <c r="D653" s="477" t="s">
        <v>3152</v>
      </c>
      <c r="E653" s="476" t="s">
        <v>831</v>
      </c>
      <c r="F653" s="476" t="s">
        <v>220</v>
      </c>
      <c r="G653" s="477" t="s">
        <v>136</v>
      </c>
      <c r="H653" s="472">
        <v>0</v>
      </c>
      <c r="I653" s="472">
        <v>0</v>
      </c>
      <c r="J653" s="478">
        <v>1</v>
      </c>
      <c r="K653" s="472">
        <v>0</v>
      </c>
      <c r="L653" s="479" t="s">
        <v>161</v>
      </c>
    </row>
    <row r="654" spans="1:12" hidden="1" x14ac:dyDescent="0.25">
      <c r="A654" s="472">
        <v>7</v>
      </c>
      <c r="B654" s="480">
        <v>42279</v>
      </c>
      <c r="C654" s="481">
        <v>0.75763888888888886</v>
      </c>
      <c r="D654" s="477" t="s">
        <v>3153</v>
      </c>
      <c r="E654" s="476" t="s">
        <v>751</v>
      </c>
      <c r="F654" s="476" t="s">
        <v>220</v>
      </c>
      <c r="G654" s="477" t="s">
        <v>3154</v>
      </c>
      <c r="H654" s="472">
        <v>0</v>
      </c>
      <c r="I654" s="472">
        <v>0</v>
      </c>
      <c r="J654" s="478">
        <v>0</v>
      </c>
      <c r="K654" s="472">
        <v>0</v>
      </c>
      <c r="L654" s="472" t="s">
        <v>161</v>
      </c>
    </row>
    <row r="655" spans="1:12" hidden="1" x14ac:dyDescent="0.25">
      <c r="A655" s="472">
        <v>8</v>
      </c>
      <c r="B655" s="480">
        <v>42279</v>
      </c>
      <c r="C655" s="481">
        <v>0.84375</v>
      </c>
      <c r="D655" s="477" t="s">
        <v>3155</v>
      </c>
      <c r="E655" s="476" t="s">
        <v>751</v>
      </c>
      <c r="F655" s="476" t="s">
        <v>135</v>
      </c>
      <c r="G655" s="477" t="s">
        <v>136</v>
      </c>
      <c r="H655" s="472">
        <v>0</v>
      </c>
      <c r="I655" s="472">
        <v>0</v>
      </c>
      <c r="J655" s="478">
        <v>1</v>
      </c>
      <c r="K655" s="472">
        <v>0</v>
      </c>
      <c r="L655" s="472" t="s">
        <v>161</v>
      </c>
    </row>
    <row r="656" spans="1:12" hidden="1" x14ac:dyDescent="0.25">
      <c r="A656" s="472">
        <v>9</v>
      </c>
      <c r="B656" s="480">
        <v>42279</v>
      </c>
      <c r="C656" s="481">
        <v>0.84375</v>
      </c>
      <c r="D656" s="477" t="s">
        <v>3156</v>
      </c>
      <c r="E656" s="476" t="s">
        <v>751</v>
      </c>
      <c r="F656" s="476" t="s">
        <v>135</v>
      </c>
      <c r="G656" s="477" t="s">
        <v>141</v>
      </c>
      <c r="H656" s="472">
        <v>0</v>
      </c>
      <c r="I656" s="472">
        <v>0</v>
      </c>
      <c r="J656" s="478">
        <v>0</v>
      </c>
      <c r="K656" s="472">
        <v>0</v>
      </c>
      <c r="L656" s="472" t="s">
        <v>161</v>
      </c>
    </row>
    <row r="657" spans="1:12" hidden="1" x14ac:dyDescent="0.25">
      <c r="A657" s="472">
        <v>10</v>
      </c>
      <c r="B657" s="480">
        <v>42280</v>
      </c>
      <c r="C657" s="481">
        <v>0.44444444444444442</v>
      </c>
      <c r="D657" s="477" t="s">
        <v>3157</v>
      </c>
      <c r="E657" s="476" t="s">
        <v>831</v>
      </c>
      <c r="F657" s="476" t="s">
        <v>135</v>
      </c>
      <c r="G657" s="477" t="s">
        <v>141</v>
      </c>
      <c r="H657" s="472">
        <v>0</v>
      </c>
      <c r="I657" s="472">
        <v>0</v>
      </c>
      <c r="J657" s="478">
        <v>2</v>
      </c>
      <c r="K657" s="472">
        <v>0</v>
      </c>
      <c r="L657" s="472" t="s">
        <v>144</v>
      </c>
    </row>
    <row r="658" spans="1:12" hidden="1" x14ac:dyDescent="0.25">
      <c r="A658" s="472">
        <v>11</v>
      </c>
      <c r="B658" s="480">
        <v>42280</v>
      </c>
      <c r="C658" s="481">
        <v>0.70833333333333337</v>
      </c>
      <c r="D658" s="477" t="s">
        <v>3158</v>
      </c>
      <c r="E658" s="476" t="s">
        <v>831</v>
      </c>
      <c r="F658" s="476" t="s">
        <v>223</v>
      </c>
      <c r="G658" s="482" t="s">
        <v>141</v>
      </c>
      <c r="H658" s="472">
        <v>0</v>
      </c>
      <c r="I658" s="472">
        <v>0</v>
      </c>
      <c r="J658" s="478">
        <v>1</v>
      </c>
      <c r="K658" s="472">
        <v>0</v>
      </c>
      <c r="L658" s="472" t="s">
        <v>144</v>
      </c>
    </row>
    <row r="659" spans="1:12" hidden="1" x14ac:dyDescent="0.25">
      <c r="A659" s="472">
        <v>12</v>
      </c>
      <c r="B659" s="480">
        <v>42281</v>
      </c>
      <c r="C659" s="481">
        <v>0.8125</v>
      </c>
      <c r="D659" s="483" t="s">
        <v>3159</v>
      </c>
      <c r="E659" s="476" t="s">
        <v>831</v>
      </c>
      <c r="F659" s="476" t="s">
        <v>143</v>
      </c>
      <c r="G659" s="482" t="s">
        <v>141</v>
      </c>
      <c r="H659" s="472">
        <v>0</v>
      </c>
      <c r="I659" s="472">
        <v>0</v>
      </c>
      <c r="J659" s="478">
        <v>1</v>
      </c>
      <c r="K659" s="472">
        <v>0</v>
      </c>
      <c r="L659" s="472" t="s">
        <v>168</v>
      </c>
    </row>
    <row r="660" spans="1:12" hidden="1" x14ac:dyDescent="0.25">
      <c r="A660" s="472">
        <v>13</v>
      </c>
      <c r="B660" s="480">
        <v>42281</v>
      </c>
      <c r="C660" s="481">
        <v>0.88541666666666663</v>
      </c>
      <c r="D660" s="483" t="s">
        <v>3160</v>
      </c>
      <c r="E660" s="476" t="s">
        <v>831</v>
      </c>
      <c r="F660" s="484" t="s">
        <v>177</v>
      </c>
      <c r="G660" s="482" t="s">
        <v>136</v>
      </c>
      <c r="H660" s="472">
        <v>0</v>
      </c>
      <c r="I660" s="472">
        <v>0</v>
      </c>
      <c r="J660" s="478">
        <v>1</v>
      </c>
      <c r="K660" s="472">
        <v>0</v>
      </c>
      <c r="L660" s="472" t="s">
        <v>168</v>
      </c>
    </row>
    <row r="661" spans="1:12" hidden="1" x14ac:dyDescent="0.25">
      <c r="A661" s="479">
        <v>14</v>
      </c>
      <c r="B661" s="480">
        <v>42281</v>
      </c>
      <c r="C661" s="481">
        <v>0.94791666666666663</v>
      </c>
      <c r="D661" s="483" t="s">
        <v>3161</v>
      </c>
      <c r="E661" s="476" t="s">
        <v>751</v>
      </c>
      <c r="F661" s="476" t="s">
        <v>143</v>
      </c>
      <c r="G661" s="482" t="s">
        <v>141</v>
      </c>
      <c r="H661" s="479">
        <v>0</v>
      </c>
      <c r="I661" s="479">
        <v>0</v>
      </c>
      <c r="J661" s="478">
        <v>1</v>
      </c>
      <c r="K661" s="479">
        <v>0</v>
      </c>
      <c r="L661" s="479" t="s">
        <v>168</v>
      </c>
    </row>
    <row r="662" spans="1:12" hidden="1" x14ac:dyDescent="0.25">
      <c r="A662" s="479">
        <v>15</v>
      </c>
      <c r="B662" s="480">
        <v>42282</v>
      </c>
      <c r="C662" s="481">
        <v>0.4548611111111111</v>
      </c>
      <c r="D662" s="483" t="s">
        <v>3162</v>
      </c>
      <c r="E662" s="476" t="s">
        <v>751</v>
      </c>
      <c r="F662" s="476" t="s">
        <v>135</v>
      </c>
      <c r="G662" s="482" t="s">
        <v>141</v>
      </c>
      <c r="H662" s="479">
        <v>0</v>
      </c>
      <c r="I662" s="479">
        <v>0</v>
      </c>
      <c r="J662" s="478">
        <v>0</v>
      </c>
      <c r="K662" s="479">
        <v>0</v>
      </c>
      <c r="L662" s="479" t="s">
        <v>147</v>
      </c>
    </row>
    <row r="663" spans="1:12" hidden="1" x14ac:dyDescent="0.25">
      <c r="A663" s="472">
        <v>16</v>
      </c>
      <c r="B663" s="480">
        <v>42282</v>
      </c>
      <c r="C663" s="481">
        <v>0.64583333333333337</v>
      </c>
      <c r="D663" s="483" t="s">
        <v>3163</v>
      </c>
      <c r="E663" s="476" t="s">
        <v>751</v>
      </c>
      <c r="F663" s="476" t="s">
        <v>220</v>
      </c>
      <c r="G663" s="477" t="s">
        <v>136</v>
      </c>
      <c r="H663" s="472">
        <v>0</v>
      </c>
      <c r="I663" s="472">
        <v>0</v>
      </c>
      <c r="J663" s="478">
        <v>1</v>
      </c>
      <c r="K663" s="472">
        <v>0</v>
      </c>
      <c r="L663" s="472" t="s">
        <v>147</v>
      </c>
    </row>
    <row r="664" spans="1:12" hidden="1" x14ac:dyDescent="0.25">
      <c r="A664" s="479">
        <v>17</v>
      </c>
      <c r="B664" s="480">
        <v>42282</v>
      </c>
      <c r="C664" s="481">
        <v>0.65277777777777779</v>
      </c>
      <c r="D664" s="483" t="s">
        <v>3164</v>
      </c>
      <c r="E664" s="476" t="s">
        <v>751</v>
      </c>
      <c r="F664" s="476" t="s">
        <v>175</v>
      </c>
      <c r="G664" s="477" t="s">
        <v>141</v>
      </c>
      <c r="H664" s="479">
        <v>0</v>
      </c>
      <c r="I664" s="479">
        <v>0</v>
      </c>
      <c r="J664" s="478">
        <v>1</v>
      </c>
      <c r="K664" s="479">
        <v>0</v>
      </c>
      <c r="L664" s="479" t="s">
        <v>147</v>
      </c>
    </row>
    <row r="665" spans="1:12" hidden="1" x14ac:dyDescent="0.25">
      <c r="A665" s="479">
        <v>18</v>
      </c>
      <c r="B665" s="480">
        <v>42283</v>
      </c>
      <c r="C665" s="481">
        <v>0.66666666666666663</v>
      </c>
      <c r="D665" s="483" t="s">
        <v>3165</v>
      </c>
      <c r="E665" s="476" t="s">
        <v>751</v>
      </c>
      <c r="F665" s="476" t="s">
        <v>135</v>
      </c>
      <c r="G665" s="477" t="s">
        <v>141</v>
      </c>
      <c r="H665" s="479">
        <v>0</v>
      </c>
      <c r="I665" s="479">
        <v>0</v>
      </c>
      <c r="J665" s="478">
        <v>1</v>
      </c>
      <c r="K665" s="479">
        <v>0</v>
      </c>
      <c r="L665" s="479" t="s">
        <v>152</v>
      </c>
    </row>
    <row r="666" spans="1:12" hidden="1" x14ac:dyDescent="0.25">
      <c r="A666" s="479">
        <v>19</v>
      </c>
      <c r="B666" s="480">
        <v>42283</v>
      </c>
      <c r="C666" s="481">
        <v>0.66666666666666663</v>
      </c>
      <c r="D666" s="483" t="s">
        <v>3166</v>
      </c>
      <c r="E666" s="476" t="s">
        <v>751</v>
      </c>
      <c r="F666" s="476" t="s">
        <v>185</v>
      </c>
      <c r="G666" s="477" t="s">
        <v>136</v>
      </c>
      <c r="H666" s="479">
        <v>0</v>
      </c>
      <c r="I666" s="479">
        <v>0</v>
      </c>
      <c r="J666" s="478">
        <v>1</v>
      </c>
      <c r="K666" s="479">
        <v>0</v>
      </c>
      <c r="L666" s="479" t="s">
        <v>152</v>
      </c>
    </row>
    <row r="667" spans="1:12" hidden="1" x14ac:dyDescent="0.25">
      <c r="A667" s="479">
        <v>20</v>
      </c>
      <c r="B667" s="480">
        <v>42283</v>
      </c>
      <c r="C667" s="481">
        <v>0.8125</v>
      </c>
      <c r="D667" s="483" t="s">
        <v>3167</v>
      </c>
      <c r="E667" s="476" t="s">
        <v>831</v>
      </c>
      <c r="F667" s="476" t="s">
        <v>143</v>
      </c>
      <c r="G667" s="477" t="s">
        <v>141</v>
      </c>
      <c r="H667" s="479">
        <v>0</v>
      </c>
      <c r="I667" s="479">
        <v>0</v>
      </c>
      <c r="J667" s="478">
        <v>1</v>
      </c>
      <c r="K667" s="479">
        <v>0</v>
      </c>
      <c r="L667" s="479" t="s">
        <v>152</v>
      </c>
    </row>
    <row r="668" spans="1:12" hidden="1" x14ac:dyDescent="0.25">
      <c r="A668" s="479">
        <v>21</v>
      </c>
      <c r="B668" s="480">
        <v>42283</v>
      </c>
      <c r="C668" s="481">
        <v>0.95833333333333337</v>
      </c>
      <c r="D668" s="483" t="s">
        <v>3168</v>
      </c>
      <c r="E668" s="476" t="s">
        <v>751</v>
      </c>
      <c r="F668" s="476" t="s">
        <v>175</v>
      </c>
      <c r="G668" s="477" t="s">
        <v>141</v>
      </c>
      <c r="H668" s="479">
        <v>0</v>
      </c>
      <c r="I668" s="479">
        <v>0</v>
      </c>
      <c r="J668" s="478">
        <v>0</v>
      </c>
      <c r="K668" s="479">
        <v>0</v>
      </c>
      <c r="L668" s="479" t="s">
        <v>152</v>
      </c>
    </row>
    <row r="669" spans="1:12" hidden="1" x14ac:dyDescent="0.25">
      <c r="A669" s="479">
        <v>22</v>
      </c>
      <c r="B669" s="480">
        <v>42286</v>
      </c>
      <c r="C669" s="481">
        <v>0.76041666666666663</v>
      </c>
      <c r="D669" s="483" t="s">
        <v>3169</v>
      </c>
      <c r="E669" s="476" t="s">
        <v>831</v>
      </c>
      <c r="F669" s="476" t="s">
        <v>135</v>
      </c>
      <c r="G669" s="477" t="s">
        <v>141</v>
      </c>
      <c r="H669" s="479">
        <v>0</v>
      </c>
      <c r="I669" s="479">
        <v>0</v>
      </c>
      <c r="J669" s="478">
        <v>1</v>
      </c>
      <c r="K669" s="479">
        <v>0</v>
      </c>
      <c r="L669" s="479" t="s">
        <v>161</v>
      </c>
    </row>
    <row r="670" spans="1:12" hidden="1" x14ac:dyDescent="0.25">
      <c r="A670" s="479">
        <v>23</v>
      </c>
      <c r="B670" s="480">
        <v>42286</v>
      </c>
      <c r="C670" s="481">
        <v>0.76388888888888884</v>
      </c>
      <c r="D670" s="483" t="s">
        <v>3170</v>
      </c>
      <c r="E670" s="476" t="s">
        <v>831</v>
      </c>
      <c r="F670" s="476" t="s">
        <v>135</v>
      </c>
      <c r="G670" s="477" t="s">
        <v>136</v>
      </c>
      <c r="H670" s="479">
        <v>0</v>
      </c>
      <c r="I670" s="479">
        <v>0</v>
      </c>
      <c r="J670" s="478">
        <v>1</v>
      </c>
      <c r="K670" s="479">
        <v>0</v>
      </c>
      <c r="L670" s="479" t="s">
        <v>161</v>
      </c>
    </row>
    <row r="671" spans="1:12" hidden="1" x14ac:dyDescent="0.25">
      <c r="A671" s="479">
        <v>24</v>
      </c>
      <c r="B671" s="480">
        <v>42286</v>
      </c>
      <c r="C671" s="481">
        <v>0.74652777777777779</v>
      </c>
      <c r="D671" s="483" t="s">
        <v>3171</v>
      </c>
      <c r="E671" s="476" t="s">
        <v>751</v>
      </c>
      <c r="F671" s="476" t="s">
        <v>175</v>
      </c>
      <c r="G671" s="477" t="s">
        <v>141</v>
      </c>
      <c r="H671" s="479">
        <v>0</v>
      </c>
      <c r="I671" s="479">
        <v>0</v>
      </c>
      <c r="J671" s="478">
        <v>1</v>
      </c>
      <c r="K671" s="479">
        <v>0</v>
      </c>
      <c r="L671" s="479" t="s">
        <v>161</v>
      </c>
    </row>
    <row r="672" spans="1:12" hidden="1" x14ac:dyDescent="0.25">
      <c r="A672" s="479">
        <v>25</v>
      </c>
      <c r="B672" s="480">
        <v>42287</v>
      </c>
      <c r="C672" s="481">
        <v>0.625</v>
      </c>
      <c r="D672" s="483" t="s">
        <v>3172</v>
      </c>
      <c r="E672" s="476" t="s">
        <v>751</v>
      </c>
      <c r="F672" s="476" t="s">
        <v>220</v>
      </c>
      <c r="G672" s="477" t="s">
        <v>141</v>
      </c>
      <c r="H672" s="479">
        <v>0</v>
      </c>
      <c r="I672" s="479">
        <v>0</v>
      </c>
      <c r="J672" s="478">
        <v>0</v>
      </c>
      <c r="K672" s="479">
        <v>0</v>
      </c>
      <c r="L672" s="479" t="s">
        <v>144</v>
      </c>
    </row>
    <row r="673" spans="1:12" hidden="1" x14ac:dyDescent="0.25">
      <c r="A673" s="479">
        <v>26</v>
      </c>
      <c r="B673" s="480">
        <v>42289</v>
      </c>
      <c r="C673" s="481">
        <v>0.68402777777777779</v>
      </c>
      <c r="D673" s="483" t="s">
        <v>3173</v>
      </c>
      <c r="E673" s="476" t="s">
        <v>751</v>
      </c>
      <c r="F673" s="476" t="s">
        <v>135</v>
      </c>
      <c r="G673" s="477" t="s">
        <v>141</v>
      </c>
      <c r="H673" s="479">
        <v>0</v>
      </c>
      <c r="I673" s="479">
        <v>0</v>
      </c>
      <c r="J673" s="478">
        <v>1</v>
      </c>
      <c r="K673" s="479">
        <v>1</v>
      </c>
      <c r="L673" s="479" t="s">
        <v>147</v>
      </c>
    </row>
    <row r="674" spans="1:12" hidden="1" x14ac:dyDescent="0.25">
      <c r="A674" s="479">
        <v>27</v>
      </c>
      <c r="B674" s="480">
        <v>42290</v>
      </c>
      <c r="C674" s="481">
        <v>0.65625</v>
      </c>
      <c r="D674" s="483" t="s">
        <v>3174</v>
      </c>
      <c r="E674" s="476" t="s">
        <v>831</v>
      </c>
      <c r="F674" s="476" t="s">
        <v>143</v>
      </c>
      <c r="G674" s="477" t="s">
        <v>141</v>
      </c>
      <c r="H674" s="479">
        <v>0</v>
      </c>
      <c r="I674" s="479">
        <v>0</v>
      </c>
      <c r="J674" s="478">
        <v>1</v>
      </c>
      <c r="K674" s="479">
        <v>0</v>
      </c>
      <c r="L674" s="479" t="s">
        <v>152</v>
      </c>
    </row>
    <row r="675" spans="1:12" hidden="1" x14ac:dyDescent="0.25">
      <c r="A675" s="479">
        <v>28</v>
      </c>
      <c r="B675" s="480">
        <v>42290</v>
      </c>
      <c r="C675" s="481">
        <v>0.91666666666666663</v>
      </c>
      <c r="D675" s="483" t="s">
        <v>3175</v>
      </c>
      <c r="E675" s="476" t="s">
        <v>831</v>
      </c>
      <c r="F675" s="476" t="s">
        <v>143</v>
      </c>
      <c r="G675" s="477" t="s">
        <v>141</v>
      </c>
      <c r="H675" s="479">
        <v>0</v>
      </c>
      <c r="I675" s="479">
        <v>0</v>
      </c>
      <c r="J675" s="478">
        <v>1</v>
      </c>
      <c r="K675" s="479">
        <v>0</v>
      </c>
      <c r="L675" s="479" t="s">
        <v>152</v>
      </c>
    </row>
    <row r="676" spans="1:12" hidden="1" x14ac:dyDescent="0.25">
      <c r="A676" s="479">
        <v>29</v>
      </c>
      <c r="B676" s="480">
        <v>42293</v>
      </c>
      <c r="C676" s="481">
        <v>0.61458333333333337</v>
      </c>
      <c r="D676" s="483" t="s">
        <v>3176</v>
      </c>
      <c r="E676" s="476" t="s">
        <v>831</v>
      </c>
      <c r="F676" s="476" t="s">
        <v>143</v>
      </c>
      <c r="G676" s="477" t="s">
        <v>141</v>
      </c>
      <c r="H676" s="479">
        <v>0</v>
      </c>
      <c r="I676" s="479">
        <v>0</v>
      </c>
      <c r="J676" s="478">
        <v>2</v>
      </c>
      <c r="K676" s="479">
        <v>0</v>
      </c>
      <c r="L676" s="479" t="s">
        <v>161</v>
      </c>
    </row>
    <row r="677" spans="1:12" hidden="1" x14ac:dyDescent="0.25">
      <c r="A677" s="479">
        <v>30</v>
      </c>
      <c r="B677" s="480">
        <v>42293</v>
      </c>
      <c r="C677" s="481">
        <v>0.81944444444444453</v>
      </c>
      <c r="D677" s="483" t="s">
        <v>3177</v>
      </c>
      <c r="E677" s="476" t="s">
        <v>831</v>
      </c>
      <c r="F677" s="483" t="s">
        <v>218</v>
      </c>
      <c r="G677" s="477" t="s">
        <v>141</v>
      </c>
      <c r="H677" s="479">
        <v>0</v>
      </c>
      <c r="I677" s="479">
        <v>0</v>
      </c>
      <c r="J677" s="478">
        <v>1</v>
      </c>
      <c r="K677" s="479">
        <v>0</v>
      </c>
      <c r="L677" s="479" t="s">
        <v>161</v>
      </c>
    </row>
    <row r="678" spans="1:12" hidden="1" x14ac:dyDescent="0.25">
      <c r="A678" s="479">
        <v>31</v>
      </c>
      <c r="B678" s="480">
        <v>42294</v>
      </c>
      <c r="C678" s="481">
        <v>0.3611111111111111</v>
      </c>
      <c r="D678" s="483" t="s">
        <v>3178</v>
      </c>
      <c r="E678" s="476" t="s">
        <v>831</v>
      </c>
      <c r="F678" s="476" t="s">
        <v>135</v>
      </c>
      <c r="G678" s="477" t="s">
        <v>141</v>
      </c>
      <c r="H678" s="479">
        <v>0</v>
      </c>
      <c r="I678" s="479">
        <v>0</v>
      </c>
      <c r="J678" s="478">
        <v>1</v>
      </c>
      <c r="K678" s="479">
        <v>0</v>
      </c>
      <c r="L678" s="479" t="s">
        <v>144</v>
      </c>
    </row>
    <row r="679" spans="1:12" hidden="1" x14ac:dyDescent="0.25">
      <c r="A679" s="479">
        <v>32</v>
      </c>
      <c r="B679" s="480">
        <v>42294</v>
      </c>
      <c r="C679" s="481">
        <v>0.59722222222222221</v>
      </c>
      <c r="D679" s="483" t="s">
        <v>3179</v>
      </c>
      <c r="E679" s="476" t="s">
        <v>751</v>
      </c>
      <c r="F679" s="484" t="s">
        <v>177</v>
      </c>
      <c r="G679" s="477" t="s">
        <v>141</v>
      </c>
      <c r="H679" s="479">
        <v>0</v>
      </c>
      <c r="I679" s="479">
        <v>0</v>
      </c>
      <c r="J679" s="478">
        <v>1</v>
      </c>
      <c r="K679" s="479">
        <v>0</v>
      </c>
      <c r="L679" s="479" t="s">
        <v>144</v>
      </c>
    </row>
    <row r="680" spans="1:12" hidden="1" x14ac:dyDescent="0.25">
      <c r="A680" s="479">
        <v>33</v>
      </c>
      <c r="B680" s="480">
        <v>42294</v>
      </c>
      <c r="C680" s="481">
        <v>0.84652777777777777</v>
      </c>
      <c r="D680" s="483" t="s">
        <v>3180</v>
      </c>
      <c r="E680" s="476" t="s">
        <v>831</v>
      </c>
      <c r="F680" s="476" t="s">
        <v>135</v>
      </c>
      <c r="G680" s="477" t="s">
        <v>141</v>
      </c>
      <c r="H680" s="479">
        <v>0</v>
      </c>
      <c r="I680" s="479">
        <v>0</v>
      </c>
      <c r="J680" s="478">
        <v>1</v>
      </c>
      <c r="K680" s="479">
        <v>0</v>
      </c>
      <c r="L680" s="479" t="s">
        <v>144</v>
      </c>
    </row>
    <row r="681" spans="1:12" hidden="1" x14ac:dyDescent="0.25">
      <c r="A681" s="479">
        <v>34</v>
      </c>
      <c r="B681" s="480">
        <v>42295</v>
      </c>
      <c r="C681" s="481">
        <v>0.92708333333333337</v>
      </c>
      <c r="D681" s="483" t="s">
        <v>3181</v>
      </c>
      <c r="E681" s="476" t="s">
        <v>831</v>
      </c>
      <c r="F681" s="476" t="s">
        <v>143</v>
      </c>
      <c r="G681" s="477" t="s">
        <v>141</v>
      </c>
      <c r="H681" s="479">
        <v>0</v>
      </c>
      <c r="I681" s="479">
        <v>0</v>
      </c>
      <c r="J681" s="478">
        <v>1</v>
      </c>
      <c r="K681" s="479">
        <v>1</v>
      </c>
      <c r="L681" s="479" t="s">
        <v>168</v>
      </c>
    </row>
    <row r="682" spans="1:12" hidden="1" x14ac:dyDescent="0.25">
      <c r="A682" s="479">
        <v>35</v>
      </c>
      <c r="B682" s="480">
        <v>42296</v>
      </c>
      <c r="C682" s="481">
        <v>0.77083333333333337</v>
      </c>
      <c r="D682" s="483" t="s">
        <v>3182</v>
      </c>
      <c r="E682" s="476" t="s">
        <v>751</v>
      </c>
      <c r="F682" s="476" t="s">
        <v>241</v>
      </c>
      <c r="G682" s="477" t="s">
        <v>141</v>
      </c>
      <c r="H682" s="479">
        <v>0</v>
      </c>
      <c r="I682" s="479">
        <v>0</v>
      </c>
      <c r="J682" s="478">
        <v>1</v>
      </c>
      <c r="K682" s="479">
        <v>0</v>
      </c>
      <c r="L682" s="479" t="s">
        <v>147</v>
      </c>
    </row>
    <row r="683" spans="1:12" hidden="1" x14ac:dyDescent="0.25">
      <c r="A683" s="479">
        <v>36</v>
      </c>
      <c r="B683" s="480">
        <v>42297</v>
      </c>
      <c r="C683" s="481">
        <v>0.35347222222222219</v>
      </c>
      <c r="D683" s="483" t="s">
        <v>3183</v>
      </c>
      <c r="E683" s="476" t="s">
        <v>831</v>
      </c>
      <c r="F683" s="476" t="s">
        <v>143</v>
      </c>
      <c r="G683" s="477" t="s">
        <v>141</v>
      </c>
      <c r="H683" s="479">
        <v>0</v>
      </c>
      <c r="I683" s="479">
        <v>0</v>
      </c>
      <c r="J683" s="478">
        <v>1</v>
      </c>
      <c r="K683" s="479">
        <v>0</v>
      </c>
      <c r="L683" s="479" t="s">
        <v>152</v>
      </c>
    </row>
    <row r="684" spans="1:12" hidden="1" x14ac:dyDescent="0.25">
      <c r="A684" s="479">
        <v>37</v>
      </c>
      <c r="B684" s="480">
        <v>42297</v>
      </c>
      <c r="C684" s="481">
        <v>0.3611111111111111</v>
      </c>
      <c r="D684" s="483" t="s">
        <v>3183</v>
      </c>
      <c r="E684" s="476" t="s">
        <v>831</v>
      </c>
      <c r="F684" s="476" t="s">
        <v>135</v>
      </c>
      <c r="G684" s="477" t="s">
        <v>141</v>
      </c>
      <c r="H684" s="479">
        <v>0</v>
      </c>
      <c r="I684" s="479">
        <v>0</v>
      </c>
      <c r="J684" s="478">
        <v>1</v>
      </c>
      <c r="K684" s="479">
        <v>0</v>
      </c>
      <c r="L684" s="479" t="s">
        <v>152</v>
      </c>
    </row>
    <row r="685" spans="1:12" hidden="1" x14ac:dyDescent="0.25">
      <c r="A685" s="479">
        <v>38</v>
      </c>
      <c r="B685" s="480">
        <v>42297</v>
      </c>
      <c r="C685" s="481">
        <v>0.58333333333333337</v>
      </c>
      <c r="D685" s="483" t="s">
        <v>3184</v>
      </c>
      <c r="E685" s="476" t="s">
        <v>831</v>
      </c>
      <c r="F685" s="476" t="s">
        <v>220</v>
      </c>
      <c r="G685" s="477" t="s">
        <v>141</v>
      </c>
      <c r="H685" s="479">
        <v>0</v>
      </c>
      <c r="I685" s="479">
        <v>0</v>
      </c>
      <c r="J685" s="478">
        <v>1</v>
      </c>
      <c r="K685" s="479">
        <v>0</v>
      </c>
      <c r="L685" s="479" t="s">
        <v>152</v>
      </c>
    </row>
    <row r="686" spans="1:12" hidden="1" x14ac:dyDescent="0.25">
      <c r="A686" s="479">
        <v>39</v>
      </c>
      <c r="B686" s="480">
        <v>42297</v>
      </c>
      <c r="C686" s="481">
        <v>0.61111111111111105</v>
      </c>
      <c r="D686" s="483" t="s">
        <v>3185</v>
      </c>
      <c r="E686" s="476" t="s">
        <v>831</v>
      </c>
      <c r="F686" s="484" t="s">
        <v>177</v>
      </c>
      <c r="G686" s="477" t="s">
        <v>141</v>
      </c>
      <c r="H686" s="479">
        <v>0</v>
      </c>
      <c r="I686" s="479">
        <v>0</v>
      </c>
      <c r="J686" s="478">
        <v>1</v>
      </c>
      <c r="K686" s="479">
        <v>0</v>
      </c>
      <c r="L686" s="479" t="s">
        <v>152</v>
      </c>
    </row>
    <row r="687" spans="1:12" hidden="1" x14ac:dyDescent="0.25">
      <c r="A687" s="479">
        <v>40</v>
      </c>
      <c r="B687" s="480">
        <v>42297</v>
      </c>
      <c r="C687" s="481">
        <v>0.64583333333333337</v>
      </c>
      <c r="D687" s="483" t="s">
        <v>3186</v>
      </c>
      <c r="E687" s="476" t="s">
        <v>831</v>
      </c>
      <c r="F687" s="476" t="s">
        <v>135</v>
      </c>
      <c r="G687" s="477" t="s">
        <v>141</v>
      </c>
      <c r="H687" s="479">
        <v>0</v>
      </c>
      <c r="I687" s="479">
        <v>0</v>
      </c>
      <c r="J687" s="478">
        <v>1</v>
      </c>
      <c r="K687" s="479">
        <v>0</v>
      </c>
      <c r="L687" s="479" t="s">
        <v>152</v>
      </c>
    </row>
    <row r="688" spans="1:12" hidden="1" x14ac:dyDescent="0.25">
      <c r="A688" s="479">
        <v>41</v>
      </c>
      <c r="B688" s="480">
        <v>42299</v>
      </c>
      <c r="C688" s="481">
        <v>0.40972222222222227</v>
      </c>
      <c r="D688" s="483" t="s">
        <v>3187</v>
      </c>
      <c r="E688" s="476" t="s">
        <v>831</v>
      </c>
      <c r="F688" s="476" t="s">
        <v>135</v>
      </c>
      <c r="G688" s="477" t="s">
        <v>141</v>
      </c>
      <c r="H688" s="479">
        <v>0</v>
      </c>
      <c r="I688" s="479">
        <v>0</v>
      </c>
      <c r="J688" s="478">
        <v>1</v>
      </c>
      <c r="K688" s="479">
        <v>0</v>
      </c>
      <c r="L688" s="479" t="s">
        <v>137</v>
      </c>
    </row>
    <row r="689" spans="1:12" hidden="1" x14ac:dyDescent="0.25">
      <c r="A689" s="479">
        <v>42</v>
      </c>
      <c r="B689" s="480">
        <v>42299</v>
      </c>
      <c r="C689" s="481">
        <v>0.75694444444444453</v>
      </c>
      <c r="D689" s="483" t="s">
        <v>3188</v>
      </c>
      <c r="E689" s="476" t="s">
        <v>831</v>
      </c>
      <c r="F689" s="476" t="s">
        <v>135</v>
      </c>
      <c r="G689" s="477" t="s">
        <v>141</v>
      </c>
      <c r="H689" s="479">
        <v>0</v>
      </c>
      <c r="I689" s="479">
        <v>0</v>
      </c>
      <c r="J689" s="478">
        <v>1</v>
      </c>
      <c r="K689" s="479">
        <v>0</v>
      </c>
      <c r="L689" s="479" t="s">
        <v>137</v>
      </c>
    </row>
    <row r="690" spans="1:12" hidden="1" x14ac:dyDescent="0.25">
      <c r="A690" s="479">
        <v>43</v>
      </c>
      <c r="B690" s="480">
        <v>42299</v>
      </c>
      <c r="C690" s="481">
        <v>0.76388888888888884</v>
      </c>
      <c r="D690" s="483" t="s">
        <v>3189</v>
      </c>
      <c r="E690" s="476" t="s">
        <v>831</v>
      </c>
      <c r="F690" s="476" t="s">
        <v>135</v>
      </c>
      <c r="G690" s="477" t="s">
        <v>141</v>
      </c>
      <c r="H690" s="479">
        <v>0</v>
      </c>
      <c r="I690" s="479">
        <v>0</v>
      </c>
      <c r="J690" s="478">
        <v>0</v>
      </c>
      <c r="K690" s="479">
        <v>0</v>
      </c>
      <c r="L690" s="479" t="s">
        <v>137</v>
      </c>
    </row>
    <row r="691" spans="1:12" hidden="1" x14ac:dyDescent="0.25">
      <c r="A691" s="479">
        <v>44</v>
      </c>
      <c r="B691" s="480">
        <v>42301</v>
      </c>
      <c r="C691" s="481">
        <v>0.3263888888888889</v>
      </c>
      <c r="D691" s="483" t="s">
        <v>3190</v>
      </c>
      <c r="E691" s="476" t="s">
        <v>831</v>
      </c>
      <c r="F691" s="484" t="s">
        <v>177</v>
      </c>
      <c r="G691" s="477" t="s">
        <v>141</v>
      </c>
      <c r="H691" s="485">
        <v>0</v>
      </c>
      <c r="I691" s="485">
        <v>0</v>
      </c>
      <c r="J691" s="478">
        <v>1</v>
      </c>
      <c r="K691" s="485">
        <v>1</v>
      </c>
      <c r="L691" s="485" t="s">
        <v>144</v>
      </c>
    </row>
    <row r="692" spans="1:12" hidden="1" x14ac:dyDescent="0.25">
      <c r="A692" s="486">
        <v>45</v>
      </c>
      <c r="B692" s="480">
        <v>42301</v>
      </c>
      <c r="C692" s="481">
        <v>0.37847222222222227</v>
      </c>
      <c r="D692" s="483" t="s">
        <v>3191</v>
      </c>
      <c r="E692" s="476" t="s">
        <v>831</v>
      </c>
      <c r="F692" s="484" t="s">
        <v>177</v>
      </c>
      <c r="G692" s="477" t="s">
        <v>141</v>
      </c>
      <c r="H692" s="478">
        <v>0</v>
      </c>
      <c r="I692" s="478">
        <v>0</v>
      </c>
      <c r="J692" s="478">
        <v>0</v>
      </c>
      <c r="K692" s="478">
        <v>0</v>
      </c>
      <c r="L692" s="478" t="s">
        <v>144</v>
      </c>
    </row>
    <row r="693" spans="1:12" hidden="1" x14ac:dyDescent="0.25">
      <c r="A693" s="486">
        <v>46</v>
      </c>
      <c r="B693" s="480">
        <v>42301</v>
      </c>
      <c r="C693" s="481">
        <v>0.5625</v>
      </c>
      <c r="D693" s="483" t="s">
        <v>3192</v>
      </c>
      <c r="E693" s="476" t="s">
        <v>831</v>
      </c>
      <c r="F693" s="476" t="s">
        <v>135</v>
      </c>
      <c r="G693" s="477" t="s">
        <v>141</v>
      </c>
      <c r="H693" s="478">
        <v>0</v>
      </c>
      <c r="I693" s="478">
        <v>0</v>
      </c>
      <c r="J693" s="478">
        <v>0</v>
      </c>
      <c r="K693" s="478">
        <v>0</v>
      </c>
      <c r="L693" s="478" t="s">
        <v>144</v>
      </c>
    </row>
    <row r="694" spans="1:12" hidden="1" x14ac:dyDescent="0.25">
      <c r="A694" s="486">
        <v>47</v>
      </c>
      <c r="B694" s="480">
        <v>42301</v>
      </c>
      <c r="C694" s="481">
        <v>0.56944444444444442</v>
      </c>
      <c r="D694" s="483" t="s">
        <v>3193</v>
      </c>
      <c r="E694" s="476" t="s">
        <v>831</v>
      </c>
      <c r="F694" s="476" t="s">
        <v>135</v>
      </c>
      <c r="G694" s="477" t="s">
        <v>141</v>
      </c>
      <c r="H694" s="478">
        <v>0</v>
      </c>
      <c r="I694" s="478">
        <v>0</v>
      </c>
      <c r="J694" s="478">
        <v>1</v>
      </c>
      <c r="K694" s="478">
        <v>0</v>
      </c>
      <c r="L694" s="478" t="s">
        <v>144</v>
      </c>
    </row>
    <row r="695" spans="1:12" hidden="1" x14ac:dyDescent="0.25">
      <c r="A695" s="486">
        <v>48</v>
      </c>
      <c r="B695" s="480">
        <v>42303</v>
      </c>
      <c r="C695" s="481">
        <v>0.83333333333333337</v>
      </c>
      <c r="D695" s="483" t="s">
        <v>3194</v>
      </c>
      <c r="E695" s="476" t="s">
        <v>831</v>
      </c>
      <c r="F695" s="484" t="s">
        <v>177</v>
      </c>
      <c r="G695" s="477" t="s">
        <v>141</v>
      </c>
      <c r="H695" s="478">
        <v>0</v>
      </c>
      <c r="I695" s="478">
        <v>0</v>
      </c>
      <c r="J695" s="478">
        <v>1</v>
      </c>
      <c r="K695" s="478">
        <v>0</v>
      </c>
      <c r="L695" s="478" t="s">
        <v>147</v>
      </c>
    </row>
    <row r="696" spans="1:12" hidden="1" x14ac:dyDescent="0.25">
      <c r="A696" s="486">
        <v>49</v>
      </c>
      <c r="B696" s="480">
        <v>42305</v>
      </c>
      <c r="C696" s="481">
        <v>0.36805555555555558</v>
      </c>
      <c r="D696" s="483" t="s">
        <v>3195</v>
      </c>
      <c r="E696" s="476" t="s">
        <v>831</v>
      </c>
      <c r="F696" s="476" t="s">
        <v>143</v>
      </c>
      <c r="G696" s="477" t="s">
        <v>141</v>
      </c>
      <c r="H696" s="478">
        <v>0</v>
      </c>
      <c r="I696" s="478">
        <v>0</v>
      </c>
      <c r="J696" s="478">
        <v>2</v>
      </c>
      <c r="K696" s="478">
        <v>0</v>
      </c>
      <c r="L696" s="478" t="s">
        <v>154</v>
      </c>
    </row>
    <row r="697" spans="1:12" hidden="1" x14ac:dyDescent="0.25">
      <c r="A697" s="486">
        <v>50</v>
      </c>
      <c r="B697" s="480">
        <v>42305</v>
      </c>
      <c r="C697" s="481">
        <v>0.5</v>
      </c>
      <c r="D697" s="483" t="s">
        <v>3196</v>
      </c>
      <c r="E697" s="476" t="s">
        <v>831</v>
      </c>
      <c r="F697" s="476" t="s">
        <v>175</v>
      </c>
      <c r="G697" s="477" t="s">
        <v>141</v>
      </c>
      <c r="H697" s="478">
        <v>0</v>
      </c>
      <c r="I697" s="478">
        <v>0</v>
      </c>
      <c r="J697" s="478">
        <v>1</v>
      </c>
      <c r="K697" s="478">
        <v>0</v>
      </c>
      <c r="L697" s="478" t="s">
        <v>154</v>
      </c>
    </row>
    <row r="698" spans="1:12" hidden="1" x14ac:dyDescent="0.25">
      <c r="A698" s="486">
        <v>51</v>
      </c>
      <c r="B698" s="480">
        <v>42306</v>
      </c>
      <c r="C698" s="481">
        <v>0.2986111111111111</v>
      </c>
      <c r="D698" s="483" t="s">
        <v>3197</v>
      </c>
      <c r="E698" s="476" t="s">
        <v>751</v>
      </c>
      <c r="F698" s="476" t="s">
        <v>220</v>
      </c>
      <c r="G698" s="477" t="s">
        <v>136</v>
      </c>
      <c r="H698" s="478">
        <v>0</v>
      </c>
      <c r="I698" s="478">
        <v>0</v>
      </c>
      <c r="J698" s="478">
        <v>0</v>
      </c>
      <c r="K698" s="478">
        <v>0</v>
      </c>
      <c r="L698" s="478" t="s">
        <v>137</v>
      </c>
    </row>
    <row r="699" spans="1:12" hidden="1" x14ac:dyDescent="0.25">
      <c r="A699" s="486">
        <v>52</v>
      </c>
      <c r="B699" s="480">
        <v>42307</v>
      </c>
      <c r="C699" s="481">
        <v>0.33819444444444446</v>
      </c>
      <c r="D699" s="483" t="s">
        <v>3198</v>
      </c>
      <c r="E699" s="476" t="s">
        <v>831</v>
      </c>
      <c r="F699" s="476" t="s">
        <v>143</v>
      </c>
      <c r="G699" s="477" t="s">
        <v>141</v>
      </c>
      <c r="H699" s="478">
        <v>0</v>
      </c>
      <c r="I699" s="478">
        <v>0</v>
      </c>
      <c r="J699" s="478">
        <v>1</v>
      </c>
      <c r="K699" s="478">
        <v>0</v>
      </c>
      <c r="L699" s="478" t="s">
        <v>161</v>
      </c>
    </row>
    <row r="700" spans="1:12" hidden="1" x14ac:dyDescent="0.25">
      <c r="A700" s="486">
        <v>53</v>
      </c>
      <c r="B700" s="480">
        <v>42307</v>
      </c>
      <c r="C700" s="481">
        <v>0.92361111111111116</v>
      </c>
      <c r="D700" s="483" t="s">
        <v>3199</v>
      </c>
      <c r="E700" s="476" t="s">
        <v>831</v>
      </c>
      <c r="F700" s="476" t="s">
        <v>143</v>
      </c>
      <c r="G700" s="477" t="s">
        <v>141</v>
      </c>
      <c r="H700" s="478">
        <v>0</v>
      </c>
      <c r="I700" s="478">
        <v>0</v>
      </c>
      <c r="J700" s="478">
        <v>1</v>
      </c>
      <c r="K700" s="478">
        <v>0</v>
      </c>
      <c r="L700" s="478" t="s">
        <v>161</v>
      </c>
    </row>
    <row r="701" spans="1:12" hidden="1" x14ac:dyDescent="0.25">
      <c r="A701" s="486">
        <v>54</v>
      </c>
      <c r="B701" s="480">
        <v>42307</v>
      </c>
      <c r="C701" s="481">
        <v>0.90625</v>
      </c>
      <c r="D701" s="483" t="s">
        <v>3200</v>
      </c>
      <c r="E701" s="476" t="s">
        <v>831</v>
      </c>
      <c r="F701" s="476" t="s">
        <v>143</v>
      </c>
      <c r="G701" s="477" t="s">
        <v>141</v>
      </c>
      <c r="H701" s="478">
        <v>0</v>
      </c>
      <c r="I701" s="478">
        <v>0</v>
      </c>
      <c r="J701" s="478">
        <v>1</v>
      </c>
      <c r="K701" s="478">
        <v>0</v>
      </c>
      <c r="L701" s="478" t="s">
        <v>161</v>
      </c>
    </row>
    <row r="702" spans="1:12" hidden="1" x14ac:dyDescent="0.25">
      <c r="A702" s="486">
        <v>55</v>
      </c>
      <c r="B702" s="480">
        <v>42308</v>
      </c>
      <c r="C702" s="481">
        <v>0.3888888888888889</v>
      </c>
      <c r="D702" s="483" t="s">
        <v>3201</v>
      </c>
      <c r="E702" s="476" t="s">
        <v>751</v>
      </c>
      <c r="F702" s="476" t="s">
        <v>143</v>
      </c>
      <c r="G702" s="477" t="s">
        <v>141</v>
      </c>
      <c r="H702" s="478">
        <v>0</v>
      </c>
      <c r="I702" s="478">
        <v>0</v>
      </c>
      <c r="J702" s="478">
        <v>1</v>
      </c>
      <c r="K702" s="478">
        <v>0</v>
      </c>
      <c r="L702" s="478" t="s">
        <v>144</v>
      </c>
    </row>
    <row r="703" spans="1:12" hidden="1" x14ac:dyDescent="0.25">
      <c r="A703" s="486">
        <v>56</v>
      </c>
      <c r="B703" s="480">
        <v>42308</v>
      </c>
      <c r="C703" s="481">
        <v>0.66319444444444442</v>
      </c>
      <c r="D703" s="483" t="s">
        <v>3202</v>
      </c>
      <c r="E703" s="476" t="s">
        <v>831</v>
      </c>
      <c r="F703" s="476" t="s">
        <v>135</v>
      </c>
      <c r="G703" s="477" t="s">
        <v>136</v>
      </c>
      <c r="H703" s="478">
        <v>0</v>
      </c>
      <c r="I703" s="478">
        <v>0</v>
      </c>
      <c r="J703" s="478">
        <v>2</v>
      </c>
      <c r="K703" s="478">
        <v>1</v>
      </c>
      <c r="L703" s="478" t="s">
        <v>144</v>
      </c>
    </row>
    <row r="704" spans="1:12" hidden="1" x14ac:dyDescent="0.25">
      <c r="A704" s="486">
        <v>57</v>
      </c>
      <c r="B704" s="480">
        <v>42308</v>
      </c>
      <c r="C704" s="481">
        <v>0.625</v>
      </c>
      <c r="D704" s="483" t="s">
        <v>3203</v>
      </c>
      <c r="E704" s="476" t="s">
        <v>831</v>
      </c>
      <c r="F704" s="476" t="s">
        <v>143</v>
      </c>
      <c r="G704" s="477" t="s">
        <v>141</v>
      </c>
      <c r="H704" s="478">
        <v>0</v>
      </c>
      <c r="I704" s="478">
        <v>0</v>
      </c>
      <c r="J704" s="478">
        <v>1</v>
      </c>
      <c r="K704" s="478">
        <v>0</v>
      </c>
      <c r="L704" s="478" t="s">
        <v>144</v>
      </c>
    </row>
    <row r="705" spans="1:12" hidden="1" x14ac:dyDescent="0.25">
      <c r="A705" s="486">
        <v>58</v>
      </c>
      <c r="B705" s="480">
        <v>42308</v>
      </c>
      <c r="C705" s="487">
        <v>0.875</v>
      </c>
      <c r="D705" s="488" t="s">
        <v>3172</v>
      </c>
      <c r="E705" s="476" t="s">
        <v>831</v>
      </c>
      <c r="F705" s="476" t="s">
        <v>135</v>
      </c>
      <c r="G705" s="489" t="s">
        <v>136</v>
      </c>
      <c r="H705" s="478">
        <v>0</v>
      </c>
      <c r="I705" s="478">
        <v>0</v>
      </c>
      <c r="J705" s="478">
        <v>0</v>
      </c>
      <c r="K705" s="478">
        <v>0</v>
      </c>
      <c r="L705" s="478" t="s">
        <v>144</v>
      </c>
    </row>
    <row r="706" spans="1:12" hidden="1" x14ac:dyDescent="0.25">
      <c r="A706" s="486">
        <v>59</v>
      </c>
      <c r="B706" s="480">
        <v>42308</v>
      </c>
      <c r="C706" s="481">
        <v>0.57638888888888895</v>
      </c>
      <c r="D706" s="483" t="s">
        <v>3204</v>
      </c>
      <c r="E706" s="476" t="s">
        <v>751</v>
      </c>
      <c r="F706" s="476" t="s">
        <v>241</v>
      </c>
      <c r="G706" s="477" t="s">
        <v>141</v>
      </c>
      <c r="H706" s="478">
        <v>0</v>
      </c>
      <c r="I706" s="478">
        <v>0</v>
      </c>
      <c r="J706" s="478">
        <v>1</v>
      </c>
      <c r="K706" s="478">
        <v>0</v>
      </c>
      <c r="L706" s="478" t="s">
        <v>144</v>
      </c>
    </row>
    <row r="707" spans="1:12" hidden="1" x14ac:dyDescent="0.25">
      <c r="A707" s="486">
        <v>60</v>
      </c>
      <c r="B707" s="480">
        <v>42308</v>
      </c>
      <c r="C707" s="481">
        <v>0.86458333333333337</v>
      </c>
      <c r="D707" s="483" t="s">
        <v>3205</v>
      </c>
      <c r="E707" s="476" t="s">
        <v>751</v>
      </c>
      <c r="F707" s="476" t="s">
        <v>135</v>
      </c>
      <c r="G707" s="477" t="s">
        <v>141</v>
      </c>
      <c r="H707" s="478">
        <v>0</v>
      </c>
      <c r="I707" s="478">
        <v>0</v>
      </c>
      <c r="J707" s="478">
        <v>1</v>
      </c>
      <c r="K707" s="478">
        <v>0</v>
      </c>
      <c r="L707" s="478" t="s">
        <v>144</v>
      </c>
    </row>
    <row r="708" spans="1:12" hidden="1" x14ac:dyDescent="0.25">
      <c r="A708" s="490">
        <v>61</v>
      </c>
      <c r="B708" s="491">
        <v>42308</v>
      </c>
      <c r="C708" s="492">
        <v>0.9375</v>
      </c>
      <c r="D708" s="493" t="s">
        <v>3206</v>
      </c>
      <c r="E708" s="476" t="s">
        <v>831</v>
      </c>
      <c r="F708" s="476" t="s">
        <v>135</v>
      </c>
      <c r="G708" s="477" t="s">
        <v>141</v>
      </c>
      <c r="H708" s="494">
        <v>0</v>
      </c>
      <c r="I708" s="494">
        <v>0</v>
      </c>
      <c r="J708" s="494">
        <v>0</v>
      </c>
      <c r="K708" s="494">
        <v>0</v>
      </c>
      <c r="L708" s="494" t="s">
        <v>144</v>
      </c>
    </row>
    <row r="709" spans="1:12" s="5" customFormat="1" x14ac:dyDescent="0.25">
      <c r="A709" s="495"/>
      <c r="B709" s="496"/>
      <c r="C709" s="497"/>
      <c r="D709" s="498"/>
      <c r="E709" s="499"/>
      <c r="F709" s="499" t="s">
        <v>1958</v>
      </c>
      <c r="G709" s="500" t="s">
        <v>132</v>
      </c>
      <c r="H709" s="501">
        <f>SUM(H648:H708)</f>
        <v>0</v>
      </c>
      <c r="I709" s="501">
        <f>SUM(I648:I708)</f>
        <v>0</v>
      </c>
      <c r="J709" s="501">
        <f>SUM(J648:J708)</f>
        <v>53</v>
      </c>
      <c r="K709" s="501">
        <f>SUM(K648:K708)</f>
        <v>5</v>
      </c>
      <c r="L709" s="501"/>
    </row>
    <row r="710" spans="1:12" hidden="1" x14ac:dyDescent="0.25">
      <c r="A710" s="478">
        <v>1</v>
      </c>
      <c r="B710" s="480">
        <v>42309</v>
      </c>
      <c r="C710" s="481">
        <v>0.89583333333333337</v>
      </c>
      <c r="D710" s="476" t="s">
        <v>3207</v>
      </c>
      <c r="E710" s="476" t="s">
        <v>751</v>
      </c>
      <c r="F710" s="476" t="s">
        <v>143</v>
      </c>
      <c r="G710" s="477" t="s">
        <v>141</v>
      </c>
      <c r="H710" s="502">
        <v>0</v>
      </c>
      <c r="I710" s="502">
        <v>0</v>
      </c>
      <c r="J710" s="502">
        <v>1</v>
      </c>
      <c r="K710" s="502">
        <v>0</v>
      </c>
      <c r="L710" s="502" t="s">
        <v>168</v>
      </c>
    </row>
    <row r="711" spans="1:12" hidden="1" x14ac:dyDescent="0.25">
      <c r="A711" s="478">
        <v>2</v>
      </c>
      <c r="B711" s="480">
        <v>42309</v>
      </c>
      <c r="C711" s="481">
        <v>0.52777777777777779</v>
      </c>
      <c r="D711" s="476" t="s">
        <v>3208</v>
      </c>
      <c r="E711" s="476" t="s">
        <v>751</v>
      </c>
      <c r="F711" s="476" t="s">
        <v>135</v>
      </c>
      <c r="G711" s="477" t="s">
        <v>141</v>
      </c>
      <c r="H711" s="478">
        <v>0</v>
      </c>
      <c r="I711" s="478">
        <v>0</v>
      </c>
      <c r="J711" s="478">
        <v>1</v>
      </c>
      <c r="K711" s="478">
        <v>0</v>
      </c>
      <c r="L711" s="478" t="s">
        <v>168</v>
      </c>
    </row>
    <row r="712" spans="1:12" hidden="1" x14ac:dyDescent="0.25">
      <c r="A712" s="478">
        <v>3</v>
      </c>
      <c r="B712" s="480">
        <v>42309</v>
      </c>
      <c r="C712" s="481">
        <v>0.4375</v>
      </c>
      <c r="D712" s="476" t="s">
        <v>3209</v>
      </c>
      <c r="E712" s="476" t="s">
        <v>751</v>
      </c>
      <c r="F712" s="476" t="s">
        <v>175</v>
      </c>
      <c r="G712" s="476" t="s">
        <v>3210</v>
      </c>
      <c r="H712" s="478">
        <v>0</v>
      </c>
      <c r="I712" s="478">
        <v>0</v>
      </c>
      <c r="J712" s="478">
        <v>0</v>
      </c>
      <c r="K712" s="478">
        <v>0</v>
      </c>
      <c r="L712" s="478" t="s">
        <v>168</v>
      </c>
    </row>
    <row r="713" spans="1:12" hidden="1" x14ac:dyDescent="0.25">
      <c r="A713" s="478">
        <v>4</v>
      </c>
      <c r="B713" s="480">
        <v>42311</v>
      </c>
      <c r="C713" s="481">
        <v>0.9375</v>
      </c>
      <c r="D713" s="476" t="s">
        <v>3211</v>
      </c>
      <c r="E713" s="476" t="s">
        <v>831</v>
      </c>
      <c r="F713" s="476" t="s">
        <v>143</v>
      </c>
      <c r="G713" s="477" t="s">
        <v>141</v>
      </c>
      <c r="H713" s="478">
        <v>0</v>
      </c>
      <c r="I713" s="478">
        <v>0</v>
      </c>
      <c r="J713" s="478">
        <v>1</v>
      </c>
      <c r="K713" s="478">
        <v>0</v>
      </c>
      <c r="L713" s="478" t="s">
        <v>152</v>
      </c>
    </row>
    <row r="714" spans="1:12" hidden="1" x14ac:dyDescent="0.25">
      <c r="A714" s="478">
        <v>5</v>
      </c>
      <c r="B714" s="480">
        <v>42312</v>
      </c>
      <c r="C714" s="481">
        <v>0.52083333333333337</v>
      </c>
      <c r="D714" s="476" t="s">
        <v>3212</v>
      </c>
      <c r="E714" s="476" t="s">
        <v>831</v>
      </c>
      <c r="F714" s="476" t="s">
        <v>143</v>
      </c>
      <c r="G714" s="477" t="s">
        <v>141</v>
      </c>
      <c r="H714" s="478">
        <v>0</v>
      </c>
      <c r="I714" s="478">
        <v>0</v>
      </c>
      <c r="J714" s="478">
        <v>1</v>
      </c>
      <c r="K714" s="478">
        <v>0</v>
      </c>
      <c r="L714" s="478" t="s">
        <v>154</v>
      </c>
    </row>
    <row r="715" spans="1:12" hidden="1" x14ac:dyDescent="0.25">
      <c r="A715" s="478">
        <v>6</v>
      </c>
      <c r="B715" s="480">
        <v>42313</v>
      </c>
      <c r="C715" s="481">
        <v>0.85833333333333339</v>
      </c>
      <c r="D715" s="476" t="s">
        <v>3213</v>
      </c>
      <c r="E715" s="476" t="s">
        <v>831</v>
      </c>
      <c r="F715" s="484" t="s">
        <v>177</v>
      </c>
      <c r="G715" s="477" t="s">
        <v>136</v>
      </c>
      <c r="H715" s="478">
        <v>0</v>
      </c>
      <c r="I715" s="478">
        <v>0</v>
      </c>
      <c r="J715" s="478">
        <v>0</v>
      </c>
      <c r="K715" s="478">
        <v>0</v>
      </c>
      <c r="L715" s="478" t="s">
        <v>137</v>
      </c>
    </row>
    <row r="716" spans="1:12" hidden="1" x14ac:dyDescent="0.25">
      <c r="A716" s="478">
        <v>7</v>
      </c>
      <c r="B716" s="480">
        <v>42315</v>
      </c>
      <c r="C716" s="481">
        <v>0.27083333333333331</v>
      </c>
      <c r="D716" s="476" t="s">
        <v>3214</v>
      </c>
      <c r="E716" s="476" t="s">
        <v>751</v>
      </c>
      <c r="F716" s="476" t="s">
        <v>223</v>
      </c>
      <c r="G716" s="477" t="s">
        <v>136</v>
      </c>
      <c r="H716" s="478">
        <v>0</v>
      </c>
      <c r="I716" s="478">
        <v>0</v>
      </c>
      <c r="J716" s="478">
        <v>0</v>
      </c>
      <c r="K716" s="478">
        <v>2</v>
      </c>
      <c r="L716" s="480" t="s">
        <v>144</v>
      </c>
    </row>
    <row r="717" spans="1:12" hidden="1" x14ac:dyDescent="0.25">
      <c r="A717" s="478">
        <v>8</v>
      </c>
      <c r="B717" s="480">
        <v>42317</v>
      </c>
      <c r="C717" s="481">
        <v>0.23958333333333334</v>
      </c>
      <c r="D717" s="476" t="s">
        <v>3215</v>
      </c>
      <c r="E717" s="476" t="s">
        <v>751</v>
      </c>
      <c r="F717" s="476" t="s">
        <v>143</v>
      </c>
      <c r="G717" s="477" t="s">
        <v>141</v>
      </c>
      <c r="H717" s="478">
        <v>0</v>
      </c>
      <c r="I717" s="478">
        <v>0</v>
      </c>
      <c r="J717" s="478">
        <v>1</v>
      </c>
      <c r="K717" s="478">
        <v>0</v>
      </c>
      <c r="L717" s="480" t="s">
        <v>147</v>
      </c>
    </row>
    <row r="718" spans="1:12" hidden="1" x14ac:dyDescent="0.25">
      <c r="A718" s="478">
        <v>9</v>
      </c>
      <c r="B718" s="480">
        <v>42317</v>
      </c>
      <c r="C718" s="481">
        <v>0.29166666666666669</v>
      </c>
      <c r="D718" s="476" t="s">
        <v>3216</v>
      </c>
      <c r="E718" s="476" t="s">
        <v>751</v>
      </c>
      <c r="F718" s="476" t="s">
        <v>3217</v>
      </c>
      <c r="G718" s="477" t="s">
        <v>141</v>
      </c>
      <c r="H718" s="478">
        <v>0</v>
      </c>
      <c r="I718" s="478">
        <v>0</v>
      </c>
      <c r="J718" s="478">
        <v>1</v>
      </c>
      <c r="K718" s="478">
        <v>0</v>
      </c>
      <c r="L718" s="480" t="s">
        <v>147</v>
      </c>
    </row>
    <row r="719" spans="1:12" hidden="1" x14ac:dyDescent="0.25">
      <c r="A719" s="478">
        <v>10</v>
      </c>
      <c r="B719" s="480">
        <v>42317</v>
      </c>
      <c r="C719" s="481">
        <v>0.41666666666666669</v>
      </c>
      <c r="D719" s="476" t="s">
        <v>3218</v>
      </c>
      <c r="E719" s="476" t="s">
        <v>751</v>
      </c>
      <c r="F719" s="476" t="s">
        <v>143</v>
      </c>
      <c r="G719" s="477" t="s">
        <v>141</v>
      </c>
      <c r="H719" s="478">
        <v>0</v>
      </c>
      <c r="I719" s="478">
        <v>0</v>
      </c>
      <c r="J719" s="478">
        <v>1</v>
      </c>
      <c r="K719" s="478">
        <v>0</v>
      </c>
      <c r="L719" s="480" t="s">
        <v>147</v>
      </c>
    </row>
    <row r="720" spans="1:12" hidden="1" x14ac:dyDescent="0.25">
      <c r="A720" s="478">
        <v>11</v>
      </c>
      <c r="B720" s="480">
        <v>42317</v>
      </c>
      <c r="C720" s="481">
        <v>0.82291666666666663</v>
      </c>
      <c r="D720" s="476" t="s">
        <v>3219</v>
      </c>
      <c r="E720" s="476" t="s">
        <v>751</v>
      </c>
      <c r="F720" s="476" t="s">
        <v>143</v>
      </c>
      <c r="G720" s="477" t="s">
        <v>141</v>
      </c>
      <c r="H720" s="478">
        <v>0</v>
      </c>
      <c r="I720" s="478">
        <v>0</v>
      </c>
      <c r="J720" s="478">
        <v>1</v>
      </c>
      <c r="K720" s="478">
        <v>0</v>
      </c>
      <c r="L720" s="480" t="s">
        <v>147</v>
      </c>
    </row>
    <row r="721" spans="1:12" hidden="1" x14ac:dyDescent="0.25">
      <c r="A721" s="478">
        <v>12</v>
      </c>
      <c r="B721" s="480">
        <v>42319</v>
      </c>
      <c r="C721" s="481">
        <v>0.3125</v>
      </c>
      <c r="D721" s="476" t="s">
        <v>3220</v>
      </c>
      <c r="E721" s="476" t="s">
        <v>751</v>
      </c>
      <c r="F721" s="476" t="s">
        <v>220</v>
      </c>
      <c r="G721" s="476" t="s">
        <v>3221</v>
      </c>
      <c r="H721" s="478">
        <v>0</v>
      </c>
      <c r="I721" s="478">
        <v>0</v>
      </c>
      <c r="J721" s="478">
        <v>1</v>
      </c>
      <c r="K721" s="478">
        <v>0</v>
      </c>
      <c r="L721" s="480" t="s">
        <v>154</v>
      </c>
    </row>
    <row r="722" spans="1:12" hidden="1" x14ac:dyDescent="0.25">
      <c r="A722" s="478">
        <v>13</v>
      </c>
      <c r="B722" s="480">
        <v>42319</v>
      </c>
      <c r="C722" s="481">
        <v>0.58333333333333337</v>
      </c>
      <c r="D722" s="476" t="s">
        <v>3222</v>
      </c>
      <c r="E722" s="476" t="s">
        <v>751</v>
      </c>
      <c r="F722" s="476" t="s">
        <v>135</v>
      </c>
      <c r="G722" s="477" t="s">
        <v>136</v>
      </c>
      <c r="H722" s="478">
        <v>0</v>
      </c>
      <c r="I722" s="478">
        <v>0</v>
      </c>
      <c r="J722" s="478">
        <v>1</v>
      </c>
      <c r="K722" s="478">
        <v>0</v>
      </c>
      <c r="L722" s="480" t="s">
        <v>154</v>
      </c>
    </row>
    <row r="723" spans="1:12" hidden="1" x14ac:dyDescent="0.25">
      <c r="A723" s="478">
        <v>14</v>
      </c>
      <c r="B723" s="480">
        <v>42320</v>
      </c>
      <c r="C723" s="481">
        <v>0.875</v>
      </c>
      <c r="D723" s="476" t="s">
        <v>3223</v>
      </c>
      <c r="E723" s="476" t="s">
        <v>751</v>
      </c>
      <c r="F723" s="476" t="s">
        <v>135</v>
      </c>
      <c r="G723" s="476" t="s">
        <v>3224</v>
      </c>
      <c r="H723" s="478">
        <v>0</v>
      </c>
      <c r="I723" s="478">
        <v>0</v>
      </c>
      <c r="J723" s="478">
        <v>0</v>
      </c>
      <c r="K723" s="478">
        <v>0</v>
      </c>
      <c r="L723" s="480" t="s">
        <v>137</v>
      </c>
    </row>
    <row r="724" spans="1:12" hidden="1" x14ac:dyDescent="0.25">
      <c r="A724" s="478">
        <v>15</v>
      </c>
      <c r="B724" s="480">
        <v>42321</v>
      </c>
      <c r="C724" s="481">
        <v>0.86458333333333337</v>
      </c>
      <c r="D724" s="476" t="s">
        <v>3225</v>
      </c>
      <c r="E724" s="476" t="s">
        <v>751</v>
      </c>
      <c r="F724" s="476" t="s">
        <v>143</v>
      </c>
      <c r="G724" s="477" t="s">
        <v>141</v>
      </c>
      <c r="H724" s="478">
        <v>0</v>
      </c>
      <c r="I724" s="478">
        <v>0</v>
      </c>
      <c r="J724" s="478">
        <v>1</v>
      </c>
      <c r="K724" s="478">
        <v>0</v>
      </c>
      <c r="L724" s="480" t="s">
        <v>161</v>
      </c>
    </row>
    <row r="725" spans="1:12" hidden="1" x14ac:dyDescent="0.25">
      <c r="A725" s="478">
        <v>16</v>
      </c>
      <c r="B725" s="480">
        <v>42323</v>
      </c>
      <c r="C725" s="481">
        <v>0.60416666666666663</v>
      </c>
      <c r="D725" s="476" t="s">
        <v>3226</v>
      </c>
      <c r="E725" s="476" t="s">
        <v>751</v>
      </c>
      <c r="F725" s="476" t="s">
        <v>143</v>
      </c>
      <c r="G725" s="477" t="s">
        <v>141</v>
      </c>
      <c r="H725" s="478">
        <v>0</v>
      </c>
      <c r="I725" s="478">
        <v>0</v>
      </c>
      <c r="J725" s="478">
        <v>1</v>
      </c>
      <c r="K725" s="478">
        <v>0</v>
      </c>
      <c r="L725" s="480" t="s">
        <v>168</v>
      </c>
    </row>
    <row r="726" spans="1:12" hidden="1" x14ac:dyDescent="0.25">
      <c r="A726" s="478">
        <v>17</v>
      </c>
      <c r="B726" s="480">
        <v>42323</v>
      </c>
      <c r="C726" s="481">
        <v>0.25</v>
      </c>
      <c r="D726" s="476" t="s">
        <v>3227</v>
      </c>
      <c r="E726" s="476" t="s">
        <v>751</v>
      </c>
      <c r="F726" s="476" t="s">
        <v>135</v>
      </c>
      <c r="G726" s="477" t="s">
        <v>141</v>
      </c>
      <c r="H726" s="478">
        <v>0</v>
      </c>
      <c r="I726" s="478">
        <v>0</v>
      </c>
      <c r="J726" s="478">
        <v>1</v>
      </c>
      <c r="K726" s="478">
        <v>0</v>
      </c>
      <c r="L726" s="480" t="s">
        <v>168</v>
      </c>
    </row>
    <row r="727" spans="1:12" hidden="1" x14ac:dyDescent="0.25">
      <c r="A727" s="478">
        <v>18</v>
      </c>
      <c r="B727" s="480">
        <v>42324</v>
      </c>
      <c r="C727" s="481">
        <v>0.52083333333333337</v>
      </c>
      <c r="D727" s="476" t="s">
        <v>3180</v>
      </c>
      <c r="E727" s="476" t="s">
        <v>751</v>
      </c>
      <c r="F727" s="476" t="s">
        <v>143</v>
      </c>
      <c r="G727" s="476" t="s">
        <v>3228</v>
      </c>
      <c r="H727" s="478">
        <v>0</v>
      </c>
      <c r="I727" s="478">
        <v>0</v>
      </c>
      <c r="J727" s="478">
        <v>2</v>
      </c>
      <c r="K727" s="478">
        <v>0</v>
      </c>
      <c r="L727" s="480" t="s">
        <v>147</v>
      </c>
    </row>
    <row r="728" spans="1:12" hidden="1" x14ac:dyDescent="0.25">
      <c r="A728" s="478">
        <v>19</v>
      </c>
      <c r="B728" s="480">
        <v>42324</v>
      </c>
      <c r="C728" s="481">
        <v>0.58333333333333337</v>
      </c>
      <c r="D728" s="476" t="s">
        <v>3229</v>
      </c>
      <c r="E728" s="476" t="s">
        <v>751</v>
      </c>
      <c r="F728" s="476" t="s">
        <v>135</v>
      </c>
      <c r="G728" s="477" t="s">
        <v>136</v>
      </c>
      <c r="H728" s="478">
        <v>0</v>
      </c>
      <c r="I728" s="478">
        <v>0</v>
      </c>
      <c r="J728" s="478">
        <v>1</v>
      </c>
      <c r="K728" s="478">
        <v>0</v>
      </c>
      <c r="L728" s="480" t="s">
        <v>147</v>
      </c>
    </row>
    <row r="729" spans="1:12" hidden="1" x14ac:dyDescent="0.25">
      <c r="A729" s="478">
        <v>20</v>
      </c>
      <c r="B729" s="480">
        <v>42324</v>
      </c>
      <c r="C729" s="481">
        <v>0.43055555555555558</v>
      </c>
      <c r="D729" s="476" t="s">
        <v>3230</v>
      </c>
      <c r="E729" s="476" t="s">
        <v>751</v>
      </c>
      <c r="F729" s="476" t="s">
        <v>135</v>
      </c>
      <c r="G729" s="477" t="s">
        <v>136</v>
      </c>
      <c r="H729" s="478">
        <v>0</v>
      </c>
      <c r="I729" s="478">
        <v>0</v>
      </c>
      <c r="J729" s="478">
        <v>1</v>
      </c>
      <c r="K729" s="478">
        <v>1</v>
      </c>
      <c r="L729" s="480" t="s">
        <v>147</v>
      </c>
    </row>
    <row r="730" spans="1:12" hidden="1" x14ac:dyDescent="0.25">
      <c r="A730" s="478">
        <v>21</v>
      </c>
      <c r="B730" s="480">
        <v>42326</v>
      </c>
      <c r="C730" s="481">
        <v>0.61805555555555558</v>
      </c>
      <c r="D730" s="476" t="s">
        <v>3172</v>
      </c>
      <c r="E730" s="476" t="s">
        <v>751</v>
      </c>
      <c r="F730" s="476" t="s">
        <v>135</v>
      </c>
      <c r="G730" s="477" t="s">
        <v>136</v>
      </c>
      <c r="H730" s="478">
        <v>0</v>
      </c>
      <c r="I730" s="478">
        <v>0</v>
      </c>
      <c r="J730" s="478">
        <v>1</v>
      </c>
      <c r="K730" s="478">
        <v>0</v>
      </c>
      <c r="L730" s="480" t="s">
        <v>154</v>
      </c>
    </row>
    <row r="731" spans="1:12" hidden="1" x14ac:dyDescent="0.25">
      <c r="A731" s="478">
        <v>22</v>
      </c>
      <c r="B731" s="480">
        <v>42327</v>
      </c>
      <c r="C731" s="481">
        <v>0.97916666666666663</v>
      </c>
      <c r="D731" s="476" t="s">
        <v>3231</v>
      </c>
      <c r="E731" s="476" t="s">
        <v>751</v>
      </c>
      <c r="F731" s="476" t="s">
        <v>135</v>
      </c>
      <c r="G731" s="477" t="s">
        <v>136</v>
      </c>
      <c r="H731" s="478">
        <v>0</v>
      </c>
      <c r="I731" s="478">
        <v>0</v>
      </c>
      <c r="J731" s="478">
        <v>0</v>
      </c>
      <c r="K731" s="478">
        <v>0</v>
      </c>
      <c r="L731" s="480" t="s">
        <v>137</v>
      </c>
    </row>
    <row r="732" spans="1:12" hidden="1" x14ac:dyDescent="0.25">
      <c r="A732" s="478">
        <v>23</v>
      </c>
      <c r="B732" s="480">
        <v>42328</v>
      </c>
      <c r="C732" s="481">
        <v>0.56597222222222221</v>
      </c>
      <c r="D732" s="476" t="s">
        <v>3232</v>
      </c>
      <c r="E732" s="476" t="s">
        <v>751</v>
      </c>
      <c r="F732" s="476" t="s">
        <v>135</v>
      </c>
      <c r="G732" s="477" t="s">
        <v>136</v>
      </c>
      <c r="H732" s="478">
        <v>0</v>
      </c>
      <c r="I732" s="478">
        <v>0</v>
      </c>
      <c r="J732" s="478">
        <v>0</v>
      </c>
      <c r="K732" s="478">
        <v>0</v>
      </c>
      <c r="L732" s="480" t="s">
        <v>161</v>
      </c>
    </row>
    <row r="733" spans="1:12" hidden="1" x14ac:dyDescent="0.25">
      <c r="A733" s="478">
        <v>24</v>
      </c>
      <c r="B733" s="480">
        <v>42328</v>
      </c>
      <c r="C733" s="481">
        <v>0.86458333333333337</v>
      </c>
      <c r="D733" s="476" t="s">
        <v>3233</v>
      </c>
      <c r="E733" s="476" t="s">
        <v>751</v>
      </c>
      <c r="F733" s="476" t="s">
        <v>143</v>
      </c>
      <c r="G733" s="477" t="s">
        <v>141</v>
      </c>
      <c r="H733" s="478">
        <v>0</v>
      </c>
      <c r="I733" s="478">
        <v>0</v>
      </c>
      <c r="J733" s="478">
        <v>2</v>
      </c>
      <c r="K733" s="478">
        <v>0</v>
      </c>
      <c r="L733" s="480" t="s">
        <v>161</v>
      </c>
    </row>
    <row r="734" spans="1:12" hidden="1" x14ac:dyDescent="0.25">
      <c r="A734" s="478">
        <v>25</v>
      </c>
      <c r="B734" s="480">
        <v>42328</v>
      </c>
      <c r="C734" s="481">
        <v>0.45833333333333331</v>
      </c>
      <c r="D734" s="476" t="s">
        <v>3234</v>
      </c>
      <c r="E734" s="476" t="s">
        <v>751</v>
      </c>
      <c r="F734" s="476" t="s">
        <v>143</v>
      </c>
      <c r="G734" s="477" t="s">
        <v>141</v>
      </c>
      <c r="H734" s="478">
        <v>0</v>
      </c>
      <c r="I734" s="478">
        <v>0</v>
      </c>
      <c r="J734" s="478">
        <v>1</v>
      </c>
      <c r="K734" s="478">
        <v>0</v>
      </c>
      <c r="L734" s="480" t="s">
        <v>161</v>
      </c>
    </row>
    <row r="735" spans="1:12" hidden="1" x14ac:dyDescent="0.25">
      <c r="A735" s="478">
        <v>26</v>
      </c>
      <c r="B735" s="480">
        <v>42328</v>
      </c>
      <c r="C735" s="481">
        <v>0.79166666666666663</v>
      </c>
      <c r="D735" s="476" t="s">
        <v>3235</v>
      </c>
      <c r="E735" s="476" t="s">
        <v>751</v>
      </c>
      <c r="F735" s="476" t="s">
        <v>143</v>
      </c>
      <c r="G735" s="477" t="s">
        <v>141</v>
      </c>
      <c r="H735" s="478">
        <v>0</v>
      </c>
      <c r="I735" s="478">
        <v>0</v>
      </c>
      <c r="J735" s="478">
        <v>1</v>
      </c>
      <c r="K735" s="478">
        <v>0</v>
      </c>
      <c r="L735" s="480" t="s">
        <v>161</v>
      </c>
    </row>
    <row r="736" spans="1:12" hidden="1" x14ac:dyDescent="0.25">
      <c r="A736" s="478">
        <v>27</v>
      </c>
      <c r="B736" s="480">
        <v>42329</v>
      </c>
      <c r="C736" s="481">
        <v>0.4375</v>
      </c>
      <c r="D736" s="476" t="s">
        <v>3236</v>
      </c>
      <c r="E736" s="476" t="s">
        <v>751</v>
      </c>
      <c r="F736" s="476" t="s">
        <v>143</v>
      </c>
      <c r="G736" s="477" t="s">
        <v>141</v>
      </c>
      <c r="H736" s="478">
        <v>0</v>
      </c>
      <c r="I736" s="478">
        <v>0</v>
      </c>
      <c r="J736" s="478">
        <v>1</v>
      </c>
      <c r="K736" s="478">
        <v>0</v>
      </c>
      <c r="L736" s="480" t="s">
        <v>144</v>
      </c>
    </row>
    <row r="737" spans="1:12" hidden="1" x14ac:dyDescent="0.25">
      <c r="A737" s="478">
        <v>28</v>
      </c>
      <c r="B737" s="480">
        <v>42329</v>
      </c>
      <c r="C737" s="481">
        <v>0.58333333333333337</v>
      </c>
      <c r="D737" s="476" t="s">
        <v>3237</v>
      </c>
      <c r="E737" s="476" t="s">
        <v>751</v>
      </c>
      <c r="F737" s="476" t="s">
        <v>135</v>
      </c>
      <c r="G737" s="477" t="s">
        <v>141</v>
      </c>
      <c r="H737" s="478">
        <v>0</v>
      </c>
      <c r="I737" s="478">
        <v>0</v>
      </c>
      <c r="J737" s="478">
        <v>1</v>
      </c>
      <c r="K737" s="478">
        <v>0</v>
      </c>
      <c r="L737" s="480" t="s">
        <v>144</v>
      </c>
    </row>
    <row r="738" spans="1:12" hidden="1" x14ac:dyDescent="0.25">
      <c r="A738" s="478">
        <v>29</v>
      </c>
      <c r="B738" s="480">
        <v>42329</v>
      </c>
      <c r="C738" s="481">
        <v>0.79166666666666663</v>
      </c>
      <c r="D738" s="476" t="s">
        <v>3238</v>
      </c>
      <c r="E738" s="476" t="s">
        <v>751</v>
      </c>
      <c r="F738" s="476" t="s">
        <v>143</v>
      </c>
      <c r="G738" s="477" t="s">
        <v>141</v>
      </c>
      <c r="H738" s="478">
        <v>0</v>
      </c>
      <c r="I738" s="478">
        <v>0</v>
      </c>
      <c r="J738" s="478">
        <v>1</v>
      </c>
      <c r="K738" s="478">
        <v>0</v>
      </c>
      <c r="L738" s="480" t="s">
        <v>144</v>
      </c>
    </row>
    <row r="739" spans="1:12" hidden="1" x14ac:dyDescent="0.25">
      <c r="A739" s="478">
        <v>30</v>
      </c>
      <c r="B739" s="480">
        <v>42329</v>
      </c>
      <c r="C739" s="481">
        <v>0.8125</v>
      </c>
      <c r="D739" s="476" t="s">
        <v>3239</v>
      </c>
      <c r="E739" s="476" t="s">
        <v>751</v>
      </c>
      <c r="F739" s="476" t="s">
        <v>175</v>
      </c>
      <c r="G739" s="477" t="s">
        <v>141</v>
      </c>
      <c r="H739" s="478">
        <v>0</v>
      </c>
      <c r="I739" s="478">
        <v>0</v>
      </c>
      <c r="J739" s="478">
        <v>0</v>
      </c>
      <c r="K739" s="478">
        <v>0</v>
      </c>
      <c r="L739" s="480" t="s">
        <v>144</v>
      </c>
    </row>
    <row r="740" spans="1:12" hidden="1" x14ac:dyDescent="0.25">
      <c r="A740" s="478">
        <v>31</v>
      </c>
      <c r="B740" s="480">
        <v>42329</v>
      </c>
      <c r="C740" s="481">
        <v>0.85416666666666663</v>
      </c>
      <c r="D740" s="476" t="s">
        <v>3240</v>
      </c>
      <c r="E740" s="476" t="s">
        <v>751</v>
      </c>
      <c r="F740" s="476" t="s">
        <v>143</v>
      </c>
      <c r="G740" s="477" t="s">
        <v>141</v>
      </c>
      <c r="H740" s="478">
        <v>0</v>
      </c>
      <c r="I740" s="478">
        <v>0</v>
      </c>
      <c r="J740" s="478">
        <v>1</v>
      </c>
      <c r="K740" s="478">
        <v>0</v>
      </c>
      <c r="L740" s="480" t="s">
        <v>144</v>
      </c>
    </row>
    <row r="741" spans="1:12" hidden="1" x14ac:dyDescent="0.25">
      <c r="A741" s="478">
        <v>32</v>
      </c>
      <c r="B741" s="480">
        <v>42329</v>
      </c>
      <c r="C741" s="481">
        <v>0.92708333333333337</v>
      </c>
      <c r="D741" s="476" t="s">
        <v>3241</v>
      </c>
      <c r="E741" s="476" t="s">
        <v>831</v>
      </c>
      <c r="F741" s="476" t="s">
        <v>143</v>
      </c>
      <c r="G741" s="477" t="s">
        <v>141</v>
      </c>
      <c r="H741" s="478">
        <v>0</v>
      </c>
      <c r="I741" s="478">
        <v>0</v>
      </c>
      <c r="J741" s="478">
        <v>2</v>
      </c>
      <c r="K741" s="478">
        <v>0</v>
      </c>
      <c r="L741" s="480" t="s">
        <v>144</v>
      </c>
    </row>
    <row r="742" spans="1:12" hidden="1" x14ac:dyDescent="0.25">
      <c r="A742" s="478">
        <v>33</v>
      </c>
      <c r="B742" s="480">
        <v>42330</v>
      </c>
      <c r="C742" s="481">
        <v>0.52083333333333337</v>
      </c>
      <c r="D742" s="476" t="s">
        <v>3242</v>
      </c>
      <c r="E742" s="476" t="s">
        <v>751</v>
      </c>
      <c r="F742" s="476" t="s">
        <v>135</v>
      </c>
      <c r="G742" s="477" t="s">
        <v>141</v>
      </c>
      <c r="H742" s="478">
        <v>0</v>
      </c>
      <c r="I742" s="478">
        <v>0</v>
      </c>
      <c r="J742" s="478">
        <v>1</v>
      </c>
      <c r="K742" s="478">
        <v>0</v>
      </c>
      <c r="L742" s="480" t="s">
        <v>168</v>
      </c>
    </row>
    <row r="743" spans="1:12" hidden="1" x14ac:dyDescent="0.25">
      <c r="A743" s="478">
        <v>34</v>
      </c>
      <c r="B743" s="480">
        <v>42331</v>
      </c>
      <c r="C743" s="481">
        <v>0.75</v>
      </c>
      <c r="D743" s="476" t="s">
        <v>3243</v>
      </c>
      <c r="E743" s="476" t="s">
        <v>751</v>
      </c>
      <c r="F743" s="476" t="s">
        <v>143</v>
      </c>
      <c r="G743" s="477" t="s">
        <v>141</v>
      </c>
      <c r="H743" s="478">
        <v>0</v>
      </c>
      <c r="I743" s="478">
        <v>0</v>
      </c>
      <c r="J743" s="478">
        <v>1</v>
      </c>
      <c r="K743" s="478">
        <v>0</v>
      </c>
      <c r="L743" s="480" t="s">
        <v>147</v>
      </c>
    </row>
    <row r="744" spans="1:12" hidden="1" x14ac:dyDescent="0.25">
      <c r="A744" s="478">
        <v>35</v>
      </c>
      <c r="B744" s="480">
        <v>42331</v>
      </c>
      <c r="C744" s="481">
        <v>0.34027777777777773</v>
      </c>
      <c r="D744" s="476" t="s">
        <v>3187</v>
      </c>
      <c r="E744" s="476" t="s">
        <v>751</v>
      </c>
      <c r="F744" s="476" t="s">
        <v>185</v>
      </c>
      <c r="G744" s="477" t="s">
        <v>141</v>
      </c>
      <c r="H744" s="478">
        <v>0</v>
      </c>
      <c r="I744" s="478">
        <v>0</v>
      </c>
      <c r="J744" s="478">
        <v>1</v>
      </c>
      <c r="K744" s="478">
        <v>0</v>
      </c>
      <c r="L744" s="480" t="s">
        <v>147</v>
      </c>
    </row>
    <row r="745" spans="1:12" hidden="1" x14ac:dyDescent="0.25">
      <c r="A745" s="478">
        <v>36</v>
      </c>
      <c r="B745" s="480">
        <v>42331</v>
      </c>
      <c r="C745" s="481">
        <v>0.71180555555555547</v>
      </c>
      <c r="D745" s="476" t="s">
        <v>3244</v>
      </c>
      <c r="E745" s="476" t="s">
        <v>751</v>
      </c>
      <c r="F745" s="476" t="s">
        <v>135</v>
      </c>
      <c r="G745" s="477" t="s">
        <v>141</v>
      </c>
      <c r="H745" s="478">
        <v>0</v>
      </c>
      <c r="I745" s="478">
        <v>0</v>
      </c>
      <c r="J745" s="478">
        <v>0</v>
      </c>
      <c r="K745" s="478">
        <v>0</v>
      </c>
      <c r="L745" s="480" t="s">
        <v>147</v>
      </c>
    </row>
    <row r="746" spans="1:12" hidden="1" x14ac:dyDescent="0.25">
      <c r="A746" s="478">
        <v>37</v>
      </c>
      <c r="B746" s="480">
        <v>42332</v>
      </c>
      <c r="C746" s="481">
        <v>0.39583333333333331</v>
      </c>
      <c r="D746" s="476" t="s">
        <v>3245</v>
      </c>
      <c r="E746" s="476" t="s">
        <v>751</v>
      </c>
      <c r="F746" s="476" t="s">
        <v>175</v>
      </c>
      <c r="G746" s="477" t="s">
        <v>141</v>
      </c>
      <c r="H746" s="478">
        <v>0</v>
      </c>
      <c r="I746" s="478">
        <v>0</v>
      </c>
      <c r="J746" s="478">
        <v>1</v>
      </c>
      <c r="K746" s="478">
        <v>0</v>
      </c>
      <c r="L746" s="480" t="s">
        <v>152</v>
      </c>
    </row>
    <row r="747" spans="1:12" hidden="1" x14ac:dyDescent="0.25">
      <c r="A747" s="478">
        <v>38</v>
      </c>
      <c r="B747" s="480">
        <v>42332</v>
      </c>
      <c r="C747" s="481">
        <v>0.43055555555555558</v>
      </c>
      <c r="D747" s="476" t="s">
        <v>3246</v>
      </c>
      <c r="E747" s="476" t="s">
        <v>751</v>
      </c>
      <c r="F747" s="476" t="s">
        <v>135</v>
      </c>
      <c r="G747" s="477" t="s">
        <v>141</v>
      </c>
      <c r="H747" s="478">
        <v>0</v>
      </c>
      <c r="I747" s="478">
        <v>0</v>
      </c>
      <c r="J747" s="478">
        <v>1</v>
      </c>
      <c r="K747" s="478">
        <v>0</v>
      </c>
      <c r="L747" s="480" t="s">
        <v>152</v>
      </c>
    </row>
    <row r="748" spans="1:12" hidden="1" x14ac:dyDescent="0.25">
      <c r="A748" s="478">
        <v>39</v>
      </c>
      <c r="B748" s="480">
        <v>42332</v>
      </c>
      <c r="C748" s="481">
        <v>0.33333333333333331</v>
      </c>
      <c r="D748" s="476" t="s">
        <v>3247</v>
      </c>
      <c r="E748" s="476" t="s">
        <v>751</v>
      </c>
      <c r="F748" s="476" t="s">
        <v>135</v>
      </c>
      <c r="G748" s="477" t="s">
        <v>141</v>
      </c>
      <c r="H748" s="478">
        <v>0</v>
      </c>
      <c r="I748" s="478">
        <v>0</v>
      </c>
      <c r="J748" s="478">
        <v>1</v>
      </c>
      <c r="K748" s="478">
        <v>0</v>
      </c>
      <c r="L748" s="480" t="s">
        <v>152</v>
      </c>
    </row>
    <row r="749" spans="1:12" hidden="1" x14ac:dyDescent="0.25">
      <c r="A749" s="478">
        <v>40</v>
      </c>
      <c r="B749" s="480">
        <v>42332</v>
      </c>
      <c r="C749" s="481">
        <v>0.80208333333333337</v>
      </c>
      <c r="D749" s="476" t="s">
        <v>3248</v>
      </c>
      <c r="E749" s="476" t="s">
        <v>751</v>
      </c>
      <c r="F749" s="476" t="s">
        <v>135</v>
      </c>
      <c r="G749" s="477" t="s">
        <v>141</v>
      </c>
      <c r="H749" s="478">
        <v>0</v>
      </c>
      <c r="I749" s="478">
        <v>0</v>
      </c>
      <c r="J749" s="478">
        <v>1</v>
      </c>
      <c r="K749" s="478">
        <v>0</v>
      </c>
      <c r="L749" s="480" t="s">
        <v>152</v>
      </c>
    </row>
    <row r="750" spans="1:12" hidden="1" x14ac:dyDescent="0.25">
      <c r="A750" s="478">
        <v>41</v>
      </c>
      <c r="B750" s="480">
        <v>42333</v>
      </c>
      <c r="C750" s="481">
        <v>0.54166666666666663</v>
      </c>
      <c r="D750" s="476" t="s">
        <v>3249</v>
      </c>
      <c r="E750" s="476" t="s">
        <v>751</v>
      </c>
      <c r="F750" s="476" t="s">
        <v>135</v>
      </c>
      <c r="G750" s="477" t="s">
        <v>136</v>
      </c>
      <c r="H750" s="478">
        <v>0</v>
      </c>
      <c r="I750" s="478">
        <v>0</v>
      </c>
      <c r="J750" s="478">
        <v>2</v>
      </c>
      <c r="K750" s="478">
        <v>0</v>
      </c>
      <c r="L750" s="480" t="s">
        <v>154</v>
      </c>
    </row>
    <row r="751" spans="1:12" hidden="1" x14ac:dyDescent="0.25">
      <c r="A751" s="478">
        <v>42</v>
      </c>
      <c r="B751" s="480">
        <v>42333</v>
      </c>
      <c r="C751" s="481">
        <v>0.86458333333333337</v>
      </c>
      <c r="D751" s="476" t="s">
        <v>3250</v>
      </c>
      <c r="E751" s="476" t="s">
        <v>751</v>
      </c>
      <c r="F751" s="476" t="s">
        <v>135</v>
      </c>
      <c r="G751" s="477" t="s">
        <v>141</v>
      </c>
      <c r="H751" s="478">
        <v>0</v>
      </c>
      <c r="I751" s="478">
        <v>0</v>
      </c>
      <c r="J751" s="478">
        <v>1</v>
      </c>
      <c r="K751" s="478">
        <v>0</v>
      </c>
      <c r="L751" s="480" t="s">
        <v>154</v>
      </c>
    </row>
    <row r="752" spans="1:12" hidden="1" x14ac:dyDescent="0.25">
      <c r="A752" s="478">
        <v>43</v>
      </c>
      <c r="B752" s="480">
        <v>42333</v>
      </c>
      <c r="C752" s="481">
        <v>0.875</v>
      </c>
      <c r="D752" s="476" t="s">
        <v>3251</v>
      </c>
      <c r="E752" s="476" t="s">
        <v>831</v>
      </c>
      <c r="F752" s="476" t="s">
        <v>143</v>
      </c>
      <c r="G752" s="477" t="s">
        <v>141</v>
      </c>
      <c r="H752" s="478">
        <v>0</v>
      </c>
      <c r="I752" s="478">
        <v>0</v>
      </c>
      <c r="J752" s="478">
        <v>1</v>
      </c>
      <c r="K752" s="478">
        <v>0</v>
      </c>
      <c r="L752" s="480" t="s">
        <v>154</v>
      </c>
    </row>
    <row r="753" spans="1:12" hidden="1" x14ac:dyDescent="0.25">
      <c r="A753" s="478">
        <v>44</v>
      </c>
      <c r="B753" s="480">
        <v>42334</v>
      </c>
      <c r="C753" s="481">
        <v>0.4236111111111111</v>
      </c>
      <c r="D753" s="476" t="s">
        <v>3252</v>
      </c>
      <c r="E753" s="476" t="s">
        <v>751</v>
      </c>
      <c r="F753" s="476" t="s">
        <v>143</v>
      </c>
      <c r="G753" s="477" t="s">
        <v>141</v>
      </c>
      <c r="H753" s="478">
        <v>0</v>
      </c>
      <c r="I753" s="478">
        <v>0</v>
      </c>
      <c r="J753" s="478">
        <v>2</v>
      </c>
      <c r="K753" s="478">
        <v>0</v>
      </c>
      <c r="L753" s="480" t="s">
        <v>137</v>
      </c>
    </row>
    <row r="754" spans="1:12" hidden="1" x14ac:dyDescent="0.25">
      <c r="A754" s="478">
        <v>45</v>
      </c>
      <c r="B754" s="480">
        <v>42335</v>
      </c>
      <c r="C754" s="481">
        <v>0.75</v>
      </c>
      <c r="D754" s="476" t="s">
        <v>3253</v>
      </c>
      <c r="E754" s="476" t="s">
        <v>751</v>
      </c>
      <c r="F754" s="476" t="s">
        <v>185</v>
      </c>
      <c r="G754" s="477" t="s">
        <v>141</v>
      </c>
      <c r="H754" s="478">
        <v>0</v>
      </c>
      <c r="I754" s="478">
        <v>0</v>
      </c>
      <c r="J754" s="478">
        <v>1</v>
      </c>
      <c r="K754" s="478">
        <v>0</v>
      </c>
      <c r="L754" s="480" t="s">
        <v>161</v>
      </c>
    </row>
    <row r="755" spans="1:12" hidden="1" x14ac:dyDescent="0.25">
      <c r="A755" s="478">
        <v>46</v>
      </c>
      <c r="B755" s="480">
        <v>42335</v>
      </c>
      <c r="C755" s="481">
        <v>0.76388888888888884</v>
      </c>
      <c r="D755" s="476" t="s">
        <v>3254</v>
      </c>
      <c r="E755" s="476" t="s">
        <v>751</v>
      </c>
      <c r="F755" s="476" t="s">
        <v>175</v>
      </c>
      <c r="G755" s="477" t="s">
        <v>141</v>
      </c>
      <c r="H755" s="478">
        <v>0</v>
      </c>
      <c r="I755" s="478">
        <v>0</v>
      </c>
      <c r="J755" s="478">
        <v>1</v>
      </c>
      <c r="K755" s="478">
        <v>0</v>
      </c>
      <c r="L755" s="480" t="s">
        <v>161</v>
      </c>
    </row>
    <row r="756" spans="1:12" hidden="1" x14ac:dyDescent="0.25">
      <c r="A756" s="478">
        <v>47</v>
      </c>
      <c r="B756" s="480">
        <v>42335</v>
      </c>
      <c r="C756" s="481">
        <v>0.54166666666666663</v>
      </c>
      <c r="D756" s="476" t="s">
        <v>3255</v>
      </c>
      <c r="E756" s="476" t="s">
        <v>751</v>
      </c>
      <c r="F756" s="476" t="s">
        <v>185</v>
      </c>
      <c r="G756" s="477" t="s">
        <v>141</v>
      </c>
      <c r="H756" s="478">
        <v>0</v>
      </c>
      <c r="I756" s="478">
        <v>0</v>
      </c>
      <c r="J756" s="478">
        <v>1</v>
      </c>
      <c r="K756" s="478">
        <v>0</v>
      </c>
      <c r="L756" s="480" t="s">
        <v>161</v>
      </c>
    </row>
    <row r="757" spans="1:12" hidden="1" x14ac:dyDescent="0.25">
      <c r="A757" s="478">
        <v>48</v>
      </c>
      <c r="B757" s="480">
        <v>42336</v>
      </c>
      <c r="C757" s="481">
        <v>0.10416666666666667</v>
      </c>
      <c r="D757" s="476" t="s">
        <v>3256</v>
      </c>
      <c r="E757" s="476" t="s">
        <v>751</v>
      </c>
      <c r="F757" s="476" t="s">
        <v>218</v>
      </c>
      <c r="G757" s="477" t="s">
        <v>141</v>
      </c>
      <c r="H757" s="478">
        <v>0</v>
      </c>
      <c r="I757" s="478">
        <v>0</v>
      </c>
      <c r="J757" s="478">
        <v>1</v>
      </c>
      <c r="K757" s="478">
        <v>0</v>
      </c>
      <c r="L757" s="480" t="s">
        <v>144</v>
      </c>
    </row>
    <row r="758" spans="1:12" hidden="1" x14ac:dyDescent="0.25">
      <c r="A758" s="494">
        <v>49</v>
      </c>
      <c r="B758" s="491">
        <v>42337</v>
      </c>
      <c r="C758" s="492">
        <v>0.87291666666666667</v>
      </c>
      <c r="D758" s="503" t="s">
        <v>3257</v>
      </c>
      <c r="E758" s="503" t="s">
        <v>831</v>
      </c>
      <c r="F758" s="503" t="s">
        <v>143</v>
      </c>
      <c r="G758" s="504" t="s">
        <v>141</v>
      </c>
      <c r="H758" s="494">
        <v>0</v>
      </c>
      <c r="I758" s="494">
        <v>0</v>
      </c>
      <c r="J758" s="494">
        <v>1</v>
      </c>
      <c r="K758" s="494">
        <v>0</v>
      </c>
      <c r="L758" s="491" t="s">
        <v>168</v>
      </c>
    </row>
    <row r="759" spans="1:12" s="5" customFormat="1" x14ac:dyDescent="0.25">
      <c r="A759" s="501"/>
      <c r="B759" s="505"/>
      <c r="C759" s="506"/>
      <c r="D759" s="499"/>
      <c r="E759" s="499"/>
      <c r="F759" s="499" t="s">
        <v>2464</v>
      </c>
      <c r="G759" s="500" t="s">
        <v>132</v>
      </c>
      <c r="H759" s="501">
        <f>SUM(H710:H758)</f>
        <v>0</v>
      </c>
      <c r="I759" s="501">
        <f>SUM(I710:I758)</f>
        <v>0</v>
      </c>
      <c r="J759" s="501">
        <f>SUM(J710:J758)</f>
        <v>46</v>
      </c>
      <c r="K759" s="501">
        <f>SUM(K710:K758)</f>
        <v>3</v>
      </c>
      <c r="L759" s="505"/>
    </row>
    <row r="760" spans="1:12" hidden="1" x14ac:dyDescent="0.25">
      <c r="A760" s="502">
        <v>1</v>
      </c>
      <c r="B760" s="507">
        <v>42339</v>
      </c>
      <c r="C760" s="508">
        <v>0.85416666666666663</v>
      </c>
      <c r="D760" s="484" t="s">
        <v>3258</v>
      </c>
      <c r="E760" s="484" t="s">
        <v>751</v>
      </c>
      <c r="F760" s="484" t="s">
        <v>143</v>
      </c>
      <c r="G760" s="482" t="s">
        <v>141</v>
      </c>
      <c r="H760" s="502">
        <v>0</v>
      </c>
      <c r="I760" s="502">
        <v>0</v>
      </c>
      <c r="J760" s="502">
        <v>1</v>
      </c>
      <c r="K760" s="502">
        <v>0</v>
      </c>
      <c r="L760" s="502" t="s">
        <v>152</v>
      </c>
    </row>
    <row r="761" spans="1:12" hidden="1" x14ac:dyDescent="0.25">
      <c r="A761" s="478">
        <v>2</v>
      </c>
      <c r="B761" s="480">
        <v>42339</v>
      </c>
      <c r="C761" s="481">
        <v>0.86805555555555547</v>
      </c>
      <c r="D761" s="476" t="s">
        <v>3259</v>
      </c>
      <c r="E761" s="476" t="s">
        <v>751</v>
      </c>
      <c r="F761" s="476" t="s">
        <v>135</v>
      </c>
      <c r="G761" s="477" t="s">
        <v>141</v>
      </c>
      <c r="H761" s="502">
        <v>0</v>
      </c>
      <c r="I761" s="502">
        <v>0</v>
      </c>
      <c r="J761" s="478">
        <v>1</v>
      </c>
      <c r="K761" s="502">
        <v>0</v>
      </c>
      <c r="L761" s="478" t="s">
        <v>152</v>
      </c>
    </row>
    <row r="762" spans="1:12" hidden="1" x14ac:dyDescent="0.25">
      <c r="A762" s="478">
        <v>3</v>
      </c>
      <c r="B762" s="480">
        <v>42340</v>
      </c>
      <c r="C762" s="481">
        <v>0.99305555555555547</v>
      </c>
      <c r="D762" s="476" t="s">
        <v>3260</v>
      </c>
      <c r="E762" s="476" t="s">
        <v>831</v>
      </c>
      <c r="F762" s="476" t="s">
        <v>143</v>
      </c>
      <c r="G762" s="477" t="s">
        <v>141</v>
      </c>
      <c r="H762" s="478">
        <v>0</v>
      </c>
      <c r="I762" s="478">
        <v>0</v>
      </c>
      <c r="J762" s="478">
        <v>1</v>
      </c>
      <c r="K762" s="478">
        <v>0</v>
      </c>
      <c r="L762" s="478" t="s">
        <v>154</v>
      </c>
    </row>
    <row r="763" spans="1:12" hidden="1" x14ac:dyDescent="0.25">
      <c r="A763" s="478">
        <v>4</v>
      </c>
      <c r="B763" s="480">
        <v>42341</v>
      </c>
      <c r="C763" s="481">
        <v>0.82291666666666663</v>
      </c>
      <c r="D763" s="476" t="s">
        <v>3261</v>
      </c>
      <c r="E763" s="476" t="s">
        <v>751</v>
      </c>
      <c r="F763" s="476" t="s">
        <v>223</v>
      </c>
      <c r="G763" s="477" t="s">
        <v>141</v>
      </c>
      <c r="H763" s="478">
        <v>0</v>
      </c>
      <c r="I763" s="478">
        <v>0</v>
      </c>
      <c r="J763" s="478">
        <v>1</v>
      </c>
      <c r="K763" s="478">
        <v>0</v>
      </c>
      <c r="L763" s="478" t="s">
        <v>137</v>
      </c>
    </row>
    <row r="764" spans="1:12" hidden="1" x14ac:dyDescent="0.25">
      <c r="A764" s="478">
        <v>5</v>
      </c>
      <c r="B764" s="480">
        <v>42342</v>
      </c>
      <c r="C764" s="481">
        <v>0.5625</v>
      </c>
      <c r="D764" s="476" t="s">
        <v>3262</v>
      </c>
      <c r="E764" s="476" t="s">
        <v>831</v>
      </c>
      <c r="F764" s="476" t="s">
        <v>135</v>
      </c>
      <c r="G764" s="477" t="s">
        <v>141</v>
      </c>
      <c r="H764" s="478">
        <v>0</v>
      </c>
      <c r="I764" s="478">
        <v>0</v>
      </c>
      <c r="J764" s="478">
        <v>1</v>
      </c>
      <c r="K764" s="478">
        <v>0</v>
      </c>
      <c r="L764" s="478" t="s">
        <v>161</v>
      </c>
    </row>
    <row r="765" spans="1:12" hidden="1" x14ac:dyDescent="0.25">
      <c r="A765" s="478">
        <v>6</v>
      </c>
      <c r="B765" s="480">
        <v>42344</v>
      </c>
      <c r="C765" s="481">
        <v>0.125</v>
      </c>
      <c r="D765" s="476" t="s">
        <v>3263</v>
      </c>
      <c r="E765" s="476" t="s">
        <v>831</v>
      </c>
      <c r="F765" s="476" t="s">
        <v>143</v>
      </c>
      <c r="G765" s="477" t="s">
        <v>141</v>
      </c>
      <c r="H765" s="478">
        <v>0</v>
      </c>
      <c r="I765" s="478">
        <v>0</v>
      </c>
      <c r="J765" s="478">
        <v>1</v>
      </c>
      <c r="K765" s="478">
        <v>0</v>
      </c>
      <c r="L765" s="478" t="s">
        <v>168</v>
      </c>
    </row>
    <row r="766" spans="1:12" hidden="1" x14ac:dyDescent="0.25">
      <c r="A766" s="478">
        <v>7</v>
      </c>
      <c r="B766" s="480">
        <v>42344</v>
      </c>
      <c r="C766" s="481">
        <v>0.32291666666666669</v>
      </c>
      <c r="D766" s="476" t="s">
        <v>3264</v>
      </c>
      <c r="E766" s="476" t="s">
        <v>751</v>
      </c>
      <c r="F766" s="476" t="s">
        <v>135</v>
      </c>
      <c r="G766" s="477" t="s">
        <v>141</v>
      </c>
      <c r="H766" s="478">
        <v>0</v>
      </c>
      <c r="I766" s="478">
        <v>0</v>
      </c>
      <c r="J766" s="478">
        <v>1</v>
      </c>
      <c r="K766" s="478">
        <v>0</v>
      </c>
      <c r="L766" s="478" t="s">
        <v>168</v>
      </c>
    </row>
    <row r="767" spans="1:12" hidden="1" x14ac:dyDescent="0.25">
      <c r="A767" s="478">
        <v>8</v>
      </c>
      <c r="B767" s="480">
        <v>42347</v>
      </c>
      <c r="C767" s="481">
        <v>0.71875</v>
      </c>
      <c r="D767" s="476" t="s">
        <v>3265</v>
      </c>
      <c r="E767" s="476" t="s">
        <v>751</v>
      </c>
      <c r="F767" s="476" t="s">
        <v>143</v>
      </c>
      <c r="G767" s="477" t="s">
        <v>141</v>
      </c>
      <c r="H767" s="478">
        <v>0</v>
      </c>
      <c r="I767" s="478">
        <v>0</v>
      </c>
      <c r="J767" s="478">
        <v>1</v>
      </c>
      <c r="K767" s="478">
        <v>0</v>
      </c>
      <c r="L767" s="478" t="s">
        <v>154</v>
      </c>
    </row>
    <row r="768" spans="1:12" hidden="1" x14ac:dyDescent="0.25">
      <c r="A768" s="478">
        <v>9</v>
      </c>
      <c r="B768" s="480">
        <v>42347</v>
      </c>
      <c r="C768" s="481">
        <v>0.71180555555555547</v>
      </c>
      <c r="D768" s="476" t="s">
        <v>3266</v>
      </c>
      <c r="E768" s="476" t="s">
        <v>751</v>
      </c>
      <c r="F768" s="476" t="s">
        <v>143</v>
      </c>
      <c r="G768" s="477" t="s">
        <v>141</v>
      </c>
      <c r="H768" s="478">
        <v>0</v>
      </c>
      <c r="I768" s="478">
        <v>0</v>
      </c>
      <c r="J768" s="478">
        <v>1</v>
      </c>
      <c r="K768" s="478">
        <v>0</v>
      </c>
      <c r="L768" s="478" t="s">
        <v>154</v>
      </c>
    </row>
    <row r="769" spans="1:12" hidden="1" x14ac:dyDescent="0.25">
      <c r="A769" s="478">
        <v>10</v>
      </c>
      <c r="B769" s="480">
        <v>42347</v>
      </c>
      <c r="C769" s="481">
        <v>0.3125</v>
      </c>
      <c r="D769" s="476" t="s">
        <v>3267</v>
      </c>
      <c r="E769" s="476" t="s">
        <v>751</v>
      </c>
      <c r="F769" s="476" t="s">
        <v>223</v>
      </c>
      <c r="G769" s="477" t="s">
        <v>136</v>
      </c>
      <c r="H769" s="478">
        <v>0</v>
      </c>
      <c r="I769" s="478">
        <v>0</v>
      </c>
      <c r="J769" s="478">
        <v>1</v>
      </c>
      <c r="K769" s="478">
        <v>0</v>
      </c>
      <c r="L769" s="478" t="s">
        <v>154</v>
      </c>
    </row>
    <row r="770" spans="1:12" hidden="1" x14ac:dyDescent="0.25">
      <c r="A770" s="478">
        <v>11</v>
      </c>
      <c r="B770" s="480">
        <v>42348</v>
      </c>
      <c r="C770" s="481">
        <v>0.40972222222222227</v>
      </c>
      <c r="D770" s="476" t="s">
        <v>3268</v>
      </c>
      <c r="E770" s="476" t="s">
        <v>751</v>
      </c>
      <c r="F770" s="476" t="s">
        <v>143</v>
      </c>
      <c r="G770" s="477" t="s">
        <v>141</v>
      </c>
      <c r="H770" s="478">
        <v>0</v>
      </c>
      <c r="I770" s="478">
        <v>0</v>
      </c>
      <c r="J770" s="478">
        <v>1</v>
      </c>
      <c r="K770" s="478">
        <v>0</v>
      </c>
      <c r="L770" s="478" t="s">
        <v>137</v>
      </c>
    </row>
    <row r="771" spans="1:12" hidden="1" x14ac:dyDescent="0.25">
      <c r="A771" s="478">
        <v>12</v>
      </c>
      <c r="B771" s="480">
        <v>42349</v>
      </c>
      <c r="C771" s="481">
        <v>0.63541666666666663</v>
      </c>
      <c r="D771" s="476" t="s">
        <v>3269</v>
      </c>
      <c r="E771" s="476" t="s">
        <v>751</v>
      </c>
      <c r="F771" s="476" t="s">
        <v>143</v>
      </c>
      <c r="G771" s="477" t="s">
        <v>136</v>
      </c>
      <c r="H771" s="502">
        <v>0</v>
      </c>
      <c r="I771" s="502">
        <v>0</v>
      </c>
      <c r="J771" s="478">
        <v>1</v>
      </c>
      <c r="K771" s="502">
        <v>0</v>
      </c>
      <c r="L771" s="502" t="s">
        <v>161</v>
      </c>
    </row>
    <row r="772" spans="1:12" hidden="1" x14ac:dyDescent="0.25">
      <c r="A772" s="478">
        <v>13</v>
      </c>
      <c r="B772" s="480">
        <v>42349</v>
      </c>
      <c r="C772" s="481">
        <v>0.77083333333333337</v>
      </c>
      <c r="D772" s="476" t="s">
        <v>3270</v>
      </c>
      <c r="E772" s="476" t="s">
        <v>751</v>
      </c>
      <c r="F772" s="476" t="s">
        <v>135</v>
      </c>
      <c r="G772" s="477" t="s">
        <v>141</v>
      </c>
      <c r="H772" s="502">
        <v>0</v>
      </c>
      <c r="I772" s="502">
        <v>0</v>
      </c>
      <c r="J772" s="478">
        <v>1</v>
      </c>
      <c r="K772" s="502">
        <v>0</v>
      </c>
      <c r="L772" s="502" t="s">
        <v>161</v>
      </c>
    </row>
    <row r="773" spans="1:12" hidden="1" x14ac:dyDescent="0.25">
      <c r="A773" s="478">
        <v>14</v>
      </c>
      <c r="B773" s="480">
        <v>42349</v>
      </c>
      <c r="C773" s="481">
        <v>0.41666666666666669</v>
      </c>
      <c r="D773" s="476" t="s">
        <v>3271</v>
      </c>
      <c r="E773" s="476" t="s">
        <v>751</v>
      </c>
      <c r="F773" s="484" t="s">
        <v>177</v>
      </c>
      <c r="G773" s="477" t="s">
        <v>141</v>
      </c>
      <c r="H773" s="502">
        <v>0</v>
      </c>
      <c r="I773" s="502">
        <v>0</v>
      </c>
      <c r="J773" s="478">
        <v>0</v>
      </c>
      <c r="K773" s="502">
        <v>0</v>
      </c>
      <c r="L773" s="502" t="s">
        <v>161</v>
      </c>
    </row>
    <row r="774" spans="1:12" hidden="1" x14ac:dyDescent="0.25">
      <c r="A774" s="478">
        <v>15</v>
      </c>
      <c r="B774" s="480">
        <v>42349</v>
      </c>
      <c r="C774" s="481">
        <v>0.41666666666666669</v>
      </c>
      <c r="D774" s="476" t="s">
        <v>3272</v>
      </c>
      <c r="E774" s="476" t="s">
        <v>751</v>
      </c>
      <c r="F774" s="476" t="s">
        <v>143</v>
      </c>
      <c r="G774" s="477" t="s">
        <v>136</v>
      </c>
      <c r="H774" s="502">
        <v>0</v>
      </c>
      <c r="I774" s="502">
        <v>0</v>
      </c>
      <c r="J774" s="478">
        <v>2</v>
      </c>
      <c r="K774" s="502">
        <v>0</v>
      </c>
      <c r="L774" s="502" t="s">
        <v>161</v>
      </c>
    </row>
    <row r="775" spans="1:12" hidden="1" x14ac:dyDescent="0.25">
      <c r="A775" s="478">
        <v>16</v>
      </c>
      <c r="B775" s="480">
        <v>42350</v>
      </c>
      <c r="C775" s="481">
        <v>0.19791666666666666</v>
      </c>
      <c r="D775" s="476" t="s">
        <v>3273</v>
      </c>
      <c r="E775" s="476" t="s">
        <v>751</v>
      </c>
      <c r="F775" s="484" t="s">
        <v>177</v>
      </c>
      <c r="G775" s="477" t="s">
        <v>141</v>
      </c>
      <c r="H775" s="478">
        <v>0</v>
      </c>
      <c r="I775" s="478">
        <v>0</v>
      </c>
      <c r="J775" s="478">
        <v>1</v>
      </c>
      <c r="K775" s="478">
        <v>0</v>
      </c>
      <c r="L775" s="478" t="s">
        <v>144</v>
      </c>
    </row>
    <row r="776" spans="1:12" hidden="1" x14ac:dyDescent="0.25">
      <c r="A776" s="478">
        <v>17</v>
      </c>
      <c r="B776" s="480">
        <v>42350</v>
      </c>
      <c r="C776" s="481">
        <v>0.88888888888888884</v>
      </c>
      <c r="D776" s="476" t="s">
        <v>3274</v>
      </c>
      <c r="E776" s="476" t="s">
        <v>751</v>
      </c>
      <c r="F776" s="476" t="s">
        <v>143</v>
      </c>
      <c r="G776" s="477" t="s">
        <v>141</v>
      </c>
      <c r="H776" s="478">
        <v>0</v>
      </c>
      <c r="I776" s="478">
        <v>0</v>
      </c>
      <c r="J776" s="478">
        <v>1</v>
      </c>
      <c r="K776" s="478">
        <v>0</v>
      </c>
      <c r="L776" s="478" t="s">
        <v>144</v>
      </c>
    </row>
    <row r="777" spans="1:12" hidden="1" x14ac:dyDescent="0.25">
      <c r="A777" s="478">
        <v>18</v>
      </c>
      <c r="B777" s="480">
        <v>42351</v>
      </c>
      <c r="C777" s="481">
        <v>0.72916666666666663</v>
      </c>
      <c r="D777" s="476" t="s">
        <v>3275</v>
      </c>
      <c r="E777" s="476" t="s">
        <v>751</v>
      </c>
      <c r="F777" s="476" t="s">
        <v>143</v>
      </c>
      <c r="G777" s="477" t="s">
        <v>141</v>
      </c>
      <c r="H777" s="478">
        <v>0</v>
      </c>
      <c r="I777" s="478">
        <v>0</v>
      </c>
      <c r="J777" s="478">
        <v>1</v>
      </c>
      <c r="K777" s="478">
        <v>0</v>
      </c>
      <c r="L777" s="478" t="s">
        <v>168</v>
      </c>
    </row>
    <row r="778" spans="1:12" hidden="1" x14ac:dyDescent="0.25">
      <c r="A778" s="478">
        <v>19</v>
      </c>
      <c r="B778" s="480">
        <v>42351</v>
      </c>
      <c r="C778" s="481">
        <v>0.19791666666666666</v>
      </c>
      <c r="D778" s="476" t="s">
        <v>3276</v>
      </c>
      <c r="E778" s="476" t="s">
        <v>751</v>
      </c>
      <c r="F778" s="476" t="s">
        <v>135</v>
      </c>
      <c r="G778" s="477" t="s">
        <v>141</v>
      </c>
      <c r="H778" s="478">
        <v>0</v>
      </c>
      <c r="I778" s="478">
        <v>0</v>
      </c>
      <c r="J778" s="478">
        <v>2</v>
      </c>
      <c r="K778" s="478">
        <v>0</v>
      </c>
      <c r="L778" s="478" t="s">
        <v>168</v>
      </c>
    </row>
    <row r="779" spans="1:12" hidden="1" x14ac:dyDescent="0.25">
      <c r="A779" s="478">
        <v>20</v>
      </c>
      <c r="B779" s="480">
        <v>42351</v>
      </c>
      <c r="C779" s="481">
        <v>0.97569444444444453</v>
      </c>
      <c r="D779" s="476" t="s">
        <v>3277</v>
      </c>
      <c r="E779" s="476" t="s">
        <v>831</v>
      </c>
      <c r="F779" s="476" t="s">
        <v>135</v>
      </c>
      <c r="G779" s="477" t="s">
        <v>141</v>
      </c>
      <c r="H779" s="478">
        <v>0</v>
      </c>
      <c r="I779" s="478">
        <v>0</v>
      </c>
      <c r="J779" s="478">
        <v>0</v>
      </c>
      <c r="K779" s="478">
        <v>0</v>
      </c>
      <c r="L779" s="478" t="s">
        <v>168</v>
      </c>
    </row>
    <row r="780" spans="1:12" hidden="1" x14ac:dyDescent="0.25">
      <c r="A780" s="478">
        <v>21</v>
      </c>
      <c r="B780" s="480">
        <v>42352</v>
      </c>
      <c r="C780" s="481">
        <v>0.95833333333333337</v>
      </c>
      <c r="D780" s="476" t="s">
        <v>3278</v>
      </c>
      <c r="E780" s="476" t="s">
        <v>751</v>
      </c>
      <c r="F780" s="476" t="s">
        <v>135</v>
      </c>
      <c r="G780" s="477" t="s">
        <v>141</v>
      </c>
      <c r="H780" s="478">
        <v>0</v>
      </c>
      <c r="I780" s="478">
        <v>0</v>
      </c>
      <c r="J780" s="478">
        <v>0</v>
      </c>
      <c r="K780" s="478">
        <v>0</v>
      </c>
      <c r="L780" s="478" t="s">
        <v>147</v>
      </c>
    </row>
    <row r="781" spans="1:12" hidden="1" x14ac:dyDescent="0.25">
      <c r="A781" s="478">
        <v>22</v>
      </c>
      <c r="B781" s="480">
        <v>42352</v>
      </c>
      <c r="C781" s="481">
        <v>0.4375</v>
      </c>
      <c r="D781" s="476" t="s">
        <v>3279</v>
      </c>
      <c r="E781" s="476" t="s">
        <v>751</v>
      </c>
      <c r="F781" s="484" t="s">
        <v>177</v>
      </c>
      <c r="G781" s="477" t="s">
        <v>136</v>
      </c>
      <c r="H781" s="478">
        <v>0</v>
      </c>
      <c r="I781" s="478">
        <v>0</v>
      </c>
      <c r="J781" s="478">
        <v>1</v>
      </c>
      <c r="K781" s="478">
        <v>0</v>
      </c>
      <c r="L781" s="478" t="s">
        <v>147</v>
      </c>
    </row>
    <row r="782" spans="1:12" hidden="1" x14ac:dyDescent="0.25">
      <c r="A782" s="478">
        <v>23</v>
      </c>
      <c r="B782" s="480">
        <v>42353</v>
      </c>
      <c r="C782" s="481">
        <v>0.34027777777777773</v>
      </c>
      <c r="D782" s="476" t="s">
        <v>3206</v>
      </c>
      <c r="E782" s="476" t="s">
        <v>751</v>
      </c>
      <c r="F782" s="476" t="s">
        <v>135</v>
      </c>
      <c r="G782" s="477" t="s">
        <v>141</v>
      </c>
      <c r="H782" s="478">
        <v>0</v>
      </c>
      <c r="I782" s="478">
        <v>0</v>
      </c>
      <c r="J782" s="478">
        <v>0</v>
      </c>
      <c r="K782" s="478">
        <v>0</v>
      </c>
      <c r="L782" s="478" t="s">
        <v>152</v>
      </c>
    </row>
    <row r="783" spans="1:12" hidden="1" x14ac:dyDescent="0.25">
      <c r="A783" s="478">
        <v>24</v>
      </c>
      <c r="B783" s="480">
        <v>42353</v>
      </c>
      <c r="C783" s="481">
        <v>0.72916666666666663</v>
      </c>
      <c r="D783" s="476" t="s">
        <v>3280</v>
      </c>
      <c r="E783" s="476" t="s">
        <v>751</v>
      </c>
      <c r="F783" s="484" t="s">
        <v>177</v>
      </c>
      <c r="G783" s="477" t="s">
        <v>141</v>
      </c>
      <c r="H783" s="478">
        <v>0</v>
      </c>
      <c r="I783" s="478">
        <v>0</v>
      </c>
      <c r="J783" s="478">
        <v>0</v>
      </c>
      <c r="K783" s="478">
        <v>0</v>
      </c>
      <c r="L783" s="478" t="s">
        <v>152</v>
      </c>
    </row>
    <row r="784" spans="1:12" hidden="1" x14ac:dyDescent="0.25">
      <c r="A784" s="478">
        <v>25</v>
      </c>
      <c r="B784" s="480">
        <v>42353</v>
      </c>
      <c r="C784" s="481">
        <v>0.875</v>
      </c>
      <c r="D784" s="476" t="s">
        <v>3281</v>
      </c>
      <c r="E784" s="476" t="s">
        <v>751</v>
      </c>
      <c r="F784" s="476" t="s">
        <v>135</v>
      </c>
      <c r="G784" s="477" t="s">
        <v>136</v>
      </c>
      <c r="H784" s="478">
        <v>0</v>
      </c>
      <c r="I784" s="478">
        <v>0</v>
      </c>
      <c r="J784" s="478">
        <v>1</v>
      </c>
      <c r="K784" s="478">
        <v>0</v>
      </c>
      <c r="L784" s="478" t="s">
        <v>152</v>
      </c>
    </row>
    <row r="785" spans="1:12" hidden="1" x14ac:dyDescent="0.25">
      <c r="A785" s="478">
        <v>26</v>
      </c>
      <c r="B785" s="480">
        <v>42353</v>
      </c>
      <c r="C785" s="481">
        <v>0.875</v>
      </c>
      <c r="D785" s="476" t="s">
        <v>3282</v>
      </c>
      <c r="E785" s="476" t="s">
        <v>751</v>
      </c>
      <c r="F785" s="476" t="s">
        <v>135</v>
      </c>
      <c r="G785" s="477" t="s">
        <v>141</v>
      </c>
      <c r="H785" s="478">
        <v>0</v>
      </c>
      <c r="I785" s="478">
        <v>0</v>
      </c>
      <c r="J785" s="478">
        <v>3</v>
      </c>
      <c r="K785" s="478">
        <v>0</v>
      </c>
      <c r="L785" s="478" t="s">
        <v>152</v>
      </c>
    </row>
    <row r="786" spans="1:12" hidden="1" x14ac:dyDescent="0.25">
      <c r="A786" s="478">
        <v>27</v>
      </c>
      <c r="B786" s="480">
        <v>42353</v>
      </c>
      <c r="C786" s="481">
        <v>0.41666666666666669</v>
      </c>
      <c r="D786" s="476" t="s">
        <v>3283</v>
      </c>
      <c r="E786" s="476" t="s">
        <v>751</v>
      </c>
      <c r="F786" s="476" t="s">
        <v>143</v>
      </c>
      <c r="G786" s="477" t="s">
        <v>141</v>
      </c>
      <c r="H786" s="478">
        <v>0</v>
      </c>
      <c r="I786" s="478">
        <v>0</v>
      </c>
      <c r="J786" s="478">
        <v>1</v>
      </c>
      <c r="K786" s="478">
        <v>0</v>
      </c>
      <c r="L786" s="478" t="s">
        <v>152</v>
      </c>
    </row>
    <row r="787" spans="1:12" hidden="1" x14ac:dyDescent="0.25">
      <c r="A787" s="478">
        <v>28</v>
      </c>
      <c r="B787" s="480">
        <v>42353</v>
      </c>
      <c r="C787" s="481">
        <v>0.75347222222222221</v>
      </c>
      <c r="D787" s="476" t="s">
        <v>3284</v>
      </c>
      <c r="E787" s="476" t="s">
        <v>751</v>
      </c>
      <c r="F787" s="484" t="s">
        <v>177</v>
      </c>
      <c r="G787" s="477" t="s">
        <v>136</v>
      </c>
      <c r="H787" s="478">
        <v>0</v>
      </c>
      <c r="I787" s="478">
        <v>0</v>
      </c>
      <c r="J787" s="478">
        <v>1</v>
      </c>
      <c r="K787" s="478">
        <v>0</v>
      </c>
      <c r="L787" s="478" t="s">
        <v>152</v>
      </c>
    </row>
    <row r="788" spans="1:12" hidden="1" x14ac:dyDescent="0.25">
      <c r="A788" s="478">
        <v>29</v>
      </c>
      <c r="B788" s="480">
        <v>42354</v>
      </c>
      <c r="C788" s="481">
        <v>0.47916666666666669</v>
      </c>
      <c r="D788" s="476" t="s">
        <v>3194</v>
      </c>
      <c r="E788" s="476" t="s">
        <v>751</v>
      </c>
      <c r="F788" s="476" t="s">
        <v>220</v>
      </c>
      <c r="G788" s="477" t="s">
        <v>136</v>
      </c>
      <c r="H788" s="478">
        <v>0</v>
      </c>
      <c r="I788" s="478">
        <v>0</v>
      </c>
      <c r="J788" s="478">
        <v>1</v>
      </c>
      <c r="K788" s="478">
        <v>0</v>
      </c>
      <c r="L788" s="478" t="s">
        <v>154</v>
      </c>
    </row>
    <row r="789" spans="1:12" hidden="1" x14ac:dyDescent="0.25">
      <c r="A789" s="478">
        <v>30</v>
      </c>
      <c r="B789" s="480">
        <v>42355</v>
      </c>
      <c r="C789" s="481">
        <v>0.8125</v>
      </c>
      <c r="D789" s="476" t="s">
        <v>3285</v>
      </c>
      <c r="E789" s="476" t="s">
        <v>751</v>
      </c>
      <c r="F789" s="476" t="s">
        <v>135</v>
      </c>
      <c r="G789" s="477" t="s">
        <v>141</v>
      </c>
      <c r="H789" s="478">
        <v>0</v>
      </c>
      <c r="I789" s="478">
        <v>0</v>
      </c>
      <c r="J789" s="478">
        <v>0</v>
      </c>
      <c r="K789" s="478">
        <v>0</v>
      </c>
      <c r="L789" s="478" t="s">
        <v>137</v>
      </c>
    </row>
    <row r="790" spans="1:12" hidden="1" x14ac:dyDescent="0.25">
      <c r="A790" s="478">
        <v>31</v>
      </c>
      <c r="B790" s="480">
        <v>42355</v>
      </c>
      <c r="C790" s="481">
        <v>0.84027777777777779</v>
      </c>
      <c r="D790" s="476" t="s">
        <v>3286</v>
      </c>
      <c r="E790" s="476" t="s">
        <v>751</v>
      </c>
      <c r="F790" s="476" t="s">
        <v>135</v>
      </c>
      <c r="G790" s="476" t="s">
        <v>110</v>
      </c>
      <c r="H790" s="478">
        <v>0</v>
      </c>
      <c r="I790" s="478">
        <v>0</v>
      </c>
      <c r="J790" s="478">
        <v>1</v>
      </c>
      <c r="K790" s="478">
        <v>0</v>
      </c>
      <c r="L790" s="478" t="s">
        <v>137</v>
      </c>
    </row>
    <row r="791" spans="1:12" hidden="1" x14ac:dyDescent="0.25">
      <c r="A791" s="478">
        <v>32</v>
      </c>
      <c r="B791" s="480">
        <v>42356</v>
      </c>
      <c r="C791" s="481">
        <v>0.20833333333333334</v>
      </c>
      <c r="D791" s="476" t="s">
        <v>3287</v>
      </c>
      <c r="E791" s="476" t="s">
        <v>751</v>
      </c>
      <c r="F791" s="476" t="s">
        <v>143</v>
      </c>
      <c r="G791" s="477" t="s">
        <v>141</v>
      </c>
      <c r="H791" s="478">
        <v>0</v>
      </c>
      <c r="I791" s="478">
        <v>0</v>
      </c>
      <c r="J791" s="478">
        <v>1</v>
      </c>
      <c r="K791" s="478">
        <v>0</v>
      </c>
      <c r="L791" s="478" t="s">
        <v>161</v>
      </c>
    </row>
    <row r="792" spans="1:12" hidden="1" x14ac:dyDescent="0.25">
      <c r="A792" s="478">
        <v>33</v>
      </c>
      <c r="B792" s="480">
        <v>42356</v>
      </c>
      <c r="C792" s="481">
        <v>0.55555555555555558</v>
      </c>
      <c r="D792" s="476" t="s">
        <v>3288</v>
      </c>
      <c r="E792" s="476" t="s">
        <v>751</v>
      </c>
      <c r="F792" s="476" t="s">
        <v>135</v>
      </c>
      <c r="G792" s="477" t="s">
        <v>136</v>
      </c>
      <c r="H792" s="478">
        <v>0</v>
      </c>
      <c r="I792" s="478">
        <v>0</v>
      </c>
      <c r="J792" s="478">
        <v>4</v>
      </c>
      <c r="K792" s="478">
        <v>0</v>
      </c>
      <c r="L792" s="478" t="s">
        <v>161</v>
      </c>
    </row>
    <row r="793" spans="1:12" hidden="1" x14ac:dyDescent="0.25">
      <c r="A793" s="478">
        <v>34</v>
      </c>
      <c r="B793" s="480">
        <v>42357</v>
      </c>
      <c r="C793" s="481">
        <v>0.77083333333333337</v>
      </c>
      <c r="D793" s="476" t="s">
        <v>3289</v>
      </c>
      <c r="E793" s="476" t="s">
        <v>751</v>
      </c>
      <c r="F793" s="509" t="s">
        <v>241</v>
      </c>
      <c r="G793" s="477" t="s">
        <v>141</v>
      </c>
      <c r="H793" s="478">
        <v>0</v>
      </c>
      <c r="I793" s="478">
        <v>0</v>
      </c>
      <c r="J793" s="478">
        <v>0</v>
      </c>
      <c r="K793" s="478">
        <v>0</v>
      </c>
      <c r="L793" s="478" t="s">
        <v>144</v>
      </c>
    </row>
    <row r="794" spans="1:12" hidden="1" x14ac:dyDescent="0.25">
      <c r="A794" s="478">
        <v>35</v>
      </c>
      <c r="B794" s="480">
        <v>42357</v>
      </c>
      <c r="C794" s="481">
        <v>0.67361111111111116</v>
      </c>
      <c r="D794" s="476" t="s">
        <v>3290</v>
      </c>
      <c r="E794" s="476" t="s">
        <v>751</v>
      </c>
      <c r="F794" s="476" t="s">
        <v>135</v>
      </c>
      <c r="G794" s="477" t="s">
        <v>141</v>
      </c>
      <c r="H794" s="478">
        <v>0</v>
      </c>
      <c r="I794" s="478">
        <v>0</v>
      </c>
      <c r="J794" s="478">
        <v>0</v>
      </c>
      <c r="K794" s="478">
        <v>0</v>
      </c>
      <c r="L794" s="478" t="s">
        <v>144</v>
      </c>
    </row>
    <row r="795" spans="1:12" hidden="1" x14ac:dyDescent="0.25">
      <c r="A795" s="478">
        <v>36</v>
      </c>
      <c r="B795" s="480">
        <v>42358</v>
      </c>
      <c r="C795" s="481">
        <v>4.1666666666666664E-2</v>
      </c>
      <c r="D795" s="476" t="s">
        <v>3291</v>
      </c>
      <c r="E795" s="476" t="s">
        <v>3292</v>
      </c>
      <c r="F795" s="476" t="s">
        <v>135</v>
      </c>
      <c r="G795" s="477" t="s">
        <v>141</v>
      </c>
      <c r="H795" s="478">
        <v>0</v>
      </c>
      <c r="I795" s="478">
        <v>0</v>
      </c>
      <c r="J795" s="478">
        <v>1</v>
      </c>
      <c r="K795" s="478">
        <v>0</v>
      </c>
      <c r="L795" s="478" t="s">
        <v>168</v>
      </c>
    </row>
    <row r="796" spans="1:12" hidden="1" x14ac:dyDescent="0.25">
      <c r="A796" s="478">
        <v>37</v>
      </c>
      <c r="B796" s="480">
        <v>42359</v>
      </c>
      <c r="C796" s="481">
        <v>0.63888888888888895</v>
      </c>
      <c r="D796" s="476" t="s">
        <v>3277</v>
      </c>
      <c r="E796" s="476" t="s">
        <v>751</v>
      </c>
      <c r="F796" s="476" t="s">
        <v>143</v>
      </c>
      <c r="G796" s="477" t="s">
        <v>141</v>
      </c>
      <c r="H796" s="478">
        <v>0</v>
      </c>
      <c r="I796" s="478">
        <v>0</v>
      </c>
      <c r="J796" s="478">
        <v>1</v>
      </c>
      <c r="K796" s="478">
        <v>0</v>
      </c>
      <c r="L796" s="478" t="s">
        <v>147</v>
      </c>
    </row>
    <row r="797" spans="1:12" hidden="1" x14ac:dyDescent="0.25">
      <c r="A797" s="478">
        <v>38</v>
      </c>
      <c r="B797" s="480">
        <v>42359</v>
      </c>
      <c r="C797" s="481">
        <v>0.30208333333333331</v>
      </c>
      <c r="D797" s="476" t="s">
        <v>3293</v>
      </c>
      <c r="E797" s="476" t="s">
        <v>751</v>
      </c>
      <c r="F797" s="476" t="s">
        <v>143</v>
      </c>
      <c r="G797" s="477" t="s">
        <v>136</v>
      </c>
      <c r="H797" s="478">
        <v>0</v>
      </c>
      <c r="I797" s="478">
        <v>0</v>
      </c>
      <c r="J797" s="478">
        <v>1</v>
      </c>
      <c r="K797" s="478">
        <v>0</v>
      </c>
      <c r="L797" s="478" t="s">
        <v>147</v>
      </c>
    </row>
    <row r="798" spans="1:12" hidden="1" x14ac:dyDescent="0.25">
      <c r="A798" s="478">
        <v>39</v>
      </c>
      <c r="B798" s="480">
        <v>42360</v>
      </c>
      <c r="C798" s="481">
        <v>0.52083333333333337</v>
      </c>
      <c r="D798" s="476" t="s">
        <v>3294</v>
      </c>
      <c r="E798" s="476" t="s">
        <v>751</v>
      </c>
      <c r="F798" s="484" t="s">
        <v>177</v>
      </c>
      <c r="G798" s="477" t="s">
        <v>136</v>
      </c>
      <c r="H798" s="478">
        <v>0</v>
      </c>
      <c r="I798" s="478">
        <v>0</v>
      </c>
      <c r="J798" s="478">
        <v>0</v>
      </c>
      <c r="K798" s="478">
        <v>0</v>
      </c>
      <c r="L798" s="478" t="s">
        <v>152</v>
      </c>
    </row>
    <row r="799" spans="1:12" hidden="1" x14ac:dyDescent="0.25">
      <c r="A799" s="478">
        <v>40</v>
      </c>
      <c r="B799" s="480">
        <v>42361</v>
      </c>
      <c r="C799" s="481">
        <v>0.375</v>
      </c>
      <c r="D799" s="476" t="s">
        <v>3295</v>
      </c>
      <c r="E799" s="476" t="s">
        <v>751</v>
      </c>
      <c r="F799" s="476" t="s">
        <v>143</v>
      </c>
      <c r="G799" s="477" t="s">
        <v>141</v>
      </c>
      <c r="H799" s="478">
        <v>0</v>
      </c>
      <c r="I799" s="478">
        <v>0</v>
      </c>
      <c r="J799" s="478">
        <v>1</v>
      </c>
      <c r="K799" s="478">
        <v>0</v>
      </c>
      <c r="L799" s="478" t="s">
        <v>154</v>
      </c>
    </row>
    <row r="800" spans="1:12" hidden="1" x14ac:dyDescent="0.25">
      <c r="A800" s="478">
        <v>41</v>
      </c>
      <c r="B800" s="480">
        <v>42361</v>
      </c>
      <c r="C800" s="481">
        <v>0.45833333333333331</v>
      </c>
      <c r="D800" s="476" t="s">
        <v>3296</v>
      </c>
      <c r="E800" s="476" t="s">
        <v>751</v>
      </c>
      <c r="F800" s="476" t="s">
        <v>220</v>
      </c>
      <c r="G800" s="477" t="s">
        <v>141</v>
      </c>
      <c r="H800" s="478">
        <v>0</v>
      </c>
      <c r="I800" s="478">
        <v>0</v>
      </c>
      <c r="J800" s="478">
        <v>1</v>
      </c>
      <c r="K800" s="478">
        <v>0</v>
      </c>
      <c r="L800" s="478" t="s">
        <v>154</v>
      </c>
    </row>
    <row r="801" spans="1:12" hidden="1" x14ac:dyDescent="0.25">
      <c r="A801" s="478">
        <v>42</v>
      </c>
      <c r="B801" s="480">
        <v>42361</v>
      </c>
      <c r="C801" s="481">
        <v>0.75</v>
      </c>
      <c r="D801" s="476" t="s">
        <v>3297</v>
      </c>
      <c r="E801" s="476" t="s">
        <v>751</v>
      </c>
      <c r="F801" s="476" t="s">
        <v>143</v>
      </c>
      <c r="G801" s="477" t="s">
        <v>141</v>
      </c>
      <c r="H801" s="478">
        <v>0</v>
      </c>
      <c r="I801" s="478">
        <v>0</v>
      </c>
      <c r="J801" s="478">
        <v>1</v>
      </c>
      <c r="K801" s="478">
        <v>0</v>
      </c>
      <c r="L801" s="478" t="s">
        <v>154</v>
      </c>
    </row>
    <row r="802" spans="1:12" hidden="1" x14ac:dyDescent="0.25">
      <c r="A802" s="478">
        <v>43</v>
      </c>
      <c r="B802" s="480">
        <v>42361</v>
      </c>
      <c r="C802" s="481">
        <v>0.38194444444444442</v>
      </c>
      <c r="D802" s="476" t="s">
        <v>3298</v>
      </c>
      <c r="E802" s="476" t="s">
        <v>751</v>
      </c>
      <c r="F802" s="476" t="s">
        <v>220</v>
      </c>
      <c r="G802" s="477" t="s">
        <v>136</v>
      </c>
      <c r="H802" s="478">
        <v>0</v>
      </c>
      <c r="I802" s="478">
        <v>0</v>
      </c>
      <c r="J802" s="478">
        <v>0</v>
      </c>
      <c r="K802" s="478">
        <v>0</v>
      </c>
      <c r="L802" s="478" t="s">
        <v>154</v>
      </c>
    </row>
    <row r="803" spans="1:12" hidden="1" x14ac:dyDescent="0.25">
      <c r="A803" s="478">
        <v>44</v>
      </c>
      <c r="B803" s="480">
        <v>42362</v>
      </c>
      <c r="C803" s="481">
        <v>0.97916666666666663</v>
      </c>
      <c r="D803" s="476" t="s">
        <v>3153</v>
      </c>
      <c r="E803" s="476" t="s">
        <v>751</v>
      </c>
      <c r="F803" s="476" t="s">
        <v>135</v>
      </c>
      <c r="G803" s="477" t="s">
        <v>136</v>
      </c>
      <c r="H803" s="478">
        <v>0</v>
      </c>
      <c r="I803" s="478">
        <v>0</v>
      </c>
      <c r="J803" s="478">
        <v>2</v>
      </c>
      <c r="K803" s="478">
        <v>0</v>
      </c>
      <c r="L803" s="478" t="s">
        <v>137</v>
      </c>
    </row>
    <row r="804" spans="1:12" hidden="1" x14ac:dyDescent="0.25">
      <c r="A804" s="478">
        <v>45</v>
      </c>
      <c r="B804" s="480">
        <v>42362</v>
      </c>
      <c r="C804" s="481">
        <v>0.34375</v>
      </c>
      <c r="D804" s="476" t="s">
        <v>3299</v>
      </c>
      <c r="E804" s="476" t="s">
        <v>751</v>
      </c>
      <c r="F804" s="476" t="s">
        <v>143</v>
      </c>
      <c r="G804" s="477" t="s">
        <v>141</v>
      </c>
      <c r="H804" s="478">
        <v>0</v>
      </c>
      <c r="I804" s="478">
        <v>0</v>
      </c>
      <c r="J804" s="478">
        <v>1</v>
      </c>
      <c r="K804" s="478">
        <v>0</v>
      </c>
      <c r="L804" s="478" t="s">
        <v>137</v>
      </c>
    </row>
    <row r="805" spans="1:12" hidden="1" x14ac:dyDescent="0.25">
      <c r="A805" s="478">
        <v>46</v>
      </c>
      <c r="B805" s="480">
        <v>42363</v>
      </c>
      <c r="C805" s="481">
        <v>0.125</v>
      </c>
      <c r="D805" s="476" t="s">
        <v>3300</v>
      </c>
      <c r="E805" s="476" t="s">
        <v>751</v>
      </c>
      <c r="F805" s="476" t="s">
        <v>135</v>
      </c>
      <c r="G805" s="477" t="s">
        <v>141</v>
      </c>
      <c r="H805" s="478">
        <v>0</v>
      </c>
      <c r="I805" s="478">
        <v>0</v>
      </c>
      <c r="J805" s="478">
        <v>1</v>
      </c>
      <c r="K805" s="478">
        <v>0</v>
      </c>
      <c r="L805" s="478" t="s">
        <v>161</v>
      </c>
    </row>
    <row r="806" spans="1:12" hidden="1" x14ac:dyDescent="0.25">
      <c r="A806" s="478">
        <v>47</v>
      </c>
      <c r="B806" s="480">
        <v>42363</v>
      </c>
      <c r="C806" s="481">
        <v>0.77083333333333337</v>
      </c>
      <c r="D806" s="476" t="s">
        <v>3301</v>
      </c>
      <c r="E806" s="476" t="s">
        <v>751</v>
      </c>
      <c r="F806" s="476" t="s">
        <v>175</v>
      </c>
      <c r="G806" s="477" t="s">
        <v>141</v>
      </c>
      <c r="H806" s="478">
        <v>0</v>
      </c>
      <c r="I806" s="478">
        <v>0</v>
      </c>
      <c r="J806" s="478">
        <v>1</v>
      </c>
      <c r="K806" s="478">
        <v>0</v>
      </c>
      <c r="L806" s="478" t="s">
        <v>161</v>
      </c>
    </row>
    <row r="807" spans="1:12" hidden="1" x14ac:dyDescent="0.25">
      <c r="A807" s="478">
        <v>48</v>
      </c>
      <c r="B807" s="480">
        <v>42363</v>
      </c>
      <c r="C807" s="481">
        <v>0.11458333333333333</v>
      </c>
      <c r="D807" s="476" t="s">
        <v>3302</v>
      </c>
      <c r="E807" s="476" t="s">
        <v>831</v>
      </c>
      <c r="F807" s="476" t="s">
        <v>135</v>
      </c>
      <c r="G807" s="477" t="s">
        <v>141</v>
      </c>
      <c r="H807" s="478">
        <v>0</v>
      </c>
      <c r="I807" s="478">
        <v>0</v>
      </c>
      <c r="J807" s="478">
        <v>0</v>
      </c>
      <c r="K807" s="478">
        <v>0</v>
      </c>
      <c r="L807" s="478" t="s">
        <v>161</v>
      </c>
    </row>
    <row r="808" spans="1:12" hidden="1" x14ac:dyDescent="0.25">
      <c r="A808" s="478">
        <v>49</v>
      </c>
      <c r="B808" s="480">
        <v>42364</v>
      </c>
      <c r="C808" s="481">
        <v>0.52083333333333337</v>
      </c>
      <c r="D808" s="476" t="s">
        <v>3303</v>
      </c>
      <c r="E808" s="476" t="s">
        <v>751</v>
      </c>
      <c r="F808" s="476" t="s">
        <v>143</v>
      </c>
      <c r="G808" s="477" t="s">
        <v>141</v>
      </c>
      <c r="H808" s="478">
        <v>0</v>
      </c>
      <c r="I808" s="478">
        <v>0</v>
      </c>
      <c r="J808" s="478">
        <v>1</v>
      </c>
      <c r="K808" s="478">
        <v>0</v>
      </c>
      <c r="L808" s="478" t="s">
        <v>144</v>
      </c>
    </row>
    <row r="809" spans="1:12" hidden="1" x14ac:dyDescent="0.25">
      <c r="A809" s="478">
        <v>50</v>
      </c>
      <c r="B809" s="480">
        <v>42366</v>
      </c>
      <c r="C809" s="481">
        <v>0.76041666666666663</v>
      </c>
      <c r="D809" s="476" t="s">
        <v>3304</v>
      </c>
      <c r="E809" s="476" t="s">
        <v>751</v>
      </c>
      <c r="F809" s="476" t="s">
        <v>143</v>
      </c>
      <c r="G809" s="477" t="s">
        <v>141</v>
      </c>
      <c r="H809" s="478">
        <v>0</v>
      </c>
      <c r="I809" s="478">
        <v>0</v>
      </c>
      <c r="J809" s="478">
        <v>1</v>
      </c>
      <c r="K809" s="510">
        <v>0</v>
      </c>
      <c r="L809" s="510" t="s">
        <v>147</v>
      </c>
    </row>
    <row r="810" spans="1:12" hidden="1" x14ac:dyDescent="0.25">
      <c r="A810" s="478">
        <v>51</v>
      </c>
      <c r="B810" s="480">
        <v>42367</v>
      </c>
      <c r="C810" s="481">
        <v>0.34027777777777773</v>
      </c>
      <c r="D810" s="476" t="s">
        <v>3305</v>
      </c>
      <c r="E810" s="476" t="s">
        <v>751</v>
      </c>
      <c r="F810" s="476" t="s">
        <v>135</v>
      </c>
      <c r="G810" s="477" t="s">
        <v>136</v>
      </c>
      <c r="H810" s="478">
        <v>0</v>
      </c>
      <c r="I810" s="478">
        <v>0</v>
      </c>
      <c r="J810" s="478">
        <v>0</v>
      </c>
      <c r="K810" s="510">
        <v>0</v>
      </c>
      <c r="L810" s="510" t="s">
        <v>152</v>
      </c>
    </row>
    <row r="811" spans="1:12" hidden="1" x14ac:dyDescent="0.25">
      <c r="A811" s="478">
        <v>52</v>
      </c>
      <c r="B811" s="480">
        <v>42367</v>
      </c>
      <c r="C811" s="481">
        <v>0.35416666666666669</v>
      </c>
      <c r="D811" s="509" t="s">
        <v>3306</v>
      </c>
      <c r="E811" s="509" t="s">
        <v>831</v>
      </c>
      <c r="F811" s="476" t="s">
        <v>143</v>
      </c>
      <c r="G811" s="477" t="s">
        <v>141</v>
      </c>
      <c r="H811" s="478">
        <v>0</v>
      </c>
      <c r="I811" s="478">
        <v>0</v>
      </c>
      <c r="J811" s="478">
        <v>1</v>
      </c>
      <c r="K811" s="510">
        <v>0</v>
      </c>
      <c r="L811" s="510" t="s">
        <v>152</v>
      </c>
    </row>
    <row r="812" spans="1:12" hidden="1" x14ac:dyDescent="0.25">
      <c r="A812" s="478">
        <v>53</v>
      </c>
      <c r="B812" s="480">
        <v>42367</v>
      </c>
      <c r="C812" s="481">
        <v>0</v>
      </c>
      <c r="D812" s="509" t="s">
        <v>3307</v>
      </c>
      <c r="E812" s="476" t="s">
        <v>751</v>
      </c>
      <c r="F812" s="509" t="s">
        <v>241</v>
      </c>
      <c r="G812" s="477" t="s">
        <v>141</v>
      </c>
      <c r="H812" s="478">
        <v>0</v>
      </c>
      <c r="I812" s="478">
        <v>0</v>
      </c>
      <c r="J812" s="478">
        <v>0</v>
      </c>
      <c r="K812" s="510">
        <v>0</v>
      </c>
      <c r="L812" s="510" t="s">
        <v>152</v>
      </c>
    </row>
    <row r="813" spans="1:12" hidden="1" x14ac:dyDescent="0.25">
      <c r="A813" s="478">
        <v>54</v>
      </c>
      <c r="B813" s="480">
        <v>42367</v>
      </c>
      <c r="C813" s="481">
        <v>0.4375</v>
      </c>
      <c r="D813" s="509" t="s">
        <v>3308</v>
      </c>
      <c r="E813" s="476" t="s">
        <v>751</v>
      </c>
      <c r="F813" s="476" t="s">
        <v>135</v>
      </c>
      <c r="G813" s="477" t="s">
        <v>136</v>
      </c>
      <c r="H813" s="478">
        <v>0</v>
      </c>
      <c r="I813" s="478">
        <v>0</v>
      </c>
      <c r="J813" s="478">
        <v>1</v>
      </c>
      <c r="K813" s="510">
        <v>0</v>
      </c>
      <c r="L813" s="510" t="s">
        <v>152</v>
      </c>
    </row>
    <row r="814" spans="1:12" hidden="1" x14ac:dyDescent="0.25">
      <c r="A814" s="478">
        <v>55</v>
      </c>
      <c r="B814" s="480">
        <v>42367</v>
      </c>
      <c r="C814" s="481">
        <v>0.71527777777777779</v>
      </c>
      <c r="D814" s="509" t="s">
        <v>3309</v>
      </c>
      <c r="E814" s="476" t="s">
        <v>751</v>
      </c>
      <c r="F814" s="476" t="s">
        <v>135</v>
      </c>
      <c r="G814" s="477" t="s">
        <v>141</v>
      </c>
      <c r="H814" s="478">
        <v>0</v>
      </c>
      <c r="I814" s="478">
        <v>0</v>
      </c>
      <c r="J814" s="478">
        <v>0</v>
      </c>
      <c r="K814" s="510">
        <v>0</v>
      </c>
      <c r="L814" s="510" t="s">
        <v>152</v>
      </c>
    </row>
    <row r="815" spans="1:12" hidden="1" x14ac:dyDescent="0.25">
      <c r="A815" s="478">
        <v>56</v>
      </c>
      <c r="B815" s="480">
        <v>42367</v>
      </c>
      <c r="C815" s="481">
        <v>1.0416666666666666E-2</v>
      </c>
      <c r="D815" s="509" t="s">
        <v>3310</v>
      </c>
      <c r="E815" s="476" t="s">
        <v>751</v>
      </c>
      <c r="F815" s="476" t="s">
        <v>135</v>
      </c>
      <c r="G815" s="509" t="s">
        <v>110</v>
      </c>
      <c r="H815" s="478">
        <v>0</v>
      </c>
      <c r="I815" s="478">
        <v>0</v>
      </c>
      <c r="J815" s="478">
        <v>2</v>
      </c>
      <c r="K815" s="510">
        <v>0</v>
      </c>
      <c r="L815" s="510" t="s">
        <v>152</v>
      </c>
    </row>
    <row r="816" spans="1:12" hidden="1" x14ac:dyDescent="0.25">
      <c r="A816" s="478">
        <v>57</v>
      </c>
      <c r="B816" s="480">
        <v>42368</v>
      </c>
      <c r="C816" s="481">
        <v>0.6875</v>
      </c>
      <c r="D816" s="509" t="s">
        <v>3311</v>
      </c>
      <c r="E816" s="476" t="s">
        <v>751</v>
      </c>
      <c r="F816" s="476" t="s">
        <v>135</v>
      </c>
      <c r="G816" s="477" t="s">
        <v>141</v>
      </c>
      <c r="H816" s="478">
        <v>0</v>
      </c>
      <c r="I816" s="478">
        <v>0</v>
      </c>
      <c r="J816" s="478">
        <v>0</v>
      </c>
      <c r="K816" s="510">
        <v>0</v>
      </c>
      <c r="L816" s="510" t="s">
        <v>154</v>
      </c>
    </row>
    <row r="817" spans="1:12" hidden="1" x14ac:dyDescent="0.25">
      <c r="A817" s="478">
        <v>58</v>
      </c>
      <c r="B817" s="480">
        <v>42369</v>
      </c>
      <c r="C817" s="481">
        <v>0.37638888888888888</v>
      </c>
      <c r="D817" s="509" t="s">
        <v>3312</v>
      </c>
      <c r="E817" s="476" t="s">
        <v>751</v>
      </c>
      <c r="F817" s="484" t="s">
        <v>177</v>
      </c>
      <c r="G817" s="477" t="s">
        <v>141</v>
      </c>
      <c r="H817" s="478">
        <v>0</v>
      </c>
      <c r="I817" s="478">
        <v>0</v>
      </c>
      <c r="J817" s="478">
        <v>0</v>
      </c>
      <c r="K817" s="510">
        <v>0</v>
      </c>
      <c r="L817" s="510" t="s">
        <v>137</v>
      </c>
    </row>
    <row r="818" spans="1:12" hidden="1" x14ac:dyDescent="0.25">
      <c r="A818" s="478">
        <v>59</v>
      </c>
      <c r="B818" s="480">
        <v>42369</v>
      </c>
      <c r="C818" s="481">
        <v>0.45833333333333331</v>
      </c>
      <c r="D818" s="509" t="s">
        <v>3313</v>
      </c>
      <c r="E818" s="476" t="s">
        <v>751</v>
      </c>
      <c r="F818" s="476" t="s">
        <v>220</v>
      </c>
      <c r="G818" s="477" t="s">
        <v>141</v>
      </c>
      <c r="H818" s="478">
        <v>0</v>
      </c>
      <c r="I818" s="478">
        <v>0</v>
      </c>
      <c r="J818" s="478">
        <v>0</v>
      </c>
      <c r="K818" s="510">
        <v>0</v>
      </c>
      <c r="L818" s="510" t="s">
        <v>137</v>
      </c>
    </row>
    <row r="819" spans="1:12" hidden="1" x14ac:dyDescent="0.25">
      <c r="A819" s="478">
        <v>60</v>
      </c>
      <c r="B819" s="480">
        <v>42369</v>
      </c>
      <c r="C819" s="481">
        <v>0.92708333333333337</v>
      </c>
      <c r="D819" s="509" t="s">
        <v>3314</v>
      </c>
      <c r="E819" s="476" t="s">
        <v>751</v>
      </c>
      <c r="F819" s="476" t="s">
        <v>135</v>
      </c>
      <c r="G819" s="477" t="s">
        <v>141</v>
      </c>
      <c r="H819" s="478">
        <v>0</v>
      </c>
      <c r="I819" s="478">
        <v>0</v>
      </c>
      <c r="J819" s="478">
        <v>0</v>
      </c>
      <c r="K819" s="510">
        <v>0</v>
      </c>
      <c r="L819" s="510" t="s">
        <v>137</v>
      </c>
    </row>
    <row r="820" spans="1:12" hidden="1" x14ac:dyDescent="0.25">
      <c r="A820" s="478">
        <v>61</v>
      </c>
      <c r="B820" s="480">
        <v>42369</v>
      </c>
      <c r="C820" s="481">
        <v>0.55555555555555558</v>
      </c>
      <c r="D820" s="509" t="s">
        <v>3315</v>
      </c>
      <c r="E820" s="476" t="s">
        <v>751</v>
      </c>
      <c r="F820" s="476" t="s">
        <v>143</v>
      </c>
      <c r="G820" s="477" t="s">
        <v>136</v>
      </c>
      <c r="H820" s="478">
        <v>0</v>
      </c>
      <c r="I820" s="478">
        <v>0</v>
      </c>
      <c r="J820" s="478">
        <v>1</v>
      </c>
      <c r="K820" s="510">
        <v>0</v>
      </c>
      <c r="L820" s="510" t="s">
        <v>137</v>
      </c>
    </row>
    <row r="821" spans="1:12" hidden="1" x14ac:dyDescent="0.25">
      <c r="A821" s="478">
        <v>62</v>
      </c>
      <c r="B821" s="480">
        <v>42369</v>
      </c>
      <c r="C821" s="481">
        <v>0.72222222222222221</v>
      </c>
      <c r="D821" s="509" t="s">
        <v>3193</v>
      </c>
      <c r="E821" s="476" t="s">
        <v>751</v>
      </c>
      <c r="F821" s="476" t="s">
        <v>143</v>
      </c>
      <c r="G821" s="477" t="s">
        <v>141</v>
      </c>
      <c r="H821" s="478">
        <v>0</v>
      </c>
      <c r="I821" s="478">
        <v>0</v>
      </c>
      <c r="J821" s="478">
        <v>0</v>
      </c>
      <c r="K821" s="510">
        <v>0</v>
      </c>
      <c r="L821" s="510" t="s">
        <v>137</v>
      </c>
    </row>
    <row r="822" spans="1:12" hidden="1" x14ac:dyDescent="0.25">
      <c r="A822" s="478">
        <v>63</v>
      </c>
      <c r="B822" s="480">
        <v>42369</v>
      </c>
      <c r="C822" s="481">
        <v>0.73263888888888884</v>
      </c>
      <c r="D822" s="509" t="s">
        <v>3316</v>
      </c>
      <c r="E822" s="509" t="s">
        <v>831</v>
      </c>
      <c r="F822" s="476" t="s">
        <v>143</v>
      </c>
      <c r="G822" s="477" t="s">
        <v>141</v>
      </c>
      <c r="H822" s="478">
        <v>0</v>
      </c>
      <c r="I822" s="478">
        <v>0</v>
      </c>
      <c r="J822" s="478">
        <v>1</v>
      </c>
      <c r="K822" s="510">
        <v>0</v>
      </c>
      <c r="L822" s="510" t="s">
        <v>137</v>
      </c>
    </row>
    <row r="823" spans="1:12" s="5" customFormat="1" x14ac:dyDescent="0.25">
      <c r="A823" s="511"/>
      <c r="B823" s="512"/>
      <c r="C823" s="513"/>
      <c r="D823" s="514"/>
      <c r="E823" s="514"/>
      <c r="F823" s="514" t="s">
        <v>2553</v>
      </c>
      <c r="G823" s="515" t="s">
        <v>132</v>
      </c>
      <c r="H823" s="501">
        <f>SUM(H760:H822)</f>
        <v>0</v>
      </c>
      <c r="I823" s="501">
        <f>SUM(I760:I822)</f>
        <v>0</v>
      </c>
      <c r="J823" s="501">
        <f>SUM(J760:J822)</f>
        <v>53</v>
      </c>
      <c r="K823" s="501">
        <f>SUM(K760:K822)</f>
        <v>0</v>
      </c>
      <c r="L823" s="501"/>
    </row>
    <row r="824" spans="1:12" ht="21" customHeight="1" x14ac:dyDescent="0.25">
      <c r="A824" s="524" t="s">
        <v>3317</v>
      </c>
      <c r="B824" s="525"/>
      <c r="C824" s="525"/>
      <c r="D824" s="525"/>
      <c r="E824" s="525"/>
      <c r="F824" s="525"/>
      <c r="G824" s="526"/>
      <c r="H824" s="516">
        <f>H57+H108+H156+H189+H213+H225+H234+H238+H247+H272+H292+H303+H319+H327+H339+H342+H359+H376+H394+H407+H420+H429+H441+H450+H459+H464+H469+H477+H481+H488+H499+H514+H523+H535+H538+H543+H550+H552+H556+H560+H577+H603+H628+H632+H643+H646+H709+H759+H823</f>
        <v>8</v>
      </c>
      <c r="I824" s="516">
        <f>I57+I108+I156+I189+I213+I225+I234+I238+I247+I272+I292+I303+I319+I327+I339+I342+I359+I376+I394+I407+I420+I429+I441+I450+I459+I464+I469+I477+I481+I488+I499+I514+I523+I535+I538+I543+I550+I552+I556+I560+I577+I603+I628+I632+I643+I646+I709+I759+I823</f>
        <v>4</v>
      </c>
      <c r="J824" s="516">
        <f>J57+J108+J156+J189+J213+J225+J234+J238+J247+J272+J292+J303+J319+J327+J339+J342+J359+J376+J394+J407+J420+J429+J441+J450+J459+J464+J469+J477+J481+J488+J499+J514+J523+J535+J538+J543+J550+J552+J556+J560+J577+J603+J628+J632+J643+J646+J709+J759+J823</f>
        <v>562</v>
      </c>
      <c r="K824" s="516">
        <f>K57+K108+K156+K189+K213+K225+K234+K238+K247+K272+K292+K303+K319+K327+K339+K342+K359+K376+K394+K407+K420+K429+K441+K450+K459+K464+K469+K477+K481+K488+K499+K514+K523+K535+K538+K543+K550+K552+K556+K560+K577+K603+K628+K632+K643+K646+K709+K759+K823</f>
        <v>157</v>
      </c>
      <c r="L824" s="9"/>
    </row>
    <row r="825" spans="1:12" ht="21" customHeight="1" x14ac:dyDescent="0.25">
      <c r="A825" s="524" t="s">
        <v>3318</v>
      </c>
      <c r="B825" s="525"/>
      <c r="C825" s="525"/>
      <c r="D825" s="525"/>
      <c r="E825" s="525"/>
      <c r="F825" s="525"/>
      <c r="G825" s="526"/>
      <c r="H825" s="516">
        <f>H57+H108+H156+H189+H213+H225+H709+H759+H823</f>
        <v>0</v>
      </c>
      <c r="I825" s="516">
        <f>I57+I108+I156+I189+I213+I225+I709+I759+I823</f>
        <v>0</v>
      </c>
      <c r="J825" s="516">
        <f>J57+J108+J156+J189+J213+J225+J709+J759+J823</f>
        <v>315</v>
      </c>
      <c r="K825" s="516">
        <f>K57+K108+K156+K189+K213+K225+K709+K759+K823</f>
        <v>29</v>
      </c>
      <c r="L825" s="9"/>
    </row>
    <row r="826" spans="1:12" x14ac:dyDescent="0.25">
      <c r="A826" s="517"/>
    </row>
    <row r="827" spans="1:12" x14ac:dyDescent="0.25">
      <c r="A827" s="517"/>
      <c r="E827" s="572" t="s">
        <v>3319</v>
      </c>
      <c r="F827" s="572"/>
    </row>
    <row r="828" spans="1:12" x14ac:dyDescent="0.25">
      <c r="A828" s="517"/>
      <c r="D828" s="518" t="s">
        <v>3320</v>
      </c>
      <c r="F828" s="572" t="s">
        <v>3321</v>
      </c>
      <c r="G828" s="572"/>
      <c r="H828" s="572"/>
      <c r="I828" s="572"/>
      <c r="J828" s="572"/>
      <c r="K828" s="572"/>
    </row>
    <row r="829" spans="1:12" x14ac:dyDescent="0.25">
      <c r="A829" s="517"/>
    </row>
    <row r="830" spans="1:12" x14ac:dyDescent="0.25">
      <c r="A830" s="517"/>
    </row>
    <row r="831" spans="1:12" x14ac:dyDescent="0.25">
      <c r="A831" s="517"/>
    </row>
    <row r="832" spans="1:12" x14ac:dyDescent="0.25">
      <c r="A832" s="517"/>
    </row>
    <row r="833" spans="1:1" x14ac:dyDescent="0.25">
      <c r="A833" s="517"/>
    </row>
    <row r="834" spans="1:1" x14ac:dyDescent="0.25">
      <c r="A834" s="517"/>
    </row>
    <row r="835" spans="1:1" x14ac:dyDescent="0.25">
      <c r="A835" s="517"/>
    </row>
    <row r="836" spans="1:1" x14ac:dyDescent="0.25">
      <c r="A836" s="517"/>
    </row>
    <row r="837" spans="1:1" x14ac:dyDescent="0.25">
      <c r="A837" s="517"/>
    </row>
    <row r="838" spans="1:1" x14ac:dyDescent="0.25">
      <c r="A838" s="517"/>
    </row>
    <row r="839" spans="1:1" x14ac:dyDescent="0.25">
      <c r="A839" s="517"/>
    </row>
    <row r="840" spans="1:1" x14ac:dyDescent="0.25">
      <c r="A840" s="517"/>
    </row>
    <row r="841" spans="1:1" x14ac:dyDescent="0.25">
      <c r="A841" s="517"/>
    </row>
    <row r="842" spans="1:1" x14ac:dyDescent="0.25">
      <c r="A842" s="517"/>
    </row>
    <row r="843" spans="1:1" x14ac:dyDescent="0.25">
      <c r="A843" s="517"/>
    </row>
    <row r="844" spans="1:1" x14ac:dyDescent="0.25">
      <c r="A844" s="517"/>
    </row>
    <row r="845" spans="1:1" x14ac:dyDescent="0.25">
      <c r="A845" s="517"/>
    </row>
    <row r="846" spans="1:1" x14ac:dyDescent="0.25">
      <c r="A846" s="517"/>
    </row>
    <row r="847" spans="1:1" x14ac:dyDescent="0.25">
      <c r="A847" s="517"/>
    </row>
  </sheetData>
  <mergeCells count="37">
    <mergeCell ref="B8:L8"/>
    <mergeCell ref="A1:L1"/>
    <mergeCell ref="A2:D2"/>
    <mergeCell ref="H2:L2"/>
    <mergeCell ref="A3:L3"/>
    <mergeCell ref="A4:L4"/>
    <mergeCell ref="A6:A7"/>
    <mergeCell ref="B6:B7"/>
    <mergeCell ref="C6:C7"/>
    <mergeCell ref="D6:D7"/>
    <mergeCell ref="E6:E7"/>
    <mergeCell ref="F6:F7"/>
    <mergeCell ref="G6:G7"/>
    <mergeCell ref="H6:I6"/>
    <mergeCell ref="J6:K6"/>
    <mergeCell ref="L6:L7"/>
    <mergeCell ref="A536:L536"/>
    <mergeCell ref="A157:L157"/>
    <mergeCell ref="A226:L226"/>
    <mergeCell ref="A248:L248"/>
    <mergeCell ref="A273:L273"/>
    <mergeCell ref="A320:L320"/>
    <mergeCell ref="B343:L343"/>
    <mergeCell ref="A395:L395"/>
    <mergeCell ref="B430:L430"/>
    <mergeCell ref="A460:L460"/>
    <mergeCell ref="A478:L478"/>
    <mergeCell ref="A500:L500"/>
    <mergeCell ref="A825:G825"/>
    <mergeCell ref="E827:F827"/>
    <mergeCell ref="F828:K828"/>
    <mergeCell ref="A544:L544"/>
    <mergeCell ref="A557:L557"/>
    <mergeCell ref="A561:L561"/>
    <mergeCell ref="B629:L629"/>
    <mergeCell ref="A647:L647"/>
    <mergeCell ref="A824:G82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5121" r:id="rId3">
          <objectPr defaultSize="0" autoPict="0" r:id="rId4">
            <anchor moveWithCells="1" sizeWithCells="1">
              <from>
                <xdr:col>5</xdr:col>
                <xdr:colOff>1076325</xdr:colOff>
                <xdr:row>829</xdr:row>
                <xdr:rowOff>47625</xdr:rowOff>
              </from>
              <to>
                <xdr:col>10</xdr:col>
                <xdr:colOff>104775</xdr:colOff>
                <xdr:row>837</xdr:row>
                <xdr:rowOff>142875</xdr:rowOff>
              </to>
            </anchor>
          </objectPr>
        </oleObject>
      </mc:Choice>
      <mc:Fallback>
        <oleObject progId="PBrush" shapeId="512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TOTAL</vt:lpstr>
      <vt:lpstr>EXP</vt:lpstr>
      <vt:lpstr>I SEMESTRE</vt:lpstr>
      <vt:lpstr>II SEMESTRE</vt:lpstr>
      <vt:lpstr>III SEMESTRE</vt:lpstr>
      <vt:lpstr>IV SEMESTRE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2016-07-05T12:58:11Z</dcterms:modified>
</cp:coreProperties>
</file>