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ò\Documents\GitHub\ProgettoCarlo\ProgettoMatlab\"/>
    </mc:Choice>
  </mc:AlternateContent>
  <xr:revisionPtr revIDLastSave="0" documentId="13_ncr:1_{E9D8B5E3-09F5-47CA-B60C-30A8EB41611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serimento dati" sheetId="1" r:id="rId1"/>
    <sheet name="Tabelle di serviz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9" i="1"/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D20" i="1" l="1"/>
</calcChain>
</file>

<file path=xl/sharedStrings.xml><?xml version="1.0" encoding="utf-8"?>
<sst xmlns="http://schemas.openxmlformats.org/spreadsheetml/2006/main" count="91" uniqueCount="54">
  <si>
    <t>Settore</t>
  </si>
  <si>
    <t>Responsabile</t>
  </si>
  <si>
    <t>Codice IRIS</t>
  </si>
  <si>
    <t>Tipologia</t>
  </si>
  <si>
    <t>Punteggio</t>
  </si>
  <si>
    <t>Premiato</t>
  </si>
  <si>
    <t>inserire tipo prodotto</t>
  </si>
  <si>
    <t>no</t>
  </si>
  <si>
    <t>Punteggio totale</t>
  </si>
  <si>
    <t>Istruzioni</t>
  </si>
  <si>
    <t>SCOPUS   http://www.scimagojr.com/journalsearch.php</t>
  </si>
  <si>
    <t>Moltiplicatore</t>
  </si>
  <si>
    <t>Categoria</t>
  </si>
  <si>
    <t>Punti</t>
  </si>
  <si>
    <t>Prodotto</t>
  </si>
  <si>
    <t>E1</t>
  </si>
  <si>
    <t>E2</t>
  </si>
  <si>
    <t>Rivista internaz. ISI e/o Scopus Q1</t>
  </si>
  <si>
    <t>E3</t>
  </si>
  <si>
    <t>Rivista internaz. ISI e/o Scopus Q2</t>
  </si>
  <si>
    <t>E4</t>
  </si>
  <si>
    <t>Rivista internaz. ISI e/o Scopus Q3</t>
  </si>
  <si>
    <t>B</t>
  </si>
  <si>
    <t>Rivista internaz. ISI e/o Scopus Q4</t>
  </si>
  <si>
    <t>A</t>
  </si>
  <si>
    <t>Rivista internaz. non ISI e non Scopus con ISSN o ISBN e revisori</t>
  </si>
  <si>
    <t>L</t>
  </si>
  <si>
    <t>Rivista nazionale</t>
  </si>
  <si>
    <t>Congresso internaz. ISI e/o Scopus</t>
  </si>
  <si>
    <t>Congresso internaz. non ISI e non Scopus con ISSN o ISBN e revisori</t>
  </si>
  <si>
    <t>Molt.</t>
  </si>
  <si>
    <t>Congresso nazionale con revisori</t>
  </si>
  <si>
    <t>Capitolo di libro internazionale</t>
  </si>
  <si>
    <t>si</t>
  </si>
  <si>
    <t>Capitolo di libro nazionale</t>
  </si>
  <si>
    <t>Libro intero</t>
  </si>
  <si>
    <t>Brevetto internazionale</t>
  </si>
  <si>
    <t>Brevetto nazionale</t>
  </si>
  <si>
    <t>Simone Fiori</t>
  </si>
  <si>
    <t>11566/264712</t>
  </si>
  <si>
    <t>11566/264713</t>
  </si>
  <si>
    <t>11566/264714</t>
  </si>
  <si>
    <t>11566/270374</t>
  </si>
  <si>
    <t>11566/274508</t>
  </si>
  <si>
    <t>11566/274509</t>
  </si>
  <si>
    <t>Scheda riviste - Anno 2021</t>
  </si>
  <si>
    <t xml:space="preserve"> I quartili delle riviste si trovano al seguente link: </t>
  </si>
  <si>
    <t>Dettagli del ranking</t>
  </si>
  <si>
    <t>11566/286579</t>
  </si>
  <si>
    <t>11566/286580</t>
  </si>
  <si>
    <t>11566/286582</t>
  </si>
  <si>
    <t>11566/286583</t>
  </si>
  <si>
    <t>20XX</t>
  </si>
  <si>
    <t>Codice ISSN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</si>
</sst>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indexed="8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indexed="31"/>
        <bgColor indexed="42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rgb="FFFBE5D6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wrapText="1"/>
    </xf>
    <xf numFmtId="0" fontId="0" fillId="4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wrapText="1"/>
    </xf>
    <xf numFmtId="0" fontId="0" fillId="3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/>
    <xf numFmtId="0" fontId="0" fillId="0" borderId="10" xfId="0" applyFont="1" applyBorder="1" applyAlignment="1">
      <alignment horizontal="center" vertical="center"/>
    </xf>
    <xf numFmtId="0" fontId="3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0" fontId="0" fillId="0" borderId="15" xfId="0" applyFont="1" applyBorder="1" applyAlignment="1">
      <alignment horizontal="center" vertical="center"/>
    </xf>
    <xf numFmtId="49" fontId="5" fillId="5" borderId="20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1" xfId="1" applyFont="1" applyFill="1" applyBorder="1" applyAlignment="1">
      <alignment horizontal="center" vertical="center"/>
    </xf>
    <xf numFmtId="0" fontId="5" fillId="6" borderId="20" xfId="1" applyFont="1" applyFill="1" applyBorder="1" applyAlignment="1">
      <alignment horizontal="center" vertic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49" fontId="5" fillId="5" borderId="22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left" vertical="top" wrapText="1"/>
    </xf>
    <xf numFmtId="0" fontId="0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7" borderId="0" xfId="0" applyFont="1" applyFill="1" applyBorder="1" applyAlignment="1">
      <alignment horizontal="center"/>
    </xf>
  </cellXfs>
  <cellStyles count="2">
    <cellStyle name="Excel Built-in Normal 1" xfId="1" xr:uid="{62386725-70C5-49D1-A636-1D075E6CACDB}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topLeftCell="A2" zoomScale="150" zoomScaleNormal="150" workbookViewId="0">
      <selection activeCell="A10" sqref="A10:A18"/>
    </sheetView>
  </sheetViews>
  <sheetFormatPr defaultRowHeight="15.75" x14ac:dyDescent="0.25"/>
  <cols>
    <col min="1" max="1" width="11" style="44" customWidth="1"/>
    <col min="2" max="2" width="17.125" customWidth="1"/>
    <col min="3" max="3" width="35.125" customWidth="1"/>
    <col min="4" max="5" width="11" customWidth="1"/>
    <col min="6" max="6" width="54.375" customWidth="1"/>
    <col min="7" max="1025" width="11" customWidth="1"/>
  </cols>
  <sheetData>
    <row r="2" spans="1:9" x14ac:dyDescent="0.25">
      <c r="B2" s="47" t="s">
        <v>45</v>
      </c>
      <c r="C2" s="47"/>
    </row>
    <row r="4" spans="1:9" x14ac:dyDescent="0.25">
      <c r="B4" s="1" t="s">
        <v>0</v>
      </c>
      <c r="C4" s="2"/>
    </row>
    <row r="5" spans="1:9" x14ac:dyDescent="0.25">
      <c r="B5" s="3" t="s">
        <v>1</v>
      </c>
      <c r="C5" s="4" t="s">
        <v>38</v>
      </c>
    </row>
    <row r="7" spans="1:9" ht="16.5" thickBot="1" x14ac:dyDescent="0.3"/>
    <row r="8" spans="1:9" ht="16.5" thickBot="1" x14ac:dyDescent="0.3">
      <c r="A8" s="6" t="s">
        <v>53</v>
      </c>
      <c r="B8" s="5" t="s">
        <v>2</v>
      </c>
      <c r="C8" s="6" t="s">
        <v>3</v>
      </c>
      <c r="D8" s="6" t="s">
        <v>4</v>
      </c>
      <c r="E8" s="6" t="s">
        <v>5</v>
      </c>
      <c r="F8" s="7" t="s">
        <v>47</v>
      </c>
      <c r="H8" s="41"/>
      <c r="I8" s="41"/>
    </row>
    <row r="9" spans="1:9" x14ac:dyDescent="0.25">
      <c r="A9" s="45">
        <v>10991476</v>
      </c>
      <c r="B9" s="41" t="s">
        <v>39</v>
      </c>
      <c r="C9" s="8" t="s">
        <v>6</v>
      </c>
      <c r="D9" s="9">
        <f>VLOOKUP(C9,'Tabelle di servizio'!$E$5:$G$19,3,0)*VLOOKUP(E9,'Tabelle di servizio'!$B$15:$C$16,2,0)</f>
        <v>0</v>
      </c>
      <c r="E9" s="10" t="s">
        <v>7</v>
      </c>
      <c r="F9" s="43" t="s">
        <v>52</v>
      </c>
      <c r="H9" s="42"/>
      <c r="I9" s="41"/>
    </row>
    <row r="10" spans="1:9" x14ac:dyDescent="0.25">
      <c r="A10" s="51"/>
      <c r="B10" s="41" t="s">
        <v>40</v>
      </c>
      <c r="C10" s="8" t="s">
        <v>6</v>
      </c>
      <c r="D10" s="9">
        <f>VLOOKUP(C10,'Tabelle di servizio'!$E$5:$G$19,3,0)*VLOOKUP(E10,'Tabelle di servizio'!$B$15:$C$16,2,0)</f>
        <v>0</v>
      </c>
      <c r="E10" s="10" t="s">
        <v>7</v>
      </c>
      <c r="F10" s="43"/>
      <c r="H10" s="43"/>
      <c r="I10" s="41"/>
    </row>
    <row r="11" spans="1:9" x14ac:dyDescent="0.25">
      <c r="A11" s="52"/>
      <c r="B11" s="46" t="s">
        <v>41</v>
      </c>
      <c r="C11" s="8" t="s">
        <v>6</v>
      </c>
      <c r="D11" s="9">
        <f>VLOOKUP(C11,'Tabelle di servizio'!$E$5:$G$19,3,0)*VLOOKUP(E11,'Tabelle di servizio'!$B$15:$C$16,2,0)</f>
        <v>0</v>
      </c>
      <c r="E11" s="10" t="s">
        <v>7</v>
      </c>
      <c r="F11" s="43"/>
      <c r="H11" s="43"/>
      <c r="I11" s="41"/>
    </row>
    <row r="12" spans="1:9" x14ac:dyDescent="0.25">
      <c r="A12" s="51"/>
      <c r="B12" s="41" t="s">
        <v>42</v>
      </c>
      <c r="C12" s="8" t="s">
        <v>6</v>
      </c>
      <c r="D12" s="9">
        <f>VLOOKUP(C12,'Tabelle di servizio'!$E$5:$G$19,3,0)*VLOOKUP(E12,'Tabelle di servizio'!$B$15:$C$16,2,0)</f>
        <v>0</v>
      </c>
      <c r="E12" s="10" t="s">
        <v>7</v>
      </c>
      <c r="F12" s="43"/>
      <c r="H12" s="43"/>
      <c r="I12" s="41"/>
    </row>
    <row r="13" spans="1:9" x14ac:dyDescent="0.25">
      <c r="A13" s="51"/>
      <c r="B13" s="41" t="s">
        <v>43</v>
      </c>
      <c r="C13" s="8" t="s">
        <v>6</v>
      </c>
      <c r="D13" s="9">
        <f>VLOOKUP(C13,'Tabelle di servizio'!$E$5:$G$19,3,0)*VLOOKUP(E13,'Tabelle di servizio'!$B$15:$C$16,2,0)</f>
        <v>0</v>
      </c>
      <c r="E13" s="10" t="s">
        <v>7</v>
      </c>
      <c r="F13" s="43"/>
      <c r="H13" s="43"/>
      <c r="I13" s="41"/>
    </row>
    <row r="14" spans="1:9" ht="16.5" thickBot="1" x14ac:dyDescent="0.3">
      <c r="A14" s="51"/>
      <c r="B14" s="41" t="s">
        <v>44</v>
      </c>
      <c r="C14" s="11" t="s">
        <v>6</v>
      </c>
      <c r="D14" s="9">
        <f>VLOOKUP(C14,'Tabelle di servizio'!$E$5:$G$19,3,0)*VLOOKUP(E14,'Tabelle di servizio'!$B$15:$C$16,2,0)</f>
        <v>0</v>
      </c>
      <c r="E14" s="12" t="s">
        <v>7</v>
      </c>
      <c r="F14" s="43"/>
      <c r="H14" s="43"/>
      <c r="I14" s="41"/>
    </row>
    <row r="15" spans="1:9" x14ac:dyDescent="0.25">
      <c r="A15" s="51"/>
      <c r="B15" s="41" t="s">
        <v>48</v>
      </c>
      <c r="C15" s="8" t="s">
        <v>6</v>
      </c>
      <c r="D15" s="9">
        <f>VLOOKUP(C15,'Tabelle di servizio'!$E$5:$G$19,3,0)*VLOOKUP(E15,'Tabelle di servizio'!$B$15:$C$16,2,0)</f>
        <v>0</v>
      </c>
      <c r="E15" s="10" t="s">
        <v>7</v>
      </c>
      <c r="F15" s="43"/>
      <c r="H15" s="43"/>
      <c r="I15" s="41"/>
    </row>
    <row r="16" spans="1:9" x14ac:dyDescent="0.25">
      <c r="A16" s="51"/>
      <c r="B16" s="41" t="s">
        <v>49</v>
      </c>
      <c r="C16" s="8" t="s">
        <v>6</v>
      </c>
      <c r="D16" s="9">
        <f>VLOOKUP(C16,'Tabelle di servizio'!$E$5:$G$19,3,0)*VLOOKUP(E16,'Tabelle di servizio'!$B$15:$C$16,2,0)</f>
        <v>0</v>
      </c>
      <c r="E16" s="10" t="s">
        <v>7</v>
      </c>
      <c r="F16" s="43"/>
      <c r="H16" s="43"/>
      <c r="I16" s="41"/>
    </row>
    <row r="17" spans="1:9" x14ac:dyDescent="0.25">
      <c r="A17" s="51"/>
      <c r="B17" s="41" t="s">
        <v>50</v>
      </c>
      <c r="C17" s="8" t="s">
        <v>6</v>
      </c>
      <c r="D17" s="9">
        <f>VLOOKUP(C17,'Tabelle di servizio'!$E$5:$G$19,3,0)*VLOOKUP(E17,'Tabelle di servizio'!$B$15:$C$16,2,0)</f>
        <v>0</v>
      </c>
      <c r="E17" s="10" t="s">
        <v>7</v>
      </c>
      <c r="F17" s="43"/>
      <c r="H17" s="43"/>
      <c r="I17" s="41"/>
    </row>
    <row r="18" spans="1:9" ht="16.5" thickBot="1" x14ac:dyDescent="0.3">
      <c r="A18" s="51"/>
      <c r="B18" s="41" t="s">
        <v>51</v>
      </c>
      <c r="C18" s="11" t="s">
        <v>6</v>
      </c>
      <c r="D18" s="9">
        <f>VLOOKUP(C18,'Tabelle di servizio'!$E$5:$G$19,3,0)*VLOOKUP(E18,'Tabelle di servizio'!$B$15:$C$16,2,0)</f>
        <v>0</v>
      </c>
      <c r="E18" s="12" t="s">
        <v>7</v>
      </c>
      <c r="F18" s="43"/>
      <c r="H18" s="43"/>
    </row>
    <row r="19" spans="1:9" ht="16.5" thickBot="1" x14ac:dyDescent="0.3"/>
    <row r="20" spans="1:9" x14ac:dyDescent="0.25">
      <c r="C20" s="13" t="s">
        <v>8</v>
      </c>
      <c r="D20" s="14">
        <f>SUM(D9:D18)*'Tabelle di servizio'!C2</f>
        <v>0</v>
      </c>
    </row>
    <row r="22" spans="1:9" ht="16.5" thickBot="1" x14ac:dyDescent="0.3"/>
    <row r="23" spans="1:9" ht="17.100000000000001" customHeight="1" thickBot="1" x14ac:dyDescent="0.3">
      <c r="B23" s="15" t="s">
        <v>9</v>
      </c>
      <c r="C23" s="48" t="s">
        <v>46</v>
      </c>
      <c r="D23" s="48"/>
      <c r="E23" s="48"/>
      <c r="F23" s="48"/>
    </row>
    <row r="24" spans="1:9" x14ac:dyDescent="0.25">
      <c r="C24" s="48"/>
      <c r="D24" s="48"/>
      <c r="E24" s="48"/>
      <c r="F24" s="48"/>
    </row>
    <row r="25" spans="1:9" x14ac:dyDescent="0.25">
      <c r="C25" s="48"/>
      <c r="D25" s="48"/>
      <c r="E25" s="48"/>
      <c r="F25" s="48"/>
    </row>
    <row r="26" spans="1:9" x14ac:dyDescent="0.25">
      <c r="C26" s="48"/>
      <c r="D26" s="48"/>
      <c r="E26" s="48"/>
      <c r="F26" s="48"/>
    </row>
    <row r="27" spans="1:9" x14ac:dyDescent="0.25">
      <c r="C27" s="49"/>
      <c r="D27" s="49"/>
      <c r="E27" s="49"/>
      <c r="F27" s="49"/>
    </row>
    <row r="28" spans="1:9" x14ac:dyDescent="0.25">
      <c r="C28" s="50" t="s">
        <v>10</v>
      </c>
      <c r="D28" s="50"/>
      <c r="E28" s="50"/>
      <c r="F28" s="50"/>
    </row>
  </sheetData>
  <mergeCells count="4">
    <mergeCell ref="B2:C2"/>
    <mergeCell ref="C23:F26"/>
    <mergeCell ref="C27:F27"/>
    <mergeCell ref="C28:F28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'Tabelle di servizio'!$E$5:$E$19</xm:f>
          </x14:formula1>
          <x14:formula2>
            <xm:f>0</xm:f>
          </x14:formula2>
          <xm:sqref>C9:C18</xm:sqref>
        </x14:dataValidation>
        <x14:dataValidation type="list" allowBlank="1" showInputMessage="1" showErrorMessage="1" xr:uid="{00000000-0002-0000-0000-000001000000}">
          <x14:formula1>
            <xm:f>'Tabelle di servizio'!$B$15:$B$16</xm:f>
          </x14:formula1>
          <x14:formula2>
            <xm:f>0</xm:f>
          </x14:formula2>
          <xm:sqref>E9:E18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zoomScale="150" zoomScaleNormal="150" workbookViewId="0">
      <selection activeCell="B18" sqref="B18"/>
    </sheetView>
  </sheetViews>
  <sheetFormatPr defaultRowHeight="15.75" x14ac:dyDescent="0.25"/>
  <cols>
    <col min="1" max="1" width="11" customWidth="1"/>
    <col min="2" max="2" width="13" customWidth="1"/>
    <col min="3" max="3" width="5.5" customWidth="1"/>
    <col min="4" max="4" width="7.5" customWidth="1"/>
    <col min="5" max="5" width="30.5" customWidth="1"/>
    <col min="6" max="1025" width="11" customWidth="1"/>
  </cols>
  <sheetData>
    <row r="2" spans="2:8" x14ac:dyDescent="0.25">
      <c r="B2" s="16" t="s">
        <v>11</v>
      </c>
      <c r="C2" s="17">
        <v>1</v>
      </c>
      <c r="D2" s="18"/>
    </row>
    <row r="4" spans="2:8" x14ac:dyDescent="0.25">
      <c r="B4" s="5" t="s">
        <v>12</v>
      </c>
      <c r="C4" s="7" t="s">
        <v>13</v>
      </c>
      <c r="E4" s="5" t="s">
        <v>14</v>
      </c>
      <c r="F4" s="6" t="s">
        <v>12</v>
      </c>
      <c r="G4" s="7" t="s">
        <v>4</v>
      </c>
      <c r="H4" s="19"/>
    </row>
    <row r="5" spans="2:8" x14ac:dyDescent="0.25">
      <c r="B5" s="20" t="s">
        <v>15</v>
      </c>
      <c r="C5" s="21">
        <v>1</v>
      </c>
      <c r="E5" s="22" t="s">
        <v>6</v>
      </c>
      <c r="F5" s="23"/>
      <c r="G5" s="24">
        <v>0</v>
      </c>
    </row>
    <row r="6" spans="2:8" x14ac:dyDescent="0.25">
      <c r="B6" s="25" t="s">
        <v>16</v>
      </c>
      <c r="C6" s="26">
        <v>0.9</v>
      </c>
      <c r="E6" s="27" t="s">
        <v>17</v>
      </c>
      <c r="F6" s="28" t="s">
        <v>15</v>
      </c>
      <c r="G6" s="21">
        <f t="shared" ref="G6:G19" si="0">VLOOKUP(F6,$B$5:$C$11,2,0)</f>
        <v>1</v>
      </c>
    </row>
    <row r="7" spans="2:8" x14ac:dyDescent="0.25">
      <c r="B7" s="25" t="s">
        <v>18</v>
      </c>
      <c r="C7" s="26">
        <v>0.7</v>
      </c>
      <c r="E7" s="29" t="s">
        <v>19</v>
      </c>
      <c r="F7" s="30" t="s">
        <v>16</v>
      </c>
      <c r="G7" s="26">
        <f t="shared" si="0"/>
        <v>0.9</v>
      </c>
    </row>
    <row r="8" spans="2:8" x14ac:dyDescent="0.25">
      <c r="B8" s="25" t="s">
        <v>20</v>
      </c>
      <c r="C8" s="26">
        <v>0.6</v>
      </c>
      <c r="E8" s="29" t="s">
        <v>21</v>
      </c>
      <c r="F8" s="30" t="s">
        <v>18</v>
      </c>
      <c r="G8" s="26">
        <f t="shared" si="0"/>
        <v>0.7</v>
      </c>
    </row>
    <row r="9" spans="2:8" x14ac:dyDescent="0.25">
      <c r="B9" s="25" t="s">
        <v>22</v>
      </c>
      <c r="C9" s="26">
        <v>0.5</v>
      </c>
      <c r="E9" s="29" t="s">
        <v>23</v>
      </c>
      <c r="F9" s="30" t="s">
        <v>20</v>
      </c>
      <c r="G9" s="26">
        <f t="shared" si="0"/>
        <v>0.6</v>
      </c>
    </row>
    <row r="10" spans="2:8" ht="31.5" x14ac:dyDescent="0.25">
      <c r="B10" s="25" t="s">
        <v>24</v>
      </c>
      <c r="C10" s="26">
        <v>0.3</v>
      </c>
      <c r="E10" s="31" t="s">
        <v>25</v>
      </c>
      <c r="F10" s="30" t="s">
        <v>22</v>
      </c>
      <c r="G10" s="26">
        <f t="shared" si="0"/>
        <v>0.5</v>
      </c>
    </row>
    <row r="11" spans="2:8" x14ac:dyDescent="0.25">
      <c r="B11" s="32" t="s">
        <v>26</v>
      </c>
      <c r="C11" s="33">
        <v>0.1</v>
      </c>
      <c r="E11" s="31" t="s">
        <v>27</v>
      </c>
      <c r="F11" s="30" t="s">
        <v>26</v>
      </c>
      <c r="G11" s="26">
        <f t="shared" si="0"/>
        <v>0.1</v>
      </c>
    </row>
    <row r="12" spans="2:8" x14ac:dyDescent="0.25">
      <c r="E12" s="29" t="s">
        <v>28</v>
      </c>
      <c r="F12" s="30" t="s">
        <v>22</v>
      </c>
      <c r="G12" s="26">
        <f t="shared" si="0"/>
        <v>0.5</v>
      </c>
    </row>
    <row r="13" spans="2:8" ht="31.5" x14ac:dyDescent="0.25">
      <c r="E13" s="31" t="s">
        <v>29</v>
      </c>
      <c r="F13" s="30" t="s">
        <v>24</v>
      </c>
      <c r="G13" s="26">
        <f t="shared" si="0"/>
        <v>0.3</v>
      </c>
    </row>
    <row r="14" spans="2:8" x14ac:dyDescent="0.25">
      <c r="B14" s="34" t="s">
        <v>5</v>
      </c>
      <c r="C14" s="35" t="s">
        <v>30</v>
      </c>
      <c r="E14" s="29" t="s">
        <v>31</v>
      </c>
      <c r="F14" s="30" t="s">
        <v>26</v>
      </c>
      <c r="G14" s="26">
        <f t="shared" si="0"/>
        <v>0.1</v>
      </c>
    </row>
    <row r="15" spans="2:8" x14ac:dyDescent="0.25">
      <c r="B15" s="36" t="s">
        <v>7</v>
      </c>
      <c r="C15" s="24">
        <v>1</v>
      </c>
      <c r="E15" s="29" t="s">
        <v>32</v>
      </c>
      <c r="F15" s="30" t="s">
        <v>20</v>
      </c>
      <c r="G15" s="26">
        <f t="shared" si="0"/>
        <v>0.6</v>
      </c>
    </row>
    <row r="16" spans="2:8" x14ac:dyDescent="0.25">
      <c r="B16" s="37" t="s">
        <v>33</v>
      </c>
      <c r="C16" s="38">
        <v>1.2</v>
      </c>
      <c r="E16" s="29" t="s">
        <v>34</v>
      </c>
      <c r="F16" s="30" t="s">
        <v>26</v>
      </c>
      <c r="G16" s="26">
        <f t="shared" si="0"/>
        <v>0.1</v>
      </c>
    </row>
    <row r="17" spans="5:7" x14ac:dyDescent="0.25">
      <c r="E17" s="29" t="s">
        <v>35</v>
      </c>
      <c r="F17" s="30" t="s">
        <v>20</v>
      </c>
      <c r="G17" s="26">
        <f t="shared" si="0"/>
        <v>0.6</v>
      </c>
    </row>
    <row r="18" spans="5:7" x14ac:dyDescent="0.25">
      <c r="E18" s="29" t="s">
        <v>36</v>
      </c>
      <c r="F18" s="30" t="s">
        <v>24</v>
      </c>
      <c r="G18" s="26">
        <f t="shared" si="0"/>
        <v>0.3</v>
      </c>
    </row>
    <row r="19" spans="5:7" x14ac:dyDescent="0.25">
      <c r="E19" s="39" t="s">
        <v>37</v>
      </c>
      <c r="F19" s="40" t="s">
        <v>26</v>
      </c>
      <c r="G19" s="33">
        <f t="shared" si="0"/>
        <v>0.1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Inserimento dati</vt:lpstr>
      <vt:lpstr>Tabelle di servizio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Nicolò</cp:lastModifiedBy>
  <cp:revision>1</cp:revision>
  <dcterms:created xsi:type="dcterms:W3CDTF">2016-04-16T17:00:24Z</dcterms:created>
  <dcterms:modified xsi:type="dcterms:W3CDTF">2021-02-23T09:52:49Z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