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dyannaufal/Documents/R PROJECT (30 Mar 2024)/xbrl_test/template/"/>
    </mc:Choice>
  </mc:AlternateContent>
  <xr:revisionPtr revIDLastSave="0" documentId="13_ncr:1_{6BFF861D-E570-F648-9C14-EE546F2F06F6}" xr6:coauthVersionLast="47" xr6:coauthVersionMax="47" xr10:uidLastSave="{00000000-0000-0000-0000-000000000000}"/>
  <bookViews>
    <workbookView xWindow="0" yWindow="740" windowWidth="29400" windowHeight="18380" activeTab="2" xr2:uid="{7F33F536-0453-4284-A986-E3C84C18456E}"/>
  </bookViews>
  <sheets>
    <sheet name="Context" sheetId="1" state="veryHidden" r:id="rId1"/>
    <sheet name="InlineXBRL" sheetId="2" state="veryHidden" r:id="rId2"/>
    <sheet name="GENERAL INFO" sheetId="3" r:id="rId3"/>
    <sheet name="ACCOUNTING POLICIES" sheetId="10" r:id="rId4"/>
    <sheet name="BALANCE SHEET" sheetId="6" r:id="rId5"/>
    <sheet name="INCOME STATEMENT" sheetId="7" r:id="rId6"/>
    <sheet name="INCOME STATEMENT QoQ" sheetId="35" r:id="rId7"/>
    <sheet name="REVENUE BY PARTIES" sheetId="18" r:id="rId8"/>
    <sheet name="REVENUE BY PARTIES QoQ" sheetId="37" r:id="rId9"/>
    <sheet name="REVENUE BY TYPE" sheetId="17" r:id="rId10"/>
    <sheet name="REVENUE BY TYPE QoQ" sheetId="38" r:id="rId11"/>
    <sheet name="REVENUE BY SOURCES" sheetId="31" r:id="rId12"/>
    <sheet name="REVENUE BY SOURCES QoQ" sheetId="39" r:id="rId13"/>
    <sheet name="REVENUE &gt;10%" sheetId="32" r:id="rId14"/>
    <sheet name="REVENUE &gt;10% QoQ" sheetId="40" r:id="rId15"/>
    <sheet name="COGS BREAKDOWN" sheetId="14" r:id="rId16"/>
    <sheet name="COGS BREAKDOWN QoQ" sheetId="41" r:id="rId17"/>
    <sheet name="COGS NOTES" sheetId="15" r:id="rId18"/>
    <sheet name="CASH FLOW" sheetId="8" r:id="rId19"/>
    <sheet name="CASH FLOW QoQ" sheetId="36" r:id="rId20"/>
    <sheet name="INVENTORY BREAKDOWN" sheetId="12" r:id="rId21"/>
    <sheet name="INVENTORY NOTES" sheetId="13" r:id="rId22"/>
    <sheet name="RECEIVABLE BY CURRENCY" sheetId="19" r:id="rId23"/>
    <sheet name="RECEIVABLE BY AGING" sheetId="20" r:id="rId24"/>
    <sheet name="RECEIVABLE BY PARTIES" sheetId="21" r:id="rId25"/>
    <sheet name="RECEIVABLE ALLOWANCES" sheetId="22" r:id="rId26"/>
    <sheet name="RECEIVABLE BY AREA" sheetId="33" r:id="rId27"/>
    <sheet name="PAYABLE BY CURRENCY" sheetId="23" r:id="rId28"/>
    <sheet name="PAYABLE BY AGING" sheetId="34" r:id="rId29"/>
    <sheet name="PAYABLE BY PARTIES" sheetId="24" r:id="rId30"/>
    <sheet name="LONG TERM BANK LOAN VALUE" sheetId="25" r:id="rId31"/>
    <sheet name="LONG TERM BANK LOAN NOTES" sheetId="26" r:id="rId32"/>
    <sheet name="LONG TERM BANK INTEREST" sheetId="27" r:id="rId33"/>
    <sheet name="SHORT TERM BANK LOAN VALUE" sheetId="28" r:id="rId34"/>
    <sheet name="SHORT TERM BANK INTEREST" sheetId="30" r:id="rId35"/>
    <sheet name="SHORT TERM BANK LOAN NOTES" sheetId="29" r:id="rId36"/>
    <sheet name="hidden" sheetId="4" state="hidden" r:id="rId37"/>
    <sheet name="Token" sheetId="5" state="hidden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1" i="14" l="1"/>
  <c r="AE31" i="14"/>
  <c r="AD31" i="14"/>
  <c r="AF28" i="14"/>
  <c r="AE28" i="14"/>
  <c r="AD28" i="14"/>
  <c r="AF5" i="14"/>
  <c r="AE5" i="14"/>
  <c r="AD5" i="14"/>
  <c r="AC31" i="14"/>
  <c r="AB31" i="14"/>
  <c r="AA31" i="14"/>
  <c r="AC28" i="14"/>
  <c r="AB28" i="14"/>
  <c r="AA28" i="14"/>
  <c r="AC5" i="14"/>
  <c r="AB5" i="14"/>
  <c r="AA5" i="14"/>
  <c r="Z31" i="14"/>
  <c r="Y31" i="14"/>
  <c r="X31" i="14"/>
  <c r="Z28" i="14"/>
  <c r="Y28" i="14"/>
  <c r="X28" i="14"/>
  <c r="Z5" i="14"/>
  <c r="Y5" i="14"/>
  <c r="X5" i="14"/>
  <c r="AC31" i="41"/>
  <c r="AB31" i="41"/>
  <c r="AA31" i="41"/>
  <c r="AC28" i="41"/>
  <c r="AB28" i="41"/>
  <c r="AA28" i="41"/>
  <c r="AC5" i="41"/>
  <c r="AB5" i="41"/>
  <c r="AA5" i="41"/>
  <c r="Z31" i="41"/>
  <c r="Y31" i="41"/>
  <c r="X31" i="41"/>
  <c r="Z28" i="41"/>
  <c r="Y28" i="41"/>
  <c r="X28" i="41"/>
  <c r="Z5" i="41"/>
  <c r="Y5" i="41"/>
  <c r="X5" i="41"/>
  <c r="AI105" i="35"/>
  <c r="AH105" i="35"/>
  <c r="AG105" i="35"/>
  <c r="AI104" i="35"/>
  <c r="AH104" i="35"/>
  <c r="AG104" i="35"/>
  <c r="AI54" i="35"/>
  <c r="AH54" i="35"/>
  <c r="AH33" i="35" s="1"/>
  <c r="AH34" i="35" s="1"/>
  <c r="AG54" i="35"/>
  <c r="AI52" i="35"/>
  <c r="AH52" i="35"/>
  <c r="AG52" i="35"/>
  <c r="AH35" i="35"/>
  <c r="AG35" i="35"/>
  <c r="AI32" i="35"/>
  <c r="AH32" i="35"/>
  <c r="AG32" i="35"/>
  <c r="AI31" i="35"/>
  <c r="AI33" i="35" s="1"/>
  <c r="AI34" i="35" s="1"/>
  <c r="AH31" i="35"/>
  <c r="AG31" i="35"/>
  <c r="AG33" i="35" s="1"/>
  <c r="AG34" i="35" s="1"/>
  <c r="AI28" i="35"/>
  <c r="AH28" i="35"/>
  <c r="AG28" i="35"/>
  <c r="AF105" i="35"/>
  <c r="AE105" i="35"/>
  <c r="AD105" i="35"/>
  <c r="AF104" i="35"/>
  <c r="AE104" i="35"/>
  <c r="AD104" i="35"/>
  <c r="AF54" i="35"/>
  <c r="AE54" i="35"/>
  <c r="AD54" i="35"/>
  <c r="AF52" i="35"/>
  <c r="AE52" i="35"/>
  <c r="AD52" i="35"/>
  <c r="AF35" i="35"/>
  <c r="AE35" i="35"/>
  <c r="AD35" i="35"/>
  <c r="AE33" i="35"/>
  <c r="AE34" i="35" s="1"/>
  <c r="AD33" i="35"/>
  <c r="AD34" i="35" s="1"/>
  <c r="AF32" i="35"/>
  <c r="AE32" i="35"/>
  <c r="AF31" i="35"/>
  <c r="AF33" i="35" s="1"/>
  <c r="AF34" i="35" s="1"/>
  <c r="AE31" i="35"/>
  <c r="AD31" i="35"/>
  <c r="AD32" i="35" s="1"/>
  <c r="AF28" i="35"/>
  <c r="AE28" i="35"/>
  <c r="AD28" i="35"/>
  <c r="AC105" i="35"/>
  <c r="AB105" i="35"/>
  <c r="AA105" i="35"/>
  <c r="AC104" i="35"/>
  <c r="AB104" i="35"/>
  <c r="AA104" i="35"/>
  <c r="AC54" i="35"/>
  <c r="AB54" i="35"/>
  <c r="AA54" i="35"/>
  <c r="AC52" i="35"/>
  <c r="AB52" i="35"/>
  <c r="AA52" i="35"/>
  <c r="AB35" i="35"/>
  <c r="AA35" i="35"/>
  <c r="AA34" i="35"/>
  <c r="AB33" i="35"/>
  <c r="AB34" i="35" s="1"/>
  <c r="AA33" i="35"/>
  <c r="AC32" i="35"/>
  <c r="AB32" i="35"/>
  <c r="AA32" i="35"/>
  <c r="AC31" i="35"/>
  <c r="AC33" i="35" s="1"/>
  <c r="AC34" i="35" s="1"/>
  <c r="AB31" i="35"/>
  <c r="AA31" i="35"/>
  <c r="AC28" i="35"/>
  <c r="AB28" i="35"/>
  <c r="AA28" i="35"/>
  <c r="AI105" i="7"/>
  <c r="AH105" i="7"/>
  <c r="AG105" i="7"/>
  <c r="AI104" i="7"/>
  <c r="AH104" i="7"/>
  <c r="AG104" i="7"/>
  <c r="AI54" i="7"/>
  <c r="AH54" i="7"/>
  <c r="AG54" i="7"/>
  <c r="AI52" i="7"/>
  <c r="AH52" i="7"/>
  <c r="AG52" i="7"/>
  <c r="AI35" i="7"/>
  <c r="AH35" i="7"/>
  <c r="AG35" i="7"/>
  <c r="AH33" i="7"/>
  <c r="AH34" i="7" s="1"/>
  <c r="AG33" i="7"/>
  <c r="AG34" i="7" s="1"/>
  <c r="AI32" i="7"/>
  <c r="AH32" i="7"/>
  <c r="AI31" i="7"/>
  <c r="AI33" i="7" s="1"/>
  <c r="AI34" i="7" s="1"/>
  <c r="AH31" i="7"/>
  <c r="AG31" i="7"/>
  <c r="AG32" i="7" s="1"/>
  <c r="AI28" i="7"/>
  <c r="AH28" i="7"/>
  <c r="AG28" i="7"/>
  <c r="AF105" i="7"/>
  <c r="AE105" i="7"/>
  <c r="AD105" i="7"/>
  <c r="AF104" i="7"/>
  <c r="AE104" i="7"/>
  <c r="AD104" i="7"/>
  <c r="AF54" i="7"/>
  <c r="AE54" i="7"/>
  <c r="AD54" i="7"/>
  <c r="AF52" i="7"/>
  <c r="AE52" i="7"/>
  <c r="AD52" i="7"/>
  <c r="AF35" i="7"/>
  <c r="AE35" i="7"/>
  <c r="AD35" i="7"/>
  <c r="AE33" i="7"/>
  <c r="AE34" i="7" s="1"/>
  <c r="AD33" i="7"/>
  <c r="AD34" i="7" s="1"/>
  <c r="AF32" i="7"/>
  <c r="AE32" i="7"/>
  <c r="AD32" i="7"/>
  <c r="AF31" i="7"/>
  <c r="AF33" i="7" s="1"/>
  <c r="AF34" i="7" s="1"/>
  <c r="AE31" i="7"/>
  <c r="AD31" i="7"/>
  <c r="AF28" i="7"/>
  <c r="AE28" i="7"/>
  <c r="AD28" i="7"/>
  <c r="AC105" i="7"/>
  <c r="AB105" i="7"/>
  <c r="AA105" i="7"/>
  <c r="AC104" i="7"/>
  <c r="AB104" i="7"/>
  <c r="AA104" i="7"/>
  <c r="AC54" i="7"/>
  <c r="AB54" i="7"/>
  <c r="AA54" i="7"/>
  <c r="AC52" i="7"/>
  <c r="AB52" i="7"/>
  <c r="AA52" i="7"/>
  <c r="AC33" i="7"/>
  <c r="AC34" i="7" s="1"/>
  <c r="AC31" i="7"/>
  <c r="AC35" i="7" s="1"/>
  <c r="AB31" i="7"/>
  <c r="AB33" i="7" s="1"/>
  <c r="AB34" i="7" s="1"/>
  <c r="AA31" i="7"/>
  <c r="AA33" i="7" s="1"/>
  <c r="AA34" i="7" s="1"/>
  <c r="AC28" i="7"/>
  <c r="AB28" i="7"/>
  <c r="AA28" i="7"/>
  <c r="AM256" i="6"/>
  <c r="AO255" i="6"/>
  <c r="AN255" i="6"/>
  <c r="AM255" i="6"/>
  <c r="AO253" i="6"/>
  <c r="AN253" i="6"/>
  <c r="AN257" i="6" s="1"/>
  <c r="AM253" i="6"/>
  <c r="AM257" i="6" s="1"/>
  <c r="AO252" i="6"/>
  <c r="AO256" i="6" s="1"/>
  <c r="AN252" i="6"/>
  <c r="AN256" i="6" s="1"/>
  <c r="AM252" i="6"/>
  <c r="AO203" i="6"/>
  <c r="AO257" i="6" s="1"/>
  <c r="AN203" i="6"/>
  <c r="AM203" i="6"/>
  <c r="AO202" i="6"/>
  <c r="AN202" i="6"/>
  <c r="AM202" i="6"/>
  <c r="AO128" i="6"/>
  <c r="AN128" i="6"/>
  <c r="AN130" i="6" s="1"/>
  <c r="AM128" i="6"/>
  <c r="AM130" i="6" s="1"/>
  <c r="AO58" i="6"/>
  <c r="AO130" i="6" s="1"/>
  <c r="AN58" i="6"/>
  <c r="AM58" i="6"/>
  <c r="AJ256" i="6"/>
  <c r="AL255" i="6"/>
  <c r="AK255" i="6"/>
  <c r="AJ255" i="6"/>
  <c r="AL253" i="6"/>
  <c r="AK253" i="6"/>
  <c r="AJ253" i="6"/>
  <c r="AJ257" i="6" s="1"/>
  <c r="AL252" i="6"/>
  <c r="AL256" i="6" s="1"/>
  <c r="AK252" i="6"/>
  <c r="AK256" i="6" s="1"/>
  <c r="AJ252" i="6"/>
  <c r="AL203" i="6"/>
  <c r="AL257" i="6" s="1"/>
  <c r="AK203" i="6"/>
  <c r="AK257" i="6" s="1"/>
  <c r="AJ203" i="6"/>
  <c r="AL202" i="6"/>
  <c r="AK202" i="6"/>
  <c r="AJ202" i="6"/>
  <c r="AL128" i="6"/>
  <c r="AK128" i="6"/>
  <c r="AJ128" i="6"/>
  <c r="AJ130" i="6" s="1"/>
  <c r="AL58" i="6"/>
  <c r="AL130" i="6" s="1"/>
  <c r="AK58" i="6"/>
  <c r="AK130" i="6" s="1"/>
  <c r="AJ58" i="6"/>
  <c r="AG256" i="6"/>
  <c r="AI255" i="6"/>
  <c r="AH255" i="6"/>
  <c r="AG255" i="6"/>
  <c r="AI253" i="6"/>
  <c r="AH253" i="6"/>
  <c r="AG253" i="6"/>
  <c r="AG257" i="6" s="1"/>
  <c r="AI252" i="6"/>
  <c r="AI256" i="6" s="1"/>
  <c r="AH252" i="6"/>
  <c r="AH256" i="6" s="1"/>
  <c r="AG252" i="6"/>
  <c r="AI203" i="6"/>
  <c r="AI257" i="6" s="1"/>
  <c r="AH203" i="6"/>
  <c r="AH257" i="6" s="1"/>
  <c r="AG203" i="6"/>
  <c r="AI202" i="6"/>
  <c r="AH202" i="6"/>
  <c r="AG202" i="6"/>
  <c r="AI128" i="6"/>
  <c r="AH128" i="6"/>
  <c r="AH130" i="6" s="1"/>
  <c r="AG128" i="6"/>
  <c r="AG130" i="6" s="1"/>
  <c r="AI58" i="6"/>
  <c r="AI130" i="6" s="1"/>
  <c r="AH58" i="6"/>
  <c r="AG58" i="6"/>
  <c r="AF256" i="6"/>
  <c r="AF255" i="6"/>
  <c r="AE255" i="6"/>
  <c r="AD255" i="6"/>
  <c r="AF253" i="6"/>
  <c r="AE253" i="6"/>
  <c r="AD253" i="6"/>
  <c r="AF252" i="6"/>
  <c r="AE252" i="6"/>
  <c r="AD252" i="6"/>
  <c r="AD256" i="6" s="1"/>
  <c r="AF203" i="6"/>
  <c r="AF257" i="6" s="1"/>
  <c r="AE203" i="6"/>
  <c r="AE257" i="6" s="1"/>
  <c r="AD203" i="6"/>
  <c r="AD257" i="6" s="1"/>
  <c r="AF202" i="6"/>
  <c r="AE202" i="6"/>
  <c r="AE256" i="6" s="1"/>
  <c r="AD202" i="6"/>
  <c r="AF128" i="6"/>
  <c r="AE128" i="6"/>
  <c r="AD128" i="6"/>
  <c r="AF58" i="6"/>
  <c r="AF130" i="6" s="1"/>
  <c r="AE58" i="6"/>
  <c r="AE130" i="6" s="1"/>
  <c r="AD58" i="6"/>
  <c r="AD130" i="6" s="1"/>
  <c r="W31" i="41"/>
  <c r="V31" i="41"/>
  <c r="U31" i="41"/>
  <c r="T31" i="41"/>
  <c r="S31" i="41"/>
  <c r="R31" i="41"/>
  <c r="Q31" i="41"/>
  <c r="P31" i="41"/>
  <c r="O31" i="41"/>
  <c r="N31" i="41"/>
  <c r="M31" i="41"/>
  <c r="L31" i="41"/>
  <c r="K31" i="41"/>
  <c r="J31" i="41"/>
  <c r="I31" i="41"/>
  <c r="H31" i="41"/>
  <c r="G31" i="41"/>
  <c r="F31" i="41"/>
  <c r="E31" i="41"/>
  <c r="D31" i="41"/>
  <c r="W28" i="41"/>
  <c r="V28" i="41"/>
  <c r="U28" i="41"/>
  <c r="T28" i="41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D105" i="35"/>
  <c r="E105" i="35"/>
  <c r="F105" i="35"/>
  <c r="G105" i="35"/>
  <c r="H105" i="35"/>
  <c r="I105" i="35"/>
  <c r="J105" i="35"/>
  <c r="K105" i="35"/>
  <c r="L105" i="35"/>
  <c r="M105" i="35"/>
  <c r="N105" i="35"/>
  <c r="O105" i="35"/>
  <c r="P105" i="35"/>
  <c r="Q105" i="35"/>
  <c r="R105" i="35"/>
  <c r="S105" i="35"/>
  <c r="T105" i="35"/>
  <c r="U105" i="35"/>
  <c r="V105" i="35"/>
  <c r="W105" i="35"/>
  <c r="X105" i="35"/>
  <c r="Y105" i="35"/>
  <c r="Z105" i="35"/>
  <c r="C105" i="35"/>
  <c r="Z104" i="35"/>
  <c r="Y104" i="35"/>
  <c r="X104" i="35"/>
  <c r="W104" i="35"/>
  <c r="V104" i="35"/>
  <c r="U104" i="35"/>
  <c r="T104" i="35"/>
  <c r="S104" i="35"/>
  <c r="R104" i="35"/>
  <c r="Q104" i="35"/>
  <c r="P104" i="35"/>
  <c r="O104" i="35"/>
  <c r="N104" i="35"/>
  <c r="M104" i="35"/>
  <c r="L104" i="35"/>
  <c r="K104" i="35"/>
  <c r="J104" i="35"/>
  <c r="I104" i="35"/>
  <c r="H104" i="35"/>
  <c r="G104" i="35"/>
  <c r="F104" i="35"/>
  <c r="E104" i="35"/>
  <c r="D104" i="35"/>
  <c r="C104" i="35"/>
  <c r="Z54" i="35"/>
  <c r="Y54" i="35"/>
  <c r="X54" i="35"/>
  <c r="W54" i="35"/>
  <c r="V54" i="35"/>
  <c r="U54" i="35"/>
  <c r="T54" i="35"/>
  <c r="S54" i="35"/>
  <c r="R54" i="35"/>
  <c r="Q54" i="35"/>
  <c r="P54" i="35"/>
  <c r="O54" i="35"/>
  <c r="N54" i="35"/>
  <c r="M54" i="35"/>
  <c r="L54" i="35"/>
  <c r="K54" i="35"/>
  <c r="J54" i="35"/>
  <c r="I54" i="35"/>
  <c r="H54" i="35"/>
  <c r="G54" i="35"/>
  <c r="F54" i="35"/>
  <c r="E54" i="35"/>
  <c r="D54" i="35"/>
  <c r="C54" i="35"/>
  <c r="Z52" i="35"/>
  <c r="Y52" i="35"/>
  <c r="X52" i="35"/>
  <c r="W52" i="35"/>
  <c r="V52" i="35"/>
  <c r="U52" i="35"/>
  <c r="T52" i="35"/>
  <c r="S52" i="35"/>
  <c r="R52" i="35"/>
  <c r="Q52" i="35"/>
  <c r="P52" i="35"/>
  <c r="O52" i="35"/>
  <c r="N52" i="35"/>
  <c r="M52" i="35"/>
  <c r="L52" i="35"/>
  <c r="K52" i="35"/>
  <c r="J52" i="35"/>
  <c r="I52" i="35"/>
  <c r="H52" i="35"/>
  <c r="G52" i="35"/>
  <c r="F52" i="35"/>
  <c r="E52" i="35"/>
  <c r="D52" i="35"/>
  <c r="C52" i="35"/>
  <c r="Z31" i="35"/>
  <c r="Z35" i="35" s="1"/>
  <c r="Y31" i="35"/>
  <c r="Y35" i="35" s="1"/>
  <c r="X31" i="35"/>
  <c r="X35" i="35" s="1"/>
  <c r="W31" i="35"/>
  <c r="W33" i="35" s="1"/>
  <c r="W34" i="35" s="1"/>
  <c r="V31" i="35"/>
  <c r="V33" i="35" s="1"/>
  <c r="V34" i="35" s="1"/>
  <c r="U31" i="35"/>
  <c r="U35" i="35" s="1"/>
  <c r="T31" i="35"/>
  <c r="T33" i="35" s="1"/>
  <c r="T34" i="35" s="1"/>
  <c r="S31" i="35"/>
  <c r="S35" i="35" s="1"/>
  <c r="R31" i="35"/>
  <c r="R35" i="35" s="1"/>
  <c r="Q31" i="35"/>
  <c r="Q35" i="35" s="1"/>
  <c r="P31" i="35"/>
  <c r="P35" i="35" s="1"/>
  <c r="O31" i="35"/>
  <c r="O35" i="35" s="1"/>
  <c r="N31" i="35"/>
  <c r="N33" i="35" s="1"/>
  <c r="N34" i="35" s="1"/>
  <c r="M31" i="35"/>
  <c r="M35" i="35" s="1"/>
  <c r="L31" i="35"/>
  <c r="L35" i="35" s="1"/>
  <c r="K31" i="35"/>
  <c r="K35" i="35" s="1"/>
  <c r="J31" i="35"/>
  <c r="J35" i="35" s="1"/>
  <c r="I31" i="35"/>
  <c r="I35" i="35" s="1"/>
  <c r="H31" i="35"/>
  <c r="H35" i="35" s="1"/>
  <c r="G31" i="35"/>
  <c r="G35" i="35" s="1"/>
  <c r="F31" i="35"/>
  <c r="F33" i="35" s="1"/>
  <c r="F34" i="35" s="1"/>
  <c r="E31" i="35"/>
  <c r="E35" i="35" s="1"/>
  <c r="D31" i="35"/>
  <c r="D33" i="35" s="1"/>
  <c r="D34" i="35" s="1"/>
  <c r="C31" i="35"/>
  <c r="C35" i="35" s="1"/>
  <c r="Z28" i="35"/>
  <c r="Y28" i="35"/>
  <c r="X28" i="35"/>
  <c r="W28" i="35"/>
  <c r="V28" i="35"/>
  <c r="U28" i="35"/>
  <c r="T28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W31" i="14"/>
  <c r="V31" i="14"/>
  <c r="U31" i="14"/>
  <c r="W28" i="14"/>
  <c r="V28" i="14"/>
  <c r="U28" i="14"/>
  <c r="W5" i="14"/>
  <c r="V5" i="14"/>
  <c r="U5" i="14"/>
  <c r="T31" i="14"/>
  <c r="S31" i="14"/>
  <c r="R31" i="14"/>
  <c r="T28" i="14"/>
  <c r="S28" i="14"/>
  <c r="R28" i="14"/>
  <c r="T5" i="14"/>
  <c r="S5" i="14"/>
  <c r="R5" i="14"/>
  <c r="Q31" i="14"/>
  <c r="P31" i="14"/>
  <c r="O31" i="14"/>
  <c r="Q28" i="14"/>
  <c r="P28" i="14"/>
  <c r="O28" i="14"/>
  <c r="Q5" i="14"/>
  <c r="P5" i="14"/>
  <c r="O5" i="14"/>
  <c r="W5" i="22"/>
  <c r="V5" i="22"/>
  <c r="U5" i="22"/>
  <c r="T5" i="22"/>
  <c r="S5" i="22"/>
  <c r="R5" i="22"/>
  <c r="Q5" i="22"/>
  <c r="P5" i="22"/>
  <c r="O5" i="22"/>
  <c r="Z66" i="12"/>
  <c r="Y66" i="12"/>
  <c r="X66" i="12"/>
  <c r="Z59" i="12"/>
  <c r="Y59" i="12"/>
  <c r="X59" i="12"/>
  <c r="Z26" i="12"/>
  <c r="Y26" i="12"/>
  <c r="X26" i="12"/>
  <c r="Z13" i="12"/>
  <c r="Y13" i="12"/>
  <c r="X13" i="12"/>
  <c r="W66" i="12"/>
  <c r="V66" i="12"/>
  <c r="U66" i="12"/>
  <c r="W59" i="12"/>
  <c r="V59" i="12"/>
  <c r="U59" i="12"/>
  <c r="W26" i="12"/>
  <c r="V26" i="12"/>
  <c r="U26" i="12"/>
  <c r="W13" i="12"/>
  <c r="V13" i="12"/>
  <c r="U13" i="12"/>
  <c r="T66" i="12"/>
  <c r="S66" i="12"/>
  <c r="R66" i="12"/>
  <c r="T59" i="12"/>
  <c r="S59" i="12"/>
  <c r="R59" i="12"/>
  <c r="T26" i="12"/>
  <c r="S26" i="12"/>
  <c r="R26" i="12"/>
  <c r="T13" i="12"/>
  <c r="S13" i="12"/>
  <c r="R13" i="12"/>
  <c r="Q66" i="12"/>
  <c r="P66" i="12"/>
  <c r="O66" i="12"/>
  <c r="Q59" i="12"/>
  <c r="P59" i="12"/>
  <c r="O59" i="12"/>
  <c r="Q26" i="12"/>
  <c r="P26" i="12"/>
  <c r="O26" i="12"/>
  <c r="Q13" i="12"/>
  <c r="P13" i="12"/>
  <c r="O13" i="12"/>
  <c r="Z105" i="7"/>
  <c r="Y105" i="7"/>
  <c r="X105" i="7"/>
  <c r="Z104" i="7"/>
  <c r="Y104" i="7"/>
  <c r="X104" i="7"/>
  <c r="Z54" i="7"/>
  <c r="Y54" i="7"/>
  <c r="X54" i="7"/>
  <c r="Z52" i="7"/>
  <c r="Y52" i="7"/>
  <c r="X52" i="7"/>
  <c r="Z35" i="7"/>
  <c r="Y35" i="7"/>
  <c r="X35" i="7"/>
  <c r="Y33" i="7"/>
  <c r="Y34" i="7" s="1"/>
  <c r="X33" i="7"/>
  <c r="X34" i="7" s="1"/>
  <c r="Z32" i="7"/>
  <c r="Y32" i="7"/>
  <c r="Z31" i="7"/>
  <c r="Z33" i="7" s="1"/>
  <c r="Z34" i="7" s="1"/>
  <c r="Y31" i="7"/>
  <c r="X31" i="7"/>
  <c r="X32" i="7" s="1"/>
  <c r="Z28" i="7"/>
  <c r="Y28" i="7"/>
  <c r="X28" i="7"/>
  <c r="W105" i="7"/>
  <c r="V105" i="7"/>
  <c r="U105" i="7"/>
  <c r="W104" i="7"/>
  <c r="V104" i="7"/>
  <c r="U104" i="7"/>
  <c r="W54" i="7"/>
  <c r="V54" i="7"/>
  <c r="U54" i="7"/>
  <c r="W52" i="7"/>
  <c r="V52" i="7"/>
  <c r="U52" i="7"/>
  <c r="W35" i="7"/>
  <c r="V35" i="7"/>
  <c r="U35" i="7"/>
  <c r="V33" i="7"/>
  <c r="V34" i="7" s="1"/>
  <c r="U33" i="7"/>
  <c r="U34" i="7" s="1"/>
  <c r="W32" i="7"/>
  <c r="V32" i="7"/>
  <c r="U32" i="7"/>
  <c r="W31" i="7"/>
  <c r="W33" i="7" s="1"/>
  <c r="W34" i="7" s="1"/>
  <c r="V31" i="7"/>
  <c r="U31" i="7"/>
  <c r="W28" i="7"/>
  <c r="V28" i="7"/>
  <c r="U28" i="7"/>
  <c r="T105" i="7"/>
  <c r="S105" i="7"/>
  <c r="R105" i="7"/>
  <c r="T104" i="7"/>
  <c r="S104" i="7"/>
  <c r="R104" i="7"/>
  <c r="T54" i="7"/>
  <c r="S54" i="7"/>
  <c r="R54" i="7"/>
  <c r="T52" i="7"/>
  <c r="S52" i="7"/>
  <c r="R52" i="7"/>
  <c r="T35" i="7"/>
  <c r="S35" i="7"/>
  <c r="S33" i="7"/>
  <c r="S34" i="7" s="1"/>
  <c r="R33" i="7"/>
  <c r="R34" i="7" s="1"/>
  <c r="T32" i="7"/>
  <c r="R32" i="7"/>
  <c r="T31" i="7"/>
  <c r="T33" i="7" s="1"/>
  <c r="T34" i="7" s="1"/>
  <c r="S31" i="7"/>
  <c r="S32" i="7" s="1"/>
  <c r="R31" i="7"/>
  <c r="R35" i="7" s="1"/>
  <c r="T28" i="7"/>
  <c r="S28" i="7"/>
  <c r="R28" i="7"/>
  <c r="Q105" i="7"/>
  <c r="P105" i="7"/>
  <c r="O105" i="7"/>
  <c r="Q104" i="7"/>
  <c r="P104" i="7"/>
  <c r="O104" i="7"/>
  <c r="Q54" i="7"/>
  <c r="P54" i="7"/>
  <c r="P33" i="7" s="1"/>
  <c r="P34" i="7" s="1"/>
  <c r="O54" i="7"/>
  <c r="Q52" i="7"/>
  <c r="P52" i="7"/>
  <c r="O52" i="7"/>
  <c r="Q35" i="7"/>
  <c r="P35" i="7"/>
  <c r="Q33" i="7"/>
  <c r="Q34" i="7" s="1"/>
  <c r="Q32" i="7"/>
  <c r="Q31" i="7"/>
  <c r="P31" i="7"/>
  <c r="P32" i="7" s="1"/>
  <c r="O31" i="7"/>
  <c r="O33" i="7" s="1"/>
  <c r="O34" i="7" s="1"/>
  <c r="Q28" i="7"/>
  <c r="P28" i="7"/>
  <c r="O28" i="7"/>
  <c r="AA256" i="6"/>
  <c r="AC255" i="6"/>
  <c r="AB255" i="6"/>
  <c r="AA255" i="6"/>
  <c r="AC253" i="6"/>
  <c r="AB253" i="6"/>
  <c r="AA253" i="6"/>
  <c r="AA257" i="6" s="1"/>
  <c r="AC252" i="6"/>
  <c r="AC256" i="6" s="1"/>
  <c r="AB252" i="6"/>
  <c r="AB256" i="6" s="1"/>
  <c r="AA252" i="6"/>
  <c r="AC203" i="6"/>
  <c r="AC257" i="6" s="1"/>
  <c r="AB203" i="6"/>
  <c r="AB257" i="6" s="1"/>
  <c r="AA203" i="6"/>
  <c r="AC202" i="6"/>
  <c r="AB202" i="6"/>
  <c r="AA202" i="6"/>
  <c r="AC128" i="6"/>
  <c r="AC130" i="6" s="1"/>
  <c r="AB128" i="6"/>
  <c r="AA128" i="6"/>
  <c r="AA130" i="6" s="1"/>
  <c r="AC58" i="6"/>
  <c r="AB58" i="6"/>
  <c r="AB130" i="6" s="1"/>
  <c r="AA58" i="6"/>
  <c r="Z255" i="6"/>
  <c r="Y255" i="6"/>
  <c r="X255" i="6"/>
  <c r="Z253" i="6"/>
  <c r="Y253" i="6"/>
  <c r="X253" i="6"/>
  <c r="X257" i="6" s="1"/>
  <c r="Z252" i="6"/>
  <c r="Z256" i="6" s="1"/>
  <c r="Y252" i="6"/>
  <c r="X252" i="6"/>
  <c r="X256" i="6" s="1"/>
  <c r="Z203" i="6"/>
  <c r="Z257" i="6" s="1"/>
  <c r="Y203" i="6"/>
  <c r="Y257" i="6" s="1"/>
  <c r="X203" i="6"/>
  <c r="Z202" i="6"/>
  <c r="Y202" i="6"/>
  <c r="Y256" i="6" s="1"/>
  <c r="X202" i="6"/>
  <c r="Z128" i="6"/>
  <c r="Y128" i="6"/>
  <c r="X128" i="6"/>
  <c r="X130" i="6" s="1"/>
  <c r="Z58" i="6"/>
  <c r="Z130" i="6" s="1"/>
  <c r="Y58" i="6"/>
  <c r="Y130" i="6" s="1"/>
  <c r="X58" i="6"/>
  <c r="W255" i="6"/>
  <c r="V255" i="6"/>
  <c r="U255" i="6"/>
  <c r="W253" i="6"/>
  <c r="V253" i="6"/>
  <c r="U253" i="6"/>
  <c r="U257" i="6" s="1"/>
  <c r="W252" i="6"/>
  <c r="W256" i="6" s="1"/>
  <c r="V252" i="6"/>
  <c r="V256" i="6" s="1"/>
  <c r="U252" i="6"/>
  <c r="W203" i="6"/>
  <c r="W257" i="6" s="1"/>
  <c r="V203" i="6"/>
  <c r="V257" i="6" s="1"/>
  <c r="U203" i="6"/>
  <c r="W202" i="6"/>
  <c r="V202" i="6"/>
  <c r="U202" i="6"/>
  <c r="U256" i="6" s="1"/>
  <c r="W128" i="6"/>
  <c r="V128" i="6"/>
  <c r="U128" i="6"/>
  <c r="U130" i="6" s="1"/>
  <c r="W58" i="6"/>
  <c r="W130" i="6" s="1"/>
  <c r="V58" i="6"/>
  <c r="V130" i="6" s="1"/>
  <c r="U58" i="6"/>
  <c r="T255" i="6"/>
  <c r="S255" i="6"/>
  <c r="R255" i="6"/>
  <c r="T253" i="6"/>
  <c r="S253" i="6"/>
  <c r="R253" i="6"/>
  <c r="R257" i="6" s="1"/>
  <c r="T252" i="6"/>
  <c r="T256" i="6" s="1"/>
  <c r="S252" i="6"/>
  <c r="S256" i="6" s="1"/>
  <c r="R252" i="6"/>
  <c r="R256" i="6" s="1"/>
  <c r="T203" i="6"/>
  <c r="T257" i="6" s="1"/>
  <c r="S203" i="6"/>
  <c r="S257" i="6" s="1"/>
  <c r="R203" i="6"/>
  <c r="T202" i="6"/>
  <c r="S202" i="6"/>
  <c r="R202" i="6"/>
  <c r="T128" i="6"/>
  <c r="S128" i="6"/>
  <c r="R128" i="6"/>
  <c r="R130" i="6" s="1"/>
  <c r="T58" i="6"/>
  <c r="T130" i="6" s="1"/>
  <c r="S58" i="6"/>
  <c r="S130" i="6" s="1"/>
  <c r="R58" i="6"/>
  <c r="Q258" i="6"/>
  <c r="Q257" i="6"/>
  <c r="Q285" i="6" s="1"/>
  <c r="Q255" i="6"/>
  <c r="P255" i="6"/>
  <c r="O255" i="6"/>
  <c r="Q253" i="6"/>
  <c r="P253" i="6"/>
  <c r="O253" i="6"/>
  <c r="O257" i="6" s="1"/>
  <c r="Q252" i="6"/>
  <c r="P252" i="6"/>
  <c r="O252" i="6"/>
  <c r="O256" i="6" s="1"/>
  <c r="Q203" i="6"/>
  <c r="P203" i="6"/>
  <c r="P257" i="6" s="1"/>
  <c r="O203" i="6"/>
  <c r="Q202" i="6"/>
  <c r="Q256" i="6" s="1"/>
  <c r="P202" i="6"/>
  <c r="P256" i="6" s="1"/>
  <c r="P259" i="6" s="1"/>
  <c r="O202" i="6"/>
  <c r="P131" i="6"/>
  <c r="P130" i="6"/>
  <c r="Q128" i="6"/>
  <c r="P128" i="6"/>
  <c r="O128" i="6"/>
  <c r="O130" i="6" s="1"/>
  <c r="Q58" i="6"/>
  <c r="Q130" i="6" s="1"/>
  <c r="P58" i="6"/>
  <c r="O58" i="6"/>
  <c r="D105" i="7"/>
  <c r="E105" i="7"/>
  <c r="F105" i="7"/>
  <c r="G105" i="7"/>
  <c r="H105" i="7"/>
  <c r="I105" i="7"/>
  <c r="J105" i="7"/>
  <c r="K105" i="7"/>
  <c r="L105" i="7"/>
  <c r="M105" i="7"/>
  <c r="N105" i="7"/>
  <c r="C105" i="7"/>
  <c r="D54" i="7"/>
  <c r="E54" i="7"/>
  <c r="F54" i="7"/>
  <c r="G54" i="7"/>
  <c r="H54" i="7"/>
  <c r="I54" i="7"/>
  <c r="J54" i="7"/>
  <c r="K54" i="7"/>
  <c r="L54" i="7"/>
  <c r="M54" i="7"/>
  <c r="N54" i="7"/>
  <c r="C54" i="7"/>
  <c r="D255" i="6"/>
  <c r="E255" i="6"/>
  <c r="F255" i="6"/>
  <c r="G255" i="6"/>
  <c r="H255" i="6"/>
  <c r="I255" i="6"/>
  <c r="J255" i="6"/>
  <c r="K255" i="6"/>
  <c r="L255" i="6"/>
  <c r="M255" i="6"/>
  <c r="N255" i="6"/>
  <c r="C255" i="6"/>
  <c r="F258" i="6"/>
  <c r="N258" i="6"/>
  <c r="D253" i="6"/>
  <c r="E253" i="6"/>
  <c r="F253" i="6"/>
  <c r="G253" i="6"/>
  <c r="H253" i="6"/>
  <c r="I253" i="6"/>
  <c r="J253" i="6"/>
  <c r="K253" i="6"/>
  <c r="L253" i="6"/>
  <c r="M253" i="6"/>
  <c r="N253" i="6"/>
  <c r="C253" i="6"/>
  <c r="D203" i="6"/>
  <c r="E203" i="6"/>
  <c r="F203" i="6"/>
  <c r="F257" i="6" s="1"/>
  <c r="F285" i="6" s="1"/>
  <c r="G203" i="6"/>
  <c r="G257" i="6" s="1"/>
  <c r="G285" i="6" s="1"/>
  <c r="H203" i="6"/>
  <c r="I203" i="6"/>
  <c r="J203" i="6"/>
  <c r="K203" i="6"/>
  <c r="L203" i="6"/>
  <c r="M203" i="6"/>
  <c r="N203" i="6"/>
  <c r="N257" i="6" s="1"/>
  <c r="N285" i="6" s="1"/>
  <c r="C203" i="6"/>
  <c r="C257" i="6" s="1"/>
  <c r="C285" i="6" s="1"/>
  <c r="D252" i="6"/>
  <c r="E252" i="6"/>
  <c r="F252" i="6"/>
  <c r="G252" i="6"/>
  <c r="H252" i="6"/>
  <c r="I252" i="6"/>
  <c r="J252" i="6"/>
  <c r="K252" i="6"/>
  <c r="L252" i="6"/>
  <c r="M252" i="6"/>
  <c r="N252" i="6"/>
  <c r="C25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D128" i="6"/>
  <c r="E128" i="6"/>
  <c r="F128" i="6"/>
  <c r="G128" i="6"/>
  <c r="H128" i="6"/>
  <c r="I128" i="6"/>
  <c r="J128" i="6"/>
  <c r="K128" i="6"/>
  <c r="L128" i="6"/>
  <c r="M128" i="6"/>
  <c r="N128" i="6"/>
  <c r="C128" i="6"/>
  <c r="D58" i="6"/>
  <c r="E58" i="6"/>
  <c r="F58" i="6"/>
  <c r="G58" i="6"/>
  <c r="H58" i="6"/>
  <c r="I58" i="6"/>
  <c r="J58" i="6"/>
  <c r="K58" i="6"/>
  <c r="L58" i="6"/>
  <c r="M58" i="6"/>
  <c r="N58" i="6"/>
  <c r="C58" i="6"/>
  <c r="M33" i="7"/>
  <c r="M34" i="7" s="1"/>
  <c r="N52" i="7"/>
  <c r="M52" i="7"/>
  <c r="L52" i="7"/>
  <c r="K52" i="7"/>
  <c r="J52" i="7"/>
  <c r="I52" i="7"/>
  <c r="H52" i="7"/>
  <c r="G52" i="7"/>
  <c r="F52" i="7"/>
  <c r="E52" i="7"/>
  <c r="D52" i="7"/>
  <c r="N28" i="7"/>
  <c r="M28" i="7"/>
  <c r="L28" i="7"/>
  <c r="K28" i="7"/>
  <c r="J28" i="7"/>
  <c r="I28" i="7"/>
  <c r="H28" i="7"/>
  <c r="G28" i="7"/>
  <c r="F28" i="7"/>
  <c r="E28" i="7"/>
  <c r="D28" i="7"/>
  <c r="C28" i="7"/>
  <c r="C31" i="7"/>
  <c r="C35" i="7" s="1"/>
  <c r="D31" i="7"/>
  <c r="D33" i="7" s="1"/>
  <c r="D34" i="7" s="1"/>
  <c r="E31" i="7"/>
  <c r="E35" i="7" s="1"/>
  <c r="F31" i="7"/>
  <c r="G31" i="7"/>
  <c r="G35" i="7" s="1"/>
  <c r="H31" i="7"/>
  <c r="H35" i="7" s="1"/>
  <c r="I31" i="7"/>
  <c r="I35" i="7" s="1"/>
  <c r="J31" i="7"/>
  <c r="J35" i="7" s="1"/>
  <c r="K31" i="7"/>
  <c r="K35" i="7" s="1"/>
  <c r="L31" i="7"/>
  <c r="L35" i="7" s="1"/>
  <c r="M31" i="7"/>
  <c r="N31" i="7"/>
  <c r="N35" i="7" s="1"/>
  <c r="D35" i="7"/>
  <c r="AI35" i="35" l="1"/>
  <c r="AC35" i="35"/>
  <c r="AA32" i="7"/>
  <c r="AB32" i="7"/>
  <c r="AA35" i="7"/>
  <c r="AC32" i="7"/>
  <c r="AB35" i="7"/>
  <c r="AM258" i="6"/>
  <c r="AM285" i="6"/>
  <c r="AN285" i="6"/>
  <c r="AN258" i="6"/>
  <c r="AO259" i="6"/>
  <c r="AO131" i="6"/>
  <c r="AM131" i="6"/>
  <c r="AM259" i="6"/>
  <c r="AO285" i="6"/>
  <c r="AO258" i="6"/>
  <c r="AN259" i="6"/>
  <c r="AN131" i="6"/>
  <c r="AJ258" i="6"/>
  <c r="AJ285" i="6"/>
  <c r="AK131" i="6"/>
  <c r="AK259" i="6"/>
  <c r="AL131" i="6"/>
  <c r="AL259" i="6"/>
  <c r="AJ131" i="6"/>
  <c r="AJ259" i="6"/>
  <c r="AL285" i="6"/>
  <c r="AL258" i="6"/>
  <c r="AK285" i="6"/>
  <c r="AK258" i="6"/>
  <c r="AI259" i="6"/>
  <c r="AI131" i="6"/>
  <c r="AG131" i="6"/>
  <c r="AG259" i="6"/>
  <c r="AI285" i="6"/>
  <c r="AI258" i="6"/>
  <c r="AG258" i="6"/>
  <c r="AG285" i="6"/>
  <c r="AH259" i="6"/>
  <c r="AH131" i="6"/>
  <c r="AH285" i="6"/>
  <c r="AH258" i="6"/>
  <c r="AD285" i="6"/>
  <c r="AD258" i="6"/>
  <c r="AF285" i="6"/>
  <c r="AF258" i="6"/>
  <c r="AE131" i="6"/>
  <c r="AE259" i="6"/>
  <c r="AF131" i="6"/>
  <c r="AF259" i="6"/>
  <c r="AD131" i="6"/>
  <c r="AD259" i="6"/>
  <c r="AE285" i="6"/>
  <c r="AE258" i="6"/>
  <c r="C32" i="35"/>
  <c r="K32" i="35"/>
  <c r="S32" i="35"/>
  <c r="C33" i="35"/>
  <c r="C34" i="35" s="1"/>
  <c r="K33" i="35"/>
  <c r="K34" i="35" s="1"/>
  <c r="S33" i="35"/>
  <c r="S34" i="35" s="1"/>
  <c r="T35" i="35"/>
  <c r="E32" i="35"/>
  <c r="M32" i="35"/>
  <c r="U32" i="35"/>
  <c r="E33" i="35"/>
  <c r="E34" i="35" s="1"/>
  <c r="M33" i="35"/>
  <c r="M34" i="35" s="1"/>
  <c r="U33" i="35"/>
  <c r="U34" i="35" s="1"/>
  <c r="N32" i="35"/>
  <c r="V32" i="35"/>
  <c r="F35" i="35"/>
  <c r="N35" i="35"/>
  <c r="V35" i="35"/>
  <c r="W35" i="35"/>
  <c r="T32" i="35"/>
  <c r="D35" i="35"/>
  <c r="G32" i="35"/>
  <c r="O32" i="35"/>
  <c r="W32" i="35"/>
  <c r="G33" i="35"/>
  <c r="G34" i="35" s="1"/>
  <c r="O33" i="35"/>
  <c r="O34" i="35" s="1"/>
  <c r="H32" i="35"/>
  <c r="P32" i="35"/>
  <c r="X32" i="35"/>
  <c r="H33" i="35"/>
  <c r="H34" i="35" s="1"/>
  <c r="P33" i="35"/>
  <c r="P34" i="35" s="1"/>
  <c r="X33" i="35"/>
  <c r="X34" i="35" s="1"/>
  <c r="D32" i="35"/>
  <c r="F32" i="35"/>
  <c r="I32" i="35"/>
  <c r="Q32" i="35"/>
  <c r="Y32" i="35"/>
  <c r="I33" i="35"/>
  <c r="I34" i="35" s="1"/>
  <c r="Q33" i="35"/>
  <c r="Q34" i="35" s="1"/>
  <c r="Y33" i="35"/>
  <c r="Y34" i="35" s="1"/>
  <c r="L32" i="35"/>
  <c r="L33" i="35"/>
  <c r="L34" i="35" s="1"/>
  <c r="J32" i="35"/>
  <c r="R32" i="35"/>
  <c r="Z32" i="35"/>
  <c r="J33" i="35"/>
  <c r="J34" i="35" s="1"/>
  <c r="R33" i="35"/>
  <c r="R34" i="35" s="1"/>
  <c r="Z33" i="35"/>
  <c r="Z34" i="35" s="1"/>
  <c r="O32" i="7"/>
  <c r="O35" i="7"/>
  <c r="AA258" i="6"/>
  <c r="AA285" i="6"/>
  <c r="AB285" i="6"/>
  <c r="AB258" i="6"/>
  <c r="AA131" i="6"/>
  <c r="AA259" i="6"/>
  <c r="AC285" i="6"/>
  <c r="AC258" i="6"/>
  <c r="AB259" i="6"/>
  <c r="AB131" i="6"/>
  <c r="AC259" i="6"/>
  <c r="AC131" i="6"/>
  <c r="Z131" i="6"/>
  <c r="Z259" i="6"/>
  <c r="Y285" i="6"/>
  <c r="Y258" i="6"/>
  <c r="X258" i="6"/>
  <c r="X285" i="6"/>
  <c r="X131" i="6"/>
  <c r="X259" i="6"/>
  <c r="Z285" i="6"/>
  <c r="Z258" i="6"/>
  <c r="Y131" i="6"/>
  <c r="Y259" i="6"/>
  <c r="V259" i="6"/>
  <c r="V131" i="6"/>
  <c r="W259" i="6"/>
  <c r="W131" i="6"/>
  <c r="V285" i="6"/>
  <c r="V258" i="6"/>
  <c r="U131" i="6"/>
  <c r="U259" i="6"/>
  <c r="W285" i="6"/>
  <c r="W258" i="6"/>
  <c r="U258" i="6"/>
  <c r="U285" i="6"/>
  <c r="R258" i="6"/>
  <c r="R285" i="6"/>
  <c r="S259" i="6"/>
  <c r="S131" i="6"/>
  <c r="T131" i="6"/>
  <c r="T259" i="6"/>
  <c r="S285" i="6"/>
  <c r="S258" i="6"/>
  <c r="R131" i="6"/>
  <c r="R259" i="6"/>
  <c r="T285" i="6"/>
  <c r="T258" i="6"/>
  <c r="O131" i="6"/>
  <c r="O259" i="6"/>
  <c r="O258" i="6"/>
  <c r="O285" i="6"/>
  <c r="P258" i="6"/>
  <c r="P285" i="6"/>
  <c r="Q259" i="6"/>
  <c r="Q131" i="6"/>
  <c r="F33" i="7"/>
  <c r="F34" i="7" s="1"/>
  <c r="N33" i="7"/>
  <c r="N34" i="7" s="1"/>
  <c r="G33" i="7"/>
  <c r="G34" i="7" s="1"/>
  <c r="L33" i="7"/>
  <c r="L34" i="7" s="1"/>
  <c r="E33" i="7"/>
  <c r="E34" i="7" s="1"/>
  <c r="C258" i="6"/>
  <c r="G258" i="6"/>
  <c r="M257" i="6"/>
  <c r="E257" i="6"/>
  <c r="L257" i="6"/>
  <c r="K257" i="6"/>
  <c r="J257" i="6"/>
  <c r="I257" i="6"/>
  <c r="H257" i="6"/>
  <c r="D257" i="6"/>
  <c r="K256" i="6"/>
  <c r="C256" i="6"/>
  <c r="G256" i="6"/>
  <c r="L256" i="6"/>
  <c r="I256" i="6"/>
  <c r="H256" i="6"/>
  <c r="F256" i="6"/>
  <c r="E256" i="6"/>
  <c r="D256" i="6"/>
  <c r="N256" i="6"/>
  <c r="M256" i="6"/>
  <c r="J256" i="6"/>
  <c r="J130" i="6"/>
  <c r="E130" i="6"/>
  <c r="D130" i="6"/>
  <c r="M130" i="6"/>
  <c r="L130" i="6"/>
  <c r="K130" i="6"/>
  <c r="C130" i="6"/>
  <c r="G130" i="6"/>
  <c r="N130" i="6"/>
  <c r="F130" i="6"/>
  <c r="I130" i="6"/>
  <c r="H130" i="6"/>
  <c r="K33" i="7"/>
  <c r="K34" i="7" s="1"/>
  <c r="J33" i="7"/>
  <c r="J34" i="7" s="1"/>
  <c r="C33" i="7"/>
  <c r="C34" i="7" s="1"/>
  <c r="I33" i="7"/>
  <c r="I34" i="7" s="1"/>
  <c r="H33" i="7"/>
  <c r="H34" i="7" s="1"/>
  <c r="I32" i="7"/>
  <c r="H32" i="7"/>
  <c r="C32" i="7"/>
  <c r="G32" i="7"/>
  <c r="N32" i="7"/>
  <c r="F32" i="7"/>
  <c r="M32" i="7"/>
  <c r="E32" i="7"/>
  <c r="L32" i="7"/>
  <c r="D32" i="7"/>
  <c r="K32" i="7"/>
  <c r="J32" i="7"/>
  <c r="M35" i="7"/>
  <c r="F35" i="7"/>
  <c r="D104" i="7"/>
  <c r="E104" i="7"/>
  <c r="F104" i="7"/>
  <c r="G104" i="7"/>
  <c r="H104" i="7"/>
  <c r="I104" i="7"/>
  <c r="J104" i="7"/>
  <c r="K104" i="7"/>
  <c r="L104" i="7"/>
  <c r="M104" i="7"/>
  <c r="N104" i="7"/>
  <c r="C104" i="7"/>
  <c r="C52" i="7"/>
  <c r="C59" i="12"/>
  <c r="D59" i="12"/>
  <c r="E59" i="12"/>
  <c r="F59" i="12"/>
  <c r="G59" i="12"/>
  <c r="H59" i="12"/>
  <c r="I59" i="12"/>
  <c r="J59" i="12"/>
  <c r="K59" i="12"/>
  <c r="L59" i="12"/>
  <c r="M59" i="12"/>
  <c r="N59" i="12"/>
  <c r="D66" i="12"/>
  <c r="E66" i="12"/>
  <c r="F66" i="12"/>
  <c r="G66" i="12"/>
  <c r="H66" i="12"/>
  <c r="I66" i="12"/>
  <c r="J66" i="12"/>
  <c r="K66" i="12"/>
  <c r="L66" i="12"/>
  <c r="M66" i="12"/>
  <c r="N66" i="12"/>
  <c r="E5" i="22"/>
  <c r="F5" i="22"/>
  <c r="G5" i="22"/>
  <c r="H5" i="22"/>
  <c r="I5" i="22"/>
  <c r="J5" i="22"/>
  <c r="K5" i="22"/>
  <c r="L5" i="22"/>
  <c r="M5" i="22"/>
  <c r="N5" i="22"/>
  <c r="D5" i="22"/>
  <c r="N31" i="14"/>
  <c r="M31" i="14"/>
  <c r="L31" i="14"/>
  <c r="K31" i="14"/>
  <c r="J31" i="14"/>
  <c r="I31" i="14"/>
  <c r="H31" i="14"/>
  <c r="G31" i="14"/>
  <c r="F31" i="14"/>
  <c r="E31" i="14"/>
  <c r="D31" i="14"/>
  <c r="N28" i="14"/>
  <c r="M28" i="14"/>
  <c r="L28" i="14"/>
  <c r="K28" i="14"/>
  <c r="J28" i="14"/>
  <c r="I28" i="14"/>
  <c r="H28" i="14"/>
  <c r="G28" i="14"/>
  <c r="F28" i="14"/>
  <c r="E28" i="14"/>
  <c r="D28" i="14"/>
  <c r="N5" i="14"/>
  <c r="M5" i="14"/>
  <c r="L5" i="14"/>
  <c r="K5" i="14"/>
  <c r="J5" i="14"/>
  <c r="I5" i="14"/>
  <c r="H5" i="14"/>
  <c r="G5" i="14"/>
  <c r="F5" i="14"/>
  <c r="E5" i="14"/>
  <c r="D5" i="14"/>
  <c r="D13" i="12"/>
  <c r="E13" i="12"/>
  <c r="F13" i="12"/>
  <c r="G13" i="12"/>
  <c r="H13" i="12"/>
  <c r="I13" i="12"/>
  <c r="J13" i="12"/>
  <c r="K13" i="12"/>
  <c r="L13" i="12"/>
  <c r="M13" i="12"/>
  <c r="N13" i="12"/>
  <c r="C13" i="12"/>
  <c r="D26" i="12"/>
  <c r="E26" i="12"/>
  <c r="F26" i="12"/>
  <c r="G26" i="12"/>
  <c r="H26" i="12"/>
  <c r="I26" i="12"/>
  <c r="J26" i="12"/>
  <c r="K26" i="12"/>
  <c r="L26" i="12"/>
  <c r="M26" i="12"/>
  <c r="N26" i="12"/>
  <c r="C26" i="12"/>
  <c r="B69" i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  <c r="C259" i="6" l="1"/>
  <c r="I285" i="6"/>
  <c r="I258" i="6"/>
  <c r="L285" i="6"/>
  <c r="L258" i="6"/>
  <c r="E285" i="6"/>
  <c r="E258" i="6"/>
  <c r="K285" i="6"/>
  <c r="K258" i="6"/>
  <c r="M285" i="6"/>
  <c r="M258" i="6"/>
  <c r="D285" i="6"/>
  <c r="D258" i="6"/>
  <c r="J285" i="6"/>
  <c r="J258" i="6"/>
  <c r="H285" i="6"/>
  <c r="H258" i="6"/>
  <c r="J131" i="6"/>
  <c r="J259" i="6"/>
  <c r="C131" i="6"/>
  <c r="F131" i="6"/>
  <c r="F259" i="6"/>
  <c r="E131" i="6"/>
  <c r="E259" i="6"/>
  <c r="N131" i="6"/>
  <c r="N259" i="6"/>
  <c r="K131" i="6"/>
  <c r="K259" i="6"/>
  <c r="L131" i="6"/>
  <c r="L259" i="6"/>
  <c r="G131" i="6"/>
  <c r="G259" i="6"/>
  <c r="H131" i="6"/>
  <c r="H259" i="6"/>
  <c r="M131" i="6"/>
  <c r="M259" i="6"/>
  <c r="I131" i="6"/>
  <c r="I259" i="6"/>
  <c r="D131" i="6"/>
  <c r="D259" i="6"/>
</calcChain>
</file>

<file path=xl/sharedStrings.xml><?xml version="1.0" encoding="utf-8"?>
<sst xmlns="http://schemas.openxmlformats.org/spreadsheetml/2006/main" count="5528" uniqueCount="2772">
  <si>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</si>
  <si>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</si>
  <si>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</si>
  <si>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</si>
  <si>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</si>
  <si>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</si>
  <si>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</si>
  <si>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</si>
  <si>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</si>
  <si>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</si>
  <si>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</si>
  <si>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</si>
  <si>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</si>
  <si>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</si>
  <si>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Informasi umum</t>
  </si>
  <si>
    <t>CurrentYearInstant</t>
  </si>
  <si>
    <t>Nama entitas</t>
  </si>
  <si>
    <t>Penjelasan perubahan nama dari akhir periode laporan sebelumnya</t>
  </si>
  <si>
    <t>Kode entitas</t>
  </si>
  <si>
    <t>Nomor identifikasi entitas</t>
  </si>
  <si>
    <t>Industri utama entitas</t>
  </si>
  <si>
    <t>Standar akutansi yang dipilih</t>
  </si>
  <si>
    <t>Sektor</t>
  </si>
  <si>
    <t>Subsektor</t>
  </si>
  <si>
    <t>Industri</t>
  </si>
  <si>
    <t>Subindustri</t>
  </si>
  <si>
    <t>Informasi pemegang saham pengendali</t>
  </si>
  <si>
    <t>Jenis entitas</t>
  </si>
  <si>
    <t>Jenis efek yang dicatatkan</t>
  </si>
  <si>
    <t>Jenis papan perdagangan tempat entitas tercatat</t>
  </si>
  <si>
    <t>Apakah merupakan laporan keuangan satu entitas atau suatu kelompok entitas</t>
  </si>
  <si>
    <t>Periode penyampaian laporan keuangan</t>
  </si>
  <si>
    <t>Tanggal Surat Pernyataan Direksi</t>
  </si>
  <si>
    <t>Tanggal awal periode berjalan</t>
  </si>
  <si>
    <t>Tanggal akhir periode berjalan</t>
  </si>
  <si>
    <t>Tanggal akhir tahun sebelumnya</t>
  </si>
  <si>
    <t>Tanggal awal periode sebelumnya</t>
  </si>
  <si>
    <t>Tanggal akhir periode sebelumnya</t>
  </si>
  <si>
    <t>Tanggal akhir 2 tahun sebelumnya</t>
  </si>
  <si>
    <t>Mata uang pelaporan</t>
  </si>
  <si>
    <t>Kurs konversi pada tanggal pelaporan jika mata uang penyajian selain rupiah</t>
  </si>
  <si>
    <t>Pembulatan yang digunakan dalam penyajian jumlah dalam laporan keuangan</t>
  </si>
  <si>
    <t>Jenis laporan atas laporan keuangan</t>
  </si>
  <si>
    <t>Jenis opini auditor</t>
  </si>
  <si>
    <t>Hal yang diungkapkan dalam paragraf pendapat untuk penekanan atas suatu masalah atau paragraf penjelasan lainnya, jika ada</t>
  </si>
  <si>
    <t>Hasil penugasan review</t>
  </si>
  <si>
    <t>Opini Hal Audit Utama</t>
  </si>
  <si>
    <t>Jumlah Hal Audit Utama</t>
  </si>
  <si>
    <t>Paragraf Hal Audit Utama</t>
  </si>
  <si>
    <t>Tanggal laporan audit atau hasil laporan review</t>
  </si>
  <si>
    <t>Auditor tahun berjalan</t>
  </si>
  <si>
    <t>Nama partner audit tahun berjalan</t>
  </si>
  <si>
    <t>Lama tahun penugasan partner yang menandatangani</t>
  </si>
  <si>
    <t>Auditor tahun sebelumnya</t>
  </si>
  <si>
    <t>Nama partner audit tahun sebelumnya</t>
  </si>
  <si>
    <t>Kepatuhan terhadap pemenuhan peraturan OJK Nomor: 75/POJK.04/2017 tentang Tanggung Jawab Direksi Atas Laporan Keuangan</t>
  </si>
  <si>
    <t>Kepatuhan terhadap pemenuhan independensi akuntan yang memberikan jasa audit di pasar modal sesuai dengan POJK Nomor 13/POJK.03/2017 tentang Penggunaan Jasa Akuntan Publik dalam Kegiatan Jasa Keuangan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</si>
  <si>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</si>
  <si>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</si>
  <si>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</si>
  <si>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</si>
  <si>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</si>
  <si>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</si>
  <si>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</si>
  <si>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</si>
  <si>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</si>
  <si>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</si>
  <si>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</si>
  <si>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</si>
  <si>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</si>
  <si>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</si>
  <si>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</si>
  <si>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</si>
  <si>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</si>
  <si>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</si>
  <si>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</si>
  <si>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</si>
  <si>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</si>
  <si>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</si>
  <si>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</si>
  <si>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</si>
  <si>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</si>
  <si>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</si>
  <si>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</si>
  <si>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</si>
  <si>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</si>
  <si>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</si>
  <si>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</si>
  <si>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</si>
  <si>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</si>
  <si>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</si>
  <si>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</si>
  <si>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</si>
  <si>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</si>
  <si>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</si>
  <si>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</si>
  <si>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</si>
  <si>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</si>
  <si>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</si>
  <si>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</si>
  <si>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</si>
  <si>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</si>
  <si>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</si>
  <si>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</si>
  <si>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</si>
  <si>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</si>
  <si>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</si>
  <si>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</si>
  <si>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</si>
  <si>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</si>
  <si>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</si>
  <si>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</si>
  <si>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</si>
  <si>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</si>
  <si>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</si>
  <si>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</si>
  <si>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</si>
  <si>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</si>
  <si>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</si>
  <si>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</si>
  <si>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</si>
  <si>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</si>
  <si>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</si>
  <si>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</si>
  <si>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</si>
  <si>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</si>
  <si>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</si>
  <si>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</si>
  <si>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</si>
  <si>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</si>
  <si>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</si>
  <si>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</si>
  <si>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</si>
  <si>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</si>
  <si>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</si>
  <si>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</si>
  <si>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</si>
  <si>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</si>
  <si>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</si>
  <si>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</si>
  <si>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</si>
  <si>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</si>
  <si>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</si>
  <si>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</si>
  <si>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</si>
  <si>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</si>
  <si>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</si>
  <si>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</si>
  <si>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</si>
  <si>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</si>
  <si>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</si>
  <si>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</si>
  <si>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</si>
  <si>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</si>
  <si>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</si>
  <si>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</si>
  <si>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</si>
  <si>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</si>
  <si>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</si>
  <si>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</si>
  <si>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</si>
  <si>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</si>
  <si>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</si>
  <si>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</si>
  <si>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</si>
  <si>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</si>
  <si>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</si>
  <si>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</si>
  <si>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</si>
  <si>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</si>
  <si>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</si>
  <si>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</si>
  <si>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</si>
  <si>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</si>
  <si>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</si>
  <si>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</si>
  <si>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</si>
  <si>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</si>
  <si>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</si>
  <si>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</si>
  <si>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</si>
  <si>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</si>
  <si>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</si>
  <si>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</si>
  <si>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</si>
  <si>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</si>
  <si>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</si>
  <si>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</si>
  <si>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</si>
  <si>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</si>
  <si>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</si>
  <si>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</si>
  <si>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</si>
  <si>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</si>
  <si>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</si>
  <si>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</si>
  <si>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</si>
  <si>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</si>
  <si>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</si>
  <si>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</si>
  <si>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</si>
  <si>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</si>
  <si>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</si>
  <si>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</si>
  <si>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</si>
  <si>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</si>
  <si>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</si>
  <si>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</si>
  <si>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</si>
  <si>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</si>
  <si>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</si>
  <si>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</si>
  <si>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</si>
  <si>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</si>
  <si>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</si>
  <si>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</si>
  <si>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</si>
  <si>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</si>
  <si>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</si>
  <si>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</si>
  <si>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</si>
  <si>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</si>
  <si>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</si>
  <si>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</si>
  <si>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</si>
  <si>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</si>
  <si>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</si>
  <si>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</si>
  <si>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</si>
  <si>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</si>
  <si>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</si>
  <si>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</si>
  <si>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</si>
  <si>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</si>
  <si>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</si>
  <si>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</si>
  <si>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</si>
  <si>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</si>
  <si>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</si>
  <si>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</si>
  <si>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</si>
  <si>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</si>
  <si>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</si>
  <si>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</si>
  <si>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</si>
  <si>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</si>
  <si>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</si>
  <si>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</si>
  <si>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</si>
  <si>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</si>
  <si>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</si>
  <si>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</si>
  <si>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</si>
  <si>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</si>
  <si>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</si>
  <si>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</si>
  <si>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</si>
  <si>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</si>
  <si>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</si>
  <si>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</si>
  <si>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</si>
  <si>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</si>
  <si>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</si>
  <si>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</si>
  <si>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</si>
  <si>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</si>
  <si>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</si>
  <si>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</si>
  <si>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</si>
  <si>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</si>
  <si>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</si>
  <si>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</si>
  <si>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</si>
  <si>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</si>
  <si>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</si>
  <si>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</si>
  <si>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</si>
  <si>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</si>
  <si>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</si>
  <si>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</si>
  <si>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</si>
  <si>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</si>
  <si>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</si>
  <si>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</si>
  <si>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</si>
  <si>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</si>
  <si>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</si>
  <si>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</si>
  <si>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</si>
  <si>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</si>
  <si>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</si>
  <si>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</si>
  <si>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</si>
  <si>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</si>
  <si>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</si>
  <si>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</si>
  <si>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</si>
  <si>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</si>
  <si>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</si>
  <si>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</si>
  <si>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</si>
  <si>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</si>
  <si>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</si>
  <si>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</si>
  <si>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</si>
  <si>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</si>
  <si>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</si>
  <si>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</si>
  <si>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</si>
  <si>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</si>
  <si>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</si>
  <si>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</si>
  <si>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</si>
  <si>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</si>
  <si>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</si>
  <si>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</si>
  <si>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</si>
  <si>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</si>
  <si>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</si>
  <si>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</si>
  <si>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</si>
  <si>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</si>
  <si>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</si>
  <si>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</si>
  <si>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</si>
  <si>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</si>
  <si>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</si>
  <si>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</si>
  <si>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</si>
  <si>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</si>
  <si>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</si>
  <si>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</si>
  <si>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</si>
  <si>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</si>
  <si>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</si>
  <si>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</si>
  <si>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</si>
  <si>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</si>
  <si>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</si>
  <si>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</si>
  <si>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</si>
  <si>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</si>
  <si>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</si>
  <si>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</si>
  <si>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</si>
  <si>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</si>
  <si>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</si>
  <si>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</si>
  <si>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</si>
  <si>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</si>
  <si>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</si>
  <si>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</si>
  <si>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</si>
  <si>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</si>
  <si>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</si>
  <si>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</si>
  <si>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</si>
  <si>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</si>
  <si>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</si>
  <si>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</si>
  <si>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</si>
  <si>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</si>
  <si>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</si>
  <si>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</si>
  <si>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</si>
  <si>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</si>
  <si>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</si>
  <si>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</si>
  <si>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</si>
  <si>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</si>
  <si>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</si>
  <si>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Period</t>
  </si>
  <si>
    <t>Laporan posisi keuangan</t>
  </si>
  <si>
    <t>Aset</t>
  </si>
  <si>
    <t>Aset lancar</t>
  </si>
  <si>
    <t>Kas dan setara kas</t>
  </si>
  <si>
    <t>Wesel tagih</t>
  </si>
  <si>
    <t>Investasi jangka pendek</t>
  </si>
  <si>
    <t>Dana yang dibatasi penggunaannya lancar</t>
  </si>
  <si>
    <t>Aset keuangan lancar</t>
  </si>
  <si>
    <t>Aset keuangan lancar yang diukur pada nilai wajar melalui laba rugi</t>
  </si>
  <si>
    <t>Aset keuangan lancar nilai wajar melalui pendapatan komprehensif lainnya</t>
  </si>
  <si>
    <t>Aset keuangan biaya perolehan diamortisasi lancar</t>
  </si>
  <si>
    <t>Aset keuangan lancar lainnya</t>
  </si>
  <si>
    <t>Aset keuangan derivatif lancar</t>
  </si>
  <si>
    <t>Piutang usaha</t>
  </si>
  <si>
    <t>Piutang usaha pihak ketiga</t>
  </si>
  <si>
    <t>Piutang usaha pihak berelasi</t>
  </si>
  <si>
    <t>Piutang sewa pembiayaan lancar</t>
  </si>
  <si>
    <t>Piutang retensi</t>
  </si>
  <si>
    <t>Piutang retensi pihak ketiga</t>
  </si>
  <si>
    <t>Piutang retensi pihak berelasi</t>
  </si>
  <si>
    <t>Tagihan bruto pemberi kerja</t>
  </si>
  <si>
    <t>Tagihan bruto pemberi kerja pihak ketiga</t>
  </si>
  <si>
    <t>Tagihan bruto pemberi kerja pihak berelasi</t>
  </si>
  <si>
    <t>Piutang subsidi</t>
  </si>
  <si>
    <t>Piutang nasabah lancar</t>
  </si>
  <si>
    <t>Piutang nasabah lancar pihak ketiga</t>
  </si>
  <si>
    <t>Piutang nasabah lancar pihak berelasi</t>
  </si>
  <si>
    <t>Piutang margin</t>
  </si>
  <si>
    <t>Piutang dari lembaga kliring dan penjaminan</t>
  </si>
  <si>
    <t>Piutang premi dan reasuransi</t>
  </si>
  <si>
    <t>Piutang dividen dan bunga</t>
  </si>
  <si>
    <t>Piutang lainnya</t>
  </si>
  <si>
    <t>Piutang lainnya pihak ketiga</t>
  </si>
  <si>
    <t>Piutang lainnya pihak berelasi</t>
  </si>
  <si>
    <t>Persediaan lancar</t>
  </si>
  <si>
    <t>Persediaan hewan ternak lancar</t>
  </si>
  <si>
    <t>Aset real estat lancar</t>
  </si>
  <si>
    <t>Aset biologis lancar</t>
  </si>
  <si>
    <t>Biaya dibayar dimuka lancar</t>
  </si>
  <si>
    <t>Jaminan lancar</t>
  </si>
  <si>
    <t>Uang muka lancar</t>
  </si>
  <si>
    <t>Uang muka lancar atas investasi</t>
  </si>
  <si>
    <t>Uang muka lancar atas pembelian aset tetap</t>
  </si>
  <si>
    <t>Uang muka lancar lainnya</t>
  </si>
  <si>
    <t>Pajak dibayar dimuka lancar</t>
  </si>
  <si>
    <t>Klaim atas pengembalian pajak lancar</t>
  </si>
  <si>
    <t>Biaya pengupasan tanah yang ditangguhkan lancar</t>
  </si>
  <si>
    <t>Biaya mobilisasi yang ditangguhkan lancar</t>
  </si>
  <si>
    <t>Aset pengampunan pajak lancar</t>
  </si>
  <si>
    <t>Aset non-keuangan lancar lainnya</t>
  </si>
  <si>
    <t>Aset tidak lancar atau kelompok lepasan diklasifikasikan sebagai dimiliki untuk dijual</t>
  </si>
  <si>
    <t>Aset tidak lancar atau kelompok lepasan diklasifikasikan sebagai dimiliki untuk didistribusikan kepada pemilik</t>
  </si>
  <si>
    <t>Jumlah aset lancar</t>
  </si>
  <si>
    <t>Aset tidak lancar</t>
  </si>
  <si>
    <t>Piutang sewa pembiayaan tidak lancar</t>
  </si>
  <si>
    <t>Dana yang dibatasi penggunaannya tidak lancar</t>
  </si>
  <si>
    <t>Dana cadangan perawatan pesawat</t>
  </si>
  <si>
    <t>Piutang dari pihak berelasi</t>
  </si>
  <si>
    <t>Piutang dari pemegang saham</t>
  </si>
  <si>
    <t>Piutang nasabah tidak lancar</t>
  </si>
  <si>
    <t>Piutang nasabah tidak lancar pihak ketiga</t>
  </si>
  <si>
    <t>Piutang nasabah tidak lancar pihak berelasi</t>
  </si>
  <si>
    <t>Piutang tidak lancar lainnya</t>
  </si>
  <si>
    <t>Piutang tidak lancar lainnya pihak ketiga</t>
  </si>
  <si>
    <t>Piutang tidak lancar lainnya pihak berelasi</t>
  </si>
  <si>
    <t>Investasi yang dicatat dengan menggunakan metode ekuitas</t>
  </si>
  <si>
    <t>Investasi pada ventura bersama dan entitas asosiasi</t>
  </si>
  <si>
    <t>Investasi pada entitas ventura bersama</t>
  </si>
  <si>
    <t>Investasi pada entitas asosiasi</t>
  </si>
  <si>
    <t>Jaminan tidak lancar</t>
  </si>
  <si>
    <t>Uang muka tidak lancar</t>
  </si>
  <si>
    <t>Uang muka tidak lancar atas investasi</t>
  </si>
  <si>
    <t>Uang muka tidak lancar atas pembelian aset tetap</t>
  </si>
  <si>
    <t>Uang muka tidak lancar lainnya</t>
  </si>
  <si>
    <t>Aset keuangan tidak lancar</t>
  </si>
  <si>
    <t>Aset keuangan tidak lancar yang diukur pada nilai wajar melalui laba rugi</t>
  </si>
  <si>
    <t>Aset keuangan tidak lancar nilai wajar melalui pendapatan komprehensif lainnya</t>
  </si>
  <si>
    <t>Aset keuangan tidak lancar biaya perolehan diamortisasi</t>
  </si>
  <si>
    <t>Aset keuangan tidak lancar lainnya</t>
  </si>
  <si>
    <t>Aset keuangan derivatif tidak lancar</t>
  </si>
  <si>
    <t>Biaya dibayar dimuka tidak lancar</t>
  </si>
  <si>
    <t>Pajak dibayar dimuka tidak lancar</t>
  </si>
  <si>
    <t>Aset pajak tangguhan</t>
  </si>
  <si>
    <t>Persediaan tidak lancar</t>
  </si>
  <si>
    <t>Persediaan hewan ternak tidak lancar</t>
  </si>
  <si>
    <t>Aset real estat tidak lancar</t>
  </si>
  <si>
    <t>Persediaan tidak lancar lainnya</t>
  </si>
  <si>
    <t>Hewan ternak produksi</t>
  </si>
  <si>
    <t>Hutan tanaman industri</t>
  </si>
  <si>
    <t>Hutan tanaman industri menghasilkan</t>
  </si>
  <si>
    <t>Hutan tanaman industri belum menghasilkan</t>
  </si>
  <si>
    <t>Tanaman perkebunan</t>
  </si>
  <si>
    <t>Tanaman perkebunan menghasilkan</t>
  </si>
  <si>
    <t>Tanaman perkebunan belum menghasilkan</t>
  </si>
  <si>
    <t>Aset biologis tidak lancar</t>
  </si>
  <si>
    <t>Perkebunan plasma</t>
  </si>
  <si>
    <t>Aset reasuransi</t>
  </si>
  <si>
    <t>Properti investasi</t>
  </si>
  <si>
    <t>Tanah Belum Dikembangkan</t>
  </si>
  <si>
    <t>Aset tetap</t>
  </si>
  <si>
    <t>Aset hak guna</t>
  </si>
  <si>
    <t>Aset ijarah</t>
  </si>
  <si>
    <t>Agunan yang diambil alih</t>
  </si>
  <si>
    <t>Aset minyak dan gas bumi</t>
  </si>
  <si>
    <t>Aset eksplorasi dan evaluasi</t>
  </si>
  <si>
    <t>Hak konsesi jalan tol</t>
  </si>
  <si>
    <t>Properti pertambangan</t>
  </si>
  <si>
    <t>Biaya pengupasan tanah yang ditangguhkan tidak lancar</t>
  </si>
  <si>
    <t>Biaya mobilisasi yang ditangguhkan tidak lancar</t>
  </si>
  <si>
    <t>Beban tangguhan</t>
  </si>
  <si>
    <t>Beban tangguhan hak atas tanah dan bangunan</t>
  </si>
  <si>
    <t>Beban tangguhan atas biaya eksplorasi dan pengembangan</t>
  </si>
  <si>
    <t>Beban tangguhan atas biaya pengelolaan hak pengusahaan hutan</t>
  </si>
  <si>
    <t>Beban tangguhan atas biaya pengelolaan dan reklamasi lingkungan hidup</t>
  </si>
  <si>
    <t>Beban tangguhan lainnya</t>
  </si>
  <si>
    <t>Klaim atas pengembalian pajak tidak lancar</t>
  </si>
  <si>
    <t>Aset imbalan pasca kerja</t>
  </si>
  <si>
    <t>Goodwill</t>
  </si>
  <si>
    <t>Aset takberwujud selain goodwill</t>
  </si>
  <si>
    <t>Aset pengampunan pajak tidak lancar</t>
  </si>
  <si>
    <t>Aset tidak lancar non-keuangan lainnya</t>
  </si>
  <si>
    <t>Jumlah aset tidak lancar</t>
  </si>
  <si>
    <t>Jumlah aset</t>
  </si>
  <si>
    <t>Liabilitas dan ekuitas</t>
  </si>
  <si>
    <t>Liabilitas</t>
  </si>
  <si>
    <t>Liabilitas jangka pendek</t>
  </si>
  <si>
    <t>Utang bank jangka pendek</t>
  </si>
  <si>
    <t>Utang trust receipts</t>
  </si>
  <si>
    <t>Utang usaha</t>
  </si>
  <si>
    <t>Utang usaha pihak ketiga</t>
  </si>
  <si>
    <t>Utang usaha pihak berelasi</t>
  </si>
  <si>
    <t>Utang lainnya</t>
  </si>
  <si>
    <t>Utang lainnya pihak ketiga</t>
  </si>
  <si>
    <t>Utang lainnya pihak berelasi</t>
  </si>
  <si>
    <t>Uang muka pelanggan jangka pendek</t>
  </si>
  <si>
    <t>Uang muka pelanggan jangka pendek pihak ketiga</t>
  </si>
  <si>
    <t>Uang muka pelanggan jangka pendek pihak berelasi</t>
  </si>
  <si>
    <t>Utang dividen</t>
  </si>
  <si>
    <t>Liabilitas keuangan jangka pendek lainnya</t>
  </si>
  <si>
    <t>Beban akrual jangka pendek</t>
  </si>
  <si>
    <t>Liabilitas imbalan pasca kerja jangka pendek</t>
  </si>
  <si>
    <t>Utang pajak</t>
  </si>
  <si>
    <t>Utang cukai</t>
  </si>
  <si>
    <t>Utang proyek</t>
  </si>
  <si>
    <t>Utang kepada lembaga kliring dan penjaminan</t>
  </si>
  <si>
    <t>Utang nasabah</t>
  </si>
  <si>
    <t>Utang nasabah pihak ketiga</t>
  </si>
  <si>
    <t>Utang nasabah pihak berelasi</t>
  </si>
  <si>
    <t>Utang koasuransi</t>
  </si>
  <si>
    <t>Utang reasuransi</t>
  </si>
  <si>
    <t>Liabilitas anjak piutang</t>
  </si>
  <si>
    <t>Uang jaminan jangka pendek</t>
  </si>
  <si>
    <t>Pendapatan diterima dimuka jangka pendek</t>
  </si>
  <si>
    <t>Liabilitas bruto kepada pemberi kerja</t>
  </si>
  <si>
    <t>Liabilitas bruto kepada pemberi kerja pihak ketiga</t>
  </si>
  <si>
    <t>Liabilitas bruto kepada pemberi kerja pihak berelasi</t>
  </si>
  <si>
    <t>Pendapatan ditangguhkan jangka pendek</t>
  </si>
  <si>
    <t>Provisi jangka pendek</t>
  </si>
  <si>
    <t>Provisi jangka pendek pelapisan jalan tol</t>
  </si>
  <si>
    <t>Provisi jangka pendek biaya pengembalian dan pemeliharaan pesawat</t>
  </si>
  <si>
    <t>Provisi jangka pendek pembangunan prasarana, fasilitas umum, dan sosial</t>
  </si>
  <si>
    <t>Provisi jangka pendek biaya pembongkaran aset tetap</t>
  </si>
  <si>
    <t>Provisi jangka pendek restorasi dan rehabilitasi</t>
  </si>
  <si>
    <t>Provisi jangka pendek lainnya</t>
  </si>
  <si>
    <t>Liabilitas pembayaran berbasis saham</t>
  </si>
  <si>
    <t>Kontrak liabilitas jangka pendek</t>
  </si>
  <si>
    <t>Liabilitas yang secara langsung berhubungan dengan aset tidak lancar atau kelompok lepasan yang diklasifikasikan sebagai dimiliki untuk dijual atau dimiliki untuk didistribusikan kepada pemilik</t>
  </si>
  <si>
    <t>Liabilitas jangka panjang yang jatuh tempo dalam satu tahun</t>
  </si>
  <si>
    <t>Liabilitas jangka panjang yang jatuh tempo dalam satu tahun atas utang bank</t>
  </si>
  <si>
    <t>Liabilitas jangka panjang yang jatuh tempo dalam satu tahun atas utang keuangan keuangan non bank</t>
  </si>
  <si>
    <t>Liabilitas jangka panjang yang jatuh tempo dalam satu tahun atas pinjaman beragunan</t>
  </si>
  <si>
    <t>Liabilitas jangka panjang yang jatuh tempo dalam satu tahun atas pinjaman tanpa agunan</t>
  </si>
  <si>
    <t>Liabilitas jangka panjang yang jatuh tempo dalam satu tahun atas penerusan pinjaman</t>
  </si>
  <si>
    <t>Liabilitas jangka panjang yang jatuh tempo dalam satu tahun atas pinjaman dari pemerintah republik Indonesia</t>
  </si>
  <si>
    <t>Liabilitas jangka panjang yang jatuh tempo dalam satu tahun atas pinjaman subordinasi</t>
  </si>
  <si>
    <t>Liabilitas jangka panjang yang jatuh tempo dalam satu tahun atas liabilitas kerja sama operasi</t>
  </si>
  <si>
    <t>Liabilitas jangka panjang yang jatuh tempo dalam satu tahun atas liabilitas pembebasan tanah</t>
  </si>
  <si>
    <t>Liabilitas jangka panjang yang jatuh tempo dalam satu tahun atas utang pembiayaan konsumen</t>
  </si>
  <si>
    <t>Liabilitas jangka panjang yang jatuh tempo dalam satu tahun atas liabilitas sewa pembiayaan</t>
  </si>
  <si>
    <t>Liabilitas jangka panjang yang jatuh tempo dalam satu tahun atas utang listrik swasta</t>
  </si>
  <si>
    <t>Liabilitas jangka panjang yang jatuh tempo dalam satu tahun atas utang retensi</t>
  </si>
  <si>
    <t>Liabilitas jangka panjang yang jatuh tempo dalam satu tahun atas wesel bayar</t>
  </si>
  <si>
    <t>Liabilitas jangka panjang yang jatuh tempo dalam satu tahun atas surat utang jangka menengah</t>
  </si>
  <si>
    <t>Liabilitas jangka panjang yang jatuh tempo dalam satu tahun atas utang obligasi</t>
  </si>
  <si>
    <t>Liabilitas jangka panjang yang jatuh tempo dalam satu tahun atas sukuk</t>
  </si>
  <si>
    <t>Liabilitas jangka panjang yang jatuh tempo dalam satu tahun atas obligasi subordinasi</t>
  </si>
  <si>
    <t>Liabilitas jangka panjang yang jatuh tempo dalam satu tahun atas pinjaman lainnya</t>
  </si>
  <si>
    <t>Utang pihak berelasi jangka pendek</t>
  </si>
  <si>
    <t>Utang pemegang saham jangka pendek</t>
  </si>
  <si>
    <t>Liabilitas keuangan derivatif jangka pendek</t>
  </si>
  <si>
    <t>Liabilitas pengampunan pajak lancar</t>
  </si>
  <si>
    <t>Liabilitas non-keuangan jangka pendek lainnya</t>
  </si>
  <si>
    <t>Jumlah liabilitas jangka pendek</t>
  </si>
  <si>
    <t>Liabilitas jangka panjang</t>
  </si>
  <si>
    <t>Liabilitas keuangan derivatif jangka panjang</t>
  </si>
  <si>
    <t>Liabilitas pajak tangguhan</t>
  </si>
  <si>
    <t>Utang pihak berelasi jangka panjang</t>
  </si>
  <si>
    <t>Utang pemegang saham jangka panjang</t>
  </si>
  <si>
    <t>Kontrak liabilitas jangka panjang</t>
  </si>
  <si>
    <t>Liabilitas jangka panjang setelah dikurangi bagian yang jatuh tempo dalam satu tahun</t>
  </si>
  <si>
    <t>Liabilitas jangka panjang atas utang bank</t>
  </si>
  <si>
    <t>Utang lembaga keuangan non-bank</t>
  </si>
  <si>
    <t>Liabilitas jangka panjang atas penerusan pinjaman</t>
  </si>
  <si>
    <t>Liabilitas jangka panjang atas pinjaman beragunan</t>
  </si>
  <si>
    <t>Liabilitas jangka panjang atas pinjaman tanpa agunan</t>
  </si>
  <si>
    <t>Liabilitas jangka panjang atas pinjaman dari pemerintah republik Indonesia</t>
  </si>
  <si>
    <t>Liabilitas jangka panjang atas pinjaman subordinasi</t>
  </si>
  <si>
    <t>Liabilitas jangka panjang atas liabilitas kerja sama operasi</t>
  </si>
  <si>
    <t>Liabilitas jangka panjang atas liabilitas pembebasan tanah</t>
  </si>
  <si>
    <t>Liabilitas jangka panjang atas utang pembiayaan konsumen</t>
  </si>
  <si>
    <t>Liabilitas jangka panjang atas liabilitas sewa pembiayaan</t>
  </si>
  <si>
    <t>Liabilitas jangka panjang atas utang listrik swasta</t>
  </si>
  <si>
    <t>Liabilitas jangka panjang atas utang retensi</t>
  </si>
  <si>
    <t>Liabilitas jangka panjang atas wesel bayar</t>
  </si>
  <si>
    <t>Liabilitas jangka panjang atas surat utang jangka menengah</t>
  </si>
  <si>
    <t>Liabilitas jangka panjang atas utang obligasi</t>
  </si>
  <si>
    <t>Liabilitas jangka panjang atas sukuk</t>
  </si>
  <si>
    <t>Liabilitas jangka panjang atas obligasi subordinasi</t>
  </si>
  <si>
    <t>Liabilitas jangka panjang atas pinjaman lainnya</t>
  </si>
  <si>
    <t>Obligasi konversi</t>
  </si>
  <si>
    <t>Pendapatan diterima dimuka jangka panjang</t>
  </si>
  <si>
    <t>Uang jaminan jangka panjang</t>
  </si>
  <si>
    <t>Uang muka pelanggan jangka panjang</t>
  </si>
  <si>
    <t>Uang muka pelanggan jangka panjang pihak ketiga</t>
  </si>
  <si>
    <t>Uang muka pelanggan jangka panjang pihak berelasi</t>
  </si>
  <si>
    <t>Pendapatan ditangguhkan jangka panjang</t>
  </si>
  <si>
    <t>Liabilitas kontrak asuransi</t>
  </si>
  <si>
    <t>Provisi jangka panjang</t>
  </si>
  <si>
    <t>Provisi pelapisan jalan tol jangka panjang</t>
  </si>
  <si>
    <t>Provisi biaya pengembalian dan pemeliharaan pesawat jangka panjang</t>
  </si>
  <si>
    <t>Provisi pembangunan prasarana, fasilitas umum, dan sosial jangka panjang</t>
  </si>
  <si>
    <t>Provisi biaya pembongkaran aset tetap jangka panjang</t>
  </si>
  <si>
    <t>Provisi restorasi dan rehabilitasi jangka panjang</t>
  </si>
  <si>
    <t>Provisi jangka panjang lainnya</t>
  </si>
  <si>
    <t>Biaya pengupasan tanah yang masih harus dibayar</t>
  </si>
  <si>
    <t>Liabilitas kepada pemegang polis</t>
  </si>
  <si>
    <t>Kewajiban imbalan pasca kerja jangka panjang</t>
  </si>
  <si>
    <t>Liabilitas pengampunan pajak tidak lancar</t>
  </si>
  <si>
    <t>Liabilitas keuangan jangka panjang lainnya</t>
  </si>
  <si>
    <t>Liabilitas non-keuangan jangka panjang</t>
  </si>
  <si>
    <t>Jumlah liabilitas jangka panjang</t>
  </si>
  <si>
    <t>Jumlah liabilitas</t>
  </si>
  <si>
    <t>Ekuitas</t>
  </si>
  <si>
    <t>Ekuitas yang diatribusikan kepada pemilik entitas induk</t>
  </si>
  <si>
    <t>Saham biasa</t>
  </si>
  <si>
    <t>Saham preferen</t>
  </si>
  <si>
    <t>Tambahan modal disetor</t>
  </si>
  <si>
    <t>Saham treasuri</t>
  </si>
  <si>
    <t>Uang muka setoran modal</t>
  </si>
  <si>
    <t>Opsi saham</t>
  </si>
  <si>
    <t>Cadangan revaluasi</t>
  </si>
  <si>
    <t>Cadangan selisih kurs penjabaran</t>
  </si>
  <si>
    <t>Cadangan perubahan nilai wajar aset keuangan nilai wajar melalui pendapatan komprehensif lainnya</t>
  </si>
  <si>
    <t>Cadangan keuntungan (kerugian) investasi pada instrumen ekuitas</t>
  </si>
  <si>
    <t>Cadangan pembayaran berbasis saham</t>
  </si>
  <si>
    <t>Cadangan lindung nilai arus kas</t>
  </si>
  <si>
    <t>Cadangan pengukuran kembali program imbalan pasti</t>
  </si>
  <si>
    <t>Cadangan lainnya</t>
  </si>
  <si>
    <t>Selisih Transaksi Perubahan Ekuitas Entitas Anak/Asosiasi</t>
  </si>
  <si>
    <t>Komponen ekuitas lainnya</t>
  </si>
  <si>
    <t>Saldo laba (akumulasi kerugian)</t>
  </si>
  <si>
    <t>Saldo laba yang telah ditentukan penggunaannya</t>
  </si>
  <si>
    <t>Saldo laba yang belum ditentukan penggunaannya</t>
  </si>
  <si>
    <t>Jumlah ekuitas yang diatribusikan kepada pemilik entitas induk</t>
  </si>
  <si>
    <t>Proforma ekuitas</t>
  </si>
  <si>
    <t>Kepentingan non-pengendali</t>
  </si>
  <si>
    <t>Jumlah ekuitas</t>
  </si>
  <si>
    <t>Jumlah liabilitas dan ekuitas</t>
  </si>
  <si>
    <t>Laporan laba rugi dan penghasilan komprehensif lain</t>
  </si>
  <si>
    <t>Penjualan dan pendapatan usaha</t>
  </si>
  <si>
    <t>Beban pokok penjualan dan pendapatan</t>
  </si>
  <si>
    <t>Jumlah laba bruto</t>
  </si>
  <si>
    <t>Beban penjualan</t>
  </si>
  <si>
    <t>Beban umum dan administrasi</t>
  </si>
  <si>
    <t>Pendapatan dividen</t>
  </si>
  <si>
    <t>Pendapatan bunga</t>
  </si>
  <si>
    <t>Pendapatan investasi</t>
  </si>
  <si>
    <t>Pendapatan keuangan</t>
  </si>
  <si>
    <t>Beban bunga dan keuangan</t>
  </si>
  <si>
    <t>Keuntungan (kerugian) selisih kurs mata uang asing</t>
  </si>
  <si>
    <t>Bagian atas laba (rugi) entitas asosiasi yang dicatat dengan menggunakan metode ekuitas</t>
  </si>
  <si>
    <t>Bagian atas laba (rugi) entitas ventura bersama yang dicatat menggunakan metode ekuitas</t>
  </si>
  <si>
    <t>Keuntungan (kerugian) perubahan nilai wajar efek</t>
  </si>
  <si>
    <t>Keuntungan (kerugian) dari transaksi perdagangan efek yang telah direalisasi</t>
  </si>
  <si>
    <t>Keuntungan (kerugian) atas instrumen keuangan derivatif</t>
  </si>
  <si>
    <t>Beban pajak final</t>
  </si>
  <si>
    <t>Pendapatan lainnya</t>
  </si>
  <si>
    <t>Beban lainnya</t>
  </si>
  <si>
    <t>Keuntungan (kerugian) lainnya</t>
  </si>
  <si>
    <t>Jumlah laba (rugi) sebelum pajak penghasilan</t>
  </si>
  <si>
    <t>Pendapatan (beban) pajak</t>
  </si>
  <si>
    <t>Jumlah laba (rugi) dari operasi yang dilanjutkan</t>
  </si>
  <si>
    <t>Laba (rugi) dari operasi yang dihentikan</t>
  </si>
  <si>
    <t>Jumlah laba (rugi)</t>
  </si>
  <si>
    <t>Pendapatan komprehensif lainnya, sebelum pajak</t>
  </si>
  <si>
    <t>Pendapatan komprehensif lainnya yang tidak akan direklasifikasi ke laba rugi, sebelum pajak</t>
  </si>
  <si>
    <t>Pendapatan komprehensif lainnya atas keuntungan (kerugian) hasil revaluasi aset tetap, sebelum pajak</t>
  </si>
  <si>
    <t>Pendapatan komprehensif lainnya atas pengukuran kembali kewajiban manfaat pasti, sebelum pajak</t>
  </si>
  <si>
    <t>Penyesuaian lainnya atas pendapatan komprehensif lainnya yang tidak akan direklasifikasi ke laba rugi, sebelum pajak</t>
  </si>
  <si>
    <t>Jumlah pendapatan komprehensif lainnya yang tidak akan direklasifikasi ke laba rugi, sebelum pajak</t>
  </si>
  <si>
    <t>Pendapatan komprehensif lainnya yang akan direklasifikasi ke laba rugi, sebelum pajak</t>
  </si>
  <si>
    <t>Keuntungan (kerugian) selisih kurs penjabaran, sebelum pajak</t>
  </si>
  <si>
    <t>Penyesuaian reklasifikasi selisih kurs penjabaran, sebelum pajak</t>
  </si>
  <si>
    <t>Keuntungan (kerugian) yang belum direalisasi atas perubahan nilai wajar aset keuangan melalui penghasilan komprehensif lain, sebelum pajak</t>
  </si>
  <si>
    <t>Penyesuaian reklasifikasi atas aset keuangan nilai wajar melalui pendapatan komprehensif lainnya, sebelum pajak</t>
  </si>
  <si>
    <t>Keuntungan (kerugian) lindung nilai arus kas, sebelum pajak</t>
  </si>
  <si>
    <t>Penyesuaian reklasifikasi atas lindung nilai arus kas, sebelum pajak</t>
  </si>
  <si>
    <t>Nilai tercatat dari aset (liabilitas) non-keuangan yang perolehan atau keterjadiannya merupakan suatu prakiraan transaksi yang kemungkinan besar terjadi yang dilindung nilai, sebelum pajak</t>
  </si>
  <si>
    <t>Keuntungan (kerugian) lindung nilai investasi bersih kegiatan usaha luar negeri, sebelum pajak</t>
  </si>
  <si>
    <t>Penyesuaian reklasifikasi atas lindung nilai investasi bersih kegiatan usaha luar negeri, sebelum pajak</t>
  </si>
  <si>
    <t>Bagian pendapatan komprehensif lainnya dari entitas asosiasi yang dicatat dengan menggunakan metode ekuitas, sebelum pajak</t>
  </si>
  <si>
    <t>Bagian pendapatan komprehensif lainnya dari entitas ventura bersama yang dicatat dengan menggunakan metode ekuitas, sebelum pajak</t>
  </si>
  <si>
    <t>Penyesuaian lainnya atas pendapatan komprehensif lainnya yang akan direklasifikasi ke laba rugi, sebelum pajak</t>
  </si>
  <si>
    <t>Jumlah pendapatan komprehensif lainnya yang akan direklasifikasi ke laba rugi, sebelum pajak</t>
  </si>
  <si>
    <t>Jumlah pendapatan komprehensif lainnya, sebelum pajak</t>
  </si>
  <si>
    <t>Pajak atas pendapatan komprehensif lainnya</t>
  </si>
  <si>
    <t>Jumlah pendapatan komprehensif lainnya, setelah pajak</t>
  </si>
  <si>
    <t>Jumlah laba rugi komprehensif</t>
  </si>
  <si>
    <t>Laba (rugi) yang dapat diatribusikan</t>
  </si>
  <si>
    <t>Laba (rugi) yang dapat diatribusikan ke entitas induk</t>
  </si>
  <si>
    <t>Laba (rugi) yang dapat diatribusikan ke kepentingan non-pengendali</t>
  </si>
  <si>
    <t>Laba rugi komprehensif yang dapat diatribusikan</t>
  </si>
  <si>
    <t>Laba rugi komprehensif yang dapat diatribusikan ke entitas induk</t>
  </si>
  <si>
    <t>Laba rugi komprehensif yang dapat diatribusikan ke kepentingan non-pengendali</t>
  </si>
  <si>
    <t>Laba (rugi) per saham</t>
  </si>
  <si>
    <t>Laba per saham dasar diatribusikan kepada pemilik entitas induk</t>
  </si>
  <si>
    <t>Laba (rugi) per saham dasar dari operasi yang dilanjutkan</t>
  </si>
  <si>
    <t>Laba (rugi) per saham dasar dari operasi yang dihentikan</t>
  </si>
  <si>
    <t>Laba (rugi) per saham dilusian</t>
  </si>
  <si>
    <t>Laba (rugi) per saham dilusian dari operasi yang dilanjutkan</t>
  </si>
  <si>
    <t>Laba (rugi) per saham dilusian dari operasi yang dihentikan</t>
  </si>
  <si>
    <t>Laporan arus kas</t>
  </si>
  <si>
    <t>Arus kas dari aktivitas operasi</t>
  </si>
  <si>
    <t>Penerimaan kas dari aktivitas operasi</t>
  </si>
  <si>
    <t>Penerimaan dari pelanggan</t>
  </si>
  <si>
    <t>Penerimaan dari penjualan/penurunan modal atas investasi pada saham dan efek ekuitas lainnya</t>
  </si>
  <si>
    <t>Penerimaan subsidi</t>
  </si>
  <si>
    <t>Penerimaan dari royalti, fees, komisi, dan pendapatan lain</t>
  </si>
  <si>
    <t>Penerimaan dari kontrak yang dimiliki untuk tujuan diperdagangkan atau diperjualbelikan</t>
  </si>
  <si>
    <t>Penerimaan dari perusahaan efek</t>
  </si>
  <si>
    <t>Penerimaan kas lainnya dari aktivitas operasi</t>
  </si>
  <si>
    <t>Pembayaran kas dari aktivitas operasi</t>
  </si>
  <si>
    <t>Pembayaran kepada pemasok atas barang dan jasa</t>
  </si>
  <si>
    <t>Pembayaran gaji dan tunjangan</t>
  </si>
  <si>
    <t>Pembayaran beban umum dan administrasi</t>
  </si>
  <si>
    <t>Pembayaran royalti dan iuran eksploitasi</t>
  </si>
  <si>
    <t>Pembayaran kepada kontraktor</t>
  </si>
  <si>
    <t>Pembayaran jasa manajemen</t>
  </si>
  <si>
    <t>Pembayaran kas lainnya untuk beban operasi</t>
  </si>
  <si>
    <t>Pembayaran dari kontrak yang dimiliki untuk tujuan diperdagangkan atau diperjualbelikan</t>
  </si>
  <si>
    <t>Kas diperoleh dari (digunakan untuk) operasi</t>
  </si>
  <si>
    <t>Penerimaan bunga, hasil investasi, provisi, dan komisi</t>
  </si>
  <si>
    <t>Pembayaran bunga dan bonus, provisi dan komisi</t>
  </si>
  <si>
    <t>Penerimaan dari penyertaan saham dalam klasifikasi biaya perolehan diamortisasi dan nilai wajar melalui pendapatan komprehensif lainnya</t>
  </si>
  <si>
    <t>Penerimaan dari penjualan atas investasi pada efek</t>
  </si>
  <si>
    <t>Penempatan investasi pada efek</t>
  </si>
  <si>
    <t>Penerimaan dividen dari aktivitas operasi</t>
  </si>
  <si>
    <t>Pembayaran dividen dari aktivitas operasi</t>
  </si>
  <si>
    <t>Penerimaan bunga dari aktivitas operasi</t>
  </si>
  <si>
    <t>Pembayaran bunga dari aktivitas operasi</t>
  </si>
  <si>
    <t>Penerimaan pengembalian (pembayaran) pajak penghasilan dari aktivitas operasi</t>
  </si>
  <si>
    <t>Pembayaran utang cukai</t>
  </si>
  <si>
    <t>Pengembalian (penempatan) uang jaminan</t>
  </si>
  <si>
    <t>Pembayaran pajak penghasilan badan</t>
  </si>
  <si>
    <t>Penerimaan (pengeluaran) kas lainnya dari aktivitas operasi</t>
  </si>
  <si>
    <t>Arus kas sebelum perubahan dalam aset dan liabilitas yang diperoleh dari (digunakan untuk) aktivitas operasi</t>
  </si>
  <si>
    <t>Penurunan (kenaikan) aset operasi</t>
  </si>
  <si>
    <t>Penurunan (kenaikan) efek-efek</t>
  </si>
  <si>
    <t>Penurunan (kenaikan) kredit</t>
  </si>
  <si>
    <t>Penurunan (kenaikan) aset lainnya</t>
  </si>
  <si>
    <t>Kenaikan (penurunan) liabilitas</t>
  </si>
  <si>
    <t>Kenaikan (penurunan) simpanan dan simpanan dari bank lain</t>
  </si>
  <si>
    <t>Kenaikan (penurunan) liabilitas lainnya</t>
  </si>
  <si>
    <t>Jumlah arus kas bersih yang diperoleh dari (digunakan untuk) aktivitas operasi</t>
  </si>
  <si>
    <t>Arus kas dari aktivitas investasi</t>
  </si>
  <si>
    <t>Pembayaran biaya pengupasan tanah ditangguhkan</t>
  </si>
  <si>
    <t>Pembayaran biaya mobilisasi ditangguhkan</t>
  </si>
  <si>
    <t>Pembayaran biaya ditangguhkan</t>
  </si>
  <si>
    <t>Penerimaan dari (pengeluaran untuk) dana pemeliharaan pesawat</t>
  </si>
  <si>
    <t>Pembayaran uang muka pembelian aset tetap</t>
  </si>
  <si>
    <t>Penerimaan dari penjualan persediaan hewan ternak produksi</t>
  </si>
  <si>
    <t>Pembayaran untuk perolehan persediaan hewan ternak produksi</t>
  </si>
  <si>
    <t>Penerimaan dari penjualan hutan tanaman industri</t>
  </si>
  <si>
    <t>Pembayaran untuk perolehan hutan tanaman industri</t>
  </si>
  <si>
    <t>Penerimaan dari penjualan tanaman perkebunan</t>
  </si>
  <si>
    <t>Pembayaran untuk perolehan tanaman perkebunan</t>
  </si>
  <si>
    <t>Penerimaan dari penjualan perkebunan plasma</t>
  </si>
  <si>
    <t>Pembayaran untuk perolehan perkebunan plasma</t>
  </si>
  <si>
    <t>Penerimaan dari penjualan properti investasi</t>
  </si>
  <si>
    <t>Pembayaran untuk perolehan properti investasi</t>
  </si>
  <si>
    <t>Penerimaan dari penjualan aset tetap</t>
  </si>
  <si>
    <t>Pembayaran untuk perolehan aset tetap</t>
  </si>
  <si>
    <t>Penerimaan dari penjualan aset agunan yang diambil alih</t>
  </si>
  <si>
    <t>Penerimaan dari penjualan aset minyak dan gas bumi</t>
  </si>
  <si>
    <t>Pembayaran untuk perolehan aset minyak dan gas bumi</t>
  </si>
  <si>
    <t>Penerimaan dari penjualan aset eksplorasi dan evaluasi</t>
  </si>
  <si>
    <t>Pembayaran untuk perolehan aset eksplorasi dan evaluasi</t>
  </si>
  <si>
    <t>Penerimaan dari penjualan hak penguasaan jalan tol</t>
  </si>
  <si>
    <t>Pembayaran untuk perolehan hak penguasaan jalan tol</t>
  </si>
  <si>
    <t>Penerimaan dari penjualan properti pertambangan</t>
  </si>
  <si>
    <t>Pembayaran untuk perolehan properti pertambangan</t>
  </si>
  <si>
    <t>Penerimaan dari penjualan aset takberwujud</t>
  </si>
  <si>
    <t>Pembayaran untuk perolehan aset takberwujud</t>
  </si>
  <si>
    <t>Penerimaan dari penjualan tanah dalam pengembangan</t>
  </si>
  <si>
    <t>Pembayaran untuk perolehan tanah dalam pengembangan</t>
  </si>
  <si>
    <t>Penerimaan dari penjualan aset non-keuangan lainnya</t>
  </si>
  <si>
    <t>Pembayaran untuk perolehan aset non-keuangan lainnya</t>
  </si>
  <si>
    <t>Pencairan (penempatan) investasi jangka pendek</t>
  </si>
  <si>
    <t>Pencairan (penempatan) aset keuangan yang diukur pada nilai wajar melalui laba rugi</t>
  </si>
  <si>
    <t>Pencairan (penempatan) aset keuangan nilai wajar melalui pendapatan komprehensif lainnya</t>
  </si>
  <si>
    <t>Pencairan (penempatan) dana yang dibatasi penggunaannya dari aktivitas investasi</t>
  </si>
  <si>
    <t>Pencairan (penempatan) obligasi dan (atau) sukuk</t>
  </si>
  <si>
    <t>Penempatan aset keuangan biaya perolehan diamortisasi</t>
  </si>
  <si>
    <t>Pencairan aset keuangan biaya perolehan diamortisasi</t>
  </si>
  <si>
    <t>Penerimaan dari penjualan aset keuangan</t>
  </si>
  <si>
    <t>Pembayaran untuk perolehan aset keuangan</t>
  </si>
  <si>
    <t>Penerimaan dari future contracts, forward contracts, option contracts, dan swap contracts</t>
  </si>
  <si>
    <t>Pembayaran untuk future contracts, forward contracts, option contracts, dan swap contracts</t>
  </si>
  <si>
    <t>Pembayaran uang muka investasi</t>
  </si>
  <si>
    <t>Penerimaan pembayaran piutang dari pihak berelasi</t>
  </si>
  <si>
    <t>Pembayaran pemberian piutang kepada pihak berelasi</t>
  </si>
  <si>
    <t>Penerimaan pembayaran piutang dari pemegang saham</t>
  </si>
  <si>
    <t>Pembayaran pemberian piutang kepada pemegang saham</t>
  </si>
  <si>
    <t>Uang muka dan pinjaman diberikan kepada pihak lain, selain institusi keuangan</t>
  </si>
  <si>
    <t>Penerimaan pengembalian uang muka dan pinjaman diberikan kepada pihak lain</t>
  </si>
  <si>
    <t>Penerimaan dari pelepasan entitas anak</t>
  </si>
  <si>
    <t>Pembayaran untuk perolehan entitas anak</t>
  </si>
  <si>
    <t>Penerimaan dari pelepasan kepentingan di entitas anak tanpa hilangnya pengendalian dari kegiatan investasi</t>
  </si>
  <si>
    <t>Pembayaran untuk perolehan tambahan kepemilikan pada entitas anak</t>
  </si>
  <si>
    <t>Penerimaan dari pelepasan kepemilikan pada entitas ventura bersama</t>
  </si>
  <si>
    <t>Pembayaran untuk perolehan kepemilikan pada entitas ventura bersama</t>
  </si>
  <si>
    <t>Penerimaan dari pelepasan kepemilikan pada entitas asosiasi</t>
  </si>
  <si>
    <t>Pembayaran untuk perolehan kepemilikan pada entitas asosiasi</t>
  </si>
  <si>
    <t>Penerimaan dari pelepasan aset tidak lancar atau kelompok lepasan yang diklasifikasikan sebagai dimiliki untuk dijual dan operasi yang dihentikan</t>
  </si>
  <si>
    <t>Penerimaan dividen dari aktivitas investasi</t>
  </si>
  <si>
    <t>Penerimaan bunga dari aktivitas investasi</t>
  </si>
  <si>
    <t>Pembayaran bunga dari aktivitas investasi</t>
  </si>
  <si>
    <t>Penerimaan pengembalian (pembayaran) pajak penghasilan dari aktivitas investasi</t>
  </si>
  <si>
    <t>Penerimaan (pengeluaran) kas lainnya dari aktivitas investasi</t>
  </si>
  <si>
    <t>Jumlah arus kas bersih yang diperoleh dari (digunakan untuk) aktivitas investasi</t>
  </si>
  <si>
    <t>Arus kas dari aktivitas pendanaan</t>
  </si>
  <si>
    <t>Penerimaan pinjaman bank</t>
  </si>
  <si>
    <t>Pembayaran pinjaman bank</t>
  </si>
  <si>
    <t>Penerimaan pinjaman dari lembaga keuangan non-bank</t>
  </si>
  <si>
    <t>Pembayaran pinjaman kepada lembaga keuangan non-bank</t>
  </si>
  <si>
    <t>Penerimaan pinjaman beragunan</t>
  </si>
  <si>
    <t>Pembayaran pinjaman beragunan</t>
  </si>
  <si>
    <t>Penerimaan pinjaman tanpa agunan</t>
  </si>
  <si>
    <t>Pembayaran pinjaman tanpa agunan</t>
  </si>
  <si>
    <t>Penerimaan pinjaman penerusan</t>
  </si>
  <si>
    <t>Pembayaran pinjaman penerusan</t>
  </si>
  <si>
    <t>Penerimaan utang dari bantuan pemerintah republik Indonesia</t>
  </si>
  <si>
    <t>Pembayaran utang bantuan dari pemerintah republik indonesia</t>
  </si>
  <si>
    <t>Penerimaan pinjaman subordinasi</t>
  </si>
  <si>
    <t>Pembayaran pinjaman subordinasi</t>
  </si>
  <si>
    <t>Penerimaan liabilitas kerjasama operasi</t>
  </si>
  <si>
    <t>Pembayaran liabilitas kerjasama operasi</t>
  </si>
  <si>
    <t>Penerimaan utang pembiayaan konsumen</t>
  </si>
  <si>
    <t>Pembayaran utang pembiayaan konsumen</t>
  </si>
  <si>
    <t>Penerimaan liabilitas sewa pembiayaan</t>
  </si>
  <si>
    <t>Pembayaran liabilitas sewa pembiayaan</t>
  </si>
  <si>
    <t>Penerimaan utang listrik swasta</t>
  </si>
  <si>
    <t>Pembayaran utang listrik swasta</t>
  </si>
  <si>
    <t>Penerimaan utang retensi</t>
  </si>
  <si>
    <t>Pembayaran utang retensi</t>
  </si>
  <si>
    <t>Penerimaan wesel bayar</t>
  </si>
  <si>
    <t>Pembayaran wesel bayar</t>
  </si>
  <si>
    <t>Penerimaan dari surat utang jangka menengah</t>
  </si>
  <si>
    <t>Pembayaran dari surat utang jangka menengah</t>
  </si>
  <si>
    <t>Penerimaan dari penerbitan obligasi</t>
  </si>
  <si>
    <t>Pembayaran utang obligasi</t>
  </si>
  <si>
    <t>Obligasi subordinasi yang diterbitkan</t>
  </si>
  <si>
    <t>Pembayaran obligasi subordinasi</t>
  </si>
  <si>
    <t>Penerimaan sukuk</t>
  </si>
  <si>
    <t>Pembayaran sukuk</t>
  </si>
  <si>
    <t>Penerimaan pinjaman lainnya</t>
  </si>
  <si>
    <t>Pembayaran pinjaman lainnya</t>
  </si>
  <si>
    <t>Penerimaan dari penerbitan obligasi konversi</t>
  </si>
  <si>
    <t>Pembayaran obligasi konversi</t>
  </si>
  <si>
    <t>Pembayaran biaya emisi penerbitan obligasi</t>
  </si>
  <si>
    <t>Pencairan (penempatan) dana yang dibatasi penggunaannya dari aktivitas pendanaan</t>
  </si>
  <si>
    <t>Penerimaan utang pihak berelasi</t>
  </si>
  <si>
    <t>Pembayaran utang pihak berelasi</t>
  </si>
  <si>
    <t>Penerimaan utang pemegang saham</t>
  </si>
  <si>
    <t>Pembayaran utang pemegang saham</t>
  </si>
  <si>
    <t>Penerimaan dari penerbitan saham biasa</t>
  </si>
  <si>
    <t>Penerimaan dari penerbitan saham preferen</t>
  </si>
  <si>
    <t>Penerimaan dari penerbitan instrumen ekuitas lainnya</t>
  </si>
  <si>
    <t>Pembayaran biaya emisi saham</t>
  </si>
  <si>
    <t>Penerimaan dari penjualan (pembelian) saham tresuri</t>
  </si>
  <si>
    <t>Penerimaan dari program opsi saham karyawan</t>
  </si>
  <si>
    <t>Penyelesaian (penempatan) transaksi derivatif</t>
  </si>
  <si>
    <t>Penerimaan dari pelepasan kepentingan di entitas anak tanpa hilangnya pengendalian dari kegiatan pendanaan</t>
  </si>
  <si>
    <t>Penerimaan dari penambahan kepemilikan dari non-pengendali</t>
  </si>
  <si>
    <t>Pembayaran untuk perolehan kepentingan pihak non-pengendali pada entitas anak</t>
  </si>
  <si>
    <t>Pembayaran dividen dari aktivitas pendanaan</t>
  </si>
  <si>
    <t>Penerimaan bunga dari aktivitas pendanaan</t>
  </si>
  <si>
    <t>Pembayaran bunga dari aktivitas pendanaan</t>
  </si>
  <si>
    <t>Penerimaan pengembalian (pembayaran) pajak penghasilan dari aktivitas pendanaan</t>
  </si>
  <si>
    <t>Penerimaan (pengeluaran) kas lainnya dari aktivitas pendanaan</t>
  </si>
  <si>
    <t>Jumlah arus kas bersih yang diperoleh dari (digunakan untuk) aktivitas pendanaan</t>
  </si>
  <si>
    <t>Jumlah kenaikan (penurunan) bersih kas dan setara kas</t>
  </si>
  <si>
    <t>Kas dan setara kas arus kas, awal periode</t>
  </si>
  <si>
    <t>Efek perubahan nilai kurs pada kas dan setara kas</t>
  </si>
  <si>
    <t>Kas dan setara kas dari entitas anak yang didekonsolidasikan</t>
  </si>
  <si>
    <t>Kenaikan (penurunan) kas dan setara kas lainnya</t>
  </si>
  <si>
    <t>Kas dan setara kas arus kas, akhir periode</t>
  </si>
  <si>
    <t>Kebijakan akuntansi signifikan</t>
  </si>
  <si>
    <t>Dasar penyusunan laporan keuangan konsolidasian</t>
  </si>
  <si>
    <t>Prinsip-prinsip konsolidasi</t>
  </si>
  <si>
    <t>Piutang usaha dan piutang lain-lain</t>
  </si>
  <si>
    <t>Persediaan</t>
  </si>
  <si>
    <t>Tanaman produktif</t>
  </si>
  <si>
    <t>Tanah belum dikembangkan</t>
  </si>
  <si>
    <t>Aset biologis</t>
  </si>
  <si>
    <t>Penurunan nilai aset nonkeuangan</t>
  </si>
  <si>
    <t>Utang usaha dan liabilitas lain-lain</t>
  </si>
  <si>
    <t>Pengakuan pendapatan dan beban</t>
  </si>
  <si>
    <t>Penjabaran mata uang asing</t>
  </si>
  <si>
    <t>Transaksi dengan pihak berelasi</t>
  </si>
  <si>
    <t>Pajak penghasilan</t>
  </si>
  <si>
    <t>Pinjaman</t>
  </si>
  <si>
    <t>Provisi</t>
  </si>
  <si>
    <t>Imbalan kerja karyawan</t>
  </si>
  <si>
    <t>Laba per saham</t>
  </si>
  <si>
    <t>Dividen</t>
  </si>
  <si>
    <t>Pelaporan segmen</t>
  </si>
  <si>
    <t>Instrumen keuangan derivatif</t>
  </si>
  <si>
    <t>Penerapan standar akutansi baru</t>
  </si>
  <si>
    <t>Kombinasi bisnis</t>
  </si>
  <si>
    <t>Penentuan nilai wajar</t>
  </si>
  <si>
    <t>Transaksi dan saldo dalam mata uang asing</t>
  </si>
  <si>
    <t>Giro pada Bank Indonesia dan bank lain</t>
  </si>
  <si>
    <t>Penempatan pada Bank Indonesia dan bank lain</t>
  </si>
  <si>
    <t>Efek-efek</t>
  </si>
  <si>
    <t>Aset takberwujud</t>
  </si>
  <si>
    <t>Beban dibayar dimuka</t>
  </si>
  <si>
    <t>Piutang dan utang asuransi</t>
  </si>
  <si>
    <t>Piutang pembiayaan konsumen</t>
  </si>
  <si>
    <t>Aset konsesi</t>
  </si>
  <si>
    <t>Liabilitas atas kontrak</t>
  </si>
  <si>
    <t>Simpanan nasabah dan simpanan dari bank lain</t>
  </si>
  <si>
    <t>Obligasi subordinasi</t>
  </si>
  <si>
    <t>Efek-efek yang dibeli dengan janji dibeli kembali</t>
  </si>
  <si>
    <t>Liabilitas pembongkaran aset restorasi area</t>
  </si>
  <si>
    <t>Modal saham</t>
  </si>
  <si>
    <t>Pengaturan pembayaran berbasis saham</t>
  </si>
  <si>
    <t>Biaya emisi efek ekuitas</t>
  </si>
  <si>
    <t>Instrumen keuangan</t>
  </si>
  <si>
    <t>Aset tidak lancar yang diklasifikasikan sebagai dimiliki untuk dijual</t>
  </si>
  <si>
    <t>Peristiwa setelah tanggal periode pelaporan</t>
  </si>
  <si>
    <t>Penerapan standar akuntansi baru</t>
  </si>
  <si>
    <t>Standar akuntansi yang telah disahkan namun belum berlaku efektif</t>
  </si>
  <si>
    <t>Utang pembiayaan konsumen</t>
  </si>
  <si>
    <t>Catatan atas persediaan</t>
  </si>
  <si>
    <t>Persediaan hewan ternak</t>
  </si>
  <si>
    <t>Rincian persediaan hewan ternak</t>
  </si>
  <si>
    <t>Sapi</t>
  </si>
  <si>
    <t>Ayam</t>
  </si>
  <si>
    <t>Ikan</t>
  </si>
  <si>
    <t>Udang</t>
  </si>
  <si>
    <t>Persediaan hewan ternak lainnya</t>
  </si>
  <si>
    <t>Persediaan hewan ternak kotor</t>
  </si>
  <si>
    <t>Cadangan penurunan nilai hewan ternak</t>
  </si>
  <si>
    <t>Aset real estat</t>
  </si>
  <si>
    <t>Rincian aset real estat</t>
  </si>
  <si>
    <t>Tanah</t>
  </si>
  <si>
    <t>Persediaan Tanah Dalam Pengembangan</t>
  </si>
  <si>
    <t>Persediaan Tanah Belum Dikembangkan</t>
  </si>
  <si>
    <t>Bangunan dalam konstruksi</t>
  </si>
  <si>
    <t>Bangunan siap jual</t>
  </si>
  <si>
    <t>Aset real estat lainnya</t>
  </si>
  <si>
    <t>Aset real estat kotor</t>
  </si>
  <si>
    <t>Cadangan penurunan nilai aset real estat</t>
  </si>
  <si>
    <t>Rincian persediaan</t>
  </si>
  <si>
    <t>Barang jadi</t>
  </si>
  <si>
    <t>Barang dalam proses</t>
  </si>
  <si>
    <t>Bahan baku dan bahan pembantu</t>
  </si>
  <si>
    <t>Suku cadang</t>
  </si>
  <si>
    <t>Perlengkapan</t>
  </si>
  <si>
    <t>Barang dagang</t>
  </si>
  <si>
    <t>Batubara</t>
  </si>
  <si>
    <t>Barang dalam perjalanan</t>
  </si>
  <si>
    <t>Emas</t>
  </si>
  <si>
    <t>Perak</t>
  </si>
  <si>
    <t>Nikel</t>
  </si>
  <si>
    <t>Timah</t>
  </si>
  <si>
    <t>Feronikel</t>
  </si>
  <si>
    <t>Bauksit</t>
  </si>
  <si>
    <t>Perangkat transmisi dan komunikasi</t>
  </si>
  <si>
    <t>Perangkat optical network terminal, access point, set top box</t>
  </si>
  <si>
    <t>Sarana penunjang menara</t>
  </si>
  <si>
    <t>Tandan buah segar</t>
  </si>
  <si>
    <t>Inti sawit</t>
  </si>
  <si>
    <t>Minyak sawit dan minyak inti sawit</t>
  </si>
  <si>
    <t>Produk olahan sawit lainnya</t>
  </si>
  <si>
    <t>Pita cukai</t>
  </si>
  <si>
    <t>Karet</t>
  </si>
  <si>
    <t>Sagu</t>
  </si>
  <si>
    <t>Produk agrikultur lainnya</t>
  </si>
  <si>
    <t>Lainnya</t>
  </si>
  <si>
    <t>Persediaan, kotor</t>
  </si>
  <si>
    <t>Cadangan penurunan nilai persediaan</t>
  </si>
  <si>
    <t>Mutasi cadangan penurunan nilai persediaan</t>
  </si>
  <si>
    <t>Saldo awal Penyisihan Penurunan Nilai Persediaan</t>
  </si>
  <si>
    <t>Kenaikan/(penurunan) cadangan penurunan nilai persediaan</t>
  </si>
  <si>
    <t>Saldo akhir Penyisihan Penurunan Nilai Persediaan</t>
  </si>
  <si>
    <t>Mutasi penyisihan penurunan nilai persediaan</t>
  </si>
  <si>
    <t>Saldo Awal Penyisihan Penurunan Nilai Persediaan Hewan Ternak</t>
  </si>
  <si>
    <t>Kenaikan (penurunan) penyisihan penurunan nilai persediaan hewan ternak</t>
  </si>
  <si>
    <t>Saldo Akhir Penyisihan Penurunan Nilai Persediaan Hewan Ternak</t>
  </si>
  <si>
    <t>Mutasi penyisihan penurunan nilai aset real estat</t>
  </si>
  <si>
    <t>Saldo awal Penyisihan Penurunan Nilai Aset Real Estat</t>
  </si>
  <si>
    <t>Kenaikan (penurunan) penyisihan penurunan nilai aset real estat</t>
  </si>
  <si>
    <t>Saldo akhir Penyisihan Penurunan Nilai Aset Real Estat</t>
  </si>
  <si>
    <t>Pengungkapan</t>
  </si>
  <si>
    <t>Pengungkapan catatan atas persediaan</t>
  </si>
  <si>
    <t>Pengungkapan Inventory</t>
  </si>
  <si>
    <t>Beban pokok penjualan</t>
  </si>
  <si>
    <t>Persediaan bahan baku awal</t>
  </si>
  <si>
    <t>Pembelian bahan baku</t>
  </si>
  <si>
    <t>Persediaan bahan baku akhir</t>
  </si>
  <si>
    <t>Bahan baku yang digunakan</t>
  </si>
  <si>
    <t>Beban jasa</t>
  </si>
  <si>
    <t>Makan dan minuman</t>
  </si>
  <si>
    <t>Material</t>
  </si>
  <si>
    <t>Pertambangan</t>
  </si>
  <si>
    <t>Royalti kepada pemerintah</t>
  </si>
  <si>
    <t>Pengangkutan dan bongkar muat</t>
  </si>
  <si>
    <t>Biaya reklamasi dan penutupan tambang</t>
  </si>
  <si>
    <t>Biaya pelaksanaan proyek</t>
  </si>
  <si>
    <t>Subkontraktor</t>
  </si>
  <si>
    <t>Upah, tenaga kerja langsung</t>
  </si>
  <si>
    <t>Amortisasi</t>
  </si>
  <si>
    <t>Depresiasi</t>
  </si>
  <si>
    <t>Sewa</t>
  </si>
  <si>
    <t>Perbaikan dan pemeliharaan</t>
  </si>
  <si>
    <t>Pemrosesan barang tambang</t>
  </si>
  <si>
    <t>Beban utilitas</t>
  </si>
  <si>
    <t>Beban bahan bakar</t>
  </si>
  <si>
    <t>Biaya pabrikasi lainya</t>
  </si>
  <si>
    <t>Jumlah biaya produksi</t>
  </si>
  <si>
    <t>Barang setengah jadi awal</t>
  </si>
  <si>
    <t>Barang setengah jadi akhir</t>
  </si>
  <si>
    <t>Harga pokok produksi</t>
  </si>
  <si>
    <t>Barang jadi awal</t>
  </si>
  <si>
    <t>Pembelian barang jadi</t>
  </si>
  <si>
    <t>Barang jadi akhir</t>
  </si>
  <si>
    <t>Realti dan properti</t>
  </si>
  <si>
    <t>Biaya konstruksi atas proyek konsesi</t>
  </si>
  <si>
    <t>Biaya overhead lainnya</t>
  </si>
  <si>
    <t>Beban pokok pendapatan lainnya</t>
  </si>
  <si>
    <t>Pengungkapan catatan atas beban pokok penjualan</t>
  </si>
  <si>
    <t>Pengungkapan COGS</t>
  </si>
  <si>
    <t>i</t>
  </si>
  <si>
    <t>Catatan untuk pendapatan berdasarkan pihak</t>
  </si>
  <si>
    <t>Pihak berelasi</t>
  </si>
  <si>
    <t>Pihak ketiga</t>
  </si>
  <si>
    <t>Tipe pihak</t>
  </si>
  <si>
    <t>Pihak berelasi 1 - Nama</t>
  </si>
  <si>
    <t>Pihak berelasi 2 - Jumlah</t>
  </si>
  <si>
    <t>Pihak berelasi 1 - Jumlah</t>
  </si>
  <si>
    <t>Pihak berelasi 2 - Nama</t>
  </si>
  <si>
    <t>Pihak berelasi 3 - Nama</t>
  </si>
  <si>
    <t>Pihak berelasi 4 - Nama</t>
  </si>
  <si>
    <t>Pihak berelasi 5 - Nama</t>
  </si>
  <si>
    <t>Pihak berelasi 6 - Nama</t>
  </si>
  <si>
    <t>Pihak berelasi 7 - Nama</t>
  </si>
  <si>
    <t>Pihak berelasi 8 - Nama</t>
  </si>
  <si>
    <t>Pihak berelasi 9 - Nama</t>
  </si>
  <si>
    <t>Pihak berelasi 10 - Nama</t>
  </si>
  <si>
    <t>Pihak berelasi lainnya - Nama</t>
  </si>
  <si>
    <t>Pihak berelasi 3 - Jumlah</t>
  </si>
  <si>
    <t>Pihak berelasi 4 - Jumlah</t>
  </si>
  <si>
    <t>Pihak berelasi 5 - Jumlah</t>
  </si>
  <si>
    <t>Pihak berelasi 6 - Jumlah</t>
  </si>
  <si>
    <t>Pihak berelasi 7 - Jumlah</t>
  </si>
  <si>
    <t>Pihak berelasi 8 - Jumlah</t>
  </si>
  <si>
    <t>Pihak berelasi 9 - Jumlah</t>
  </si>
  <si>
    <t>Pihak berelasi 10 - Jumlah</t>
  </si>
  <si>
    <t>Pihak berelasi lainnya - Jumlah</t>
  </si>
  <si>
    <t>Pihak ketiga 1 - Nama</t>
  </si>
  <si>
    <t>Pihak ketiga 1 - Jumlah</t>
  </si>
  <si>
    <t>Pihak ketiga 2 - Nama</t>
  </si>
  <si>
    <t>Pihak ketiga 2 - Jumlah</t>
  </si>
  <si>
    <t>Pihak ketiga 3 - Nama</t>
  </si>
  <si>
    <t>Pihak ketiga 3 - Jumlah</t>
  </si>
  <si>
    <t>Pihak ketiga 4 - Nama</t>
  </si>
  <si>
    <t>Pihak ketiga 4 - Jumlah</t>
  </si>
  <si>
    <t>Pihak ketiga 5 - Nama</t>
  </si>
  <si>
    <t>Pihak ketiga 5 - Jumlah</t>
  </si>
  <si>
    <t>Pihak ketiga 6 - Nama</t>
  </si>
  <si>
    <t>Pihak ketiga 6 - Jumlah</t>
  </si>
  <si>
    <t>Pihak ketiga 7 - Nama</t>
  </si>
  <si>
    <t>Pihak ketiga 7 - Jumlah</t>
  </si>
  <si>
    <t>Pihak ketiga 8 - Nama</t>
  </si>
  <si>
    <t>Pihak ketiga 8 - Jumlah</t>
  </si>
  <si>
    <t>Pihak ketiga 9 - Nama</t>
  </si>
  <si>
    <t>Pihak ketiga 9 - Jumlah</t>
  </si>
  <si>
    <t>Pihak ketiga 10 - Nama</t>
  </si>
  <si>
    <t>Pihak ketiga 10 - Jumlah</t>
  </si>
  <si>
    <t>Pihak ketiga lainnya - Nama</t>
  </si>
  <si>
    <t>Pihak ketiga lainnya - Jumlah</t>
  </si>
  <si>
    <t>Pendapatan dari jasa 1 - Nama</t>
  </si>
  <si>
    <t>Pendapatan dari jasa 1 - Jumlah</t>
  </si>
  <si>
    <t>Pendapatan dari jasa 2 - Nama</t>
  </si>
  <si>
    <t>Pendapatan dari jasa 2 - Jumlah</t>
  </si>
  <si>
    <t>Pendapatan dari jasa 3 - Nama</t>
  </si>
  <si>
    <t>Pendapatan dari jasa 3 - Jumlah</t>
  </si>
  <si>
    <t>Pendapatan dari jasa 4 - Nama</t>
  </si>
  <si>
    <t>Pendapatan dari jasa 4 - Jumlah</t>
  </si>
  <si>
    <t>Pendapatan dari jasa 5 - Nama</t>
  </si>
  <si>
    <t>Pendapatan dari jasa 5 - Jumlah</t>
  </si>
  <si>
    <t>Pendapatan dari jasa 6 - Nama</t>
  </si>
  <si>
    <t>Pendapatan dari jasa 6 - Jumlah</t>
  </si>
  <si>
    <t>Pendapatan dari jasa 7 - Nama</t>
  </si>
  <si>
    <t>Pendapatan dari jasa 7 - Jumlah</t>
  </si>
  <si>
    <t>Pendapatan dari jasa 8 - Nama</t>
  </si>
  <si>
    <t>Pendapatan dari jasa 8 - Jumlah</t>
  </si>
  <si>
    <t>Pendapatan dari jasa 9 - Nama</t>
  </si>
  <si>
    <t>Pendapatan dari jasa 9 - Jumlah</t>
  </si>
  <si>
    <t>Pendapatan dari jasa 10 - Nama</t>
  </si>
  <si>
    <t>Pendapatan dari jasa 10 - Jumlah</t>
  </si>
  <si>
    <t>Pendapatan dari jasa lainnya - Nama</t>
  </si>
  <si>
    <t>Pendapatan dari jasa lainnya - Jumlah</t>
  </si>
  <si>
    <t>Pendapatan dari jasa</t>
  </si>
  <si>
    <t>Pendapatan dari produk 1 - Nama</t>
  </si>
  <si>
    <t>Pendapatan dari produk 1 - Jumlah</t>
  </si>
  <si>
    <t>Pendapatan dari produk 2 - Nama</t>
  </si>
  <si>
    <t>Pendapatan dari produk 2 - Jumlah</t>
  </si>
  <si>
    <t>Pendapatan dari produk 3 - Nama</t>
  </si>
  <si>
    <t>Pendapatan dari produk 3 - Jumlah</t>
  </si>
  <si>
    <t>Pendapatan dari produk 4 - Nama</t>
  </si>
  <si>
    <t>Pendapatan dari produk 4 - Jumlah</t>
  </si>
  <si>
    <t>Pendapatan dari produk 5 - Nama</t>
  </si>
  <si>
    <t>Pendapatan dari produk 5 - Jumlah</t>
  </si>
  <si>
    <t>Pendapatan dari produk 6 - Nama</t>
  </si>
  <si>
    <t>Pendapatan dari produk 6 - Jumlah</t>
  </si>
  <si>
    <t>Pendapatan dari produk 7 - Nama</t>
  </si>
  <si>
    <t>Pendapatan dari produk 7 - Jumlah</t>
  </si>
  <si>
    <t>Pendapatan dari produk 8 - Nama</t>
  </si>
  <si>
    <t>Pendapatan dari produk 8 - Jumlah</t>
  </si>
  <si>
    <t>Pendapatan dari produk 9 - Nama</t>
  </si>
  <si>
    <t>Pendapatan dari produk 9 - Jumlah</t>
  </si>
  <si>
    <t>Pendapatan dari produk 10 - Nama</t>
  </si>
  <si>
    <t>Pendapatan dari produk 10 - Jumlah</t>
  </si>
  <si>
    <t>Pendapatan dari produk lainnya - Nama</t>
  </si>
  <si>
    <t>Pendapatan dari produk lainnya - Jumlah</t>
  </si>
  <si>
    <t>Pendapatan dari produk</t>
  </si>
  <si>
    <t>Tipe pendapatan</t>
  </si>
  <si>
    <t>Piutang usaha berdasarkan mata uang</t>
  </si>
  <si>
    <t>Pihak ketiga - IDR</t>
  </si>
  <si>
    <t>Pihak ketiga - AUD</t>
  </si>
  <si>
    <t>Pihak ketiga - CAD</t>
  </si>
  <si>
    <t>Pihak ketiga - CNY</t>
  </si>
  <si>
    <t>Pihak ketiga - EUR</t>
  </si>
  <si>
    <t>Pihak ketiga - HKD</t>
  </si>
  <si>
    <t>Pihak ketiga - GBP</t>
  </si>
  <si>
    <t>Pihak ketiga - JPY</t>
  </si>
  <si>
    <t>Pihak ketiga - SGD</t>
  </si>
  <si>
    <t>Pihak ketiga - THB</t>
  </si>
  <si>
    <t>Pihak ketiga - USD</t>
  </si>
  <si>
    <t>Pihak ketiga - Mata Uang Lainnya</t>
  </si>
  <si>
    <t>Pihak ketiga - Kotor</t>
  </si>
  <si>
    <t>Pihak ketiga - Penyisihan penurunan nilai piutang usaha</t>
  </si>
  <si>
    <t>Pihak berelasi - IDR</t>
  </si>
  <si>
    <t>Pihak berelasi - AUD</t>
  </si>
  <si>
    <t>Pihak berelasi - CAD</t>
  </si>
  <si>
    <t>Pihak berelasi - CNY</t>
  </si>
  <si>
    <t>Pihak berelasi - EUR</t>
  </si>
  <si>
    <t>Pihak berelasi - HKD</t>
  </si>
  <si>
    <t>Pihak berelasi - GBP</t>
  </si>
  <si>
    <t>Pihak berelasi - JPY</t>
  </si>
  <si>
    <t>Pihak berelasi - SGD</t>
  </si>
  <si>
    <t>Pihak berelasi - THB</t>
  </si>
  <si>
    <t>Pihak berelasi - USD</t>
  </si>
  <si>
    <t>Pihak berelasi - Mata Uang Lainnya</t>
  </si>
  <si>
    <t>Pihak berelasi - Kotor</t>
  </si>
  <si>
    <t>Pihak berelasi - Penyisihan penurunan nilai piutang usaha</t>
  </si>
  <si>
    <t>Piutang usaha berdasarkan umur</t>
  </si>
  <si>
    <t>Belum jatuh tempo</t>
  </si>
  <si>
    <t>Telah jatuh tempo 1 - 30 hari</t>
  </si>
  <si>
    <t>Telah jatuh tempo 1 - 60 hari</t>
  </si>
  <si>
    <t>Telah jatuh tempo 1 - 90 hari</t>
  </si>
  <si>
    <t>Telah jatuh tempo 1 - 180 hari</t>
  </si>
  <si>
    <t>Telah jatuh tempo 1 - 360 hari</t>
  </si>
  <si>
    <t>Telah jatuh tempo 31 - 60 hari</t>
  </si>
  <si>
    <t>Telah jatuh tempo 61 - 90 hari</t>
  </si>
  <si>
    <t>Telah jatuh tempo 61 - 120 hari</t>
  </si>
  <si>
    <t>Telah jatuh tempo 91 - 120 hari</t>
  </si>
  <si>
    <t>Telah jatuh tempo 91 - 180 hari</t>
  </si>
  <si>
    <t>Telah jatuh tempo 121 - 150 hari</t>
  </si>
  <si>
    <t>Telah jatuh tempo 121 - 180 hari</t>
  </si>
  <si>
    <t>Telah jatuh tempo 151 - 180 hari</t>
  </si>
  <si>
    <t>Telah jatuh tempo 181 - 270 hari</t>
  </si>
  <si>
    <t>Telah jatuh tempo 181 - 360 hari</t>
  </si>
  <si>
    <t>Telah jatuh tempo 271 - 360 hari</t>
  </si>
  <si>
    <t>Telah jatuh tempo 361 - 540 hari</t>
  </si>
  <si>
    <t>Telah jatuh tempo  361 - 720 hari</t>
  </si>
  <si>
    <t>Telah jatuh tempo 541 - 720 hari</t>
  </si>
  <si>
    <t>Telah jatuh tempo 721 - 1.080 hari</t>
  </si>
  <si>
    <t>Telah jatuh tempo Lebih dari 30 hari</t>
  </si>
  <si>
    <t>Telah jatuh tempo Lebih dari 60 hari</t>
  </si>
  <si>
    <t>Telah jatuh tempo Lebih dari 90 hari</t>
  </si>
  <si>
    <t>Telah jatuh tempo Lebih dari 120 hari</t>
  </si>
  <si>
    <t>Telah jatuh tempo Lebih dari 150 hari</t>
  </si>
  <si>
    <t>Telah jatuh tempo Lebih dari 180 hari</t>
  </si>
  <si>
    <t>Telah jatuh tempo Lebih dari 270 hari</t>
  </si>
  <si>
    <t>Telah jatuh tempo Lebih dari 360 hari</t>
  </si>
  <si>
    <t>Telah jatuh tempo Lebih dari 540 hari</t>
  </si>
  <si>
    <t>Telah jatuh tempo Lebih dari 720 hari</t>
  </si>
  <si>
    <t>Telah jatuh tempo</t>
  </si>
  <si>
    <t>Piutang usaha - Kotor</t>
  </si>
  <si>
    <t>Penyisihan penurunan nilai piutang usaha</t>
  </si>
  <si>
    <t>Rincian piutang usaha berdasarkan rincian pihak</t>
  </si>
  <si>
    <t>Pergerakan penurunan nilai piutang usaha</t>
  </si>
  <si>
    <t>Penyisihan penurunan nilai piutang usaha, awal periode</t>
  </si>
  <si>
    <t>Penambahan penyisihan penurunan nilai piutang usaha</t>
  </si>
  <si>
    <t>Pengurangan mutasi penurunan nilai piutang usaha</t>
  </si>
  <si>
    <t>Dihapusbukukannya cadangan penurunan nilai piutang usaha</t>
  </si>
  <si>
    <t>Penyisihan penurunan nilai piutang usaha, akhir periode</t>
  </si>
  <si>
    <t>Utang usaha berdasarkan mata uang</t>
  </si>
  <si>
    <t>Rincian utang usaha berdasarkan rincian pihak</t>
  </si>
  <si>
    <t>Bank Central Asia Tbk - IDR - Utang bank, nilai dalam mata uang asing</t>
  </si>
  <si>
    <t>Bank Central Asia Tbk - IDR - Jumlah utang bank, kotor</t>
  </si>
  <si>
    <t>Bank Central Asia Tbk - AUD - Utang bank, nilai dalam mata uang asing</t>
  </si>
  <si>
    <t>Bank Central Asia Tbk - AUD - Jumlah utang bank, kotor</t>
  </si>
  <si>
    <t>Bank Central Asia Tbk - CAD - Utang bank, nilai dalam mata uang asing</t>
  </si>
  <si>
    <t>Bank Central Asia Tbk - CAD - Jumlah utang bank, kotor</t>
  </si>
  <si>
    <t>Bank Central Asia Tbk - CNY - Utang bank, nilai dalam mata uang asing</t>
  </si>
  <si>
    <t>Bank Central Asia Tbk - CNY - Jumlah utang bank, kotor</t>
  </si>
  <si>
    <t>Bank Central Asia Tbk - EUR - Utang bank, nilai dalam mata uang asing</t>
  </si>
  <si>
    <t>Bank Central Asia Tbk - EUR - Jumlah utang bank, kotor</t>
  </si>
  <si>
    <t>Bank Central Asia Tbk - HKD - Utang bank, nilai dalam mata uang asing</t>
  </si>
  <si>
    <t>Bank Central Asia Tbk - HKD - Jumlah utang bank, kotor</t>
  </si>
  <si>
    <t>Bank Central Asia Tbk - GBP - Utang bank, nilai dalam mata uang asing</t>
  </si>
  <si>
    <t>Bank Central Asia Tbk - GBP - Jumlah utang bank, kotor</t>
  </si>
  <si>
    <t>Bank Central Asia Tbk - JPY - Utang bank, nilai dalam mata uang asing</t>
  </si>
  <si>
    <t>Bank Central Asia Tbk - JPY - Jumlah utang bank, kotor</t>
  </si>
  <si>
    <t>Bank Central Asia Tbk - SGD - Utang bank, nilai dalam mata uang asing</t>
  </si>
  <si>
    <t>Bank Central Asia Tbk - SGD - Jumlah utang bank, kotor</t>
  </si>
  <si>
    <t>Bank Central Asia Tbk - THB - Utang bank, nilai dalam mata uang asing</t>
  </si>
  <si>
    <t>Bank Central Asia Tbk - THB - Jumlah utang bank, kotor</t>
  </si>
  <si>
    <t>Bank Central Asia Tbk - USD - Utang bank, nilai dalam mata uang asing</t>
  </si>
  <si>
    <t>Bank Central Asia Tbk - USD - Jumlah utang bank, kotor</t>
  </si>
  <si>
    <t>Bank Central Asia Tbk - Mata uang lainnya - Utang bank, nilai dalam mata uang asing</t>
  </si>
  <si>
    <t>Bank Central Asia Tbk - Mata uang lainnya - Jumlah utang bank, kotor</t>
  </si>
  <si>
    <t>Bank Rakyat Indonesia (Persero) Tbk - IDR - Utang bank, nilai dalam mata uang asing</t>
  </si>
  <si>
    <t>Bank Rakyat Indonesia (Persero) Tbk - IDR - Jumlah utang bank, kotor</t>
  </si>
  <si>
    <t>Bank Rakyat Indonesia (Persero) Tbk - AUD - Utang bank, nilai dalam mata uang asing</t>
  </si>
  <si>
    <t>Bank Rakyat Indonesia (Persero) Tbk - AUD - Jumlah utang bank, kotor</t>
  </si>
  <si>
    <t>Bank Rakyat Indonesia (Persero) Tbk - CAD - Utang bank, nilai dalam mata uang asing</t>
  </si>
  <si>
    <t>Bank Rakyat Indonesia (Persero) Tbk - CAD - Jumlah utang bank, kotor</t>
  </si>
  <si>
    <t>Bank Rakyat Indonesia (Persero) Tbk - CNY - Utang bank, nilai dalam mata uang asing</t>
  </si>
  <si>
    <t>Bank Rakyat Indonesia (Persero) Tbk - CNY - Jumlah utang bank, kotor</t>
  </si>
  <si>
    <t>Bank Rakyat Indonesia (Persero) Tbk - EUR - Utang bank, nilai dalam mata uang asing</t>
  </si>
  <si>
    <t>Bank Rakyat Indonesia (Persero) Tbk - EUR - Jumlah utang bank, kotor</t>
  </si>
  <si>
    <t>Bank Rakyat Indonesia (Persero) Tbk - HKD - Utang bank, nilai dalam mata uang asing</t>
  </si>
  <si>
    <t>Bank Rakyat Indonesia (Persero) Tbk - HKD - Jumlah utang bank, kotor</t>
  </si>
  <si>
    <t>Bank Rakyat Indonesia (Persero) Tbk - GBP - Utang bank, nilai dalam mata uang asing</t>
  </si>
  <si>
    <t>Bank Rakyat Indonesia (Persero) Tbk - GBP - Jumlah utang bank, kotor</t>
  </si>
  <si>
    <t>Bank Rakyat Indonesia (Persero) Tbk - JPY - Utang bank, nilai dalam mata uang asing</t>
  </si>
  <si>
    <t>Bank Rakyat Indonesia (Persero) Tbk - JPY - Jumlah utang bank, kotor</t>
  </si>
  <si>
    <t>Bank Rakyat Indonesia (Persero) Tbk - SGD - Utang bank, nilai dalam mata uang asing</t>
  </si>
  <si>
    <t>Bank Rakyat Indonesia (Persero) Tbk - SGD - Jumlah utang bank, kotor</t>
  </si>
  <si>
    <t>Bank Rakyat Indonesia (Persero) Tbk - THB - Utang bank, nilai dalam mata uang asing</t>
  </si>
  <si>
    <t>Bank Rakyat Indonesia (Persero) Tbk - THB - Jumlah utang bank, kotor</t>
  </si>
  <si>
    <t>Bank Rakyat Indonesia (Persero) Tbk - USD - Utang bank, nilai dalam mata uang asing</t>
  </si>
  <si>
    <t>Bank Rakyat Indonesia (Persero) Tbk - USD - Jumlah utang bank, kotor</t>
  </si>
  <si>
    <t>Bank Rakyat Indonesia (Persero) Tbk - Mata uang lainnya - Utang bank, nilai dalam mata uang asing</t>
  </si>
  <si>
    <t>Bank Rakyat Indonesia (Persero) Tbk - Mata uang lainnya - Jumlah utang bank, kotor</t>
  </si>
  <si>
    <t>Bank Mandiri (Persero) Tbk - IDR - Utang bank, nilai dalam mata uang asing</t>
  </si>
  <si>
    <t>Bank Mandiri (Persero) Tbk - IDR - Jumlah utang bank, kotor</t>
  </si>
  <si>
    <t>Bank Mandiri (Persero) Tbk - AUD - Utang bank, nilai dalam mata uang asing</t>
  </si>
  <si>
    <t>Bank Mandiri (Persero) Tbk - AUD - Jumlah utang bank, kotor</t>
  </si>
  <si>
    <t>Bank Mandiri (Persero) Tbk - CAD - Utang bank, nilai dalam mata uang asing</t>
  </si>
  <si>
    <t>Bank Mandiri (Persero) Tbk - CAD - Jumlah utang bank, kotor</t>
  </si>
  <si>
    <t>Bank Mandiri (Persero) Tbk - CNY - Utang bank, nilai dalam mata uang asing</t>
  </si>
  <si>
    <t>Bank Mandiri (Persero) Tbk - CNY - Jumlah utang bank, kotor</t>
  </si>
  <si>
    <t>Bank Mandiri (Persero) Tbk - EUR - Utang bank, nilai dalam mata uang asing</t>
  </si>
  <si>
    <t>Bank Mandiri (Persero) Tbk - EUR - Jumlah utang bank, kotor</t>
  </si>
  <si>
    <t>Bank Mandiri (Persero) Tbk - HKD - Utang bank, nilai dalam mata uang asing</t>
  </si>
  <si>
    <t>Bank Mandiri (Persero) Tbk - HKD - Jumlah utang bank, kotor</t>
  </si>
  <si>
    <t>Bank Mandiri (Persero) Tbk - GBP - Utang bank, nilai dalam mata uang asing</t>
  </si>
  <si>
    <t>Bank Mandiri (Persero) Tbk - GBP - Jumlah utang bank, kotor</t>
  </si>
  <si>
    <t>Bank Mandiri (Persero) Tbk - JPY - Utang bank, nilai dalam mata uang asing</t>
  </si>
  <si>
    <t>Bank Mandiri (Persero) Tbk - JPY - Jumlah utang bank, kotor</t>
  </si>
  <si>
    <t>Bank Mandiri (Persero) Tbk - SGD - Utang bank, nilai dalam mata uang asing</t>
  </si>
  <si>
    <t>Bank Mandiri (Persero) Tbk - SGD - Jumlah utang bank, kotor</t>
  </si>
  <si>
    <t>Bank Mandiri (Persero) Tbk - THB - Utang bank, nilai dalam mata uang asing</t>
  </si>
  <si>
    <t>Bank Mandiri (Persero) Tbk - THB - Jumlah utang bank, kotor</t>
  </si>
  <si>
    <t>Bank Mandiri (Persero) Tbk - USD - Utang bank, nilai dalam mata uang asing</t>
  </si>
  <si>
    <t>Bank Mandiri (Persero) Tbk - USD - Jumlah utang bank, kotor</t>
  </si>
  <si>
    <t>Bank Mandiri (Persero) Tbk - Mata uang lainnya - Utang bank, nilai dalam mata uang asing</t>
  </si>
  <si>
    <t>Bank Mandiri (Persero) Tbk - Mata uang lainnya - Jumlah utang bank, kotor</t>
  </si>
  <si>
    <t>Bank Syariah Indonesia Tbk - IDR - Utang bank, nilai dalam mata uang asing</t>
  </si>
  <si>
    <t>Bank Syariah Indonesia Tbk - IDR - Jumlah utang bank, kotor</t>
  </si>
  <si>
    <t>Bank Syariah Indonesia Tbk - AUD - Utang bank, nilai dalam mata uang asing</t>
  </si>
  <si>
    <t>Bank Syariah Indonesia Tbk - AUD - Jumlah utang bank, kotor</t>
  </si>
  <si>
    <t>Bank Syariah Indonesia Tbk - CAD - Utang bank, nilai dalam mata uang asing</t>
  </si>
  <si>
    <t>Bank Syariah Indonesia Tbk - CAD - Jumlah utang bank, kotor</t>
  </si>
  <si>
    <t>Bank Syariah Indonesia Tbk - CNY - Utang bank, nilai dalam mata uang asing</t>
  </si>
  <si>
    <t>Bank Syariah Indonesia Tbk - CNY - Jumlah utang bank, kotor</t>
  </si>
  <si>
    <t>Bank Syariah Indonesia Tbk - EUR - Utang bank, nilai dalam mata uang asing</t>
  </si>
  <si>
    <t>Bank Syariah Indonesia Tbk - EUR - Jumlah utang bank, kotor</t>
  </si>
  <si>
    <t>Bank Syariah Indonesia Tbk - HKD - Utang bank, nilai dalam mata uang asing</t>
  </si>
  <si>
    <t>Bank Syariah Indonesia Tbk - HKD - Jumlah utang bank, kotor</t>
  </si>
  <si>
    <t>Bank Syariah Indonesia Tbk - GBP - Utang bank, nilai dalam mata uang asing</t>
  </si>
  <si>
    <t>Bank Syariah Indonesia Tbk - GBP - Jumlah utang bank, kotor</t>
  </si>
  <si>
    <t>Bank Syariah Indonesia Tbk - JPY - Utang bank, nilai dalam mata uang asing</t>
  </si>
  <si>
    <t>Bank Syariah Indonesia Tbk - JPY - Jumlah utang bank, kotor</t>
  </si>
  <si>
    <t>Bank Syariah Indonesia Tbk - SGD - Utang bank, nilai dalam mata uang asing</t>
  </si>
  <si>
    <t>Bank Syariah Indonesia Tbk - SGD - Jumlah utang bank, kotor</t>
  </si>
  <si>
    <t>Bank Syariah Indonesia Tbk - THB - Utang bank, nilai dalam mata uang asing</t>
  </si>
  <si>
    <t>Bank Syariah Indonesia Tbk - THB - Jumlah utang bank, kotor</t>
  </si>
  <si>
    <t>Bank Syariah Indonesia Tbk - USD - Utang bank, nilai dalam mata uang asing</t>
  </si>
  <si>
    <t>Bank Syariah Indonesia Tbk - USD - Jumlah utang bank, kotor</t>
  </si>
  <si>
    <t>Bank Syariah Indonesia Tbk - Mata uang lainnya - Utang bank, nilai dalam mata uang asing</t>
  </si>
  <si>
    <t>Bank Syariah Indonesia Tbk - Mata uang lainnya - Jumlah utang bank, kotor</t>
  </si>
  <si>
    <t>Bank Negara Indonesia (Persero) Tbk - IDR - Utang bank, nilai dalam mata uang asing</t>
  </si>
  <si>
    <t>Bank Negara Indonesia (Persero) Tbk - IDR - Jumlah utang bank, kotor</t>
  </si>
  <si>
    <t>Bank Negara Indonesia (Persero) Tbk - AUD - Utang bank, nilai dalam mata uang asing</t>
  </si>
  <si>
    <t>Bank Negara Indonesia (Persero) Tbk - AUD - Jumlah utang bank, kotor</t>
  </si>
  <si>
    <t>Bank Negara Indonesia (Persero) Tbk - CAD - Utang bank, nilai dalam mata uang asing</t>
  </si>
  <si>
    <t>Bank Negara Indonesia (Persero) Tbk - CAD - Jumlah utang bank, kotor</t>
  </si>
  <si>
    <t>Bank Negara Indonesia (Persero) Tbk - CNY - Utang bank, nilai dalam mata uang asing</t>
  </si>
  <si>
    <t>Bank Negara Indonesia (Persero) Tbk - CNY - Jumlah utang bank, kotor</t>
  </si>
  <si>
    <t>Bank Negara Indonesia (Persero) Tbk - EUR - Utang bank, nilai dalam mata uang asing</t>
  </si>
  <si>
    <t>Bank Negara Indonesia (Persero) Tbk - EUR - Jumlah utang bank, kotor</t>
  </si>
  <si>
    <t>Bank Negara Indonesia (Persero) Tbk - HKD - Utang bank, nilai dalam mata uang asing</t>
  </si>
  <si>
    <t>Bank Negara Indonesia (Persero) Tbk - HKD - Jumlah utang bank, kotor</t>
  </si>
  <si>
    <t>Bank Negara Indonesia (Persero) Tbk - GBP - Utang bank, nilai dalam mata uang asing</t>
  </si>
  <si>
    <t>Bank Negara Indonesia (Persero) Tbk - GBP - Jumlah utang bank, kotor</t>
  </si>
  <si>
    <t>Bank Negara Indonesia (Persero) Tbk - JPY - Utang bank, nilai dalam mata uang asing</t>
  </si>
  <si>
    <t>Bank Negara Indonesia (Persero) Tbk - JPY - Jumlah utang bank, kotor</t>
  </si>
  <si>
    <t>Bank Negara Indonesia (Persero) Tbk - SGD - Utang bank, nilai dalam mata uang asing</t>
  </si>
  <si>
    <t>Bank Negara Indonesia (Persero) Tbk - SGD - Jumlah utang bank, kotor</t>
  </si>
  <si>
    <t>Bank Negara Indonesia (Persero) Tbk - THB - Utang bank, nilai dalam mata uang asing</t>
  </si>
  <si>
    <t>Bank Negara Indonesia (Persero) Tbk - THB - Jumlah utang bank, kotor</t>
  </si>
  <si>
    <t>Bank Negara Indonesia (Persero) Tbk - USD - Utang bank, nilai dalam mata uang asing</t>
  </si>
  <si>
    <t>Bank Negara Indonesia (Persero) Tbk - USD - Jumlah utang bank, kotor</t>
  </si>
  <si>
    <t>Bank Negara Indonesia (Persero) Tbk - Mata uang lainnya - Utang bank, nilai dalam mata uang asing</t>
  </si>
  <si>
    <t>Bank Negara Indonesia (Persero) Tbk - Mata uang lainnya - Jumlah utang bank, kotor</t>
  </si>
  <si>
    <t>Bank Jago Tbk - IDR - Utang bank, nilai dalam mata uang asing</t>
  </si>
  <si>
    <t>Bank Jago Tbk - IDR - Jumlah utang bank, kotor</t>
  </si>
  <si>
    <t>Bank Jago Tbk - AUD - Utang bank, nilai dalam mata uang asing</t>
  </si>
  <si>
    <t>Bank Jago Tbk - AUD - Jumlah utang bank, kotor</t>
  </si>
  <si>
    <t>Bank Jago Tbk - CAD - Utang bank, nilai dalam mata uang asing</t>
  </si>
  <si>
    <t>Bank Jago Tbk - CAD - Jumlah utang bank, kotor</t>
  </si>
  <si>
    <t>Bank Jago Tbk - CNY - Utang bank, nilai dalam mata uang asing</t>
  </si>
  <si>
    <t>Bank Jago Tbk - CNY - Jumlah utang bank, kotor</t>
  </si>
  <si>
    <t>Bank Jago Tbk - EUR - Utang bank, nilai dalam mata uang asing</t>
  </si>
  <si>
    <t>Bank Jago Tbk - EUR - Jumlah utang bank, kotor</t>
  </si>
  <si>
    <t>Bank Jago Tbk - HKD - Utang bank, nilai dalam mata uang asing</t>
  </si>
  <si>
    <t>Bank Jago Tbk - HKD - Jumlah utang bank, kotor</t>
  </si>
  <si>
    <t>Bank Jago Tbk - GBP - Utang bank, nilai dalam mata uang asing</t>
  </si>
  <si>
    <t>Bank Jago Tbk - GBP - Jumlah utang bank, kotor</t>
  </si>
  <si>
    <t>Bank Jago Tbk - JPY - Utang bank, nilai dalam mata uang asing</t>
  </si>
  <si>
    <t>Bank Jago Tbk - JPY - Jumlah utang bank, kotor</t>
  </si>
  <si>
    <t>Bank Jago Tbk - SGD - Utang bank, nilai dalam mata uang asing</t>
  </si>
  <si>
    <t>Bank Jago Tbk - SGD - Jumlah utang bank, kotor</t>
  </si>
  <si>
    <t>Bank Jago Tbk - THB - Utang bank, nilai dalam mata uang asing</t>
  </si>
  <si>
    <t>Bank Jago Tbk - THB - Jumlah utang bank, kotor</t>
  </si>
  <si>
    <t>Bank Jago Tbk - USD - Utang bank, nilai dalam mata uang asing</t>
  </si>
  <si>
    <t>Bank Jago Tbk - USD - Jumlah utang bank, kotor</t>
  </si>
  <si>
    <t>Bank Jago Tbk - Mata uang lainnya - Utang bank, nilai dalam mata uang asing</t>
  </si>
  <si>
    <t>Bank Jago Tbk - Mata uang lainnya - Jumlah utang bank, kotor</t>
  </si>
  <si>
    <t>Bank Permata Tbk - IDR - Utang bank, nilai dalam mata uang asing</t>
  </si>
  <si>
    <t>Bank Permata Tbk - IDR - Jumlah utang bank, kotor</t>
  </si>
  <si>
    <t>Bank Permata Tbk - AUD - Utang bank, nilai dalam mata uang asing</t>
  </si>
  <si>
    <t>Bank Permata Tbk - AUD - Jumlah utang bank, kotor</t>
  </si>
  <si>
    <t>Bank Permata Tbk - CAD - Utang bank, nilai dalam mata uang asing</t>
  </si>
  <si>
    <t>Bank Permata Tbk - CAD - Jumlah utang bank, kotor</t>
  </si>
  <si>
    <t>Bank Permata Tbk - CNY - Utang bank, nilai dalam mata uang asing</t>
  </si>
  <si>
    <t>Bank Permata Tbk - CNY - Jumlah utang bank, kotor</t>
  </si>
  <si>
    <t>Bank Permata Tbk - EUR - Utang bank, nilai dalam mata uang asing</t>
  </si>
  <si>
    <t>Bank Permata Tbk - EUR - Jumlah utang bank, kotor</t>
  </si>
  <si>
    <t>Bank Permata Tbk - HKD - Utang bank, nilai dalam mata uang asing</t>
  </si>
  <si>
    <t>Bank Permata Tbk - HKD - Jumlah utang bank, kotor</t>
  </si>
  <si>
    <t>Bank Permata Tbk - GBP - Utang bank, nilai dalam mata uang asing</t>
  </si>
  <si>
    <t>Bank Permata Tbk - GBP - Jumlah utang bank, kotor</t>
  </si>
  <si>
    <t>Bank Permata Tbk - JPY - Utang bank, nilai dalam mata uang asing</t>
  </si>
  <si>
    <t>Bank Permata Tbk - JPY - Jumlah utang bank, kotor</t>
  </si>
  <si>
    <t>Bank Permata Tbk - SGD - Utang bank, nilai dalam mata uang asing</t>
  </si>
  <si>
    <t>Bank Permata Tbk - SGD - Jumlah utang bank, kotor</t>
  </si>
  <si>
    <t>Bank Permata Tbk - THB - Utang bank, nilai dalam mata uang asing</t>
  </si>
  <si>
    <t>Bank Permata Tbk - THB - Jumlah utang bank, kotor</t>
  </si>
  <si>
    <t>Bank Permata Tbk - USD - Utang bank, nilai dalam mata uang asing</t>
  </si>
  <si>
    <t>Bank Permata Tbk - USD - Jumlah utang bank, kotor</t>
  </si>
  <si>
    <t>Bank Permata Tbk - Mata uang lainnya - Utang bank, nilai dalam mata uang asing</t>
  </si>
  <si>
    <t>Bank Permata Tbk - Mata uang lainnya - Jumlah utang bank, kotor</t>
  </si>
  <si>
    <t>Bank Mega Tbk - IDR - Utang bank, nilai dalam mata uang asing</t>
  </si>
  <si>
    <t>Bank Mega Tbk - IDR - Jumlah utang bank, kotor</t>
  </si>
  <si>
    <t>Bank Mega Tbk - AUD - Utang bank, nilai dalam mata uang asing</t>
  </si>
  <si>
    <t>Bank Mega Tbk - AUD - Jumlah utang bank, kotor</t>
  </si>
  <si>
    <t>Bank Mega Tbk - CAD - Utang bank, nilai dalam mata uang asing</t>
  </si>
  <si>
    <t>Bank Mega Tbk - CAD - Jumlah utang bank, kotor</t>
  </si>
  <si>
    <t>Bank Mega Tbk - CNY - Utang bank, nilai dalam mata uang asing</t>
  </si>
  <si>
    <t>Bank Mega Tbk - CNY - Jumlah utang bank, kotor</t>
  </si>
  <si>
    <t>Bank Mega Tbk - EUR - Utang bank, nilai dalam mata uang asing</t>
  </si>
  <si>
    <t>Bank Mega Tbk - EUR - Jumlah utang bank, kotor</t>
  </si>
  <si>
    <t>Bank Mega Tbk - HKD - Utang bank, nilai dalam mata uang asing</t>
  </si>
  <si>
    <t>Bank Mega Tbk - HKD - Jumlah utang bank, kotor</t>
  </si>
  <si>
    <t>Bank Mega Tbk - GBP - Utang bank, nilai dalam mata uang asing</t>
  </si>
  <si>
    <t>Bank Mega Tbk - GBP - Jumlah utang bank, kotor</t>
  </si>
  <si>
    <t>Bank Mega Tbk - JPY - Utang bank, nilai dalam mata uang asing</t>
  </si>
  <si>
    <t>Bank Mega Tbk - JPY - Jumlah utang bank, kotor</t>
  </si>
  <si>
    <t>Bank Mega Tbk - SGD - Utang bank, nilai dalam mata uang asing</t>
  </si>
  <si>
    <t>Bank Mega Tbk - SGD - Jumlah utang bank, kotor</t>
  </si>
  <si>
    <t>Bank Mega Tbk - THB - Utang bank, nilai dalam mata uang asing</t>
  </si>
  <si>
    <t>Bank Mega Tbk - THB - Jumlah utang bank, kotor</t>
  </si>
  <si>
    <t>Bank Mega Tbk - USD - Utang bank, nilai dalam mata uang asing</t>
  </si>
  <si>
    <t>Bank Mega Tbk - USD - Jumlah utang bank, kotor</t>
  </si>
  <si>
    <t>Bank Mega Tbk - Mata uang lainnya - Utang bank, nilai dalam mata uang asing</t>
  </si>
  <si>
    <t>Bank Mega Tbk - Mata uang lainnya - Jumlah utang bank, kotor</t>
  </si>
  <si>
    <t>Bank Mayapada Internasional Tbk - IDR - Utang bank, nilai dalam mata uang asing</t>
  </si>
  <si>
    <t>Bank Mayapada Internasional Tbk - IDR - Jumlah utang bank, kotor</t>
  </si>
  <si>
    <t>Bank Mayapada Internasional Tbk - AUD - Utang bank, nilai dalam mata uang asing</t>
  </si>
  <si>
    <t>Bank Mayapada Internasional Tbk - AUD - Jumlah utang bank, kotor</t>
  </si>
  <si>
    <t>Bank Mayapada Internasional Tbk - CAD - Utang bank, nilai dalam mata uang asing</t>
  </si>
  <si>
    <t>Bank Mayapada Internasional Tbk - CAD - Jumlah utang bank, kotor</t>
  </si>
  <si>
    <t>Bank Mayapada Internasional Tbk - CNY - Utang bank, nilai dalam mata uang asing</t>
  </si>
  <si>
    <t>Bank Mayapada Internasional Tbk - CNY - Jumlah utang bank, kotor</t>
  </si>
  <si>
    <t>Bank Mayapada Internasional Tbk - EUR - Utang bank, nilai dalam mata uang asing</t>
  </si>
  <si>
    <t>Bank Mayapada Internasional Tbk - EUR - Jumlah utang bank, kotor</t>
  </si>
  <si>
    <t>Bank Mayapada Internasional Tbk - HKD - Utang bank, nilai dalam mata uang asing</t>
  </si>
  <si>
    <t>Bank Mayapada Internasional Tbk - HKD - Jumlah utang bank, kotor</t>
  </si>
  <si>
    <t>Bank Mayapada Internasional Tbk - GBP - Utang bank, nilai dalam mata uang asing</t>
  </si>
  <si>
    <t>Bank Mayapada Internasional Tbk - GBP - Jumlah utang bank, kotor</t>
  </si>
  <si>
    <t>Bank Mayapada Internasional Tbk - JPY - Utang bank, nilai dalam mata uang asing</t>
  </si>
  <si>
    <t>Bank Mayapada Internasional Tbk - JPY - Jumlah utang bank, kotor</t>
  </si>
  <si>
    <t>Bank Mayapada Internasional Tbk - SGD - Utang bank, nilai dalam mata uang asing</t>
  </si>
  <si>
    <t>Bank Mayapada Internasional Tbk - SGD - Jumlah utang bank, kotor</t>
  </si>
  <si>
    <t>Bank Mayapada Internasional Tbk - THB - Utang bank, nilai dalam mata uang asing</t>
  </si>
  <si>
    <t>Bank Mayapada Internasional Tbk - THB - Jumlah utang bank, kotor</t>
  </si>
  <si>
    <t>Bank Mayapada Internasional Tbk - USD - Utang bank, nilai dalam mata uang asing</t>
  </si>
  <si>
    <t>Bank Mayapada Internasional Tbk - USD - Jumlah utang bank, kotor</t>
  </si>
  <si>
    <t>Bank Mayapada Internasional Tbk - Mata uang lainnya - Utang bank, nilai dalam mata uang asing</t>
  </si>
  <si>
    <t>Bank Mayapada Internasional Tbk - Mata uang lainnya - Jumlah utang bank, kotor</t>
  </si>
  <si>
    <t>Bank Danamon Indonesia Tbk - IDR - Utang bank, nilai dalam mata uang asing</t>
  </si>
  <si>
    <t>Bank Danamon Indonesia Tbk - IDR - Jumlah utang bank, kotor</t>
  </si>
  <si>
    <t>Bank Danamon Indonesia Tbk - AUD - Utang bank, nilai dalam mata uang asing</t>
  </si>
  <si>
    <t>Bank Danamon Indonesia Tbk - AUD - Jumlah utang bank, kotor</t>
  </si>
  <si>
    <t>Bank Danamon Indonesia Tbk - CAD - Utang bank, nilai dalam mata uang asing</t>
  </si>
  <si>
    <t>Bank Danamon Indonesia Tbk - CAD - Jumlah utang bank, kotor</t>
  </si>
  <si>
    <t>Bank Danamon Indonesia Tbk - CNY - Utang bank, nilai dalam mata uang asing</t>
  </si>
  <si>
    <t>Bank Danamon Indonesia Tbk - CNY - Jumlah utang bank, kotor</t>
  </si>
  <si>
    <t>Bank Danamon Indonesia Tbk - EUR - Utang bank, nilai dalam mata uang asing</t>
  </si>
  <si>
    <t>Bank Danamon Indonesia Tbk - EUR - Jumlah utang bank, kotor</t>
  </si>
  <si>
    <t>Bank Danamon Indonesia Tbk - HKD - Utang bank, nilai dalam mata uang asing</t>
  </si>
  <si>
    <t>Bank Danamon Indonesia Tbk - HKD - Jumlah utang bank, kotor</t>
  </si>
  <si>
    <t>Bank Danamon Indonesia Tbk - GBP - Utang bank, nilai dalam mata uang asing</t>
  </si>
  <si>
    <t>Bank Danamon Indonesia Tbk - GBP - Jumlah utang bank, kotor</t>
  </si>
  <si>
    <t>Bank Danamon Indonesia Tbk - JPY - Utang bank, nilai dalam mata uang asing</t>
  </si>
  <si>
    <t>Bank Danamon Indonesia Tbk - JPY - Jumlah utang bank, kotor</t>
  </si>
  <si>
    <t>Bank Danamon Indonesia Tbk - SGD - Utang bank, nilai dalam mata uang asing</t>
  </si>
  <si>
    <t>Bank Danamon Indonesia Tbk - SGD - Jumlah utang bank, kotor</t>
  </si>
  <si>
    <t>Bank Danamon Indonesia Tbk - THB - Utang bank, nilai dalam mata uang asing</t>
  </si>
  <si>
    <t>Bank Danamon Indonesia Tbk - THB - Jumlah utang bank, kotor</t>
  </si>
  <si>
    <t>Bank Danamon Indonesia Tbk - USD - Utang bank, nilai dalam mata uang asing</t>
  </si>
  <si>
    <t>Bank Danamon Indonesia Tbk - USD - Jumlah utang bank, kotor</t>
  </si>
  <si>
    <t>Bank Danamon Indonesia Tbk - Mata uang lainnya - Utang bank, nilai dalam mata uang asing</t>
  </si>
  <si>
    <t>Bank Danamon Indonesia Tbk - Mata uang lainnya - Jumlah utang bank, kotor</t>
  </si>
  <si>
    <t>Bank BTPN Syariah Tbk - IDR - Utang bank, nilai dalam mata uang asing</t>
  </si>
  <si>
    <t>Bank BTPN Syariah Tbk - IDR - Jumlah utang bank, kotor</t>
  </si>
  <si>
    <t>Bank BTPN Syariah Tbk - AUD - Utang bank, nilai dalam mata uang asing</t>
  </si>
  <si>
    <t>Bank BTPN Syariah Tbk - AUD - Jumlah utang bank, kotor</t>
  </si>
  <si>
    <t>Bank BTPN Syariah Tbk - CAD - Utang bank, nilai dalam mata uang asing</t>
  </si>
  <si>
    <t>Bank BTPN Syariah Tbk - CAD - Jumlah utang bank, kotor</t>
  </si>
  <si>
    <t>Bank BTPN Syariah Tbk - CNY - Utang bank, nilai dalam mata uang asing</t>
  </si>
  <si>
    <t>Bank BTPN Syariah Tbk - CNY - Jumlah utang bank, kotor</t>
  </si>
  <si>
    <t>Bank BTPN Syariah Tbk - EUR - Utang bank, nilai dalam mata uang asing</t>
  </si>
  <si>
    <t>Bank BTPN Syariah Tbk - EUR - Jumlah utang bank, kotor</t>
  </si>
  <si>
    <t>Bank BTPN Syariah Tbk - HKD - Utang bank, nilai dalam mata uang asing</t>
  </si>
  <si>
    <t>Bank BTPN Syariah Tbk - HKD - Jumlah utang bank, kotor</t>
  </si>
  <si>
    <t>Bank BTPN Syariah Tbk - GBP - Utang bank, nilai dalam mata uang asing</t>
  </si>
  <si>
    <t>Bank BTPN Syariah Tbk - GBP - Jumlah utang bank, kotor</t>
  </si>
  <si>
    <t>Bank BTPN Syariah Tbk - JPY - Utang bank, nilai dalam mata uang asing</t>
  </si>
  <si>
    <t>Bank BTPN Syariah Tbk - JPY - Jumlah utang bank, kotor</t>
  </si>
  <si>
    <t>Bank BTPN Syariah Tbk - SGD - Utang bank, nilai dalam mata uang asing</t>
  </si>
  <si>
    <t>Bank BTPN Syariah Tbk - SGD - Jumlah utang bank, kotor</t>
  </si>
  <si>
    <t>Bank BTPN Syariah Tbk - THB - Utang bank, nilai dalam mata uang asing</t>
  </si>
  <si>
    <t>Bank BTPN Syariah Tbk - THB - Jumlah utang bank, kotor</t>
  </si>
  <si>
    <t>Bank BTPN Syariah Tbk - USD - Utang bank, nilai dalam mata uang asing</t>
  </si>
  <si>
    <t>Bank BTPN Syariah Tbk - USD - Jumlah utang bank, kotor</t>
  </si>
  <si>
    <t>Bank BTPN Syariah Tbk - Mata uang lainnya - Utang bank, nilai dalam mata uang asing</t>
  </si>
  <si>
    <t>Bank BTPN Syariah Tbk - Mata uang lainnya - Jumlah utang bank, kotor</t>
  </si>
  <si>
    <t>Bank Maybank Indonesia Tbk - IDR - Utang bank, nilai dalam mata uang asing</t>
  </si>
  <si>
    <t>Bank Maybank Indonesia Tbk - IDR - Jumlah utang bank, kotor</t>
  </si>
  <si>
    <t>Bank Maybank Indonesia Tbk - AUD - Utang bank, nilai dalam mata uang asing</t>
  </si>
  <si>
    <t>Bank Maybank Indonesia Tbk - AUD - Jumlah utang bank, kotor</t>
  </si>
  <si>
    <t>Bank Maybank Indonesia Tbk - CAD - Utang bank, nilai dalam mata uang asing</t>
  </si>
  <si>
    <t>Bank Maybank Indonesia Tbk - CAD - Jumlah utang bank, kotor</t>
  </si>
  <si>
    <t>Bank Maybank Indonesia Tbk - CNY - Utang bank, nilai dalam mata uang asing</t>
  </si>
  <si>
    <t>Bank Maybank Indonesia Tbk - CNY - Jumlah utang bank, kotor</t>
  </si>
  <si>
    <t>Bank Maybank Indonesia Tbk - EUR - Utang bank, nilai dalam mata uang asing</t>
  </si>
  <si>
    <t>Bank Maybank Indonesia Tbk - EUR - Jumlah utang bank, kotor</t>
  </si>
  <si>
    <t>Bank Maybank Indonesia Tbk - HKD - Utang bank, nilai dalam mata uang asing</t>
  </si>
  <si>
    <t>Bank Maybank Indonesia Tbk - HKD - Jumlah utang bank, kotor</t>
  </si>
  <si>
    <t>Bank Maybank Indonesia Tbk - GBP - Utang bank, nilai dalam mata uang asing</t>
  </si>
  <si>
    <t>Bank Maybank Indonesia Tbk - GBP - Jumlah utang bank, kotor</t>
  </si>
  <si>
    <t>Bank Maybank Indonesia Tbk - JPY - Utang bank, nilai dalam mata uang asing</t>
  </si>
  <si>
    <t>Bank Maybank Indonesia Tbk - JPY - Jumlah utang bank, kotor</t>
  </si>
  <si>
    <t>Bank Maybank Indonesia Tbk - SGD - Utang bank, nilai dalam mata uang asing</t>
  </si>
  <si>
    <t>Bank Maybank Indonesia Tbk - SGD - Jumlah utang bank, kotor</t>
  </si>
  <si>
    <t>Bank Maybank Indonesia Tbk - THB - Utang bank, nilai dalam mata uang asing</t>
  </si>
  <si>
    <t>Bank Maybank Indonesia Tbk - THB - Jumlah utang bank, kotor</t>
  </si>
  <si>
    <t>Bank Maybank Indonesia Tbk - USD - Utang bank, nilai dalam mata uang asing</t>
  </si>
  <si>
    <t>Bank Maybank Indonesia Tbk - USD - Jumlah utang bank, kotor</t>
  </si>
  <si>
    <t>Bank Maybank Indonesia Tbk - Mata uang lainnya - Utang bank, nilai dalam mata uang asing</t>
  </si>
  <si>
    <t>Bank Maybank Indonesia Tbk - Mata uang lainnya - Jumlah utang bank, kotor</t>
  </si>
  <si>
    <t>Bank Pan Indonesia Tbk - IDR - Utang bank, nilai dalam mata uang asing</t>
  </si>
  <si>
    <t>Bank Pan Indonesia Tbk - IDR - Jumlah utang bank, kotor</t>
  </si>
  <si>
    <t>Bank Pan Indonesia Tbk - AUD - Utang bank, nilai dalam mata uang asing</t>
  </si>
  <si>
    <t>Bank Pan Indonesia Tbk - AUD - Jumlah utang bank, kotor</t>
  </si>
  <si>
    <t>Bank Pan Indonesia Tbk - CAD - Utang bank, nilai dalam mata uang asing</t>
  </si>
  <si>
    <t>Bank Pan Indonesia Tbk - CAD - Jumlah utang bank, kotor</t>
  </si>
  <si>
    <t>Bank Pan Indonesia Tbk - CNY - Utang bank, nilai dalam mata uang asing</t>
  </si>
  <si>
    <t>Bank Pan Indonesia Tbk - CNY - Jumlah utang bank, kotor</t>
  </si>
  <si>
    <t>Bank Pan Indonesia Tbk - EUR - Utang bank, nilai dalam mata uang asing</t>
  </si>
  <si>
    <t>Bank Pan Indonesia Tbk - EUR - Jumlah utang bank, kotor</t>
  </si>
  <si>
    <t>Bank Pan Indonesia Tbk - HKD - Utang bank, nilai dalam mata uang asing</t>
  </si>
  <si>
    <t>Bank Pan Indonesia Tbk - HKD - Jumlah utang bank, kotor</t>
  </si>
  <si>
    <t>Bank Pan Indonesia Tbk - GBP - Utang bank, nilai dalam mata uang asing</t>
  </si>
  <si>
    <t>Bank Pan Indonesia Tbk - GBP - Jumlah utang bank, kotor</t>
  </si>
  <si>
    <t>Bank Pan Indonesia Tbk - JPY - Utang bank, nilai dalam mata uang asing</t>
  </si>
  <si>
    <t>Bank Pan Indonesia Tbk - JPY - Jumlah utang bank, kotor</t>
  </si>
  <si>
    <t>Bank Pan Indonesia Tbk - SGD - Utang bank, nilai dalam mata uang asing</t>
  </si>
  <si>
    <t>Bank Pan Indonesia Tbk - SGD - Jumlah utang bank, kotor</t>
  </si>
  <si>
    <t>Bank Pan Indonesia Tbk - THB - Utang bank, nilai dalam mata uang asing</t>
  </si>
  <si>
    <t>Bank Pan Indonesia Tbk - THB - Jumlah utang bank, kotor</t>
  </si>
  <si>
    <t>Bank Pan Indonesia Tbk - USD - Utang bank, nilai dalam mata uang asing</t>
  </si>
  <si>
    <t>Bank Pan Indonesia Tbk - USD - Jumlah utang bank, kotor</t>
  </si>
  <si>
    <t>Bank Pan Indonesia Tbk - Mata uang lainnya - Utang bank, nilai dalam mata uang asing</t>
  </si>
  <si>
    <t>Bank Pan Indonesia Tbk - Mata uang lainnya - Jumlah utang bank, kotor</t>
  </si>
  <si>
    <t>Bank Cimb Niaga Tbk - IDR - Utang bank, nilai dalam mata uang asing</t>
  </si>
  <si>
    <t>Bank Cimb Niaga Tbk - IDR - Jumlah utang bank, kotor</t>
  </si>
  <si>
    <t>Bank Cimb Niaga Tbk - AUD - Utang bank, nilai dalam mata uang asing</t>
  </si>
  <si>
    <t>Bank Cimb Niaga Tbk - AUD - Jumlah utang bank, kotor</t>
  </si>
  <si>
    <t>Bank Cimb Niaga Tbk - CAD - Utang bank, nilai dalam mata uang asing</t>
  </si>
  <si>
    <t>Bank Cimb Niaga Tbk - CAD - Jumlah utang bank, kotor</t>
  </si>
  <si>
    <t>Bank Cimb Niaga Tbk - CNY - Utang bank, nilai dalam mata uang asing</t>
  </si>
  <si>
    <t>Bank Cimb Niaga Tbk - CNY - Jumlah utang bank, kotor</t>
  </si>
  <si>
    <t>Bank Cimb Niaga Tbk - EUR - Utang bank, nilai dalam mata uang asing</t>
  </si>
  <si>
    <t>Bank Cimb Niaga Tbk - EUR - Jumlah utang bank, kotor</t>
  </si>
  <si>
    <t>Bank Cimb Niaga Tbk - HKD - Utang bank, nilai dalam mata uang asing</t>
  </si>
  <si>
    <t>Bank Cimb Niaga Tbk - HKD - Jumlah utang bank, kotor</t>
  </si>
  <si>
    <t>Bank Cimb Niaga Tbk - GBP - Utang bank, nilai dalam mata uang asing</t>
  </si>
  <si>
    <t>Bank Cimb Niaga Tbk - GBP - Jumlah utang bank, kotor</t>
  </si>
  <si>
    <t>Bank Cimb Niaga Tbk - JPY - Utang bank, nilai dalam mata uang asing</t>
  </si>
  <si>
    <t>Bank Cimb Niaga Tbk - JPY - Jumlah utang bank, kotor</t>
  </si>
  <si>
    <t>Bank Cimb Niaga Tbk - SGD - Utang bank, nilai dalam mata uang asing</t>
  </si>
  <si>
    <t>Bank Cimb Niaga Tbk - SGD - Jumlah utang bank, kotor</t>
  </si>
  <si>
    <t>Bank Cimb Niaga Tbk - THB - Utang bank, nilai dalam mata uang asing</t>
  </si>
  <si>
    <t>Bank Cimb Niaga Tbk - THB - Jumlah utang bank, kotor</t>
  </si>
  <si>
    <t>Bank Cimb Niaga Tbk - USD - Utang bank, nilai dalam mata uang asing</t>
  </si>
  <si>
    <t>Bank Cimb Niaga Tbk - USD - Jumlah utang bank, kotor</t>
  </si>
  <si>
    <t>Bank Cimb Niaga Tbk - Mata uang lainnya - Utang bank, nilai dalam mata uang asing</t>
  </si>
  <si>
    <t>Bank Cimb Niaga Tbk - Mata uang lainnya - Jumlah utang bank, kotor</t>
  </si>
  <si>
    <t>Bank Rakyat Indonesia Agroniaga Tbk - IDR - Utang bank, nilai dalam mata uang asing</t>
  </si>
  <si>
    <t>Bank Rakyat Indonesia Agroniaga Tbk - IDR - Jumlah utang bank, kotor</t>
  </si>
  <si>
    <t>Bank Rakyat Indonesia Agroniaga Tbk - AUD - Utang bank, nilai dalam mata uang asing</t>
  </si>
  <si>
    <t>Bank Rakyat Indonesia Agroniaga Tbk - AUD - Jumlah utang bank, kotor</t>
  </si>
  <si>
    <t>Bank Rakyat Indonesia Agroniaga Tbk - CAD - Utang bank, nilai dalam mata uang asing</t>
  </si>
  <si>
    <t>Bank Rakyat Indonesia Agroniaga Tbk - CAD - Jumlah utang bank, kotor</t>
  </si>
  <si>
    <t>Bank Rakyat Indonesia Agroniaga Tbk - CNY - Utang bank, nilai dalam mata uang asing</t>
  </si>
  <si>
    <t>Bank Rakyat Indonesia Agroniaga Tbk - CNY - Jumlah utang bank, kotor</t>
  </si>
  <si>
    <t>Bank Rakyat Indonesia Agroniaga Tbk - EUR - Utang bank, nilai dalam mata uang asing</t>
  </si>
  <si>
    <t>Bank Rakyat Indonesia Agroniaga Tbk - EUR - Jumlah utang bank, kotor</t>
  </si>
  <si>
    <t>Bank Rakyat Indonesia Agroniaga Tbk - HKD - Utang bank, nilai dalam mata uang asing</t>
  </si>
  <si>
    <t>Bank Rakyat Indonesia Agroniaga Tbk - HKD - Jumlah utang bank, kotor</t>
  </si>
  <si>
    <t>Bank Rakyat Indonesia Agroniaga Tbk - GBP - Utang bank, nilai dalam mata uang asing</t>
  </si>
  <si>
    <t>Bank Rakyat Indonesia Agroniaga Tbk - GBP - Jumlah utang bank, kotor</t>
  </si>
  <si>
    <t>Bank Rakyat Indonesia Agroniaga Tbk - JPY - Utang bank, nilai dalam mata uang asing</t>
  </si>
  <si>
    <t>Bank Rakyat Indonesia Agroniaga Tbk - JPY - Jumlah utang bank, kotor</t>
  </si>
  <si>
    <t>Bank Rakyat Indonesia Agroniaga Tbk - SGD - Utang bank, nilai dalam mata uang asing</t>
  </si>
  <si>
    <t>Bank Rakyat Indonesia Agroniaga Tbk - SGD - Jumlah utang bank, kotor</t>
  </si>
  <si>
    <t>Bank Rakyat Indonesia Agroniaga Tbk - THB - Utang bank, nilai dalam mata uang asing</t>
  </si>
  <si>
    <t>Bank Rakyat Indonesia Agroniaga Tbk - THB - Jumlah utang bank, kotor</t>
  </si>
  <si>
    <t>Bank Rakyat Indonesia Agroniaga Tbk - USD - Utang bank, nilai dalam mata uang asing</t>
  </si>
  <si>
    <t>Bank Rakyat Indonesia Agroniaga Tbk - USD - Jumlah utang bank, kotor</t>
  </si>
  <si>
    <t>Bank Rakyat Indonesia Agroniaga Tbk - Mata uang lainnya - Utang bank, nilai dalam mata uang asing</t>
  </si>
  <si>
    <t>Bank Rakyat Indonesia Agroniaga Tbk - Mata uang lainnya - Jumlah utang bank, kotor</t>
  </si>
  <si>
    <t>Bank Btpn Tbk - IDR - Utang bank, nilai dalam mata uang asing</t>
  </si>
  <si>
    <t>Bank Btpn Tbk - IDR - Jumlah utang bank, kotor</t>
  </si>
  <si>
    <t>Bank Btpn Tbk - AUD - Utang bank, nilai dalam mata uang asing</t>
  </si>
  <si>
    <t>Bank Btpn Tbk - AUD - Jumlah utang bank, kotor</t>
  </si>
  <si>
    <t>Bank Btpn Tbk - CAD - Utang bank, nilai dalam mata uang asing</t>
  </si>
  <si>
    <t>Bank Btpn Tbk - CAD - Jumlah utang bank, kotor</t>
  </si>
  <si>
    <t>Bank Btpn Tbk - CNY - Utang bank, nilai dalam mata uang asing</t>
  </si>
  <si>
    <t>Bank Btpn Tbk - CNY - Jumlah utang bank, kotor</t>
  </si>
  <si>
    <t>Bank Btpn Tbk - EUR - Utang bank, nilai dalam mata uang asing</t>
  </si>
  <si>
    <t>Bank Btpn Tbk - EUR - Jumlah utang bank, kotor</t>
  </si>
  <si>
    <t>Bank Btpn Tbk - HKD - Utang bank, nilai dalam mata uang asing</t>
  </si>
  <si>
    <t>Bank Btpn Tbk - HKD - Jumlah utang bank, kotor</t>
  </si>
  <si>
    <t>Bank Btpn Tbk - GBP - Utang bank, nilai dalam mata uang asing</t>
  </si>
  <si>
    <t>Bank Btpn Tbk - GBP - Jumlah utang bank, kotor</t>
  </si>
  <si>
    <t>Bank Btpn Tbk - JPY - Utang bank, nilai dalam mata uang asing</t>
  </si>
  <si>
    <t>Bank Btpn Tbk - JPY - Jumlah utang bank, kotor</t>
  </si>
  <si>
    <t>Bank Btpn Tbk - SGD - Utang bank, nilai dalam mata uang asing</t>
  </si>
  <si>
    <t>Bank Btpn Tbk - SGD - Jumlah utang bank, kotor</t>
  </si>
  <si>
    <t>Bank Btpn Tbk - THB - Utang bank, nilai dalam mata uang asing</t>
  </si>
  <si>
    <t>Bank Btpn Tbk - THB - Jumlah utang bank, kotor</t>
  </si>
  <si>
    <t>Bank Btpn Tbk - USD - Utang bank, nilai dalam mata uang asing</t>
  </si>
  <si>
    <t>Bank Btpn Tbk - USD - Jumlah utang bank, kotor</t>
  </si>
  <si>
    <t>Bank Btpn Tbk - Mata uang lainnya - Utang bank, nilai dalam mata uang asing</t>
  </si>
  <si>
    <t>Bank Btpn Tbk - Mata uang lainnya - Jumlah utang bank, kotor</t>
  </si>
  <si>
    <t>Bank Tabungan Negara (Persero) Tbk - IDR - Utang bank, nilai dalam mata uang asing</t>
  </si>
  <si>
    <t>Bank Tabungan Negara (Persero) Tbk - IDR - Jumlah utang bank, kotor</t>
  </si>
  <si>
    <t>Bank Tabungan Negara (Persero) Tbk - AUD - Utang bank, nilai dalam mata uang asing</t>
  </si>
  <si>
    <t>Bank Tabungan Negara (Persero) Tbk - AUD - Jumlah utang bank, kotor</t>
  </si>
  <si>
    <t>Bank Tabungan Negara (Persero) Tbk - CAD - Utang bank, nilai dalam mata uang asing</t>
  </si>
  <si>
    <t>Bank Tabungan Negara (Persero) Tbk - CAD - Jumlah utang bank, kotor</t>
  </si>
  <si>
    <t>Bank Tabungan Negara (Persero) Tbk - CNY - Utang bank, nilai dalam mata uang asing</t>
  </si>
  <si>
    <t>Bank Tabungan Negara (Persero) Tbk - CNY - Jumlah utang bank, kotor</t>
  </si>
  <si>
    <t>Bank Tabungan Negara (Persero) Tbk - EUR - Utang bank, nilai dalam mata uang asing</t>
  </si>
  <si>
    <t>Bank Tabungan Negara (Persero) Tbk - EUR - Jumlah utang bank, kotor</t>
  </si>
  <si>
    <t>Bank Tabungan Negara (Persero) Tbk - HKD - Utang bank, nilai dalam mata uang asing</t>
  </si>
  <si>
    <t>Bank Tabungan Negara (Persero) Tbk - HKD - Jumlah utang bank, kotor</t>
  </si>
  <si>
    <t>Bank Tabungan Negara (Persero) Tbk - GBP - Utang bank, nilai dalam mata uang asing</t>
  </si>
  <si>
    <t>Bank Tabungan Negara (Persero) Tbk - GBP - Jumlah utang bank, kotor</t>
  </si>
  <si>
    <t>Bank Tabungan Negara (Persero) Tbk - JPY - Utang bank, nilai dalam mata uang asing</t>
  </si>
  <si>
    <t>Bank Tabungan Negara (Persero) Tbk - JPY - Jumlah utang bank, kotor</t>
  </si>
  <si>
    <t>Bank Tabungan Negara (Persero) Tbk - SGD - Utang bank, nilai dalam mata uang asing</t>
  </si>
  <si>
    <t>Bank Tabungan Negara (Persero) Tbk - SGD - Jumlah utang bank, kotor</t>
  </si>
  <si>
    <t>Bank Tabungan Negara (Persero) Tbk - THB - Utang bank, nilai dalam mata uang asing</t>
  </si>
  <si>
    <t>Bank Tabungan Negara (Persero) Tbk - THB - Jumlah utang bank, kotor</t>
  </si>
  <si>
    <t>Bank Tabungan Negara (Persero) Tbk - USD - Utang bank, nilai dalam mata uang asing</t>
  </si>
  <si>
    <t>Bank Tabungan Negara (Persero) Tbk - USD - Jumlah utang bank, kotor</t>
  </si>
  <si>
    <t>Bank Tabungan Negara (Persero) Tbk - Mata uang lainnya - Utang bank, nilai dalam mata uang asing</t>
  </si>
  <si>
    <t>Bank Tabungan Negara (Persero) Tbk - Mata uang lainnya - Jumlah utang bank, kotor</t>
  </si>
  <si>
    <t>Bank OCBC Nisp Tbk - IDR - Utang bank, nilai dalam mata uang asing</t>
  </si>
  <si>
    <t>Bank OCBC Nisp Tbk - IDR - Jumlah utang bank, kotor</t>
  </si>
  <si>
    <t>Bank OCBC Nisp Tbk - AUD - Utang bank, nilai dalam mata uang asing</t>
  </si>
  <si>
    <t>Bank OCBC Nisp Tbk - AUD - Jumlah utang bank, kotor</t>
  </si>
  <si>
    <t>Bank OCBC Nisp Tbk - CAD - Utang bank, nilai dalam mata uang asing</t>
  </si>
  <si>
    <t>Bank OCBC Nisp Tbk - CAD - Jumlah utang bank, kotor</t>
  </si>
  <si>
    <t>Bank OCBC Nisp Tbk - CNY - Utang bank, nilai dalam mata uang asing</t>
  </si>
  <si>
    <t>Bank OCBC Nisp Tbk - CNY - Jumlah utang bank, kotor</t>
  </si>
  <si>
    <t>Bank OCBC Nisp Tbk - EUR - Utang bank, nilai dalam mata uang asing</t>
  </si>
  <si>
    <t>Bank OCBC Nisp Tbk - EUR - Jumlah utang bank, kotor</t>
  </si>
  <si>
    <t>Bank OCBC Nisp Tbk - HKD - Utang bank, nilai dalam mata uang asing</t>
  </si>
  <si>
    <t>Bank OCBC Nisp Tbk - HKD - Jumlah utang bank, kotor</t>
  </si>
  <si>
    <t>Bank OCBC Nisp Tbk - GBP - Utang bank, nilai dalam mata uang asing</t>
  </si>
  <si>
    <t>Bank OCBC Nisp Tbk - GBP - Jumlah utang bank, kotor</t>
  </si>
  <si>
    <t>Bank OCBC Nisp Tbk - JPY - Utang bank, nilai dalam mata uang asing</t>
  </si>
  <si>
    <t>Bank OCBC Nisp Tbk - JPY - Jumlah utang bank, kotor</t>
  </si>
  <si>
    <t>Bank OCBC Nisp Tbk - SGD - Utang bank, nilai dalam mata uang asing</t>
  </si>
  <si>
    <t>Bank OCBC Nisp Tbk - SGD - Jumlah utang bank, kotor</t>
  </si>
  <si>
    <t>Bank OCBC Nisp Tbk - THB - Utang bank, nilai dalam mata uang asing</t>
  </si>
  <si>
    <t>Bank OCBC Nisp Tbk - THB - Jumlah utang bank, kotor</t>
  </si>
  <si>
    <t>Bank OCBC Nisp Tbk - USD - Utang bank, nilai dalam mata uang asing</t>
  </si>
  <si>
    <t>Bank OCBC Nisp Tbk - USD - Jumlah utang bank, kotor</t>
  </si>
  <si>
    <t>Bank OCBC Nisp Tbk - Mata uang lainnya - Utang bank, nilai dalam mata uang asing</t>
  </si>
  <si>
    <t>Bank OCBC Nisp Tbk - Mata uang lainnya - Jumlah utang bank, kotor</t>
  </si>
  <si>
    <t>Bank KB Bukopin Tbk - IDR - Utang bank, nilai dalam mata uang asing</t>
  </si>
  <si>
    <t>Bank KB Bukopin Tbk - IDR - Jumlah utang bank, kotor</t>
  </si>
  <si>
    <t>Bank KB Bukopin Tbk - AUD - Utang bank, nilai dalam mata uang asing</t>
  </si>
  <si>
    <t>Bank KB Bukopin Tbk - AUD - Jumlah utang bank, kotor</t>
  </si>
  <si>
    <t>Bank KB Bukopin Tbk - CAD - Utang bank, nilai dalam mata uang asing</t>
  </si>
  <si>
    <t>Bank KB Bukopin Tbk - CAD - Jumlah utang bank, kotor</t>
  </si>
  <si>
    <t>Bank KB Bukopin Tbk - CNY - Utang bank, nilai dalam mata uang asing</t>
  </si>
  <si>
    <t>Bank KB Bukopin Tbk - CNY - Jumlah utang bank, kotor</t>
  </si>
  <si>
    <t>Bank KB Bukopin Tbk - EUR - Utang bank, nilai dalam mata uang asing</t>
  </si>
  <si>
    <t>Bank KB Bukopin Tbk - EUR - Jumlah utang bank, kotor</t>
  </si>
  <si>
    <t>Bank KB Bukopin Tbk - HKD - Utang bank, nilai dalam mata uang asing</t>
  </si>
  <si>
    <t>Bank KB Bukopin Tbk - HKD - Jumlah utang bank, kotor</t>
  </si>
  <si>
    <t>Bank KB Bukopin Tbk - GBP - Utang bank, nilai dalam mata uang asing</t>
  </si>
  <si>
    <t>Bank KB Bukopin Tbk - GBP - Jumlah utang bank, kotor</t>
  </si>
  <si>
    <t>Bank KB Bukopin Tbk - JPY - Utang bank, nilai dalam mata uang asing</t>
  </si>
  <si>
    <t>Bank KB Bukopin Tbk - JPY - Jumlah utang bank, kotor</t>
  </si>
  <si>
    <t>Bank KB Bukopin Tbk - SGD - Utang bank, nilai dalam mata uang asing</t>
  </si>
  <si>
    <t>Bank KB Bukopin Tbk - SGD - Jumlah utang bank, kotor</t>
  </si>
  <si>
    <t>Bank KB Bukopin Tbk - THB - Utang bank, nilai dalam mata uang asing</t>
  </si>
  <si>
    <t>Bank KB Bukopin Tbk - THB - Jumlah utang bank, kotor</t>
  </si>
  <si>
    <t>Bank KB Bukopin Tbk - USD - Utang bank, nilai dalam mata uang asing</t>
  </si>
  <si>
    <t>Bank KB Bukopin Tbk - USD - Jumlah utang bank, kotor</t>
  </si>
  <si>
    <t>Bank KB Bukopin Tbk - Mata uang lainnya - Utang bank, nilai dalam mata uang asing</t>
  </si>
  <si>
    <t>Bank KB Bukopin Tbk - Mata uang lainnya - Jumlah utang bank, kotor</t>
  </si>
  <si>
    <t>Bank Pembangunan Daerah Jawa Barat dan Banten Tbk - IDR - Utang bank, nilai dalam mata uang asing</t>
  </si>
  <si>
    <t>Bank Pembangunan Daerah Jawa Barat dan Banten Tbk - IDR - Jumlah utang bank, kotor</t>
  </si>
  <si>
    <t>Bank Pembangunan Daerah Jawa Barat dan Banten Tbk - AUD - Utang bank, nilai dalam mata uang asing</t>
  </si>
  <si>
    <t>Bank Pembangunan Daerah Jawa Barat dan Banten Tbk - AUD - Jumlah utang bank, kotor</t>
  </si>
  <si>
    <t>Bank Pembangunan Daerah Jawa Barat dan Banten Tbk - CAD - Utang bank, nilai dalam mata uang asing</t>
  </si>
  <si>
    <t>Bank Pembangunan Daerah Jawa Barat dan Banten Tbk - CAD - Jumlah utang bank, kotor</t>
  </si>
  <si>
    <t>Bank Pembangunan Daerah Jawa Barat dan Banten Tbk - CNY - Utang bank, nilai dalam mata uang asing</t>
  </si>
  <si>
    <t>Bank Pembangunan Daerah Jawa Barat dan Banten Tbk - CNY - Jumlah utang bank, kotor</t>
  </si>
  <si>
    <t>Bank Pembangunan Daerah Jawa Barat dan Banten Tbk - EUR - Utang bank, nilai dalam mata uang asing</t>
  </si>
  <si>
    <t>Bank Pembangunan Daerah Jawa Barat dan Banten Tbk - EUR - Jumlah utang bank, kotor</t>
  </si>
  <si>
    <t>Bank Pembangunan Daerah Jawa Barat dan Banten Tbk - HKD - Utang bank, nilai dalam mata uang asing</t>
  </si>
  <si>
    <t>Bank Pembangunan Daerah Jawa Barat dan Banten Tbk - HKD - Jumlah utang bank, kotor</t>
  </si>
  <si>
    <t>Bank Pembangunan Daerah Jawa Barat dan Banten Tbk - GBP - Utang bank, nilai dalam mata uang asing</t>
  </si>
  <si>
    <t>Bank Pembangunan Daerah Jawa Barat dan Banten Tbk - GBP - Jumlah utang bank, kotor</t>
  </si>
  <si>
    <t>Bank Pembangunan Daerah Jawa Barat dan Banten Tbk - JPY - Utang bank, nilai dalam mata uang asing</t>
  </si>
  <si>
    <t>Bank Pembangunan Daerah Jawa Barat dan Banten Tbk - JPY - Jumlah utang bank, kotor</t>
  </si>
  <si>
    <t>Bank Pembangunan Daerah Jawa Barat dan Banten Tbk - SGD - Utang bank, nilai dalam mata uang asing</t>
  </si>
  <si>
    <t>Bank Pembangunan Daerah Jawa Barat dan Banten Tbk - SGD - Jumlah utang bank, kotor</t>
  </si>
  <si>
    <t>Bank Pembangunan Daerah Jawa Barat dan Banten Tbk - THB - Utang bank, nilai dalam mata uang asing</t>
  </si>
  <si>
    <t>Bank Pembangunan Daerah Jawa Barat dan Banten Tbk - THB - Jumlah utang bank, kotor</t>
  </si>
  <si>
    <t>Bank Pembangunan Daerah Jawa Barat dan Banten Tbk - USD - Utang bank, nilai dalam mata uang asing</t>
  </si>
  <si>
    <t>Bank Pembangunan Daerah Jawa Barat dan Banten Tbk - USD - Jumlah utang bank, kotor</t>
  </si>
  <si>
    <t>Bank Pembangunan Daerah Jawa Barat dan Banten Tbk - Mata uang lainnya - Utang bank, nilai dalam mata uang asing</t>
  </si>
  <si>
    <t>Bank Pembangunan Daerah Jawa Barat dan Banten Tbk - Mata uang lainnya - Jumlah utang bank, kotor</t>
  </si>
  <si>
    <t>Pinjaman sindikasi - IDR - Utang bank, nilai dalam mata uang asing</t>
  </si>
  <si>
    <t>Pinjaman sindikasi - IDR - Jumlah utang bank, kotor</t>
  </si>
  <si>
    <t>Pinjaman sindikasi - AUD - Utang bank, nilai dalam mata uang asing</t>
  </si>
  <si>
    <t>Pinjaman sindikasi - AUD - Jumlah utang bank, kotor</t>
  </si>
  <si>
    <t>Pinjaman sindikasi - CAD - Utang bank, nilai dalam mata uang asing</t>
  </si>
  <si>
    <t>Pinjaman sindikasi - CAD - Jumlah utang bank, kotor</t>
  </si>
  <si>
    <t>Pinjaman sindikasi - CNY - Utang bank, nilai dalam mata uang asing</t>
  </si>
  <si>
    <t>Pinjaman sindikasi - CNY - Jumlah utang bank, kotor</t>
  </si>
  <si>
    <t>Pinjaman sindikasi - EUR - Utang bank, nilai dalam mata uang asing</t>
  </si>
  <si>
    <t>Pinjaman sindikasi - EUR - Jumlah utang bank, kotor</t>
  </si>
  <si>
    <t>Pinjaman sindikasi - HKD - Utang bank, nilai dalam mata uang asing</t>
  </si>
  <si>
    <t>Pinjaman sindikasi - HKD - Jumlah utang bank, kotor</t>
  </si>
  <si>
    <t>Pinjaman sindikasi - GBP - Utang bank, nilai dalam mata uang asing</t>
  </si>
  <si>
    <t>Pinjaman sindikasi - GBP - Jumlah utang bank, kotor</t>
  </si>
  <si>
    <t>Pinjaman sindikasi - JPY - Utang bank, nilai dalam mata uang asing</t>
  </si>
  <si>
    <t>Pinjaman sindikasi - JPY - Jumlah utang bank, kotor</t>
  </si>
  <si>
    <t>Pinjaman sindikasi - SGD - Utang bank, nilai dalam mata uang asing</t>
  </si>
  <si>
    <t>Pinjaman sindikasi - SGD - Jumlah utang bank, kotor</t>
  </si>
  <si>
    <t>Pinjaman sindikasi - THB - Utang bank, nilai dalam mata uang asing</t>
  </si>
  <si>
    <t>Pinjaman sindikasi - THB - Jumlah utang bank, kotor</t>
  </si>
  <si>
    <t>Pinjaman sindikasi - USD - Utang bank, nilai dalam mata uang asing</t>
  </si>
  <si>
    <t>Pinjaman sindikasi - USD - Jumlah utang bank, kotor</t>
  </si>
  <si>
    <t>Pinjaman sindikasi - Mata uang lainnya - Utang bank, nilai dalam mata uang asing</t>
  </si>
  <si>
    <t>Pinjaman sindikasi - Mata uang lainnya - Jumlah utang bank, kotor</t>
  </si>
  <si>
    <t>Bank asing lainnya - IDR - Utang bank, nilai dalam mata uang asing</t>
  </si>
  <si>
    <t>Bank asing lainnya - IDR - Jumlah utang bank, kotor</t>
  </si>
  <si>
    <t>Bank asing lainnya - AUD - Utang bank, nilai dalam mata uang asing</t>
  </si>
  <si>
    <t>Bank asing lainnya - AUD - Jumlah utang bank, kotor</t>
  </si>
  <si>
    <t>Bank asing lainnya - CAD - Utang bank, nilai dalam mata uang asing</t>
  </si>
  <si>
    <t>Bank asing lainnya - CAD - Jumlah utang bank, kotor</t>
  </si>
  <si>
    <t>Bank asing lainnya - CNY - Utang bank, nilai dalam mata uang asing</t>
  </si>
  <si>
    <t>Bank asing lainnya - CNY - Jumlah utang bank, kotor</t>
  </si>
  <si>
    <t>Bank asing lainnya - EUR - Utang bank, nilai dalam mata uang asing</t>
  </si>
  <si>
    <t>Bank asing lainnya - EUR - Jumlah utang bank, kotor</t>
  </si>
  <si>
    <t>Bank asing lainnya - HKD - Utang bank, nilai dalam mata uang asing</t>
  </si>
  <si>
    <t>Bank asing lainnya - HKD - Jumlah utang bank, kotor</t>
  </si>
  <si>
    <t>Bank asing lainnya - GBP - Utang bank, nilai dalam mata uang asing</t>
  </si>
  <si>
    <t>Bank asing lainnya - GBP - Jumlah utang bank, kotor</t>
  </si>
  <si>
    <t>Bank asing lainnya - JPY - Utang bank, nilai dalam mata uang asing</t>
  </si>
  <si>
    <t>Bank asing lainnya - JPY - Jumlah utang bank, kotor</t>
  </si>
  <si>
    <t>Bank asing lainnya - SGD - Utang bank, nilai dalam mata uang asing</t>
  </si>
  <si>
    <t>Bank asing lainnya - SGD - Jumlah utang bank, kotor</t>
  </si>
  <si>
    <t>Bank asing lainnya - THB - Utang bank, nilai dalam mata uang asing</t>
  </si>
  <si>
    <t>Bank asing lainnya - THB - Jumlah utang bank, kotor</t>
  </si>
  <si>
    <t>Bank asing lainnya - USD - Utang bank, nilai dalam mata uang asing</t>
  </si>
  <si>
    <t>Bank asing lainnya - USD - Jumlah utang bank, kotor</t>
  </si>
  <si>
    <t>Bank asing lainnya - Mata uang lainnya - Utang bank, nilai dalam mata uang asing</t>
  </si>
  <si>
    <t>Bank asing lainnya - Mata uang lainnya - Jumlah utang bank, kotor</t>
  </si>
  <si>
    <t>Bank lokal lainnya - IDR - Utang bank, nilai dalam mata uang asing</t>
  </si>
  <si>
    <t>Bank lokal lainnya - IDR - Jumlah utang bank, kotor</t>
  </si>
  <si>
    <t>Bank lokal lainnya - AUD - Utang bank, nilai dalam mata uang asing</t>
  </si>
  <si>
    <t>Bank lokal lainnya - AUD - Jumlah utang bank, kotor</t>
  </si>
  <si>
    <t>Bank lokal lainnya - CAD - Utang bank, nilai dalam mata uang asing</t>
  </si>
  <si>
    <t>Bank lokal lainnya - CAD - Jumlah utang bank, kotor</t>
  </si>
  <si>
    <t>Bank lokal lainnya - CNY - Utang bank, nilai dalam mata uang asing</t>
  </si>
  <si>
    <t>Bank lokal lainnya - CNY - Jumlah utang bank, kotor</t>
  </si>
  <si>
    <t>Bank lokal lainnya - EUR - Utang bank, nilai dalam mata uang asing</t>
  </si>
  <si>
    <t>Bank lokal lainnya - EUR - Jumlah utang bank, kotor</t>
  </si>
  <si>
    <t>Bank lokal lainnya - HKD - Utang bank, nilai dalam mata uang asing</t>
  </si>
  <si>
    <t>Bank lokal lainnya - HKD - Jumlah utang bank, kotor</t>
  </si>
  <si>
    <t>Bank lokal lainnya - GBP - Utang bank, nilai dalam mata uang asing</t>
  </si>
  <si>
    <t>Bank lokal lainnya - GBP - Jumlah utang bank, kotor</t>
  </si>
  <si>
    <t>Bank lokal lainnya - JPY - Utang bank, nilai dalam mata uang asing</t>
  </si>
  <si>
    <t>Bank lokal lainnya - JPY - Jumlah utang bank, kotor</t>
  </si>
  <si>
    <t>Bank lokal lainnya - SGD - Utang bank, nilai dalam mata uang asing</t>
  </si>
  <si>
    <t>Bank lokal lainnya - SGD - Jumlah utang bank, kotor</t>
  </si>
  <si>
    <t>Bank lokal lainnya - THB - Utang bank, nilai dalam mata uang asing</t>
  </si>
  <si>
    <t>Bank lokal lainnya - THB - Jumlah utang bank, kotor</t>
  </si>
  <si>
    <t>Bank lokal lainnya - USD - Utang bank, nilai dalam mata uang asing</t>
  </si>
  <si>
    <t>Bank lokal lainnya - USD - Jumlah utang bank, kotor</t>
  </si>
  <si>
    <t>Bank lokal lainnya - Mata uang lainnya - Utang bank, nilai dalam mata uang asing</t>
  </si>
  <si>
    <t>Bank lokal lainnya - Mata uang lainnya - Jumlah utang bank, kotor</t>
  </si>
  <si>
    <t>Bank Central Asia Tbk - Total - Jumlah utang bank, kotor</t>
  </si>
  <si>
    <t>Bank Rakyat Indonesia (Persero) Tbk - Total - Jumlah utang bank, kotor</t>
  </si>
  <si>
    <t>Bank Mandiri (Persero) Tbk - Total - Jumlah utang bank, kotor</t>
  </si>
  <si>
    <t>Bank Syariah Indonesia Tbk - Total - Jumlah utang bank, kotor</t>
  </si>
  <si>
    <t>Bank Negara Indonesia (Persero) Tbk - Total - Jumlah utang bank, kotor</t>
  </si>
  <si>
    <t>Bank Jago Tbk - Total - Jumlah utang bank, kotor</t>
  </si>
  <si>
    <t>Bank Permata Tbk - Total - Jumlah utang bank, kotor</t>
  </si>
  <si>
    <t>Bank Mega Tbk - Total - Jumlah utang bank, kotor</t>
  </si>
  <si>
    <t>Bank Mayapada Internasional Tbk - Total - Jumlah utang bank, kotor</t>
  </si>
  <si>
    <t>Bank Danamon Indonesia Tbk - Total - Jumlah utang bank, kotor</t>
  </si>
  <si>
    <t>Bank BTPN Syariah Tbk - Total - Jumlah utang bank, kotor</t>
  </si>
  <si>
    <t>Bank Maybank Indonesia Tbk - Total - Jumlah utang bank, kotor</t>
  </si>
  <si>
    <t>Bank Pan Indonesia Tbk - Total - Jumlah utang bank, kotor</t>
  </si>
  <si>
    <t>Bank Cimb Niaga Tbk - Total - Jumlah utang bank, kotor</t>
  </si>
  <si>
    <t>Bank Rakyat Indonesia Agroniaga Tbk - Total - Jumlah utang bank, kotor</t>
  </si>
  <si>
    <t>Bank Btpn Tbk - Total - Jumlah utang bank, kotor</t>
  </si>
  <si>
    <t>Bank Tabungan Negara (Persero) Tbk - Total - Jumlah utang bank, kotor</t>
  </si>
  <si>
    <t>Bank OCBC Nisp Tbk - Total - Jumlah utang bank, kotor</t>
  </si>
  <si>
    <t>Bank KB Bukopin Tbk - Total - Jumlah utang bank, kotor</t>
  </si>
  <si>
    <t>Bank Pembangunan Daerah Jawa Barat dan Banten Tbk - Total - Jumlah utang bank, kotor</t>
  </si>
  <si>
    <t>Pinjaman sindikasi - Total - Jumlah utang bank, kotor</t>
  </si>
  <si>
    <t>Bank asing lainnya - Total - Jumlah utang bank, kotor</t>
  </si>
  <si>
    <t>Bank lokal lainnya - Total - Jumlah utang bank, kotor</t>
  </si>
  <si>
    <t>Jumlah utang bank, kotor</t>
  </si>
  <si>
    <t>Biaya penerbitan utang bank yang belum diamortisasi</t>
  </si>
  <si>
    <t>Jumlah utang bank, bersih</t>
  </si>
  <si>
    <t>Detail utang bank</t>
  </si>
  <si>
    <t>Catatan untuk utang bank jangka panjang</t>
  </si>
  <si>
    <t>Pengungkapan catatan atas utang bank jangka panjang</t>
  </si>
  <si>
    <t>Pengungkapan Utang bank jangka panjang</t>
  </si>
  <si>
    <t>Bank Central Asia Tbk - IDR - Jatuh tempo utang bank jangka panjang</t>
  </si>
  <si>
    <t>Bank Central Asia Tbk - IDR - Bunga utang bank jangka panjang</t>
  </si>
  <si>
    <t>Bank Central Asia Tbk - IDR - Jenis bunga utang bank jangka panjang</t>
  </si>
  <si>
    <t>Bank Central Asia Tbk - AUD - Jatuh tempo utang bank jangka panjang</t>
  </si>
  <si>
    <t>Bank Central Asia Tbk - AUD - Bunga utang bank jangka panjang</t>
  </si>
  <si>
    <t>Bank Central Asia Tbk - AUD - Jenis bunga utang bank jangka panjang</t>
  </si>
  <si>
    <t>Bank Central Asia Tbk - CAD - Jatuh tempo utang bank jangka panjang</t>
  </si>
  <si>
    <t>Bank Central Asia Tbk - CAD - Bunga utang bank jangka panjang</t>
  </si>
  <si>
    <t>Bank Central Asia Tbk - CAD - Jenis bunga utang bank jangka panjang</t>
  </si>
  <si>
    <t>Bank Central Asia Tbk - CNY - Jatuh tempo utang bank jangka panjang</t>
  </si>
  <si>
    <t>Bank Central Asia Tbk - CNY - Bunga utang bank jangka panjang</t>
  </si>
  <si>
    <t>Bank Central Asia Tbk - CNY - Jenis bunga utang bank jangka panjang</t>
  </si>
  <si>
    <t>Bank Central Asia Tbk - EUR - Jatuh tempo utang bank jangka panjang</t>
  </si>
  <si>
    <t>Bank Central Asia Tbk - EUR - Bunga utang bank jangka panjang</t>
  </si>
  <si>
    <t>Bank Central Asia Tbk - EUR - Jenis bunga utang bank jangka panjang</t>
  </si>
  <si>
    <t>Bank Central Asia Tbk - HKD - Jatuh tempo utang bank jangka panjang</t>
  </si>
  <si>
    <t>Bank Central Asia Tbk - HKD - Bunga utang bank jangka panjang</t>
  </si>
  <si>
    <t>Bank Central Asia Tbk - HKD - Jenis bunga utang bank jangka panjang</t>
  </si>
  <si>
    <t>Bank Central Asia Tbk - GBP - Jatuh tempo utang bank jangka panjang</t>
  </si>
  <si>
    <t>Bank Central Asia Tbk - GBP - Bunga utang bank jangka panjang</t>
  </si>
  <si>
    <t>Bank Central Asia Tbk - GBP - Jenis bunga utang bank jangka panjang</t>
  </si>
  <si>
    <t>Bank Central Asia Tbk - JPY - Jatuh tempo utang bank jangka panjang</t>
  </si>
  <si>
    <t>Bank Central Asia Tbk - JPY - Bunga utang bank jangka panjang</t>
  </si>
  <si>
    <t>Bank Central Asia Tbk - JPY - Jenis bunga utang bank jangka panjang</t>
  </si>
  <si>
    <t>Bank Central Asia Tbk - SGD - Jatuh tempo utang bank jangka panjang</t>
  </si>
  <si>
    <t>Bank Central Asia Tbk - SGD - Bunga utang bank jangka panjang</t>
  </si>
  <si>
    <t>Bank Central Asia Tbk - SGD - Jenis bunga utang bank jangka panjang</t>
  </si>
  <si>
    <t>Bank Central Asia Tbk - THB - Jatuh tempo utang bank jangka panjang</t>
  </si>
  <si>
    <t>Bank Central Asia Tbk - THB - Bunga utang bank jangka panjang</t>
  </si>
  <si>
    <t>Bank Central Asia Tbk - THB - Jenis bunga utang bank jangka panjang</t>
  </si>
  <si>
    <t>Bank Central Asia Tbk - USD - Jatuh tempo utang bank jangka panjang</t>
  </si>
  <si>
    <t>Bank Central Asia Tbk - USD - Bunga utang bank jangka panjang</t>
  </si>
  <si>
    <t>Bank Central Asia Tbk - USD - Jenis bunga utang bank jangka panjang</t>
  </si>
  <si>
    <t>Bank Central Asia Tbk - Mata uang lainnya - Jatuh tempo utang bank jangka panjang</t>
  </si>
  <si>
    <t>Bank Central Asia Tbk - Mata uang lainnya - Bunga utang bank jangka panjang</t>
  </si>
  <si>
    <t>Bank Central Asia Tbk - Mata uang lainnya - Jenis bunga utang bank jangka panjang</t>
  </si>
  <si>
    <t>Bank Rakyat Indonesia (Persero) Tbk - IDR - Jatuh tempo utang bank jangka panjang</t>
  </si>
  <si>
    <t>Bank Rakyat Indonesia (Persero) Tbk - IDR - Bunga utang bank jangka panjang</t>
  </si>
  <si>
    <t>Bank Rakyat Indonesia (Persero) Tbk - IDR - Jenis bunga utang bank jangka panjang</t>
  </si>
  <si>
    <t>Bank Rakyat Indonesia (Persero) Tbk - AUD - Jatuh tempo utang bank jangka panjang</t>
  </si>
  <si>
    <t>Bank Rakyat Indonesia (Persero) Tbk - AUD - Bunga utang bank jangka panjang</t>
  </si>
  <si>
    <t>Bank Rakyat Indonesia (Persero) Tbk - AUD - Jenis bunga utang bank jangka panjang</t>
  </si>
  <si>
    <t>Bank Rakyat Indonesia (Persero) Tbk - CAD - Jatuh tempo utang bank jangka panjang</t>
  </si>
  <si>
    <t>Bank Rakyat Indonesia (Persero) Tbk - CAD - Bunga utang bank jangka panjang</t>
  </si>
  <si>
    <t>Bank Rakyat Indonesia (Persero) Tbk - CAD - Jenis bunga utang bank jangka panjang</t>
  </si>
  <si>
    <t>Bank Rakyat Indonesia (Persero) Tbk - CNY - Jatuh tempo utang bank jangka panjang</t>
  </si>
  <si>
    <t>Bank Rakyat Indonesia (Persero) Tbk - CNY - Bunga utang bank jangka panjang</t>
  </si>
  <si>
    <t>Bank Rakyat Indonesia (Persero) Tbk - CNY - Jenis bunga utang bank jangka panjang</t>
  </si>
  <si>
    <t>Bank Rakyat Indonesia (Persero) Tbk - EUR - Jatuh tempo utang bank jangka panjang</t>
  </si>
  <si>
    <t>Bank Rakyat Indonesia (Persero) Tbk - EUR - Bunga utang bank jangka panjang</t>
  </si>
  <si>
    <t>Bank Rakyat Indonesia (Persero) Tbk - EUR - Jenis bunga utang bank jangka panjang</t>
  </si>
  <si>
    <t>Bank Rakyat Indonesia (Persero) Tbk - HKD - Jatuh tempo utang bank jangka panjang</t>
  </si>
  <si>
    <t>Bank Rakyat Indonesia (Persero) Tbk - HKD - Bunga utang bank jangka panjang</t>
  </si>
  <si>
    <t>Bank Rakyat Indonesia (Persero) Tbk - HKD - Jenis bunga utang bank jangka panjang</t>
  </si>
  <si>
    <t>Bank Rakyat Indonesia (Persero) Tbk - GBP - Jatuh tempo utang bank jangka panjang</t>
  </si>
  <si>
    <t>Bank Rakyat Indonesia (Persero) Tbk - GBP - Bunga utang bank jangka panjang</t>
  </si>
  <si>
    <t>Bank Rakyat Indonesia (Persero) Tbk - GBP - Jenis bunga utang bank jangka panjang</t>
  </si>
  <si>
    <t>Bank Rakyat Indonesia (Persero) Tbk - JPY - Jatuh tempo utang bank jangka panjang</t>
  </si>
  <si>
    <t>Bank Rakyat Indonesia (Persero) Tbk - JPY - Bunga utang bank jangka panjang</t>
  </si>
  <si>
    <t>Bank Rakyat Indonesia (Persero) Tbk - JPY - Jenis bunga utang bank jangka panjang</t>
  </si>
  <si>
    <t>Bank Rakyat Indonesia (Persero) Tbk - SGD - Jatuh tempo utang bank jangka panjang</t>
  </si>
  <si>
    <t>Bank Rakyat Indonesia (Persero) Tbk - SGD - Bunga utang bank jangka panjang</t>
  </si>
  <si>
    <t>Bank Rakyat Indonesia (Persero) Tbk - SGD - Jenis bunga utang bank jangka panjang</t>
  </si>
  <si>
    <t>Bank Rakyat Indonesia (Persero) Tbk - THB - Jatuh tempo utang bank jangka panjang</t>
  </si>
  <si>
    <t>Bank Rakyat Indonesia (Persero) Tbk - THB - Bunga utang bank jangka panjang</t>
  </si>
  <si>
    <t>Bank Rakyat Indonesia (Persero) Tbk - THB - Jenis bunga utang bank jangka panjang</t>
  </si>
  <si>
    <t>Bank Rakyat Indonesia (Persero) Tbk - USD - Jatuh tempo utang bank jangka panjang</t>
  </si>
  <si>
    <t>Bank Rakyat Indonesia (Persero) Tbk - USD - Bunga utang bank jangka panjang</t>
  </si>
  <si>
    <t>Bank Rakyat Indonesia (Persero) Tbk - USD - Jenis bunga utang bank jangka panjang</t>
  </si>
  <si>
    <t>Bank Rakyat Indonesia (Persero) Tbk - Mata uang lainnya - Jatuh tempo utang bank jangka panjang</t>
  </si>
  <si>
    <t>Bank Rakyat Indonesia (Persero) Tbk - Mata uang lainnya - Bunga utang bank jangka panjang</t>
  </si>
  <si>
    <t>Bank Rakyat Indonesia (Persero) Tbk - Mata uang lainnya - Jenis bunga utang bank jangka panjang</t>
  </si>
  <si>
    <t>Bank Mandiri (Persero) Tbk - IDR - Jatuh tempo utang bank jangka panjang</t>
  </si>
  <si>
    <t>Bank Mandiri (Persero) Tbk - IDR - Bunga utang bank jangka panjang</t>
  </si>
  <si>
    <t>Bank Mandiri (Persero) Tbk - IDR - Jenis bunga utang bank jangka panjang</t>
  </si>
  <si>
    <t>Bank Mandiri (Persero) Tbk - AUD - Jatuh tempo utang bank jangka panjang</t>
  </si>
  <si>
    <t>Bank Mandiri (Persero) Tbk - AUD - Bunga utang bank jangka panjang</t>
  </si>
  <si>
    <t>Bank Mandiri (Persero) Tbk - AUD - Jenis bunga utang bank jangka panjang</t>
  </si>
  <si>
    <t>Bank Mandiri (Persero) Tbk - CAD - Jatuh tempo utang bank jangka panjang</t>
  </si>
  <si>
    <t>Bank Mandiri (Persero) Tbk - CAD - Bunga utang bank jangka panjang</t>
  </si>
  <si>
    <t>Bank Mandiri (Persero) Tbk - CAD - Jenis bunga utang bank jangka panjang</t>
  </si>
  <si>
    <t>Bank Mandiri (Persero) Tbk - CNY - Jatuh tempo utang bank jangka panjang</t>
  </si>
  <si>
    <t>Bank Mandiri (Persero) Tbk - CNY - Bunga utang bank jangka panjang</t>
  </si>
  <si>
    <t>Bank Mandiri (Persero) Tbk - CNY - Jenis bunga utang bank jangka panjang</t>
  </si>
  <si>
    <t>Bank Mandiri (Persero) Tbk - EUR - Jatuh tempo utang bank jangka panjang</t>
  </si>
  <si>
    <t>Bank Mandiri (Persero) Tbk - EUR - Bunga utang bank jangka panjang</t>
  </si>
  <si>
    <t>Bank Mandiri (Persero) Tbk - EUR - Jenis bunga utang bank jangka panjang</t>
  </si>
  <si>
    <t>Bank Mandiri (Persero) Tbk - HKD - Jatuh tempo utang bank jangka panjang</t>
  </si>
  <si>
    <t>Bank Mandiri (Persero) Tbk - HKD - Bunga utang bank jangka panjang</t>
  </si>
  <si>
    <t>Bank Mandiri (Persero) Tbk - HKD - Jenis bunga utang bank jangka panjang</t>
  </si>
  <si>
    <t>Bank Mandiri (Persero) Tbk - GBP - Jatuh tempo utang bank jangka panjang</t>
  </si>
  <si>
    <t>Bank Mandiri (Persero) Tbk - GBP - Bunga utang bank jangka panjang</t>
  </si>
  <si>
    <t>Bank Mandiri (Persero) Tbk - GBP - Jenis bunga utang bank jangka panjang</t>
  </si>
  <si>
    <t>Bank Mandiri (Persero) Tbk - JPY - Jatuh tempo utang bank jangka panjang</t>
  </si>
  <si>
    <t>Bank Mandiri (Persero) Tbk - JPY - Bunga utang bank jangka panjang</t>
  </si>
  <si>
    <t>Bank Mandiri (Persero) Tbk - JPY - Jenis bunga utang bank jangka panjang</t>
  </si>
  <si>
    <t>Bank Mandiri (Persero) Tbk - SGD - Jatuh tempo utang bank jangka panjang</t>
  </si>
  <si>
    <t>Bank Mandiri (Persero) Tbk - SGD - Bunga utang bank jangka panjang</t>
  </si>
  <si>
    <t>Bank Mandiri (Persero) Tbk - SGD - Jenis bunga utang bank jangka panjang</t>
  </si>
  <si>
    <t>Bank Mandiri (Persero) Tbk - THB - Jatuh tempo utang bank jangka panjang</t>
  </si>
  <si>
    <t>Bank Mandiri (Persero) Tbk - THB - Bunga utang bank jangka panjang</t>
  </si>
  <si>
    <t>Bank Mandiri (Persero) Tbk - THB - Jenis bunga utang bank jangka panjang</t>
  </si>
  <si>
    <t>Bank Mandiri (Persero) Tbk - USD - Jatuh tempo utang bank jangka panjang</t>
  </si>
  <si>
    <t>Bank Mandiri (Persero) Tbk - USD - Bunga utang bank jangka panjang</t>
  </si>
  <si>
    <t>Bank Mandiri (Persero) Tbk - USD - Jenis bunga utang bank jangka panjang</t>
  </si>
  <si>
    <t>Bank Mandiri (Persero) Tbk - Mata uang lainnya - Jatuh tempo utang bank jangka panjang</t>
  </si>
  <si>
    <t>Bank Mandiri (Persero) Tbk - Mata uang lainnya - Bunga utang bank jangka panjang</t>
  </si>
  <si>
    <t>Bank Mandiri (Persero) Tbk - Mata uang lainnya - Jenis bunga utang bank jangka panjang</t>
  </si>
  <si>
    <t>Bank Syariah Indonesia Tbk - IDR - Jatuh tempo utang bank jangka panjang</t>
  </si>
  <si>
    <t>Bank Syariah Indonesia Tbk - IDR - Bunga utang bank jangka panjang</t>
  </si>
  <si>
    <t>Bank Syariah Indonesia Tbk - IDR - Jenis bunga utang bank jangka panjang</t>
  </si>
  <si>
    <t>Bank Syariah Indonesia Tbk - AUD - Jatuh tempo utang bank jangka panjang</t>
  </si>
  <si>
    <t>Bank Syariah Indonesia Tbk - AUD - Bunga utang bank jangka panjang</t>
  </si>
  <si>
    <t>Bank Syariah Indonesia Tbk - AUD - Jenis bunga utang bank jangka panjang</t>
  </si>
  <si>
    <t>Bank Syariah Indonesia Tbk - CAD - Jatuh tempo utang bank jangka panjang</t>
  </si>
  <si>
    <t>Bank Syariah Indonesia Tbk - CAD - Bunga utang bank jangka panjang</t>
  </si>
  <si>
    <t>Bank Syariah Indonesia Tbk - CAD - Jenis bunga utang bank jangka panjang</t>
  </si>
  <si>
    <t>Bank Syariah Indonesia Tbk - CNY - Jatuh tempo utang bank jangka panjang</t>
  </si>
  <si>
    <t>Bank Syariah Indonesia Tbk - CNY - Bunga utang bank jangka panjang</t>
  </si>
  <si>
    <t>Bank Syariah Indonesia Tbk - CNY - Jenis bunga utang bank jangka panjang</t>
  </si>
  <si>
    <t>Bank Syariah Indonesia Tbk - EUR - Jatuh tempo utang bank jangka panjang</t>
  </si>
  <si>
    <t>Bank Syariah Indonesia Tbk - EUR - Bunga utang bank jangka panjang</t>
  </si>
  <si>
    <t>Bank Syariah Indonesia Tbk - EUR - Jenis bunga utang bank jangka panjang</t>
  </si>
  <si>
    <t>Bank Syariah Indonesia Tbk - HKD - Jatuh tempo utang bank jangka panjang</t>
  </si>
  <si>
    <t>Bank Syariah Indonesia Tbk - HKD - Bunga utang bank jangka panjang</t>
  </si>
  <si>
    <t>Bank Syariah Indonesia Tbk - HKD - Jenis bunga utang bank jangka panjang</t>
  </si>
  <si>
    <t>Bank Syariah Indonesia Tbk - GBP - Jatuh tempo utang bank jangka panjang</t>
  </si>
  <si>
    <t>Bank Syariah Indonesia Tbk - GBP - Bunga utang bank jangka panjang</t>
  </si>
  <si>
    <t>Bank Syariah Indonesia Tbk - GBP - Jenis bunga utang bank jangka panjang</t>
  </si>
  <si>
    <t>Bank Syariah Indonesia Tbk - JPY - Jatuh tempo utang bank jangka panjang</t>
  </si>
  <si>
    <t>Bank Syariah Indonesia Tbk - JPY - Bunga utang bank jangka panjang</t>
  </si>
  <si>
    <t>Bank Syariah Indonesia Tbk - JPY - Jenis bunga utang bank jangka panjang</t>
  </si>
  <si>
    <t>Bank Syariah Indonesia Tbk - SGD - Jatuh tempo utang bank jangka panjang</t>
  </si>
  <si>
    <t>Bank Syariah Indonesia Tbk - SGD - Bunga utang bank jangka panjang</t>
  </si>
  <si>
    <t>Bank Syariah Indonesia Tbk - SGD - Jenis bunga utang bank jangka panjang</t>
  </si>
  <si>
    <t>Bank Syariah Indonesia Tbk - THB - Jatuh tempo utang bank jangka panjang</t>
  </si>
  <si>
    <t>Bank Syariah Indonesia Tbk - THB - Bunga utang bank jangka panjang</t>
  </si>
  <si>
    <t>Bank Syariah Indonesia Tbk - THB - Jenis bunga utang bank jangka panjang</t>
  </si>
  <si>
    <t>Bank Syariah Indonesia Tbk - USD - Jatuh tempo utang bank jangka panjang</t>
  </si>
  <si>
    <t>Bank Syariah Indonesia Tbk - USD - Bunga utang bank jangka panjang</t>
  </si>
  <si>
    <t>Bank Syariah Indonesia Tbk - USD - Jenis bunga utang bank jangka panjang</t>
  </si>
  <si>
    <t>Bank Syariah Indonesia Tbk - Mata uang lainnya - Jatuh tempo utang bank jangka panjang</t>
  </si>
  <si>
    <t>Bank Syariah Indonesia Tbk - Mata uang lainnya - Bunga utang bank jangka panjang</t>
  </si>
  <si>
    <t>Bank Syariah Indonesia Tbk - Mata uang lainnya - Jenis bunga utang bank jangka panjang</t>
  </si>
  <si>
    <t>Bank Negara Indonesia (Persero) Tbk - IDR - Jatuh tempo utang bank jangka panjang</t>
  </si>
  <si>
    <t>Bank Negara Indonesia (Persero) Tbk - IDR - Bunga utang bank jangka panjang</t>
  </si>
  <si>
    <t>Bank Negara Indonesia (Persero) Tbk - IDR - Jenis bunga utang bank jangka panjang</t>
  </si>
  <si>
    <t>Bank Negara Indonesia (Persero) Tbk - AUD - Jatuh tempo utang bank jangka panjang</t>
  </si>
  <si>
    <t>Bank Negara Indonesia (Persero) Tbk - AUD - Bunga utang bank jangka panjang</t>
  </si>
  <si>
    <t>Bank Negara Indonesia (Persero) Tbk - AUD - Jenis bunga utang bank jangka panjang</t>
  </si>
  <si>
    <t>Bank Negara Indonesia (Persero) Tbk - CAD - Jatuh tempo utang bank jangka panjang</t>
  </si>
  <si>
    <t>Bank Negara Indonesia (Persero) Tbk - CAD - Bunga utang bank jangka panjang</t>
  </si>
  <si>
    <t>Bank Negara Indonesia (Persero) Tbk - CAD - Jenis bunga utang bank jangka panjang</t>
  </si>
  <si>
    <t>Bank Negara Indonesia (Persero) Tbk - CNY - Jatuh tempo utang bank jangka panjang</t>
  </si>
  <si>
    <t>Bank Negara Indonesia (Persero) Tbk - CNY - Bunga utang bank jangka panjang</t>
  </si>
  <si>
    <t>Bank Negara Indonesia (Persero) Tbk - CNY - Jenis bunga utang bank jangka panjang</t>
  </si>
  <si>
    <t>Bank Negara Indonesia (Persero) Tbk - EUR - Jatuh tempo utang bank jangka panjang</t>
  </si>
  <si>
    <t>Bank Negara Indonesia (Persero) Tbk - EUR - Bunga utang bank jangka panjang</t>
  </si>
  <si>
    <t>Bank Negara Indonesia (Persero) Tbk - EUR - Jenis bunga utang bank jangka panjang</t>
  </si>
  <si>
    <t>Bank Negara Indonesia (Persero) Tbk - HKD - Jatuh tempo utang bank jangka panjang</t>
  </si>
  <si>
    <t>Bank Negara Indonesia (Persero) Tbk - HKD - Bunga utang bank jangka panjang</t>
  </si>
  <si>
    <t>Bank Negara Indonesia (Persero) Tbk - HKD - Jenis bunga utang bank jangka panjang</t>
  </si>
  <si>
    <t>Bank Negara Indonesia (Persero) Tbk - GBP - Jatuh tempo utang bank jangka panjang</t>
  </si>
  <si>
    <t>Bank Negara Indonesia (Persero) Tbk - GBP - Bunga utang bank jangka panjang</t>
  </si>
  <si>
    <t>Bank Negara Indonesia (Persero) Tbk - GBP - Jenis bunga utang bank jangka panjang</t>
  </si>
  <si>
    <t>Bank Negara Indonesia (Persero) Tbk - JPY - Jatuh tempo utang bank jangka panjang</t>
  </si>
  <si>
    <t>Bank Negara Indonesia (Persero) Tbk - JPY - Bunga utang bank jangka panjang</t>
  </si>
  <si>
    <t>Bank Negara Indonesia (Persero) Tbk - JPY - Jenis bunga utang bank jangka panjang</t>
  </si>
  <si>
    <t>Bank Negara Indonesia (Persero) Tbk - SGD - Jatuh tempo utang bank jangka panjang</t>
  </si>
  <si>
    <t>Bank Negara Indonesia (Persero) Tbk - SGD - Bunga utang bank jangka panjang</t>
  </si>
  <si>
    <t>Bank Negara Indonesia (Persero) Tbk - SGD - Jenis bunga utang bank jangka panjang</t>
  </si>
  <si>
    <t>Bank Negara Indonesia (Persero) Tbk - THB - Jatuh tempo utang bank jangka panjang</t>
  </si>
  <si>
    <t>Bank Negara Indonesia (Persero) Tbk - THB - Bunga utang bank jangka panjang</t>
  </si>
  <si>
    <t>Bank Negara Indonesia (Persero) Tbk - THB - Jenis bunga utang bank jangka panjang</t>
  </si>
  <si>
    <t>Bank Negara Indonesia (Persero) Tbk - USD - Jatuh tempo utang bank jangka panjang</t>
  </si>
  <si>
    <t>Bank Negara Indonesia (Persero) Tbk - USD - Bunga utang bank jangka panjang</t>
  </si>
  <si>
    <t>Bank Negara Indonesia (Persero) Tbk - USD - Jenis bunga utang bank jangka panjang</t>
  </si>
  <si>
    <t>Bank Negara Indonesia (Persero) Tbk - Mata uang lainnya - Jatuh tempo utang bank jangka panjang</t>
  </si>
  <si>
    <t>Bank Negara Indonesia (Persero) Tbk - Mata uang lainnya - Bunga utang bank jangka panjang</t>
  </si>
  <si>
    <t>Bank Negara Indonesia (Persero) Tbk - Mata uang lainnya - Jenis bunga utang bank jangka panjang</t>
  </si>
  <si>
    <t>Bank Jago Tbk - IDR - Jatuh tempo utang bank jangka panjang</t>
  </si>
  <si>
    <t>Bank Jago Tbk - IDR - Bunga utang bank jangka panjang</t>
  </si>
  <si>
    <t>Bank Jago Tbk - IDR - Jenis bunga utang bank jangka panjang</t>
  </si>
  <si>
    <t>Bank Jago Tbk - AUD - Jatuh tempo utang bank jangka panjang</t>
  </si>
  <si>
    <t>Bank Jago Tbk - AUD - Bunga utang bank jangka panjang</t>
  </si>
  <si>
    <t>Bank Jago Tbk - AUD - Jenis bunga utang bank jangka panjang</t>
  </si>
  <si>
    <t>Bank Jago Tbk - CAD - Jatuh tempo utang bank jangka panjang</t>
  </si>
  <si>
    <t>Bank Jago Tbk - CAD - Bunga utang bank jangka panjang</t>
  </si>
  <si>
    <t>Bank Jago Tbk - CAD - Jenis bunga utang bank jangka panjang</t>
  </si>
  <si>
    <t>Bank Jago Tbk - CNY - Jatuh tempo utang bank jangka panjang</t>
  </si>
  <si>
    <t>Bank Jago Tbk - CNY - Bunga utang bank jangka panjang</t>
  </si>
  <si>
    <t>Bank Jago Tbk - CNY - Jenis bunga utang bank jangka panjang</t>
  </si>
  <si>
    <t>Bank Jago Tbk - EUR - Jatuh tempo utang bank jangka panjang</t>
  </si>
  <si>
    <t>Bank Jago Tbk - EUR - Bunga utang bank jangka panjang</t>
  </si>
  <si>
    <t>Bank Jago Tbk - EUR - Jenis bunga utang bank jangka panjang</t>
  </si>
  <si>
    <t>Bank Jago Tbk - HKD - Jatuh tempo utang bank jangka panjang</t>
  </si>
  <si>
    <t>Bank Jago Tbk - HKD - Bunga utang bank jangka panjang</t>
  </si>
  <si>
    <t>Bank Jago Tbk - HKD - Jenis bunga utang bank jangka panjang</t>
  </si>
  <si>
    <t>Bank Jago Tbk - GBP - Jatuh tempo utang bank jangka panjang</t>
  </si>
  <si>
    <t>Bank Jago Tbk - GBP - Bunga utang bank jangka panjang</t>
  </si>
  <si>
    <t>Bank Jago Tbk - GBP - Jenis bunga utang bank jangka panjang</t>
  </si>
  <si>
    <t>Bank Jago Tbk - JPY - Jatuh tempo utang bank jangka panjang</t>
  </si>
  <si>
    <t>Bank Jago Tbk - JPY - Bunga utang bank jangka panjang</t>
  </si>
  <si>
    <t>Bank Jago Tbk - JPY - Jenis bunga utang bank jangka panjang</t>
  </si>
  <si>
    <t>Bank Jago Tbk - SGD - Jatuh tempo utang bank jangka panjang</t>
  </si>
  <si>
    <t>Bank Jago Tbk - SGD - Bunga utang bank jangka panjang</t>
  </si>
  <si>
    <t>Bank Jago Tbk - SGD - Jenis bunga utang bank jangka panjang</t>
  </si>
  <si>
    <t>Bank Jago Tbk - THB - Jatuh tempo utang bank jangka panjang</t>
  </si>
  <si>
    <t>Bank Jago Tbk - THB - Bunga utang bank jangka panjang</t>
  </si>
  <si>
    <t>Bank Jago Tbk - THB - Jenis bunga utang bank jangka panjang</t>
  </si>
  <si>
    <t>Bank Jago Tbk - USD - Jatuh tempo utang bank jangka panjang</t>
  </si>
  <si>
    <t>Bank Jago Tbk - USD - Bunga utang bank jangka panjang</t>
  </si>
  <si>
    <t>Bank Jago Tbk - USD - Jenis bunga utang bank jangka panjang</t>
  </si>
  <si>
    <t>Bank Jago Tbk - Mata uang lainnya - Jatuh tempo utang bank jangka panjang</t>
  </si>
  <si>
    <t>Bank Jago Tbk - Mata uang lainnya - Bunga utang bank jangka panjang</t>
  </si>
  <si>
    <t>Bank Jago Tbk - Mata uang lainnya - Jenis bunga utang bank jangka panjang</t>
  </si>
  <si>
    <t>Bank Permata Tbk - IDR - Jatuh tempo utang bank jangka panjang</t>
  </si>
  <si>
    <t>Bank Permata Tbk - IDR - Bunga utang bank jangka panjang</t>
  </si>
  <si>
    <t>Bank Permata Tbk - IDR - Jenis bunga utang bank jangka panjang</t>
  </si>
  <si>
    <t>Bank Permata Tbk - AUD - Jatuh tempo utang bank jangka panjang</t>
  </si>
  <si>
    <t>Bank Permata Tbk - AUD - Bunga utang bank jangka panjang</t>
  </si>
  <si>
    <t>Bank Permata Tbk - AUD - Jenis bunga utang bank jangka panjang</t>
  </si>
  <si>
    <t>Bank Permata Tbk - CAD - Jatuh tempo utang bank jangka panjang</t>
  </si>
  <si>
    <t>Bank Permata Tbk - CAD - Bunga utang bank jangka panjang</t>
  </si>
  <si>
    <t>Bank Permata Tbk - CAD - Jenis bunga utang bank jangka panjang</t>
  </si>
  <si>
    <t>Bank Permata Tbk - CNY - Jatuh tempo utang bank jangka panjang</t>
  </si>
  <si>
    <t>Bank Permata Tbk - CNY - Bunga utang bank jangka panjang</t>
  </si>
  <si>
    <t>Bank Permata Tbk - CNY - Jenis bunga utang bank jangka panjang</t>
  </si>
  <si>
    <t>Bank Permata Tbk - EUR - Jatuh tempo utang bank jangka panjang</t>
  </si>
  <si>
    <t>Bank Permata Tbk - EUR - Bunga utang bank jangka panjang</t>
  </si>
  <si>
    <t>Bank Permata Tbk - EUR - Jenis bunga utang bank jangka panjang</t>
  </si>
  <si>
    <t>Bank Permata Tbk - HKD - Jatuh tempo utang bank jangka panjang</t>
  </si>
  <si>
    <t>Bank Permata Tbk - HKD - Bunga utang bank jangka panjang</t>
  </si>
  <si>
    <t>Bank Permata Tbk - HKD - Jenis bunga utang bank jangka panjang</t>
  </si>
  <si>
    <t>Bank Permata Tbk - GBP - Jatuh tempo utang bank jangka panjang</t>
  </si>
  <si>
    <t>Bank Permata Tbk - GBP - Bunga utang bank jangka panjang</t>
  </si>
  <si>
    <t>Bank Permata Tbk - GBP - Jenis bunga utang bank jangka panjang</t>
  </si>
  <si>
    <t>Bank Permata Tbk - JPY - Jatuh tempo utang bank jangka panjang</t>
  </si>
  <si>
    <t>Bank Permata Tbk - JPY - Bunga utang bank jangka panjang</t>
  </si>
  <si>
    <t>Bank Permata Tbk - JPY - Jenis bunga utang bank jangka panjang</t>
  </si>
  <si>
    <t>Bank Permata Tbk - SGD - Jatuh tempo utang bank jangka panjang</t>
  </si>
  <si>
    <t>Bank Permata Tbk - SGD - Bunga utang bank jangka panjang</t>
  </si>
  <si>
    <t>Bank Permata Tbk - SGD - Jenis bunga utang bank jangka panjang</t>
  </si>
  <si>
    <t>Bank Permata Tbk - THB - Jatuh tempo utang bank jangka panjang</t>
  </si>
  <si>
    <t>Bank Permata Tbk - THB - Bunga utang bank jangka panjang</t>
  </si>
  <si>
    <t>Bank Permata Tbk - THB - Jenis bunga utang bank jangka panjang</t>
  </si>
  <si>
    <t>Bank Permata Tbk - USD - Jatuh tempo utang bank jangka panjang</t>
  </si>
  <si>
    <t>Bank Permata Tbk - USD - Bunga utang bank jangka panjang</t>
  </si>
  <si>
    <t>Bank Permata Tbk - USD - Jenis bunga utang bank jangka panjang</t>
  </si>
  <si>
    <t>Bank Permata Tbk - Mata uang lainnya - Jatuh tempo utang bank jangka panjang</t>
  </si>
  <si>
    <t>Bank Permata Tbk - Mata uang lainnya - Bunga utang bank jangka panjang</t>
  </si>
  <si>
    <t>Bank Permata Tbk - Mata uang lainnya - Jenis bunga utang bank jangka panjang</t>
  </si>
  <si>
    <t>Bank Mega Tbk - IDR - Jatuh tempo utang bank jangka panjang</t>
  </si>
  <si>
    <t>Bank Mega Tbk - IDR - Bunga utang bank jangka panjang</t>
  </si>
  <si>
    <t>Bank Mega Tbk - IDR - Jenis bunga utang bank jangka panjang</t>
  </si>
  <si>
    <t>Bank Mega Tbk - AUD - Jatuh tempo utang bank jangka panjang</t>
  </si>
  <si>
    <t>Bank Mega Tbk - AUD - Bunga utang bank jangka panjang</t>
  </si>
  <si>
    <t>Bank Mega Tbk - AUD - Jenis bunga utang bank jangka panjang</t>
  </si>
  <si>
    <t>Bank Mega Tbk - CAD - Jatuh tempo utang bank jangka panjang</t>
  </si>
  <si>
    <t>Bank Mega Tbk - CAD - Bunga utang bank jangka panjang</t>
  </si>
  <si>
    <t>Bank Mega Tbk - CAD - Jenis bunga utang bank jangka panjang</t>
  </si>
  <si>
    <t>Bank Mega Tbk - CNY - Jatuh tempo utang bank jangka panjang</t>
  </si>
  <si>
    <t>Bank Mega Tbk - CNY - Bunga utang bank jangka panjang</t>
  </si>
  <si>
    <t>Bank Mega Tbk - CNY - Jenis bunga utang bank jangka panjang</t>
  </si>
  <si>
    <t>Bank Mega Tbk - EUR - Jatuh tempo utang bank jangka panjang</t>
  </si>
  <si>
    <t>Bank Mega Tbk - EUR - Bunga utang bank jangka panjang</t>
  </si>
  <si>
    <t>Bank Mega Tbk - EUR - Jenis bunga utang bank jangka panjang</t>
  </si>
  <si>
    <t>Bank Mega Tbk - HKD - Jatuh tempo utang bank jangka panjang</t>
  </si>
  <si>
    <t>Bank Mega Tbk - HKD - Bunga utang bank jangka panjang</t>
  </si>
  <si>
    <t>Bank Mega Tbk - HKD - Jenis bunga utang bank jangka panjang</t>
  </si>
  <si>
    <t>Bank Mega Tbk - GBP - Jatuh tempo utang bank jangka panjang</t>
  </si>
  <si>
    <t>Bank Mega Tbk - GBP - Bunga utang bank jangka panjang</t>
  </si>
  <si>
    <t>Bank Mega Tbk - GBP - Jenis bunga utang bank jangka panjang</t>
  </si>
  <si>
    <t>Bank Mega Tbk - JPY - Jatuh tempo utang bank jangka panjang</t>
  </si>
  <si>
    <t>Bank Mega Tbk - JPY - Bunga utang bank jangka panjang</t>
  </si>
  <si>
    <t>Bank Mega Tbk - JPY - Jenis bunga utang bank jangka panjang</t>
  </si>
  <si>
    <t>Bank Mega Tbk - SGD - Jatuh tempo utang bank jangka panjang</t>
  </si>
  <si>
    <t>Bank Mega Tbk - SGD - Bunga utang bank jangka panjang</t>
  </si>
  <si>
    <t>Bank Mega Tbk - SGD - Jenis bunga utang bank jangka panjang</t>
  </si>
  <si>
    <t>Bank Mega Tbk - THB - Jatuh tempo utang bank jangka panjang</t>
  </si>
  <si>
    <t>Bank Mega Tbk - THB - Bunga utang bank jangka panjang</t>
  </si>
  <si>
    <t>Bank Mega Tbk - THB - Jenis bunga utang bank jangka panjang</t>
  </si>
  <si>
    <t>Bank Mega Tbk - USD - Jatuh tempo utang bank jangka panjang</t>
  </si>
  <si>
    <t>Bank Mega Tbk - USD - Bunga utang bank jangka panjang</t>
  </si>
  <si>
    <t>Bank Mega Tbk - USD - Jenis bunga utang bank jangka panjang</t>
  </si>
  <si>
    <t>Bank Mega Tbk - Mata uang lainnya - Jatuh tempo utang bank jangka panjang</t>
  </si>
  <si>
    <t>Bank Mega Tbk - Mata uang lainnya - Bunga utang bank jangka panjang</t>
  </si>
  <si>
    <t>Bank Mega Tbk - Mata uang lainnya - Jenis bunga utang bank jangka panjang</t>
  </si>
  <si>
    <t>Bank Mayapada Internasional Tbk - IDR - Jatuh tempo utang bank jangka panjang</t>
  </si>
  <si>
    <t>Bank Mayapada Internasional Tbk - IDR - Bunga utang bank jangka panjang</t>
  </si>
  <si>
    <t>Bank Mayapada Internasional Tbk - IDR - Jenis bunga utang bank jangka panjang</t>
  </si>
  <si>
    <t>Bank Mayapada Internasional Tbk - AUD - Jatuh tempo utang bank jangka panjang</t>
  </si>
  <si>
    <t>Bank Mayapada Internasional Tbk - AUD - Bunga utang bank jangka panjang</t>
  </si>
  <si>
    <t>Bank Mayapada Internasional Tbk - AUD - Jenis bunga utang bank jangka panjang</t>
  </si>
  <si>
    <t>Bank Mayapada Internasional Tbk - CAD - Jatuh tempo utang bank jangka panjang</t>
  </si>
  <si>
    <t>Bank Mayapada Internasional Tbk - CAD - Bunga utang bank jangka panjang</t>
  </si>
  <si>
    <t>Bank Mayapada Internasional Tbk - CAD - Jenis bunga utang bank jangka panjang</t>
  </si>
  <si>
    <t>Bank Mayapada Internasional Tbk - CNY - Jatuh tempo utang bank jangka panjang</t>
  </si>
  <si>
    <t>Bank Mayapada Internasional Tbk - CNY - Bunga utang bank jangka panjang</t>
  </si>
  <si>
    <t>Bank Mayapada Internasional Tbk - CNY - Jenis bunga utang bank jangka panjang</t>
  </si>
  <si>
    <t>Bank Mayapada Internasional Tbk - EUR - Jatuh tempo utang bank jangka panjang</t>
  </si>
  <si>
    <t>Bank Mayapada Internasional Tbk - EUR - Bunga utang bank jangka panjang</t>
  </si>
  <si>
    <t>Bank Mayapada Internasional Tbk - EUR - Jenis bunga utang bank jangka panjang</t>
  </si>
  <si>
    <t>Bank Mayapada Internasional Tbk - HKD - Jatuh tempo utang bank jangka panjang</t>
  </si>
  <si>
    <t>Bank Mayapada Internasional Tbk - HKD - Bunga utang bank jangka panjang</t>
  </si>
  <si>
    <t>Bank Mayapada Internasional Tbk - HKD - Jenis bunga utang bank jangka panjang</t>
  </si>
  <si>
    <t>Bank Mayapada Internasional Tbk - GBP - Jatuh tempo utang bank jangka panjang</t>
  </si>
  <si>
    <t>Bank Mayapada Internasional Tbk - GBP - Bunga utang bank jangka panjang</t>
  </si>
  <si>
    <t>Bank Mayapada Internasional Tbk - GBP - Jenis bunga utang bank jangka panjang</t>
  </si>
  <si>
    <t>Bank Mayapada Internasional Tbk - JPY - Jatuh tempo utang bank jangka panjang</t>
  </si>
  <si>
    <t>Bank Mayapada Internasional Tbk - JPY - Bunga utang bank jangka panjang</t>
  </si>
  <si>
    <t>Bank Mayapada Internasional Tbk - JPY - Jenis bunga utang bank jangka panjang</t>
  </si>
  <si>
    <t>Bank Mayapada Internasional Tbk - SGD - Jatuh tempo utang bank jangka panjang</t>
  </si>
  <si>
    <t>Bank Mayapada Internasional Tbk - SGD - Bunga utang bank jangka panjang</t>
  </si>
  <si>
    <t>Bank Mayapada Internasional Tbk - SGD - Jenis bunga utang bank jangka panjang</t>
  </si>
  <si>
    <t>Bank Mayapada Internasional Tbk - THB - Jatuh tempo utang bank jangka panjang</t>
  </si>
  <si>
    <t>Bank Mayapada Internasional Tbk - THB - Bunga utang bank jangka panjang</t>
  </si>
  <si>
    <t>Bank Mayapada Internasional Tbk - THB - Jenis bunga utang bank jangka panjang</t>
  </si>
  <si>
    <t>Bank Mayapada Internasional Tbk - USD - Jatuh tempo utang bank jangka panjang</t>
  </si>
  <si>
    <t>Bank Mayapada Internasional Tbk - USD - Bunga utang bank jangka panjang</t>
  </si>
  <si>
    <t>Bank Mayapada Internasional Tbk - USD - Jenis bunga utang bank jangka panjang</t>
  </si>
  <si>
    <t>Bank Mayapada Internasional Tbk - Mata uang lainnya - Jatuh tempo utang bank jangka panjang</t>
  </si>
  <si>
    <t>Bank Mayapada Internasional Tbk - Mata uang lainnya - Bunga utang bank jangka panjang</t>
  </si>
  <si>
    <t>Bank Mayapada Internasional Tbk - Mata uang lainnya - Jenis bunga utang bank jangka panjang</t>
  </si>
  <si>
    <t>Bank Danamon Indonesia Tbk - IDR - Jatuh tempo utang bank jangka panjang</t>
  </si>
  <si>
    <t>Bank Danamon Indonesia Tbk - IDR - Bunga utang bank jangka panjang</t>
  </si>
  <si>
    <t>Bank Danamon Indonesia Tbk - IDR - Jenis bunga utang bank jangka panjang</t>
  </si>
  <si>
    <t>Bank Danamon Indonesia Tbk - AUD - Jatuh tempo utang bank jangka panjang</t>
  </si>
  <si>
    <t>Bank Danamon Indonesia Tbk - AUD - Bunga utang bank jangka panjang</t>
  </si>
  <si>
    <t>Bank Danamon Indonesia Tbk - AUD - Jenis bunga utang bank jangka panjang</t>
  </si>
  <si>
    <t>Bank Danamon Indonesia Tbk - CAD - Jatuh tempo utang bank jangka panjang</t>
  </si>
  <si>
    <t>Bank Danamon Indonesia Tbk - CAD - Bunga utang bank jangka panjang</t>
  </si>
  <si>
    <t>Bank Danamon Indonesia Tbk - CAD - Jenis bunga utang bank jangka panjang</t>
  </si>
  <si>
    <t>Bank Danamon Indonesia Tbk - CNY - Jatuh tempo utang bank jangka panjang</t>
  </si>
  <si>
    <t>Bank Danamon Indonesia Tbk - CNY - Bunga utang bank jangka panjang</t>
  </si>
  <si>
    <t>Bank Danamon Indonesia Tbk - CNY - Jenis bunga utang bank jangka panjang</t>
  </si>
  <si>
    <t>Bank Danamon Indonesia Tbk - EUR - Jatuh tempo utang bank jangka panjang</t>
  </si>
  <si>
    <t>Bank Danamon Indonesia Tbk - EUR - Bunga utang bank jangka panjang</t>
  </si>
  <si>
    <t>Bank Danamon Indonesia Tbk - EUR - Jenis bunga utang bank jangka panjang</t>
  </si>
  <si>
    <t>Bank Danamon Indonesia Tbk - HKD - Jatuh tempo utang bank jangka panjang</t>
  </si>
  <si>
    <t>Bank Danamon Indonesia Tbk - HKD - Bunga utang bank jangka panjang</t>
  </si>
  <si>
    <t>Bank Danamon Indonesia Tbk - HKD - Jenis bunga utang bank jangka panjang</t>
  </si>
  <si>
    <t>Bank Danamon Indonesia Tbk - GBP - Jatuh tempo utang bank jangka panjang</t>
  </si>
  <si>
    <t>Bank Danamon Indonesia Tbk - GBP - Bunga utang bank jangka panjang</t>
  </si>
  <si>
    <t>Bank Danamon Indonesia Tbk - GBP - Jenis bunga utang bank jangka panjang</t>
  </si>
  <si>
    <t>Bank Danamon Indonesia Tbk - JPY - Jatuh tempo utang bank jangka panjang</t>
  </si>
  <si>
    <t>Bank Danamon Indonesia Tbk - JPY - Bunga utang bank jangka panjang</t>
  </si>
  <si>
    <t>Bank Danamon Indonesia Tbk - JPY - Jenis bunga utang bank jangka panjang</t>
  </si>
  <si>
    <t>Bank Danamon Indonesia Tbk - SGD - Jatuh tempo utang bank jangka panjang</t>
  </si>
  <si>
    <t>Bank Danamon Indonesia Tbk - SGD - Bunga utang bank jangka panjang</t>
  </si>
  <si>
    <t>Bank Danamon Indonesia Tbk - SGD - Jenis bunga utang bank jangka panjang</t>
  </si>
  <si>
    <t>Bank Danamon Indonesia Tbk - THB - Jatuh tempo utang bank jangka panjang</t>
  </si>
  <si>
    <t>Bank Danamon Indonesia Tbk - THB - Bunga utang bank jangka panjang</t>
  </si>
  <si>
    <t>Bank Danamon Indonesia Tbk - THB - Jenis bunga utang bank jangka panjang</t>
  </si>
  <si>
    <t>Bank Danamon Indonesia Tbk - USD - Jatuh tempo utang bank jangka panjang</t>
  </si>
  <si>
    <t>Bank Danamon Indonesia Tbk - USD - Bunga utang bank jangka panjang</t>
  </si>
  <si>
    <t>Bank Danamon Indonesia Tbk - USD - Jenis bunga utang bank jangka panjang</t>
  </si>
  <si>
    <t>Bank Danamon Indonesia Tbk - Mata uang lainnya - Jatuh tempo utang bank jangka panjang</t>
  </si>
  <si>
    <t>Bank Danamon Indonesia Tbk - Mata uang lainnya - Bunga utang bank jangka panjang</t>
  </si>
  <si>
    <t>Bank Danamon Indonesia Tbk - Mata uang lainnya - Jenis bunga utang bank jangka panjang</t>
  </si>
  <si>
    <t>Bank BTPN Syariah Tbk - IDR - Jatuh tempo utang bank jangka panjang</t>
  </si>
  <si>
    <t>Bank BTPN Syariah Tbk - IDR - Bunga utang bank jangka panjang</t>
  </si>
  <si>
    <t>Bank BTPN Syariah Tbk - IDR - Jenis bunga utang bank jangka panjang</t>
  </si>
  <si>
    <t>Bank BTPN Syariah Tbk - AUD - Jatuh tempo utang bank jangka panjang</t>
  </si>
  <si>
    <t>Bank BTPN Syariah Tbk - AUD - Bunga utang bank jangka panjang</t>
  </si>
  <si>
    <t>Bank BTPN Syariah Tbk - AUD - Jenis bunga utang bank jangka panjang</t>
  </si>
  <si>
    <t>Bank BTPN Syariah Tbk - CAD - Jatuh tempo utang bank jangka panjang</t>
  </si>
  <si>
    <t>Bank BTPN Syariah Tbk - CAD - Bunga utang bank jangka panjang</t>
  </si>
  <si>
    <t>Bank BTPN Syariah Tbk - CAD - Jenis bunga utang bank jangka panjang</t>
  </si>
  <si>
    <t>Bank BTPN Syariah Tbk - CNY - Jatuh tempo utang bank jangka panjang</t>
  </si>
  <si>
    <t>Bank BTPN Syariah Tbk - CNY - Bunga utang bank jangka panjang</t>
  </si>
  <si>
    <t>Bank BTPN Syariah Tbk - CNY - Jenis bunga utang bank jangka panjang</t>
  </si>
  <si>
    <t>Bank BTPN Syariah Tbk - EUR - Jatuh tempo utang bank jangka panjang</t>
  </si>
  <si>
    <t>Bank BTPN Syariah Tbk - EUR - Bunga utang bank jangka panjang</t>
  </si>
  <si>
    <t>Bank BTPN Syariah Tbk - EUR - Jenis bunga utang bank jangka panjang</t>
  </si>
  <si>
    <t>Bank BTPN Syariah Tbk - HKD - Jatuh tempo utang bank jangka panjang</t>
  </si>
  <si>
    <t>Bank BTPN Syariah Tbk - HKD - Bunga utang bank jangka panjang</t>
  </si>
  <si>
    <t>Bank BTPN Syariah Tbk - HKD - Jenis bunga utang bank jangka panjang</t>
  </si>
  <si>
    <t>Bank BTPN Syariah Tbk - GBP - Jatuh tempo utang bank jangka panjang</t>
  </si>
  <si>
    <t>Bank BTPN Syariah Tbk - GBP - Bunga utang bank jangka panjang</t>
  </si>
  <si>
    <t>Bank BTPN Syariah Tbk - GBP - Jenis bunga utang bank jangka panjang</t>
  </si>
  <si>
    <t>Bank BTPN Syariah Tbk - JPY - Jatuh tempo utang bank jangka panjang</t>
  </si>
  <si>
    <t>Bank BTPN Syariah Tbk - JPY - Bunga utang bank jangka panjang</t>
  </si>
  <si>
    <t>Bank BTPN Syariah Tbk - JPY - Jenis bunga utang bank jangka panjang</t>
  </si>
  <si>
    <t>Bank BTPN Syariah Tbk - SGD - Jatuh tempo utang bank jangka panjang</t>
  </si>
  <si>
    <t>Bank BTPN Syariah Tbk - SGD - Bunga utang bank jangka panjang</t>
  </si>
  <si>
    <t>Bank BTPN Syariah Tbk - SGD - Jenis bunga utang bank jangka panjang</t>
  </si>
  <si>
    <t>Bank BTPN Syariah Tbk - THB - Jatuh tempo utang bank jangka panjang</t>
  </si>
  <si>
    <t>Bank BTPN Syariah Tbk - THB - Bunga utang bank jangka panjang</t>
  </si>
  <si>
    <t>Bank BTPN Syariah Tbk - THB - Jenis bunga utang bank jangka panjang</t>
  </si>
  <si>
    <t>Bank BTPN Syariah Tbk - USD - Jatuh tempo utang bank jangka panjang</t>
  </si>
  <si>
    <t>Bank BTPN Syariah Tbk - USD - Bunga utang bank jangka panjang</t>
  </si>
  <si>
    <t>Bank BTPN Syariah Tbk - USD - Jenis bunga utang bank jangka panjang</t>
  </si>
  <si>
    <t>Bank BTPN Syariah Tbk - Mata uang lainnya - Jatuh tempo utang bank jangka panjang</t>
  </si>
  <si>
    <t>Bank BTPN Syariah Tbk - Mata uang lainnya - Bunga utang bank jangka panjang</t>
  </si>
  <si>
    <t>Bank BTPN Syariah Tbk - Mata uang lainnya - Jenis bunga utang bank jangka panjang</t>
  </si>
  <si>
    <t>Bank Maybank Indonesia Tbk - IDR - Jatuh tempo utang bank jangka panjang</t>
  </si>
  <si>
    <t>Bank Maybank Indonesia Tbk - IDR - Bunga utang bank jangka panjang</t>
  </si>
  <si>
    <t>Bank Maybank Indonesia Tbk - IDR - Jenis bunga utang bank jangka panjang</t>
  </si>
  <si>
    <t>Bank Maybank Indonesia Tbk - AUD - Jatuh tempo utang bank jangka panjang</t>
  </si>
  <si>
    <t>Bank Maybank Indonesia Tbk - AUD - Bunga utang bank jangka panjang</t>
  </si>
  <si>
    <t>Bank Maybank Indonesia Tbk - AUD - Jenis bunga utang bank jangka panjang</t>
  </si>
  <si>
    <t>Bank Maybank Indonesia Tbk - CAD - Jatuh tempo utang bank jangka panjang</t>
  </si>
  <si>
    <t>Bank Maybank Indonesia Tbk - CAD - Bunga utang bank jangka panjang</t>
  </si>
  <si>
    <t>Bank Maybank Indonesia Tbk - CAD - Jenis bunga utang bank jangka panjang</t>
  </si>
  <si>
    <t>Bank Maybank Indonesia Tbk - CNY - Jatuh tempo utang bank jangka panjang</t>
  </si>
  <si>
    <t>Bank Maybank Indonesia Tbk - CNY - Bunga utang bank jangka panjang</t>
  </si>
  <si>
    <t>Bank Maybank Indonesia Tbk - CNY - Jenis bunga utang bank jangka panjang</t>
  </si>
  <si>
    <t>Bank Maybank Indonesia Tbk - EUR - Jatuh tempo utang bank jangka panjang</t>
  </si>
  <si>
    <t>Bank Maybank Indonesia Tbk - EUR - Bunga utang bank jangka panjang</t>
  </si>
  <si>
    <t>Bank Maybank Indonesia Tbk - EUR - Jenis bunga utang bank jangka panjang</t>
  </si>
  <si>
    <t>Bank Maybank Indonesia Tbk - HKD - Jatuh tempo utang bank jangka panjang</t>
  </si>
  <si>
    <t>Bank Maybank Indonesia Tbk - HKD - Bunga utang bank jangka panjang</t>
  </si>
  <si>
    <t>Bank Maybank Indonesia Tbk - HKD - Jenis bunga utang bank jangka panjang</t>
  </si>
  <si>
    <t>Bank Maybank Indonesia Tbk - GBP - Jatuh tempo utang bank jangka panjang</t>
  </si>
  <si>
    <t>Bank Maybank Indonesia Tbk - GBP - Bunga utang bank jangka panjang</t>
  </si>
  <si>
    <t>Bank Maybank Indonesia Tbk - GBP - Jenis bunga utang bank jangka panjang</t>
  </si>
  <si>
    <t>Bank Maybank Indonesia Tbk - JPY - Jatuh tempo utang bank jangka panjang</t>
  </si>
  <si>
    <t>Bank Maybank Indonesia Tbk - JPY - Bunga utang bank jangka panjang</t>
  </si>
  <si>
    <t>Bank Maybank Indonesia Tbk - JPY - Jenis bunga utang bank jangka panjang</t>
  </si>
  <si>
    <t>Bank Maybank Indonesia Tbk - SGD - Jatuh tempo utang bank jangka panjang</t>
  </si>
  <si>
    <t>Bank Maybank Indonesia Tbk - SGD - Bunga utang bank jangka panjang</t>
  </si>
  <si>
    <t>Bank Maybank Indonesia Tbk - SGD - Jenis bunga utang bank jangka panjang</t>
  </si>
  <si>
    <t>Bank Maybank Indonesia Tbk - THB - Jatuh tempo utang bank jangka panjang</t>
  </si>
  <si>
    <t>Bank Maybank Indonesia Tbk - THB - Bunga utang bank jangka panjang</t>
  </si>
  <si>
    <t>Bank Maybank Indonesia Tbk - THB - Jenis bunga utang bank jangka panjang</t>
  </si>
  <si>
    <t>Bank Maybank Indonesia Tbk - USD - Jatuh tempo utang bank jangka panjang</t>
  </si>
  <si>
    <t>Bank Maybank Indonesia Tbk - USD - Bunga utang bank jangka panjang</t>
  </si>
  <si>
    <t>Bank Maybank Indonesia Tbk - USD - Jenis bunga utang bank jangka panjang</t>
  </si>
  <si>
    <t>Bank Maybank Indonesia Tbk - Mata uang lainnya - Jatuh tempo utang bank jangka panjang</t>
  </si>
  <si>
    <t>Bank Maybank Indonesia Tbk - Mata uang lainnya - Bunga utang bank jangka panjang</t>
  </si>
  <si>
    <t>Bank Maybank Indonesia Tbk - Mata uang lainnya - Jenis bunga utang bank jangka panjang</t>
  </si>
  <si>
    <t>Bank Pan Indonesia Tbk - IDR - Jatuh tempo utang bank jangka panjang</t>
  </si>
  <si>
    <t>Bank Pan Indonesia Tbk - IDR - Bunga utang bank jangka panjang</t>
  </si>
  <si>
    <t>Bank Pan Indonesia Tbk - IDR - Jenis bunga utang bank jangka panjang</t>
  </si>
  <si>
    <t>Bank Pan Indonesia Tbk - AUD - Jatuh tempo utang bank jangka panjang</t>
  </si>
  <si>
    <t>Bank Pan Indonesia Tbk - AUD - Bunga utang bank jangka panjang</t>
  </si>
  <si>
    <t>Bank Pan Indonesia Tbk - AUD - Jenis bunga utang bank jangka panjang</t>
  </si>
  <si>
    <t>Bank Pan Indonesia Tbk - CAD - Jatuh tempo utang bank jangka panjang</t>
  </si>
  <si>
    <t>Bank Pan Indonesia Tbk - CAD - Bunga utang bank jangka panjang</t>
  </si>
  <si>
    <t>Bank Pan Indonesia Tbk - CAD - Jenis bunga utang bank jangka panjang</t>
  </si>
  <si>
    <t>Bank Pan Indonesia Tbk - CNY - Jatuh tempo utang bank jangka panjang</t>
  </si>
  <si>
    <t>Bank Pan Indonesia Tbk - CNY - Bunga utang bank jangka panjang</t>
  </si>
  <si>
    <t>Bank Pan Indonesia Tbk - CNY - Jenis bunga utang bank jangka panjang</t>
  </si>
  <si>
    <t>Bank Pan Indonesia Tbk - EUR - Jatuh tempo utang bank jangka panjang</t>
  </si>
  <si>
    <t>Bank Pan Indonesia Tbk - EUR - Bunga utang bank jangka panjang</t>
  </si>
  <si>
    <t>Bank Pan Indonesia Tbk - EUR - Jenis bunga utang bank jangka panjang</t>
  </si>
  <si>
    <t>Bank Pan Indonesia Tbk - HKD - Jatuh tempo utang bank jangka panjang</t>
  </si>
  <si>
    <t>Bank Pan Indonesia Tbk - HKD - Bunga utang bank jangka panjang</t>
  </si>
  <si>
    <t>Bank Pan Indonesia Tbk - HKD - Jenis bunga utang bank jangka panjang</t>
  </si>
  <si>
    <t>Bank Pan Indonesia Tbk - GBP - Jatuh tempo utang bank jangka panjang</t>
  </si>
  <si>
    <t>Bank Pan Indonesia Tbk - GBP - Bunga utang bank jangka panjang</t>
  </si>
  <si>
    <t>Bank Pan Indonesia Tbk - GBP - Jenis bunga utang bank jangka panjang</t>
  </si>
  <si>
    <t>Bank Pan Indonesia Tbk - JPY - Jatuh tempo utang bank jangka panjang</t>
  </si>
  <si>
    <t>Bank Pan Indonesia Tbk - JPY - Bunga utang bank jangka panjang</t>
  </si>
  <si>
    <t>Bank Pan Indonesia Tbk - JPY - Jenis bunga utang bank jangka panjang</t>
  </si>
  <si>
    <t>Bank Pan Indonesia Tbk - SGD - Jatuh tempo utang bank jangka panjang</t>
  </si>
  <si>
    <t>Bank Pan Indonesia Tbk - SGD - Bunga utang bank jangka panjang</t>
  </si>
  <si>
    <t>Bank Pan Indonesia Tbk - SGD - Jenis bunga utang bank jangka panjang</t>
  </si>
  <si>
    <t>Bank Pan Indonesia Tbk - THB - Jatuh tempo utang bank jangka panjang</t>
  </si>
  <si>
    <t>Bank Pan Indonesia Tbk - THB - Bunga utang bank jangka panjang</t>
  </si>
  <si>
    <t>Bank Pan Indonesia Tbk - THB - Jenis bunga utang bank jangka panjang</t>
  </si>
  <si>
    <t>Bank Pan Indonesia Tbk - USD - Jatuh tempo utang bank jangka panjang</t>
  </si>
  <si>
    <t>Bank Pan Indonesia Tbk - USD - Bunga utang bank jangka panjang</t>
  </si>
  <si>
    <t>Bank Pan Indonesia Tbk - USD - Jenis bunga utang bank jangka panjang</t>
  </si>
  <si>
    <t>Bank Pan Indonesia Tbk - Mata uang lainnya - Jatuh tempo utang bank jangka panjang</t>
  </si>
  <si>
    <t>Bank Pan Indonesia Tbk - Mata uang lainnya - Bunga utang bank jangka panjang</t>
  </si>
  <si>
    <t>Bank Pan Indonesia Tbk - Mata uang lainnya - Jenis bunga utang bank jangka panjang</t>
  </si>
  <si>
    <t>Bank Cimb Niaga Tbk - IDR - Jatuh tempo utang bank jangka panjang</t>
  </si>
  <si>
    <t>Bank Cimb Niaga Tbk - IDR - Bunga utang bank jangka panjang</t>
  </si>
  <si>
    <t>Bank Cimb Niaga Tbk - IDR - Jenis bunga utang bank jangka panjang</t>
  </si>
  <si>
    <t>Bank Cimb Niaga Tbk - AUD - Jatuh tempo utang bank jangka panjang</t>
  </si>
  <si>
    <t>Bank Cimb Niaga Tbk - AUD - Bunga utang bank jangka panjang</t>
  </si>
  <si>
    <t>Bank Cimb Niaga Tbk - AUD - Jenis bunga utang bank jangka panjang</t>
  </si>
  <si>
    <t>Bank Cimb Niaga Tbk - CAD - Jatuh tempo utang bank jangka panjang</t>
  </si>
  <si>
    <t>Bank Cimb Niaga Tbk - CAD - Bunga utang bank jangka panjang</t>
  </si>
  <si>
    <t>Bank Cimb Niaga Tbk - CAD - Jenis bunga utang bank jangka panjang</t>
  </si>
  <si>
    <t>Bank Cimb Niaga Tbk - CNY - Jatuh tempo utang bank jangka panjang</t>
  </si>
  <si>
    <t>Bank Cimb Niaga Tbk - CNY - Bunga utang bank jangka panjang</t>
  </si>
  <si>
    <t>Bank Cimb Niaga Tbk - CNY - Jenis bunga utang bank jangka panjang</t>
  </si>
  <si>
    <t>Bank Cimb Niaga Tbk - EUR - Jatuh tempo utang bank jangka panjang</t>
  </si>
  <si>
    <t>Bank Cimb Niaga Tbk - EUR - Bunga utang bank jangka panjang</t>
  </si>
  <si>
    <t>Bank Cimb Niaga Tbk - EUR - Jenis bunga utang bank jangka panjang</t>
  </si>
  <si>
    <t>Bank Cimb Niaga Tbk - HKD - Jatuh tempo utang bank jangka panjang</t>
  </si>
  <si>
    <t>Bank Cimb Niaga Tbk - HKD - Bunga utang bank jangka panjang</t>
  </si>
  <si>
    <t>Bank Cimb Niaga Tbk - HKD - Jenis bunga utang bank jangka panjang</t>
  </si>
  <si>
    <t>Bank Cimb Niaga Tbk - GBP - Jatuh tempo utang bank jangka panjang</t>
  </si>
  <si>
    <t>Bank Cimb Niaga Tbk - GBP - Bunga utang bank jangka panjang</t>
  </si>
  <si>
    <t>Bank Cimb Niaga Tbk - GBP - Jenis bunga utang bank jangka panjang</t>
  </si>
  <si>
    <t>Bank Cimb Niaga Tbk - JPY - Jatuh tempo utang bank jangka panjang</t>
  </si>
  <si>
    <t>Bank Cimb Niaga Tbk - JPY - Bunga utang bank jangka panjang</t>
  </si>
  <si>
    <t>Bank Cimb Niaga Tbk - JPY - Jenis bunga utang bank jangka panjang</t>
  </si>
  <si>
    <t>Bank Cimb Niaga Tbk - SGD - Jatuh tempo utang bank jangka panjang</t>
  </si>
  <si>
    <t>Bank Cimb Niaga Tbk - SGD - Bunga utang bank jangka panjang</t>
  </si>
  <si>
    <t>Bank Cimb Niaga Tbk - SGD - Jenis bunga utang bank jangka panjang</t>
  </si>
  <si>
    <t>Bank Cimb Niaga Tbk - THB - Jatuh tempo utang bank jangka panjang</t>
  </si>
  <si>
    <t>Bank Cimb Niaga Tbk - THB - Bunga utang bank jangka panjang</t>
  </si>
  <si>
    <t>Bank Cimb Niaga Tbk - THB - Jenis bunga utang bank jangka panjang</t>
  </si>
  <si>
    <t>Bank Cimb Niaga Tbk - USD - Jatuh tempo utang bank jangka panjang</t>
  </si>
  <si>
    <t>Bank Cimb Niaga Tbk - USD - Bunga utang bank jangka panjang</t>
  </si>
  <si>
    <t>Bank Cimb Niaga Tbk - USD - Jenis bunga utang bank jangka panjang</t>
  </si>
  <si>
    <t>Bank Cimb Niaga Tbk - Mata uang lainnya - Jatuh tempo utang bank jangka panjang</t>
  </si>
  <si>
    <t>Bank Cimb Niaga Tbk - Mata uang lainnya - Bunga utang bank jangka panjang</t>
  </si>
  <si>
    <t>Bank Cimb Niaga Tbk - Mata uang lainnya - Jenis bunga utang bank jangka panjang</t>
  </si>
  <si>
    <t>Bank Rakyat Indonesia Agroniaga Tbk - IDR - Jatuh tempo utang bank jangka panjang</t>
  </si>
  <si>
    <t>Bank Rakyat Indonesia Agroniaga Tbk - IDR - Bunga utang bank jangka panjang</t>
  </si>
  <si>
    <t>Bank Rakyat Indonesia Agroniaga Tbk - IDR - Jenis bunga utang bank jangka panjang</t>
  </si>
  <si>
    <t>Bank Rakyat Indonesia Agroniaga Tbk - AUD - Jatuh tempo utang bank jangka panjang</t>
  </si>
  <si>
    <t>Bank Rakyat Indonesia Agroniaga Tbk - AUD - Bunga utang bank jangka panjang</t>
  </si>
  <si>
    <t>Bank Rakyat Indonesia Agroniaga Tbk - AUD - Jenis bunga utang bank jangka panjang</t>
  </si>
  <si>
    <t>Bank Rakyat Indonesia Agroniaga Tbk - CAD - Jatuh tempo utang bank jangka panjang</t>
  </si>
  <si>
    <t>Bank Rakyat Indonesia Agroniaga Tbk - CAD - Bunga utang bank jangka panjang</t>
  </si>
  <si>
    <t>Bank Rakyat Indonesia Agroniaga Tbk - CAD - Jenis bunga utang bank jangka panjang</t>
  </si>
  <si>
    <t>Bank Rakyat Indonesia Agroniaga Tbk - CNY - Jatuh tempo utang bank jangka panjang</t>
  </si>
  <si>
    <t>Bank Rakyat Indonesia Agroniaga Tbk - CNY - Bunga utang bank jangka panjang</t>
  </si>
  <si>
    <t>Bank Rakyat Indonesia Agroniaga Tbk - CNY - Jenis bunga utang bank jangka panjang</t>
  </si>
  <si>
    <t>Bank Rakyat Indonesia Agroniaga Tbk - EUR - Jatuh tempo utang bank jangka panjang</t>
  </si>
  <si>
    <t>Bank Rakyat Indonesia Agroniaga Tbk - EUR - Bunga utang bank jangka panjang</t>
  </si>
  <si>
    <t>Bank Rakyat Indonesia Agroniaga Tbk - EUR - Jenis bunga utang bank jangka panjang</t>
  </si>
  <si>
    <t>Bank Rakyat Indonesia Agroniaga Tbk - HKD - Jatuh tempo utang bank jangka panjang</t>
  </si>
  <si>
    <t>Bank Rakyat Indonesia Agroniaga Tbk - HKD - Bunga utang bank jangka panjang</t>
  </si>
  <si>
    <t>Bank Rakyat Indonesia Agroniaga Tbk - HKD - Jenis bunga utang bank jangka panjang</t>
  </si>
  <si>
    <t>Bank Rakyat Indonesia Agroniaga Tbk - GBP - Jatuh tempo utang bank jangka panjang</t>
  </si>
  <si>
    <t>Bank Rakyat Indonesia Agroniaga Tbk - GBP - Bunga utang bank jangka panjang</t>
  </si>
  <si>
    <t>Bank Rakyat Indonesia Agroniaga Tbk - GBP - Jenis bunga utang bank jangka panjang</t>
  </si>
  <si>
    <t>Bank Rakyat Indonesia Agroniaga Tbk - JPY - Jatuh tempo utang bank jangka panjang</t>
  </si>
  <si>
    <t>Bank Rakyat Indonesia Agroniaga Tbk - JPY - Bunga utang bank jangka panjang</t>
  </si>
  <si>
    <t>Bank Rakyat Indonesia Agroniaga Tbk - JPY - Jenis bunga utang bank jangka panjang</t>
  </si>
  <si>
    <t>Bank Rakyat Indonesia Agroniaga Tbk - SGD - Jatuh tempo utang bank jangka panjang</t>
  </si>
  <si>
    <t>Bank Rakyat Indonesia Agroniaga Tbk - SGD - Bunga utang bank jangka panjang</t>
  </si>
  <si>
    <t>Bank Rakyat Indonesia Agroniaga Tbk - SGD - Jenis bunga utang bank jangka panjang</t>
  </si>
  <si>
    <t>Bank Rakyat Indonesia Agroniaga Tbk - THB - Jatuh tempo utang bank jangka panjang</t>
  </si>
  <si>
    <t>Bank Rakyat Indonesia Agroniaga Tbk - THB - Bunga utang bank jangka panjang</t>
  </si>
  <si>
    <t>Bank Rakyat Indonesia Agroniaga Tbk - THB - Jenis bunga utang bank jangka panjang</t>
  </si>
  <si>
    <t>Bank Rakyat Indonesia Agroniaga Tbk - USD - Jatuh tempo utang bank jangka panjang</t>
  </si>
  <si>
    <t>Bank Rakyat Indonesia Agroniaga Tbk - USD - Bunga utang bank jangka panjang</t>
  </si>
  <si>
    <t>Bank Rakyat Indonesia Agroniaga Tbk - USD - Jenis bunga utang bank jangka panjang</t>
  </si>
  <si>
    <t>Bank Rakyat Indonesia Agroniaga Tbk - Mata uang lainnya - Jatuh tempo utang bank jangka panjang</t>
  </si>
  <si>
    <t>Bank Rakyat Indonesia Agroniaga Tbk - Mata uang lainnya - Bunga utang bank jangka panjang</t>
  </si>
  <si>
    <t>Bank Rakyat Indonesia Agroniaga Tbk - Mata uang lainnya - Jenis bunga utang bank jangka panjang</t>
  </si>
  <si>
    <t>Bank Btpn Tbk - IDR - Jatuh tempo utang bank jangka panjang</t>
  </si>
  <si>
    <t>Bank Btpn Tbk - IDR - Bunga utang bank jangka panjang</t>
  </si>
  <si>
    <t>Bank Btpn Tbk - IDR - Jenis bunga utang bank jangka panjang</t>
  </si>
  <si>
    <t>Bank Btpn Tbk - AUD - Jatuh tempo utang bank jangka panjang</t>
  </si>
  <si>
    <t>Bank Btpn Tbk - AUD - Bunga utang bank jangka panjang</t>
  </si>
  <si>
    <t>Bank Btpn Tbk - AUD - Jenis bunga utang bank jangka panjang</t>
  </si>
  <si>
    <t>Bank Btpn Tbk - CAD - Jatuh tempo utang bank jangka panjang</t>
  </si>
  <si>
    <t>Bank Btpn Tbk - CAD - Bunga utang bank jangka panjang</t>
  </si>
  <si>
    <t>Bank Btpn Tbk - CAD - Jenis bunga utang bank jangka panjang</t>
  </si>
  <si>
    <t>Bank Btpn Tbk - CNY - Jatuh tempo utang bank jangka panjang</t>
  </si>
  <si>
    <t>Bank Btpn Tbk - CNY - Bunga utang bank jangka panjang</t>
  </si>
  <si>
    <t>Bank Btpn Tbk - CNY - Jenis bunga utang bank jangka panjang</t>
  </si>
  <si>
    <t>Bank Btpn Tbk - EUR - Jatuh tempo utang bank jangka panjang</t>
  </si>
  <si>
    <t>Bank Btpn Tbk - EUR - Bunga utang bank jangka panjang</t>
  </si>
  <si>
    <t>Bank Btpn Tbk - EUR - Jenis bunga utang bank jangka panjang</t>
  </si>
  <si>
    <t>Bank Btpn Tbk - HKD - Jatuh tempo utang bank jangka panjang</t>
  </si>
  <si>
    <t>Bank Btpn Tbk - HKD - Bunga utang bank jangka panjang</t>
  </si>
  <si>
    <t>Bank Btpn Tbk - HKD - Jenis bunga utang bank jangka panjang</t>
  </si>
  <si>
    <t>Bank Btpn Tbk - GBP - Jatuh tempo utang bank jangka panjang</t>
  </si>
  <si>
    <t>Bank Btpn Tbk - GBP - Bunga utang bank jangka panjang</t>
  </si>
  <si>
    <t>Bank Btpn Tbk - GBP - Jenis bunga utang bank jangka panjang</t>
  </si>
  <si>
    <t>Bank Btpn Tbk - JPY - Jatuh tempo utang bank jangka panjang</t>
  </si>
  <si>
    <t>Bank Btpn Tbk - JPY - Bunga utang bank jangka panjang</t>
  </si>
  <si>
    <t>Bank Btpn Tbk - JPY - Jenis bunga utang bank jangka panjang</t>
  </si>
  <si>
    <t>Bank Btpn Tbk - SGD - Jatuh tempo utang bank jangka panjang</t>
  </si>
  <si>
    <t>Bank Btpn Tbk - SGD - Bunga utang bank jangka panjang</t>
  </si>
  <si>
    <t>Bank Btpn Tbk - SGD - Jenis bunga utang bank jangka panjang</t>
  </si>
  <si>
    <t>Bank Btpn Tbk - THB - Jatuh tempo utang bank jangka panjang</t>
  </si>
  <si>
    <t>Bank Btpn Tbk - THB - Bunga utang bank jangka panjang</t>
  </si>
  <si>
    <t>Bank Btpn Tbk - THB - Jenis bunga utang bank jangka panjang</t>
  </si>
  <si>
    <t>Bank Btpn Tbk - USD - Jatuh tempo utang bank jangka panjang</t>
  </si>
  <si>
    <t>Bank Btpn Tbk - USD - Bunga utang bank jangka panjang</t>
  </si>
  <si>
    <t>Bank Btpn Tbk - USD - Jenis bunga utang bank jangka panjang</t>
  </si>
  <si>
    <t>Bank Btpn Tbk - Mata uang lainnya - Jatuh tempo utang bank jangka panjang</t>
  </si>
  <si>
    <t>Bank Btpn Tbk - Mata uang lainnya - Bunga utang bank jangka panjang</t>
  </si>
  <si>
    <t>Bank Btpn Tbk - Mata uang lainnya - Jenis bunga utang bank jangka panjang</t>
  </si>
  <si>
    <t>Bank Tabungan Negara (Persero) Tbk - IDR - Jatuh tempo utang bank jangka panjang</t>
  </si>
  <si>
    <t>Bank Tabungan Negara (Persero) Tbk - IDR - Bunga utang bank jangka panjang</t>
  </si>
  <si>
    <t>Bank Tabungan Negara (Persero) Tbk - IDR - Jenis bunga utang bank jangka panjang</t>
  </si>
  <si>
    <t>Bank Tabungan Negara (Persero) Tbk - AUD - Jatuh tempo utang bank jangka panjang</t>
  </si>
  <si>
    <t>Bank Tabungan Negara (Persero) Tbk - AUD - Bunga utang bank jangka panjang</t>
  </si>
  <si>
    <t>Bank Tabungan Negara (Persero) Tbk - AUD - Jenis bunga utang bank jangka panjang</t>
  </si>
  <si>
    <t>Bank Tabungan Negara (Persero) Tbk - CAD - Jatuh tempo utang bank jangka panjang</t>
  </si>
  <si>
    <t>Bank Tabungan Negara (Persero) Tbk - CAD - Bunga utang bank jangka panjang</t>
  </si>
  <si>
    <t>Bank Tabungan Negara (Persero) Tbk - CAD - Jenis bunga utang bank jangka panjang</t>
  </si>
  <si>
    <t>Bank Tabungan Negara (Persero) Tbk - CNY - Jatuh tempo utang bank jangka panjang</t>
  </si>
  <si>
    <t>Bank Tabungan Negara (Persero) Tbk - CNY - Bunga utang bank jangka panjang</t>
  </si>
  <si>
    <t>Bank Tabungan Negara (Persero) Tbk - CNY - Jenis bunga utang bank jangka panjang</t>
  </si>
  <si>
    <t>Bank Tabungan Negara (Persero) Tbk - EUR - Jatuh tempo utang bank jangka panjang</t>
  </si>
  <si>
    <t>Bank Tabungan Negara (Persero) Tbk - EUR - Bunga utang bank jangka panjang</t>
  </si>
  <si>
    <t>Bank Tabungan Negara (Persero) Tbk - EUR - Jenis bunga utang bank jangka panjang</t>
  </si>
  <si>
    <t>Bank Tabungan Negara (Persero) Tbk - HKD - Jatuh tempo utang bank jangka panjang</t>
  </si>
  <si>
    <t>Bank Tabungan Negara (Persero) Tbk - HKD - Bunga utang bank jangka panjang</t>
  </si>
  <si>
    <t>Bank Tabungan Negara (Persero) Tbk - HKD - Jenis bunga utang bank jangka panjang</t>
  </si>
  <si>
    <t>Bank Tabungan Negara (Persero) Tbk - GBP - Jatuh tempo utang bank jangka panjang</t>
  </si>
  <si>
    <t>Bank Tabungan Negara (Persero) Tbk - GBP - Bunga utang bank jangka panjang</t>
  </si>
  <si>
    <t>Bank Tabungan Negara (Persero) Tbk - GBP - Jenis bunga utang bank jangka panjang</t>
  </si>
  <si>
    <t>Bank Tabungan Negara (Persero) Tbk - JPY - Jatuh tempo utang bank jangka panjang</t>
  </si>
  <si>
    <t>Bank Tabungan Negara (Persero) Tbk - JPY - Bunga utang bank jangka panjang</t>
  </si>
  <si>
    <t>Bank Tabungan Negara (Persero) Tbk - JPY - Jenis bunga utang bank jangka panjang</t>
  </si>
  <si>
    <t>Bank Tabungan Negara (Persero) Tbk - SGD - Jatuh tempo utang bank jangka panjang</t>
  </si>
  <si>
    <t>Bank Tabungan Negara (Persero) Tbk - SGD - Bunga utang bank jangka panjang</t>
  </si>
  <si>
    <t>Bank Tabungan Negara (Persero) Tbk - SGD - Jenis bunga utang bank jangka panjang</t>
  </si>
  <si>
    <t>Bank Tabungan Negara (Persero) Tbk - THB - Jatuh tempo utang bank jangka panjang</t>
  </si>
  <si>
    <t>Bank Tabungan Negara (Persero) Tbk - THB - Bunga utang bank jangka panjang</t>
  </si>
  <si>
    <t>Bank Tabungan Negara (Persero) Tbk - THB - Jenis bunga utang bank jangka panjang</t>
  </si>
  <si>
    <t>Bank Tabungan Negara (Persero) Tbk - USD - Jatuh tempo utang bank jangka panjang</t>
  </si>
  <si>
    <t>Bank Tabungan Negara (Persero) Tbk - USD - Bunga utang bank jangka panjang</t>
  </si>
  <si>
    <t>Bank Tabungan Negara (Persero) Tbk - USD - Jenis bunga utang bank jangka panjang</t>
  </si>
  <si>
    <t>Bank Tabungan Negara (Persero) Tbk - Mata uang lainnya - Jatuh tempo utang bank jangka panjang</t>
  </si>
  <si>
    <t>Bank Tabungan Negara (Persero) Tbk - Mata uang lainnya - Bunga utang bank jangka panjang</t>
  </si>
  <si>
    <t>Bank Tabungan Negara (Persero) Tbk - Mata uang lainnya - Jenis bunga utang bank jangka panjang</t>
  </si>
  <si>
    <t>Bank OCBC Nisp Tbk - IDR - Jatuh tempo utang bank jangka panjang</t>
  </si>
  <si>
    <t>Bank OCBC Nisp Tbk - IDR - Bunga utang bank jangka panjang</t>
  </si>
  <si>
    <t>Bank OCBC Nisp Tbk - IDR - Jenis bunga utang bank jangka panjang</t>
  </si>
  <si>
    <t>Bank OCBC Nisp Tbk - AUD - Jatuh tempo utang bank jangka panjang</t>
  </si>
  <si>
    <t>Bank OCBC Nisp Tbk - AUD - Bunga utang bank jangka panjang</t>
  </si>
  <si>
    <t>Bank OCBC Nisp Tbk - AUD - Jenis bunga utang bank jangka panjang</t>
  </si>
  <si>
    <t>Bank OCBC Nisp Tbk - CAD - Jatuh tempo utang bank jangka panjang</t>
  </si>
  <si>
    <t>Bank OCBC Nisp Tbk - CAD - Bunga utang bank jangka panjang</t>
  </si>
  <si>
    <t>Bank OCBC Nisp Tbk - CAD - Jenis bunga utang bank jangka panjang</t>
  </si>
  <si>
    <t>Bank OCBC Nisp Tbk - CNY - Jatuh tempo utang bank jangka panjang</t>
  </si>
  <si>
    <t>Bank OCBC Nisp Tbk - CNY - Bunga utang bank jangka panjang</t>
  </si>
  <si>
    <t>Bank OCBC Nisp Tbk - CNY - Jenis bunga utang bank jangka panjang</t>
  </si>
  <si>
    <t>Bank OCBC Nisp Tbk - EUR - Jatuh tempo utang bank jangka panjang</t>
  </si>
  <si>
    <t>Bank OCBC Nisp Tbk - EUR - Bunga utang bank jangka panjang</t>
  </si>
  <si>
    <t>Bank OCBC Nisp Tbk - EUR - Jenis bunga utang bank jangka panjang</t>
  </si>
  <si>
    <t>Bank OCBC Nisp Tbk - HKD - Jatuh tempo utang bank jangka panjang</t>
  </si>
  <si>
    <t>Bank OCBC Nisp Tbk - HKD - Bunga utang bank jangka panjang</t>
  </si>
  <si>
    <t>Bank OCBC Nisp Tbk - HKD - Jenis bunga utang bank jangka panjang</t>
  </si>
  <si>
    <t>Bank OCBC Nisp Tbk - GBP - Jatuh tempo utang bank jangka panjang</t>
  </si>
  <si>
    <t>Bank OCBC Nisp Tbk - GBP - Bunga utang bank jangka panjang</t>
  </si>
  <si>
    <t>Bank OCBC Nisp Tbk - GBP - Jenis bunga utang bank jangka panjang</t>
  </si>
  <si>
    <t>Bank OCBC Nisp Tbk - JPY - Jatuh tempo utang bank jangka panjang</t>
  </si>
  <si>
    <t>Bank OCBC Nisp Tbk - JPY - Bunga utang bank jangka panjang</t>
  </si>
  <si>
    <t>Bank OCBC Nisp Tbk - JPY - Jenis bunga utang bank jangka panjang</t>
  </si>
  <si>
    <t>Bank OCBC Nisp Tbk - SGD - Jatuh tempo utang bank jangka panjang</t>
  </si>
  <si>
    <t>Bank OCBC Nisp Tbk - SGD - Bunga utang bank jangka panjang</t>
  </si>
  <si>
    <t>Bank OCBC Nisp Tbk - SGD - Jenis bunga utang bank jangka panjang</t>
  </si>
  <si>
    <t>Bank OCBC Nisp Tbk - THB - Jatuh tempo utang bank jangka panjang</t>
  </si>
  <si>
    <t>Bank OCBC Nisp Tbk - THB - Bunga utang bank jangka panjang</t>
  </si>
  <si>
    <t>Bank OCBC Nisp Tbk - THB - Jenis bunga utang bank jangka panjang</t>
  </si>
  <si>
    <t>Bank OCBC Nisp Tbk - USD - Jatuh tempo utang bank jangka panjang</t>
  </si>
  <si>
    <t>Bank OCBC Nisp Tbk - USD - Bunga utang bank jangka panjang</t>
  </si>
  <si>
    <t>Bank OCBC Nisp Tbk - USD - Jenis bunga utang bank jangka panjang</t>
  </si>
  <si>
    <t>Bank OCBC Nisp Tbk - Mata uang lainnya - Jatuh tempo utang bank jangka panjang</t>
  </si>
  <si>
    <t>Bank OCBC Nisp Tbk - Mata uang lainnya - Bunga utang bank jangka panjang</t>
  </si>
  <si>
    <t>Bank OCBC Nisp Tbk - Mata uang lainnya - Jenis bunga utang bank jangka panjang</t>
  </si>
  <si>
    <t>Bank KB Bukopin Tbk - IDR - Jatuh tempo utang bank jangka panjang</t>
  </si>
  <si>
    <t>Bank KB Bukopin Tbk - IDR - Bunga utang bank jangka panjang</t>
  </si>
  <si>
    <t>Bank KB Bukopin Tbk - IDR - Jenis bunga utang bank jangka panjang</t>
  </si>
  <si>
    <t>Bank KB Bukopin Tbk - AUD - Jatuh tempo utang bank jangka panjang</t>
  </si>
  <si>
    <t>Bank KB Bukopin Tbk - AUD - Bunga utang bank jangka panjang</t>
  </si>
  <si>
    <t>Bank KB Bukopin Tbk - AUD - Jenis bunga utang bank jangka panjang</t>
  </si>
  <si>
    <t>Bank KB Bukopin Tbk - CAD - Jatuh tempo utang bank jangka panjang</t>
  </si>
  <si>
    <t>Bank KB Bukopin Tbk - CAD - Bunga utang bank jangka panjang</t>
  </si>
  <si>
    <t>Bank KB Bukopin Tbk - CAD - Jenis bunga utang bank jangka panjang</t>
  </si>
  <si>
    <t>Bank KB Bukopin Tbk - CNY - Jatuh tempo utang bank jangka panjang</t>
  </si>
  <si>
    <t>Bank KB Bukopin Tbk - CNY - Bunga utang bank jangka panjang</t>
  </si>
  <si>
    <t>Bank KB Bukopin Tbk - CNY - Jenis bunga utang bank jangka panjang</t>
  </si>
  <si>
    <t>Bank KB Bukopin Tbk - EUR - Jatuh tempo utang bank jangka panjang</t>
  </si>
  <si>
    <t>Bank KB Bukopin Tbk - EUR - Bunga utang bank jangka panjang</t>
  </si>
  <si>
    <t>Bank KB Bukopin Tbk - EUR - Jenis bunga utang bank jangka panjang</t>
  </si>
  <si>
    <t>Bank KB Bukopin Tbk - HKD - Jatuh tempo utang bank jangka panjang</t>
  </si>
  <si>
    <t>Bank KB Bukopin Tbk - HKD - Bunga utang bank jangka panjang</t>
  </si>
  <si>
    <t>Bank KB Bukopin Tbk - HKD - Jenis bunga utang bank jangka panjang</t>
  </si>
  <si>
    <t>Bank KB Bukopin Tbk - GBP - Jatuh tempo utang bank jangka panjang</t>
  </si>
  <si>
    <t>Bank KB Bukopin Tbk - GBP - Bunga utang bank jangka panjang</t>
  </si>
  <si>
    <t>Bank KB Bukopin Tbk - GBP - Jenis bunga utang bank jangka panjang</t>
  </si>
  <si>
    <t>Bank KB Bukopin Tbk - JPY - Jatuh tempo utang bank jangka panjang</t>
  </si>
  <si>
    <t>Bank KB Bukopin Tbk - JPY - Bunga utang bank jangka panjang</t>
  </si>
  <si>
    <t>Bank KB Bukopin Tbk - JPY - Jenis bunga utang bank jangka panjang</t>
  </si>
  <si>
    <t>Bank KB Bukopin Tbk - SGD - Jatuh tempo utang bank jangka panjang</t>
  </si>
  <si>
    <t>Bank KB Bukopin Tbk - SGD - Bunga utang bank jangka panjang</t>
  </si>
  <si>
    <t>Bank KB Bukopin Tbk - SGD - Jenis bunga utang bank jangka panjang</t>
  </si>
  <si>
    <t>Bank KB Bukopin Tbk - THB - Jatuh tempo utang bank jangka panjang</t>
  </si>
  <si>
    <t>Bank KB Bukopin Tbk - THB - Bunga utang bank jangka panjang</t>
  </si>
  <si>
    <t>Bank KB Bukopin Tbk - THB - Jenis bunga utang bank jangka panjang</t>
  </si>
  <si>
    <t>Bank KB Bukopin Tbk - USD - Jatuh tempo utang bank jangka panjang</t>
  </si>
  <si>
    <t>Bank KB Bukopin Tbk - USD - Bunga utang bank jangka panjang</t>
  </si>
  <si>
    <t>Bank KB Bukopin Tbk - USD - Jenis bunga utang bank jangka panjang</t>
  </si>
  <si>
    <t>Bank KB Bukopin Tbk - Mata uang lainnya - Jatuh tempo utang bank jangka panjang</t>
  </si>
  <si>
    <t>Bank KB Bukopin Tbk - Mata uang lainnya - Bunga utang bank jangka panjang</t>
  </si>
  <si>
    <t>Bank KB Bukopin Tbk - Mata uang lainnya - Jenis bunga utang bank jangka panjang</t>
  </si>
  <si>
    <t>Bank Pembangunan Daerah Jawa Barat dan Banten Tbk - IDR - Jatuh tempo utang bank jangka panjang</t>
  </si>
  <si>
    <t>Bank Pembangunan Daerah Jawa Barat dan Banten Tbk - IDR - Bunga utang bank jangka panjang</t>
  </si>
  <si>
    <t>Bank Pembangunan Daerah Jawa Barat dan Banten Tbk - IDR - Jenis bunga utang bank jangka panjang</t>
  </si>
  <si>
    <t>Bank Pembangunan Daerah Jawa Barat dan Banten Tbk - AUD - Jatuh tempo utang bank jangka panjang</t>
  </si>
  <si>
    <t>Bank Pembangunan Daerah Jawa Barat dan Banten Tbk - AUD - Bunga utang bank jangka panjang</t>
  </si>
  <si>
    <t>Bank Pembangunan Daerah Jawa Barat dan Banten Tbk - AUD - Jenis bunga utang bank jangka panjang</t>
  </si>
  <si>
    <t>Bank Pembangunan Daerah Jawa Barat dan Banten Tbk - CAD - Jatuh tempo utang bank jangka panjang</t>
  </si>
  <si>
    <t>Bank Pembangunan Daerah Jawa Barat dan Banten Tbk - CAD - Bunga utang bank jangka panjang</t>
  </si>
  <si>
    <t>Bank Pembangunan Daerah Jawa Barat dan Banten Tbk - CAD - Jenis bunga utang bank jangka panjang</t>
  </si>
  <si>
    <t>Bank Pembangunan Daerah Jawa Barat dan Banten Tbk - CNY - Jatuh tempo utang bank jangka panjang</t>
  </si>
  <si>
    <t>Bank Pembangunan Daerah Jawa Barat dan Banten Tbk - CNY - Bunga utang bank jangka panjang</t>
  </si>
  <si>
    <t>Bank Pembangunan Daerah Jawa Barat dan Banten Tbk - CNY - Jenis bunga utang bank jangka panjang</t>
  </si>
  <si>
    <t>Bank Pembangunan Daerah Jawa Barat dan Banten Tbk - EUR - Jatuh tempo utang bank jangka panjang</t>
  </si>
  <si>
    <t>Bank Pembangunan Daerah Jawa Barat dan Banten Tbk - EUR - Bunga utang bank jangka panjang</t>
  </si>
  <si>
    <t>Bank Pembangunan Daerah Jawa Barat dan Banten Tbk - EUR - Jenis bunga utang bank jangka panjang</t>
  </si>
  <si>
    <t>Bank Pembangunan Daerah Jawa Barat dan Banten Tbk - HKD - Jatuh tempo utang bank jangka panjang</t>
  </si>
  <si>
    <t>Bank Pembangunan Daerah Jawa Barat dan Banten Tbk - HKD - Bunga utang bank jangka panjang</t>
  </si>
  <si>
    <t>Bank Pembangunan Daerah Jawa Barat dan Banten Tbk - HKD - Jenis bunga utang bank jangka panjang</t>
  </si>
  <si>
    <t>Bank Pembangunan Daerah Jawa Barat dan Banten Tbk - GBP - Jatuh tempo utang bank jangka panjang</t>
  </si>
  <si>
    <t>Bank Pembangunan Daerah Jawa Barat dan Banten Tbk - GBP - Bunga utang bank jangka panjang</t>
  </si>
  <si>
    <t>Bank Pembangunan Daerah Jawa Barat dan Banten Tbk - GBP - Jenis bunga utang bank jangka panjang</t>
  </si>
  <si>
    <t>Bank Pembangunan Daerah Jawa Barat dan Banten Tbk - JPY - Jatuh tempo utang bank jangka panjang</t>
  </si>
  <si>
    <t>Bank Pembangunan Daerah Jawa Barat dan Banten Tbk - JPY - Bunga utang bank jangka panjang</t>
  </si>
  <si>
    <t>Bank Pembangunan Daerah Jawa Barat dan Banten Tbk - JPY - Jenis bunga utang bank jangka panjang</t>
  </si>
  <si>
    <t>Bank Pembangunan Daerah Jawa Barat dan Banten Tbk - SGD - Jatuh tempo utang bank jangka panjang</t>
  </si>
  <si>
    <t>Bank Pembangunan Daerah Jawa Barat dan Banten Tbk - SGD - Bunga utang bank jangka panjang</t>
  </si>
  <si>
    <t>Bank Pembangunan Daerah Jawa Barat dan Banten Tbk - SGD - Jenis bunga utang bank jangka panjang</t>
  </si>
  <si>
    <t>Bank Pembangunan Daerah Jawa Barat dan Banten Tbk - THB - Jatuh tempo utang bank jangka panjang</t>
  </si>
  <si>
    <t>Bank Pembangunan Daerah Jawa Barat dan Banten Tbk - THB - Bunga utang bank jangka panjang</t>
  </si>
  <si>
    <t>Bank Pembangunan Daerah Jawa Barat dan Banten Tbk - THB - Jenis bunga utang bank jangka panjang</t>
  </si>
  <si>
    <t>Bank Pembangunan Daerah Jawa Barat dan Banten Tbk - USD - Jatuh tempo utang bank jangka panjang</t>
  </si>
  <si>
    <t>Bank Pembangunan Daerah Jawa Barat dan Banten Tbk - USD - Bunga utang bank jangka panjang</t>
  </si>
  <si>
    <t>Bank Pembangunan Daerah Jawa Barat dan Banten Tbk - USD - Jenis bunga utang bank jangka panjang</t>
  </si>
  <si>
    <t>Bank Pembangunan Daerah Jawa Barat dan Banten Tbk - Mata uang lainnya - Jatuh tempo utang bank jangka panjang</t>
  </si>
  <si>
    <t>Bank Pembangunan Daerah Jawa Barat dan Banten Tbk - Mata uang lainnya - Bunga utang bank jangka panjang</t>
  </si>
  <si>
    <t>Bank Pembangunan Daerah Jawa Barat dan Banten Tbk - Mata uang lainnya - Jenis bunga utang bank jangka panjang</t>
  </si>
  <si>
    <t>Pinjaman sindikasi - IDR - Jatuh tempo utang bank jangka panjang</t>
  </si>
  <si>
    <t>Pinjaman sindikasi - IDR - Bunga utang bank jangka panjang</t>
  </si>
  <si>
    <t>Pinjaman sindikasi - IDR - Jenis bunga utang bank jangka panjang</t>
  </si>
  <si>
    <t>Pinjaman sindikasi - AUD - Jatuh tempo utang bank jangka panjang</t>
  </si>
  <si>
    <t>Pinjaman sindikasi - AUD - Bunga utang bank jangka panjang</t>
  </si>
  <si>
    <t>Pinjaman sindikasi - AUD - Jenis bunga utang bank jangka panjang</t>
  </si>
  <si>
    <t>Pinjaman sindikasi - CAD - Jatuh tempo utang bank jangka panjang</t>
  </si>
  <si>
    <t>Pinjaman sindikasi - CAD - Bunga utang bank jangka panjang</t>
  </si>
  <si>
    <t>Pinjaman sindikasi - CAD - Jenis bunga utang bank jangka panjang</t>
  </si>
  <si>
    <t>Pinjaman sindikasi - CNY - Jatuh tempo utang bank jangka panjang</t>
  </si>
  <si>
    <t>Pinjaman sindikasi - CNY - Bunga utang bank jangka panjang</t>
  </si>
  <si>
    <t>Pinjaman sindikasi - CNY - Jenis bunga utang bank jangka panjang</t>
  </si>
  <si>
    <t>Pinjaman sindikasi - EUR - Jatuh tempo utang bank jangka panjang</t>
  </si>
  <si>
    <t>Pinjaman sindikasi - EUR - Bunga utang bank jangka panjang</t>
  </si>
  <si>
    <t>Pinjaman sindikasi - EUR - Jenis bunga utang bank jangka panjang</t>
  </si>
  <si>
    <t>Pinjaman sindikasi - HKD - Jatuh tempo utang bank jangka panjang</t>
  </si>
  <si>
    <t>Pinjaman sindikasi - HKD - Bunga utang bank jangka panjang</t>
  </si>
  <si>
    <t>Pinjaman sindikasi - HKD - Jenis bunga utang bank jangka panjang</t>
  </si>
  <si>
    <t>Pinjaman sindikasi - GBP - Jatuh tempo utang bank jangka panjang</t>
  </si>
  <si>
    <t>Pinjaman sindikasi - GBP - Bunga utang bank jangka panjang</t>
  </si>
  <si>
    <t>Pinjaman sindikasi - GBP - Jenis bunga utang bank jangka panjang</t>
  </si>
  <si>
    <t>Pinjaman sindikasi - JPY - Jatuh tempo utang bank jangka panjang</t>
  </si>
  <si>
    <t>Pinjaman sindikasi - JPY - Bunga utang bank jangka panjang</t>
  </si>
  <si>
    <t>Pinjaman sindikasi - JPY - Jenis bunga utang bank jangka panjang</t>
  </si>
  <si>
    <t>Pinjaman sindikasi - SGD - Jatuh tempo utang bank jangka panjang</t>
  </si>
  <si>
    <t>Pinjaman sindikasi - SGD - Bunga utang bank jangka panjang</t>
  </si>
  <si>
    <t>Pinjaman sindikasi - SGD - Jenis bunga utang bank jangka panjang</t>
  </si>
  <si>
    <t>Pinjaman sindikasi - THB - Jatuh tempo utang bank jangka panjang</t>
  </si>
  <si>
    <t>Pinjaman sindikasi - THB - Bunga utang bank jangka panjang</t>
  </si>
  <si>
    <t>Pinjaman sindikasi - THB - Jenis bunga utang bank jangka panjang</t>
  </si>
  <si>
    <t>Pinjaman sindikasi - USD - Jatuh tempo utang bank jangka panjang</t>
  </si>
  <si>
    <t>Pinjaman sindikasi - USD - Bunga utang bank jangka panjang</t>
  </si>
  <si>
    <t>Pinjaman sindikasi - USD - Jenis bunga utang bank jangka panjang</t>
  </si>
  <si>
    <t>Pinjaman sindikasi - Mata uang lainnya - Jatuh tempo utang bank jangka panjang</t>
  </si>
  <si>
    <t>Pinjaman sindikasi - Mata uang lainnya - Bunga utang bank jangka panjang</t>
  </si>
  <si>
    <t>Pinjaman sindikasi - Mata uang lainnya - Jenis bunga utang bank jangka panjang</t>
  </si>
  <si>
    <t>Bank asing lainnya - IDR - Jatuh tempo utang bank jangka panjang</t>
  </si>
  <si>
    <t>Bank asing lainnya - IDR - Bunga utang bank jangka panjang</t>
  </si>
  <si>
    <t>Bank asing lainnya - IDR - Jenis bunga utang bank jangka panjang</t>
  </si>
  <si>
    <t>Bank asing lainnya - AUD - Jatuh tempo utang bank jangka panjang</t>
  </si>
  <si>
    <t>Bank asing lainnya - AUD - Bunga utang bank jangka panjang</t>
  </si>
  <si>
    <t>Bank asing lainnya - AUD - Jenis bunga utang bank jangka panjang</t>
  </si>
  <si>
    <t>Bank asing lainnya - CAD - Jatuh tempo utang bank jangka panjang</t>
  </si>
  <si>
    <t>Bank asing lainnya - CAD - Bunga utang bank jangka panjang</t>
  </si>
  <si>
    <t>Bank asing lainnya - CAD - Jenis bunga utang bank jangka panjang</t>
  </si>
  <si>
    <t>Bank asing lainnya - CNY - Jatuh tempo utang bank jangka panjang</t>
  </si>
  <si>
    <t>Bank asing lainnya - CNY - Bunga utang bank jangka panjang</t>
  </si>
  <si>
    <t>Bank asing lainnya - CNY - Jenis bunga utang bank jangka panjang</t>
  </si>
  <si>
    <t>Bank asing lainnya - EUR - Jatuh tempo utang bank jangka panjang</t>
  </si>
  <si>
    <t>Bank asing lainnya - EUR - Bunga utang bank jangka panjang</t>
  </si>
  <si>
    <t>Bank asing lainnya - EUR - Jenis bunga utang bank jangka panjang</t>
  </si>
  <si>
    <t>Bank asing lainnya - HKD - Jatuh tempo utang bank jangka panjang</t>
  </si>
  <si>
    <t>Bank asing lainnya - HKD - Bunga utang bank jangka panjang</t>
  </si>
  <si>
    <t>Bank asing lainnya - HKD - Jenis bunga utang bank jangka panjang</t>
  </si>
  <si>
    <t>Bank asing lainnya - GBP - Jatuh tempo utang bank jangka panjang</t>
  </si>
  <si>
    <t>Bank asing lainnya - GBP - Bunga utang bank jangka panjang</t>
  </si>
  <si>
    <t>Bank asing lainnya - GBP - Jenis bunga utang bank jangka panjang</t>
  </si>
  <si>
    <t>Bank asing lainnya - JPY - Jatuh tempo utang bank jangka panjang</t>
  </si>
  <si>
    <t>Bank asing lainnya - JPY - Bunga utang bank jangka panjang</t>
  </si>
  <si>
    <t>Bank asing lainnya - JPY - Jenis bunga utang bank jangka panjang</t>
  </si>
  <si>
    <t>Bank asing lainnya - SGD - Jatuh tempo utang bank jangka panjang</t>
  </si>
  <si>
    <t>Bank asing lainnya - SGD - Bunga utang bank jangka panjang</t>
  </si>
  <si>
    <t>Bank asing lainnya - SGD - Jenis bunga utang bank jangka panjang</t>
  </si>
  <si>
    <t>Bank asing lainnya - THB - Jatuh tempo utang bank jangka panjang</t>
  </si>
  <si>
    <t>Bank asing lainnya - THB - Bunga utang bank jangka panjang</t>
  </si>
  <si>
    <t>Bank asing lainnya - THB - Jenis bunga utang bank jangka panjang</t>
  </si>
  <si>
    <t>Bank asing lainnya - USD - Jatuh tempo utang bank jangka panjang</t>
  </si>
  <si>
    <t>Bank asing lainnya - USD - Bunga utang bank jangka panjang</t>
  </si>
  <si>
    <t>Bank asing lainnya - USD - Jenis bunga utang bank jangka panjang</t>
  </si>
  <si>
    <t>Bank asing lainnya - Mata uang lainnya - Jatuh tempo utang bank jangka panjang</t>
  </si>
  <si>
    <t>Bank asing lainnya - Mata uang lainnya - Bunga utang bank jangka panjang</t>
  </si>
  <si>
    <t>Bank asing lainnya - Mata uang lainnya - Jenis bunga utang bank jangka panjang</t>
  </si>
  <si>
    <t>Bank lokal lainnya - IDR - Jatuh tempo utang bank jangka panjang</t>
  </si>
  <si>
    <t>Bank lokal lainnya - IDR - Bunga utang bank jangka panjang</t>
  </si>
  <si>
    <t>Bank lokal lainnya - IDR - Jenis bunga utang bank jangka panjang</t>
  </si>
  <si>
    <t>Bank lokal lainnya - AUD - Jatuh tempo utang bank jangka panjang</t>
  </si>
  <si>
    <t>Bank lokal lainnya - AUD - Bunga utang bank jangka panjang</t>
  </si>
  <si>
    <t>Bank lokal lainnya - AUD - Jenis bunga utang bank jangka panjang</t>
  </si>
  <si>
    <t>Bank lokal lainnya - CAD - Jatuh tempo utang bank jangka panjang</t>
  </si>
  <si>
    <t>Bank lokal lainnya - CAD - Bunga utang bank jangka panjang</t>
  </si>
  <si>
    <t>Bank lokal lainnya - CAD - Jenis bunga utang bank jangka panjang</t>
  </si>
  <si>
    <t>Bank lokal lainnya - CNY - Jatuh tempo utang bank jangka panjang</t>
  </si>
  <si>
    <t>Bank lokal lainnya - CNY - Bunga utang bank jangka panjang</t>
  </si>
  <si>
    <t>Bank lokal lainnya - CNY - Jenis bunga utang bank jangka panjang</t>
  </si>
  <si>
    <t>Bank lokal lainnya - EUR - Jatuh tempo utang bank jangka panjang</t>
  </si>
  <si>
    <t>Bank lokal lainnya - EUR - Bunga utang bank jangka panjang</t>
  </si>
  <si>
    <t>Bank lokal lainnya - EUR - Jenis bunga utang bank jangka panjang</t>
  </si>
  <si>
    <t>Bank lokal lainnya - HKD - Jatuh tempo utang bank jangka panjang</t>
  </si>
  <si>
    <t>Bank lokal lainnya - HKD - Bunga utang bank jangka panjang</t>
  </si>
  <si>
    <t>Bank lokal lainnya - HKD - Jenis bunga utang bank jangka panjang</t>
  </si>
  <si>
    <t>Bank lokal lainnya - GBP - Jatuh tempo utang bank jangka panjang</t>
  </si>
  <si>
    <t>Bank lokal lainnya - GBP - Bunga utang bank jangka panjang</t>
  </si>
  <si>
    <t>Bank lokal lainnya - GBP - Jenis bunga utang bank jangka panjang</t>
  </si>
  <si>
    <t>Bank lokal lainnya - JPY - Jatuh tempo utang bank jangka panjang</t>
  </si>
  <si>
    <t>Bank lokal lainnya - JPY - Bunga utang bank jangka panjang</t>
  </si>
  <si>
    <t>Bank lokal lainnya - JPY - Jenis bunga utang bank jangka panjang</t>
  </si>
  <si>
    <t>Bank lokal lainnya - SGD - Jatuh tempo utang bank jangka panjang</t>
  </si>
  <si>
    <t>Bank lokal lainnya - SGD - Bunga utang bank jangka panjang</t>
  </si>
  <si>
    <t>Bank lokal lainnya - SGD - Jenis bunga utang bank jangka panjang</t>
  </si>
  <si>
    <t>Bank lokal lainnya - THB - Jatuh tempo utang bank jangka panjang</t>
  </si>
  <si>
    <t>Bank lokal lainnya - THB - Bunga utang bank jangka panjang</t>
  </si>
  <si>
    <t>Bank lokal lainnya - THB - Jenis bunga utang bank jangka panjang</t>
  </si>
  <si>
    <t>Bank lokal lainnya - USD - Jatuh tempo utang bank jangka panjang</t>
  </si>
  <si>
    <t>Bank lokal lainnya - USD - Bunga utang bank jangka panjang</t>
  </si>
  <si>
    <t>Bank lokal lainnya - USD - Jenis bunga utang bank jangka panjang</t>
  </si>
  <si>
    <t>Bank lokal lainnya - Mata uang lainnya - Jatuh tempo utang bank jangka panjang</t>
  </si>
  <si>
    <t>Bank lokal lainnya - Mata uang lainnya - Bunga utang bank jangka panjang</t>
  </si>
  <si>
    <t>Bank lokal lainnya - Mata uang lainnya - Jenis bunga utang bank jangka panjang</t>
  </si>
  <si>
    <t>Bank Central Asia Tbk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</si>
  <si>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</si>
  <si>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</si>
  <si>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</si>
  <si>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</si>
  <si>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</si>
  <si>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</si>
  <si>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</si>
  <si>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Danamon Indonesia Tbk</t>
  </si>
  <si>
    <t>Bank Mayapada Internasional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</si>
  <si>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</si>
  <si>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</si>
  <si>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</si>
  <si>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</si>
  <si>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</si>
  <si>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</si>
  <si>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</si>
  <si>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</si>
  <si>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</si>
  <si>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</si>
  <si>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</si>
  <si>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Bank asing lainnya</t>
  </si>
  <si>
    <t>Bank lokal lainnya</t>
  </si>
  <si>
    <t>Catatan untuk utang bank jangka pendek</t>
  </si>
  <si>
    <t>Pengungkapan catatan atas utang bank jangka pendek</t>
  </si>
  <si>
    <t>Pengungkapan Utang bank jangka pendek</t>
  </si>
  <si>
    <t>Catatan untuk pendapatan berdasarkan sumber</t>
  </si>
  <si>
    <t>Pendapatan dari domestik 1 - Nama</t>
  </si>
  <si>
    <t>Pendapatan dari domestik 1 - Jumlah</t>
  </si>
  <si>
    <t>Pendapatan dari domestik 2 - Nama</t>
  </si>
  <si>
    <t>Pendapatan dari domestik 2 - Jumlah</t>
  </si>
  <si>
    <t>Pendapatan dari domestik 3 - Nama</t>
  </si>
  <si>
    <t>Pendapatan dari domestik 3 - Jumlah</t>
  </si>
  <si>
    <t>Pendapatan dari domestik 4 - Nama</t>
  </si>
  <si>
    <t>Pendapatan dari domestik 4 - Jumlah</t>
  </si>
  <si>
    <t>Pendapatan dari domestik 5 - Nama</t>
  </si>
  <si>
    <t>Pendapatan dari domestik 5 - Jumlah</t>
  </si>
  <si>
    <t>Pendapatan dari domestik 6 - Nama</t>
  </si>
  <si>
    <t>Pendapatan dari domestik 6 - Jumlah</t>
  </si>
  <si>
    <t>Pendapatan dari domestik 7 - Nama</t>
  </si>
  <si>
    <t>Pendapatan dari domestik 7 - Jumlah</t>
  </si>
  <si>
    <t>Pendapatan dari domestik 8 - Nama</t>
  </si>
  <si>
    <t>Pendapatan dari domestik 8 - Jumlah</t>
  </si>
  <si>
    <t>Pendapatan dari domestik 9 - Nama</t>
  </si>
  <si>
    <t>Pendapatan dari domestik 9 - Jumlah</t>
  </si>
  <si>
    <t>Pendapatan dari domestik 10 - Nama</t>
  </si>
  <si>
    <t>Pendapatan dari domestik 10 - Jumlah</t>
  </si>
  <si>
    <t>Pendapatan dari domestik lainnya - Nama</t>
  </si>
  <si>
    <t>Pendapatan dari domestik lainnya - Jumlah</t>
  </si>
  <si>
    <t>Pendapatan dari ekspor 1 - Nama</t>
  </si>
  <si>
    <t>Pendapatan dari ekspor 1 - Jumlah</t>
  </si>
  <si>
    <t>Pendapatan dari ekspor 2 - Nama</t>
  </si>
  <si>
    <t>Pendapatan dari ekspor 2 - Jumlah</t>
  </si>
  <si>
    <t>Pendapatan dari ekspor 3 - Nama</t>
  </si>
  <si>
    <t>Pendapatan dari ekspor 3 - Jumlah</t>
  </si>
  <si>
    <t>Pendapatan dari ekspor 4 - Nama</t>
  </si>
  <si>
    <t>Pendapatan dari ekspor 4 - Jumlah</t>
  </si>
  <si>
    <t>Pendapatan dari ekspor 5 - Nama</t>
  </si>
  <si>
    <t>Pendapatan dari ekspor 5 - Jumlah</t>
  </si>
  <si>
    <t>Pendapatan dari ekspor 6 - Nama</t>
  </si>
  <si>
    <t>Pendapatan dari ekspor 6 - Jumlah</t>
  </si>
  <si>
    <t>Pendapatan dari ekspor 7 - Nama</t>
  </si>
  <si>
    <t>Pendapatan dari ekspor 7 - Jumlah</t>
  </si>
  <si>
    <t>Pendapatan dari ekspor 8 - Nama</t>
  </si>
  <si>
    <t>Pendapatan dari ekspor 8 - Jumlah</t>
  </si>
  <si>
    <t>Pendapatan dari ekspor 9 - Nama</t>
  </si>
  <si>
    <t>Pendapatan dari ekspor 9 - Jumlah</t>
  </si>
  <si>
    <t>Pendapatan dari ekspor 10 - Nama</t>
  </si>
  <si>
    <t>Pendapatan dari ekspor 10 - Jumlah</t>
  </si>
  <si>
    <t>Pendapatan dari ekspor lainnya - Nama</t>
  </si>
  <si>
    <t>Pendapatan dari ekspor lainnya - Jumlah</t>
  </si>
  <si>
    <t>Pendapatan dari domestik</t>
  </si>
  <si>
    <t>Pendapatan dari ekspor</t>
  </si>
  <si>
    <t>Sumber pendapatan</t>
  </si>
  <si>
    <t>Pihak 1 - Nama</t>
  </si>
  <si>
    <t>Pihak 1 - Jumlah</t>
  </si>
  <si>
    <t>Pihak 2 - Nama</t>
  </si>
  <si>
    <t>Pihak 2 - Jumlah</t>
  </si>
  <si>
    <t>Pihak 3 - Nama</t>
  </si>
  <si>
    <t>Pihak 3 - Jumlah</t>
  </si>
  <si>
    <t>Pihak 4 - Nama</t>
  </si>
  <si>
    <t>Pihak 4 - Jumlah</t>
  </si>
  <si>
    <t>Pihak 5 - Nama</t>
  </si>
  <si>
    <t>Pihak 5 - Jumlah</t>
  </si>
  <si>
    <t>Pihak 6 - Nama</t>
  </si>
  <si>
    <t>Pihak 6 - Jumlah</t>
  </si>
  <si>
    <t>Pihak 7 - Nama</t>
  </si>
  <si>
    <t>Pihak 7 - Jumlah</t>
  </si>
  <si>
    <t>Pihak 8 - Nama</t>
  </si>
  <si>
    <t>Pihak 8 - Jumlah</t>
  </si>
  <si>
    <t>Pihak 9 - Nama</t>
  </si>
  <si>
    <t>Pihak 9 - Jumlah</t>
  </si>
  <si>
    <t>Pihak 10 - Nama</t>
  </si>
  <si>
    <t>Pihak 10 - Jumlah</t>
  </si>
  <si>
    <t>Pihak lainnya - Nama</t>
  </si>
  <si>
    <t>Pihak lainnya - Jumlah</t>
  </si>
  <si>
    <t>Pihak dengan pendapatan lebih dari 10%</t>
  </si>
  <si>
    <t>Catatan untuk pendapatan lebih dari 10%</t>
  </si>
  <si>
    <t>Piutang usaha berdasarkan domestik atau internasional</t>
  </si>
  <si>
    <t>Domestik</t>
  </si>
  <si>
    <t>Internasional</t>
  </si>
  <si>
    <t>Jumlah piutang usaha berdasarkan domestik atau international</t>
  </si>
  <si>
    <t>Pendapatan komprehensif lainnya, setelah pajak</t>
  </si>
  <si>
    <t>Pendapatan komprehensif lainnya yang tidak akan direklasifikasi ke laba rugi, setelah pajak</t>
  </si>
  <si>
    <t>Pendapatan komprehensif lainnya atas keuntungan (kerugian) hasil revaluasi aset tetap, setelah pajak</t>
  </si>
  <si>
    <t>Pendapatan komprehensif lainnya atas pengukuran kembali kewajiban manfaat pasti, setelah pajak</t>
  </si>
  <si>
    <t>Penyesuaian lainnya atas pendapatan komprehensif lainnya yang tidak akan direklasifikasi ke laba rugi, setelah pajak</t>
  </si>
  <si>
    <t>Jumlah pendapatan komprehensif lainnya yang tidak akan direklasifikasi ke laba rugi, setelah pajak</t>
  </si>
  <si>
    <t>Pendapatan komprehensif lainnya yang akan direklasifikasi ke laba rugi, setelah pajak</t>
  </si>
  <si>
    <t>Keuntungan (kerugian) selisih kurs penjabaran, setelah pajak</t>
  </si>
  <si>
    <t>Penyesuaian reklasifikasi selisih kurs penjabaran, setelah pajak</t>
  </si>
  <si>
    <t>Keuntungan (kerugian) yang belum direalisasi atas perubahan nilai wajar aset keuangan melalui penghasilan komprehensif lain, setelah pajak</t>
  </si>
  <si>
    <t>Penyesuaian reklasifikasi atas aset keuangan nilai wajar melalui pendapatan komprehensif lainnya, setelah pajak</t>
  </si>
  <si>
    <t>Keuntungan (kerugian) lindung nilai arus kas, setelah pajak</t>
  </si>
  <si>
    <t>Penyesuaian reklasifikasi atas lindung nilai arus kas, setelah pajak</t>
  </si>
  <si>
    <t>Nilai tercatat dari aset (liabilitas) non-keuangan yang perolehan atau keterjadiannya merupakan suatu prakiraan transaksi yang kemungkinan besar terjadi yang dilindung nilai, setelah pajak</t>
  </si>
  <si>
    <t>Keuntungan (kerugian) lindung nilai investasi bersih kegiatan usaha luar negeri, setelah pajak</t>
  </si>
  <si>
    <t>Penyesuaian reklasifikasi atas lindung nilai investasi bersih kegiatan usaha luar negeri, setelah pajak</t>
  </si>
  <si>
    <t>Bagian pendapatan komprehensif lainnya dari entitas asosiasi yang dicatat dengan menggunakan metode ekuitas, setelah pajak</t>
  </si>
  <si>
    <t>Bagian pendapatan komprehensif lainnya dari entitas ventura bersama yang dicatat dengan menggunakan metode ekuitas, setelah pajak</t>
  </si>
  <si>
    <t>Penyesuaian lainnya atas pendapatan komprehensif lainnya yang akan direklasifikasi ke laba rugi, setelah pajak</t>
  </si>
  <si>
    <t>Jumlah pendapatan komprehensif lainnya yang akan direklasifikasi ke laba rugi, setelah pajak</t>
  </si>
  <si>
    <t>Utang usaha berdasarkan umur</t>
  </si>
  <si>
    <t>GPM (%)</t>
  </si>
  <si>
    <t>NPM (%)</t>
  </si>
  <si>
    <t>Interest Coverage Ratio</t>
  </si>
  <si>
    <t>EBT Margin (%)</t>
  </si>
  <si>
    <t>Operating Income / EBIT</t>
  </si>
  <si>
    <t>Effective Tax Rate (%)</t>
  </si>
  <si>
    <t>QoE</t>
  </si>
  <si>
    <t>OPM (%)</t>
  </si>
  <si>
    <t>NOPAT</t>
  </si>
  <si>
    <t>Operating Asset</t>
  </si>
  <si>
    <t>Current Operating Asset</t>
  </si>
  <si>
    <t>Non-current operating asset</t>
  </si>
  <si>
    <t>Operating Asset to Total Asset (%)</t>
  </si>
  <si>
    <t>NOPAT Margin (%)</t>
  </si>
  <si>
    <t>Operating Liabilities</t>
  </si>
  <si>
    <t>Non-current Operating Liabilities</t>
  </si>
  <si>
    <t>Net Operating Assets (NOA)</t>
  </si>
  <si>
    <t>Current operating liabilities</t>
  </si>
  <si>
    <t>Current interest bearing debt</t>
  </si>
  <si>
    <t>Non-current interest bearing debt</t>
  </si>
  <si>
    <t>Invested Capital</t>
  </si>
  <si>
    <t>Total Interest bearing debt (IBD)</t>
  </si>
  <si>
    <t>IBD to Equity</t>
  </si>
  <si>
    <t>Liability to Equity</t>
  </si>
  <si>
    <t>Beban program dan siaran</t>
  </si>
  <si>
    <t>Beban eksplorasi</t>
  </si>
  <si>
    <t>Beban pengumpulan tol</t>
  </si>
  <si>
    <t>Beban pelayanan pemakai jalan tol</t>
  </si>
  <si>
    <t>Beban pemeliharaan jalan tol</t>
  </si>
  <si>
    <t>Beban kerjasama operasi</t>
  </si>
  <si>
    <t>Beban konstruksi</t>
  </si>
  <si>
    <t>Beban operasional penerbangan</t>
  </si>
  <si>
    <t>Beban tiket, penjualan, dan promosi</t>
  </si>
  <si>
    <t>Beban pelayanan penumpang</t>
  </si>
  <si>
    <t>Beban pemakaian bandara</t>
  </si>
  <si>
    <t>Beban pemeliharaan dan perbaikan</t>
  </si>
  <si>
    <t>Beban operasional transportasi</t>
  </si>
  <si>
    <t>Beban operasional jaringan</t>
  </si>
  <si>
    <t>Beban operasional hotel</t>
  </si>
  <si>
    <t>Kenaikan (penurunan) persediaan barang jadi dan pekerjaan dalam proses</t>
  </si>
  <si>
    <t>Bahan baku dan barang habis pakai</t>
  </si>
  <si>
    <t>Beban manfaat karyawan</t>
  </si>
  <si>
    <t>Beban penyusutan dan amortisasi</t>
  </si>
  <si>
    <t>Pembentukan (pembalikan) kerugian penurunan nilai yang diakui dalam laba rugi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</si>
</sst>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0.0%"/>
    <numFmt numFmtId="169" formatCode="0.00&quot;x&quot;"/>
  </numFmts>
  <fonts count="32" x14ac:knownFonts="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sz val="12"/>
      <color theme="5" tint="-0.249977111117893"/>
      <name val="Arial"/>
      <family val="2"/>
    </font>
    <font>
      <sz val="12"/>
      <color theme="4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solid">
        <fgColor rgb="FFB8B8B8"/>
        <bgColor indexed="64"/>
      </patternFill>
    </fill>
    <fill>
      <patternFill patternType="solid">
        <fgColor rgb="FF00B0F0"/>
        <bgColor theme="6" tint="0.79998168889431442"/>
      </patternFill>
    </fill>
    <fill>
      <patternFill patternType="darkGrid">
        <fgColor indexed="41"/>
        <bgColor indexed="13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0"/>
        <bgColor theme="6" tint="0.79998168889431442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24">
    <xf numFmtId="0" fontId="0" fillId="0" borderId="0">
      <alignment vertical="center"/>
    </xf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4">
    <xf numFmtId="0" fontId="0" fillId="0" borderId="0" xfId="0">
      <alignment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 indent="1"/>
    </xf>
    <xf numFmtId="0" fontId="14" fillId="0" borderId="1" xfId="0" applyFont="1" applyBorder="1" applyAlignment="1">
      <alignment horizontal="left" vertical="top" wrapText="1" indent="2"/>
    </xf>
    <xf numFmtId="0" fontId="13" fillId="0" borderId="1" xfId="0" applyFont="1" applyBorder="1" applyAlignment="1">
      <alignment horizontal="left" vertical="top" wrapText="1"/>
    </xf>
    <xf numFmtId="164" fontId="12" fillId="0" borderId="1" xfId="0" applyNumberFormat="1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 indent="3"/>
    </xf>
    <xf numFmtId="49" fontId="12" fillId="2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Border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15" fillId="0" borderId="0" xfId="1" applyFont="1" applyAlignment="1">
      <alignment horizontal="left" vertical="top"/>
    </xf>
    <xf numFmtId="0" fontId="10" fillId="0" borderId="0" xfId="1"/>
    <xf numFmtId="0" fontId="15" fillId="0" borderId="0" xfId="1" applyFont="1" applyAlignment="1">
      <alignment horizontal="left" vertical="top" wrapText="1"/>
    </xf>
    <xf numFmtId="0" fontId="16" fillId="0" borderId="0" xfId="1" applyFont="1" applyAlignment="1">
      <alignment wrapText="1"/>
    </xf>
    <xf numFmtId="0" fontId="17" fillId="0" borderId="3" xfId="1" applyFont="1" applyBorder="1" applyAlignment="1">
      <alignment horizontal="left" vertical="top" wrapText="1"/>
    </xf>
    <xf numFmtId="0" fontId="17" fillId="0" borderId="3" xfId="1" applyFont="1" applyBorder="1" applyAlignment="1">
      <alignment horizontal="left" vertical="top" wrapText="1" indent="1"/>
    </xf>
    <xf numFmtId="0" fontId="15" fillId="0" borderId="0" xfId="1" applyFont="1" applyAlignment="1">
      <alignment horizontal="right" vertical="top" wrapText="1"/>
    </xf>
    <xf numFmtId="0" fontId="18" fillId="0" borderId="0" xfId="1" applyFont="1" applyAlignment="1">
      <alignment wrapText="1"/>
    </xf>
    <xf numFmtId="0" fontId="19" fillId="0" borderId="3" xfId="1" applyFont="1" applyBorder="1" applyAlignment="1">
      <alignment horizontal="left" vertical="top" wrapText="1" indent="1"/>
    </xf>
    <xf numFmtId="0" fontId="20" fillId="0" borderId="3" xfId="1" applyFont="1" applyBorder="1" applyAlignment="1">
      <alignment horizontal="left" vertical="top" wrapText="1"/>
    </xf>
    <xf numFmtId="0" fontId="21" fillId="3" borderId="0" xfId="1" applyFont="1" applyFill="1" applyAlignment="1">
      <alignment horizontal="center" wrapText="1"/>
    </xf>
    <xf numFmtId="0" fontId="22" fillId="4" borderId="4" xfId="1" applyFont="1" applyFill="1" applyBorder="1" applyAlignment="1">
      <alignment horizontal="center" vertical="top" wrapText="1"/>
    </xf>
    <xf numFmtId="0" fontId="23" fillId="5" borderId="4" xfId="1" applyFont="1" applyFill="1" applyBorder="1" applyAlignment="1" applyProtection="1">
      <alignment horizontal="center" vertical="top" wrapText="1"/>
      <protection locked="0"/>
    </xf>
    <xf numFmtId="165" fontId="23" fillId="5" borderId="4" xfId="1" applyNumberFormat="1" applyFont="1" applyFill="1" applyBorder="1" applyAlignment="1" applyProtection="1">
      <alignment horizontal="center" vertical="top" wrapText="1"/>
      <protection locked="0"/>
    </xf>
    <xf numFmtId="0" fontId="15" fillId="0" borderId="0" xfId="11" applyFont="1" applyAlignment="1">
      <alignment horizontal="left" vertical="top" wrapText="1"/>
    </xf>
    <xf numFmtId="0" fontId="1" fillId="0" borderId="0" xfId="11"/>
    <xf numFmtId="0" fontId="15" fillId="0" borderId="0" xfId="11" applyFont="1" applyAlignment="1">
      <alignment horizontal="right" vertical="top" wrapText="1"/>
    </xf>
    <xf numFmtId="0" fontId="18" fillId="0" borderId="0" xfId="11" applyFont="1" applyAlignment="1">
      <alignment wrapText="1"/>
    </xf>
    <xf numFmtId="0" fontId="24" fillId="0" borderId="0" xfId="11" applyFont="1" applyAlignment="1">
      <alignment wrapText="1"/>
    </xf>
    <xf numFmtId="0" fontId="21" fillId="3" borderId="0" xfId="11" applyFont="1" applyFill="1" applyAlignment="1">
      <alignment horizontal="center" wrapText="1"/>
    </xf>
    <xf numFmtId="0" fontId="20" fillId="0" borderId="3" xfId="11" applyFont="1" applyBorder="1" applyAlignment="1">
      <alignment horizontal="left" vertical="top" wrapText="1"/>
    </xf>
    <xf numFmtId="0" fontId="25" fillId="0" borderId="3" xfId="11" applyFont="1" applyBorder="1" applyAlignment="1">
      <alignment horizontal="left" vertical="top" wrapText="1"/>
    </xf>
    <xf numFmtId="0" fontId="22" fillId="6" borderId="4" xfId="11" applyFont="1" applyFill="1" applyBorder="1" applyAlignment="1">
      <alignment horizontal="center" vertical="top" wrapText="1"/>
    </xf>
    <xf numFmtId="0" fontId="20" fillId="0" borderId="3" xfId="11" applyFont="1" applyBorder="1" applyAlignment="1">
      <alignment horizontal="left" vertical="top" wrapText="1" indent="1"/>
    </xf>
    <xf numFmtId="0" fontId="25" fillId="0" borderId="3" xfId="11" applyFont="1" applyBorder="1" applyAlignment="1">
      <alignment horizontal="left" vertical="top" wrapText="1" indent="1"/>
    </xf>
    <xf numFmtId="0" fontId="20" fillId="0" borderId="3" xfId="11" applyFont="1" applyBorder="1" applyAlignment="1">
      <alignment horizontal="left" vertical="top" wrapText="1" indent="3"/>
    </xf>
    <xf numFmtId="0" fontId="25" fillId="0" borderId="3" xfId="11" applyFont="1" applyBorder="1" applyAlignment="1">
      <alignment horizontal="left" vertical="top" wrapText="1" indent="3"/>
    </xf>
    <xf numFmtId="0" fontId="19" fillId="0" borderId="3" xfId="11" applyFont="1" applyBorder="1" applyAlignment="1">
      <alignment horizontal="left" vertical="top" wrapText="1" indent="4"/>
    </xf>
    <xf numFmtId="0" fontId="17" fillId="0" borderId="3" xfId="11" applyFont="1" applyBorder="1" applyAlignment="1">
      <alignment horizontal="left" vertical="top" wrapText="1" indent="4"/>
    </xf>
    <xf numFmtId="166" fontId="23" fillId="5" borderId="4" xfId="11" applyNumberFormat="1" applyFont="1" applyFill="1" applyBorder="1" applyAlignment="1" applyProtection="1">
      <alignment horizontal="center" vertical="top" wrapText="1"/>
      <protection locked="0"/>
    </xf>
    <xf numFmtId="0" fontId="20" fillId="0" borderId="3" xfId="11" applyFont="1" applyBorder="1" applyAlignment="1">
      <alignment horizontal="left" vertical="top" wrapText="1" indent="4"/>
    </xf>
    <xf numFmtId="0" fontId="25" fillId="0" borderId="3" xfId="11" applyFont="1" applyBorder="1" applyAlignment="1">
      <alignment horizontal="left" vertical="top" wrapText="1" indent="4"/>
    </xf>
    <xf numFmtId="0" fontId="19" fillId="0" borderId="3" xfId="11" applyFont="1" applyBorder="1" applyAlignment="1">
      <alignment horizontal="left" vertical="top" wrapText="1" indent="6"/>
    </xf>
    <xf numFmtId="0" fontId="17" fillId="0" borderId="3" xfId="11" applyFont="1" applyBorder="1" applyAlignment="1">
      <alignment horizontal="left" vertical="top" wrapText="1" indent="6"/>
    </xf>
    <xf numFmtId="166" fontId="23" fillId="7" borderId="4" xfId="11" applyNumberFormat="1" applyFont="1" applyFill="1" applyBorder="1" applyAlignment="1" applyProtection="1">
      <alignment horizontal="center" vertical="top" wrapText="1"/>
      <protection locked="0"/>
    </xf>
    <xf numFmtId="0" fontId="20" fillId="0" borderId="3" xfId="11" applyFont="1" applyBorder="1" applyAlignment="1">
      <alignment horizontal="left" vertical="top" wrapText="1" indent="6"/>
    </xf>
    <xf numFmtId="0" fontId="25" fillId="0" borderId="3" xfId="11" applyFont="1" applyBorder="1" applyAlignment="1">
      <alignment horizontal="left" vertical="top" wrapText="1" indent="6"/>
    </xf>
    <xf numFmtId="0" fontId="19" fillId="0" borderId="3" xfId="11" applyFont="1" applyBorder="1" applyAlignment="1">
      <alignment horizontal="left" vertical="top" wrapText="1" indent="7"/>
    </xf>
    <xf numFmtId="0" fontId="17" fillId="0" borderId="3" xfId="11" applyFont="1" applyBorder="1" applyAlignment="1">
      <alignment horizontal="left" vertical="top" wrapText="1" indent="7"/>
    </xf>
    <xf numFmtId="167" fontId="23" fillId="8" borderId="4" xfId="11" applyNumberFormat="1" applyFont="1" applyFill="1" applyBorder="1" applyAlignment="1" applyProtection="1">
      <alignment horizontal="center" vertical="top" wrapText="1"/>
      <protection locked="0"/>
    </xf>
    <xf numFmtId="0" fontId="1" fillId="0" borderId="0" xfId="12"/>
    <xf numFmtId="0" fontId="15" fillId="0" borderId="0" xfId="12" applyFont="1" applyAlignment="1">
      <alignment horizontal="right" vertical="top" wrapText="1"/>
    </xf>
    <xf numFmtId="0" fontId="18" fillId="0" borderId="0" xfId="12" applyFont="1" applyAlignment="1">
      <alignment wrapText="1"/>
    </xf>
    <xf numFmtId="0" fontId="21" fillId="3" borderId="0" xfId="12" applyFont="1" applyFill="1" applyAlignment="1">
      <alignment horizontal="center" wrapText="1"/>
    </xf>
    <xf numFmtId="0" fontId="20" fillId="0" borderId="3" xfId="12" applyFont="1" applyBorder="1" applyAlignment="1">
      <alignment horizontal="left" vertical="top" wrapText="1"/>
    </xf>
    <xf numFmtId="0" fontId="22" fillId="6" borderId="4" xfId="12" applyFont="1" applyFill="1" applyBorder="1" applyAlignment="1">
      <alignment horizontal="center" vertical="top" wrapText="1"/>
    </xf>
    <xf numFmtId="0" fontId="19" fillId="0" borderId="3" xfId="12" applyFont="1" applyBorder="1" applyAlignment="1">
      <alignment horizontal="left" vertical="top" wrapText="1" indent="1"/>
    </xf>
    <xf numFmtId="166" fontId="23" fillId="5" borderId="4" xfId="12" applyNumberFormat="1" applyFont="1" applyFill="1" applyBorder="1" applyAlignment="1" applyProtection="1">
      <alignment horizontal="center" vertical="top" wrapText="1"/>
      <protection locked="0"/>
    </xf>
    <xf numFmtId="167" fontId="23" fillId="8" borderId="4" xfId="12" applyNumberFormat="1" applyFont="1" applyFill="1" applyBorder="1" applyAlignment="1" applyProtection="1">
      <alignment horizontal="center" vertical="top" wrapText="1"/>
      <protection locked="0"/>
    </xf>
    <xf numFmtId="0" fontId="20" fillId="0" borderId="3" xfId="12" applyFont="1" applyBorder="1" applyAlignment="1">
      <alignment horizontal="left" vertical="top" wrapText="1" indent="1"/>
    </xf>
    <xf numFmtId="166" fontId="23" fillId="7" borderId="4" xfId="12" applyNumberFormat="1" applyFont="1" applyFill="1" applyBorder="1" applyAlignment="1" applyProtection="1">
      <alignment horizontal="center" vertical="top" wrapText="1"/>
      <protection locked="0"/>
    </xf>
    <xf numFmtId="0" fontId="20" fillId="0" borderId="3" xfId="12" applyFont="1" applyBorder="1" applyAlignment="1">
      <alignment horizontal="left" vertical="top" wrapText="1" indent="3"/>
    </xf>
    <xf numFmtId="0" fontId="19" fillId="0" borderId="3" xfId="12" applyFont="1" applyBorder="1" applyAlignment="1">
      <alignment horizontal="left" vertical="top" wrapText="1" indent="4"/>
    </xf>
    <xf numFmtId="0" fontId="19" fillId="0" borderId="3" xfId="12" applyFont="1" applyBorder="1" applyAlignment="1">
      <alignment horizontal="left" vertical="top" wrapText="1" indent="3"/>
    </xf>
    <xf numFmtId="165" fontId="23" fillId="5" borderId="4" xfId="12" applyNumberFormat="1" applyFont="1" applyFill="1" applyBorder="1" applyAlignment="1" applyProtection="1">
      <alignment horizontal="center" vertical="top" wrapText="1"/>
      <protection locked="0"/>
    </xf>
    <xf numFmtId="0" fontId="1" fillId="0" borderId="0" xfId="13"/>
    <xf numFmtId="0" fontId="26" fillId="0" borderId="0" xfId="13" applyFont="1"/>
    <xf numFmtId="0" fontId="18" fillId="0" borderId="0" xfId="13" applyFont="1" applyAlignment="1">
      <alignment wrapText="1"/>
    </xf>
    <xf numFmtId="0" fontId="21" fillId="3" borderId="0" xfId="13" applyFont="1" applyFill="1" applyAlignment="1">
      <alignment horizontal="center" wrapText="1"/>
    </xf>
    <xf numFmtId="0" fontId="20" fillId="0" borderId="3" xfId="13" applyFont="1" applyBorder="1" applyAlignment="1">
      <alignment horizontal="left" vertical="top" wrapText="1"/>
    </xf>
    <xf numFmtId="0" fontId="22" fillId="6" borderId="4" xfId="13" applyFont="1" applyFill="1" applyBorder="1" applyAlignment="1">
      <alignment horizontal="center" vertical="top" wrapText="1"/>
    </xf>
    <xf numFmtId="0" fontId="20" fillId="0" borderId="3" xfId="13" applyFont="1" applyBorder="1" applyAlignment="1">
      <alignment horizontal="left" vertical="top" wrapText="1" indent="1"/>
    </xf>
    <xf numFmtId="0" fontId="20" fillId="0" borderId="3" xfId="13" applyFont="1" applyBorder="1" applyAlignment="1">
      <alignment horizontal="left" vertical="top" wrapText="1" indent="3"/>
    </xf>
    <xf numFmtId="0" fontId="19" fillId="0" borderId="3" xfId="13" applyFont="1" applyBorder="1" applyAlignment="1">
      <alignment horizontal="left" vertical="top" wrapText="1" indent="4"/>
    </xf>
    <xf numFmtId="166" fontId="23" fillId="5" borderId="4" xfId="13" applyNumberFormat="1" applyFont="1" applyFill="1" applyBorder="1" applyAlignment="1" applyProtection="1">
      <alignment horizontal="center" vertical="top" wrapText="1"/>
      <protection locked="0"/>
    </xf>
    <xf numFmtId="167" fontId="23" fillId="8" borderId="4" xfId="13" applyNumberFormat="1" applyFont="1" applyFill="1" applyBorder="1" applyAlignment="1" applyProtection="1">
      <alignment horizontal="center" vertical="top" wrapText="1"/>
      <protection locked="0"/>
    </xf>
    <xf numFmtId="166" fontId="23" fillId="7" borderId="4" xfId="13" applyNumberFormat="1" applyFont="1" applyFill="1" applyBorder="1" applyAlignment="1" applyProtection="1">
      <alignment horizontal="center" vertical="top" wrapText="1"/>
      <protection locked="0"/>
    </xf>
    <xf numFmtId="0" fontId="19" fillId="0" borderId="3" xfId="13" applyFont="1" applyBorder="1" applyAlignment="1">
      <alignment horizontal="left" vertical="top" wrapText="1" indent="3"/>
    </xf>
    <xf numFmtId="0" fontId="19" fillId="0" borderId="3" xfId="13" applyFont="1" applyBorder="1" applyAlignment="1">
      <alignment horizontal="left" vertical="top" wrapText="1" indent="1"/>
    </xf>
    <xf numFmtId="0" fontId="15" fillId="0" borderId="0" xfId="14" applyFont="1" applyAlignment="1">
      <alignment horizontal="left" vertical="top" wrapText="1"/>
    </xf>
    <xf numFmtId="0" fontId="1" fillId="0" borderId="0" xfId="14"/>
    <xf numFmtId="0" fontId="26" fillId="0" borderId="0" xfId="14" applyFont="1"/>
    <xf numFmtId="0" fontId="18" fillId="0" borderId="0" xfId="14" applyFont="1" applyAlignment="1">
      <alignment wrapText="1"/>
    </xf>
    <xf numFmtId="0" fontId="16" fillId="0" borderId="0" xfId="14" applyFont="1" applyAlignment="1">
      <alignment wrapText="1"/>
    </xf>
    <xf numFmtId="0" fontId="20" fillId="0" borderId="3" xfId="14" applyFont="1" applyBorder="1" applyAlignment="1">
      <alignment horizontal="left" vertical="top" wrapText="1"/>
    </xf>
    <xf numFmtId="0" fontId="22" fillId="6" borderId="4" xfId="14" applyFont="1" applyFill="1" applyBorder="1" applyAlignment="1">
      <alignment horizontal="center" vertical="top" wrapText="1"/>
    </xf>
    <xf numFmtId="0" fontId="19" fillId="0" borderId="3" xfId="14" applyFont="1" applyBorder="1" applyAlignment="1">
      <alignment horizontal="left" vertical="top" wrapText="1" indent="1"/>
    </xf>
    <xf numFmtId="0" fontId="23" fillId="5" borderId="4" xfId="14" applyFont="1" applyFill="1" applyBorder="1" applyAlignment="1" applyProtection="1">
      <alignment horizontal="right" vertical="top" wrapText="1"/>
      <protection locked="0"/>
    </xf>
    <xf numFmtId="0" fontId="21" fillId="3" borderId="0" xfId="14" applyFont="1" applyFill="1" applyAlignment="1">
      <alignment horizontal="center" wrapText="1"/>
    </xf>
    <xf numFmtId="0" fontId="1" fillId="0" borderId="0" xfId="15"/>
    <xf numFmtId="0" fontId="26" fillId="0" borderId="0" xfId="15" applyFont="1"/>
    <xf numFmtId="0" fontId="18" fillId="0" borderId="0" xfId="15" applyFont="1" applyAlignment="1">
      <alignment wrapText="1"/>
    </xf>
    <xf numFmtId="0" fontId="21" fillId="3" borderId="0" xfId="15" applyFont="1" applyFill="1" applyAlignment="1">
      <alignment horizontal="center" wrapText="1"/>
    </xf>
    <xf numFmtId="0" fontId="20" fillId="0" borderId="3" xfId="15" applyFont="1" applyBorder="1" applyAlignment="1">
      <alignment horizontal="left" vertical="top" wrapText="1"/>
    </xf>
    <xf numFmtId="0" fontId="22" fillId="6" borderId="4" xfId="15" applyFont="1" applyFill="1" applyBorder="1" applyAlignment="1">
      <alignment horizontal="center" vertical="top" wrapText="1"/>
    </xf>
    <xf numFmtId="0" fontId="20" fillId="0" borderId="3" xfId="15" applyFont="1" applyBorder="1" applyAlignment="1">
      <alignment horizontal="left" vertical="top" wrapText="1" indent="1"/>
    </xf>
    <xf numFmtId="0" fontId="20" fillId="0" borderId="3" xfId="15" applyFont="1" applyBorder="1" applyAlignment="1">
      <alignment horizontal="left" vertical="top" wrapText="1" indent="3"/>
    </xf>
    <xf numFmtId="0" fontId="19" fillId="0" borderId="3" xfId="15" applyFont="1" applyBorder="1" applyAlignment="1">
      <alignment horizontal="left" vertical="top" wrapText="1" indent="4"/>
    </xf>
    <xf numFmtId="166" fontId="23" fillId="5" borderId="4" xfId="15" applyNumberFormat="1" applyFont="1" applyFill="1" applyBorder="1" applyAlignment="1" applyProtection="1">
      <alignment horizontal="center" vertical="top" wrapText="1"/>
      <protection locked="0"/>
    </xf>
    <xf numFmtId="0" fontId="20" fillId="0" borderId="3" xfId="15" applyFont="1" applyBorder="1" applyAlignment="1">
      <alignment horizontal="left" vertical="top" wrapText="1" indent="4"/>
    </xf>
    <xf numFmtId="166" fontId="23" fillId="7" borderId="4" xfId="15" applyNumberFormat="1" applyFont="1" applyFill="1" applyBorder="1" applyAlignment="1" applyProtection="1">
      <alignment horizontal="center" vertical="top" wrapText="1"/>
      <protection locked="0"/>
    </xf>
    <xf numFmtId="167" fontId="23" fillId="8" borderId="4" xfId="15" applyNumberFormat="1" applyFont="1" applyFill="1" applyBorder="1" applyAlignment="1" applyProtection="1">
      <alignment horizontal="center" vertical="top" wrapText="1"/>
      <protection locked="0"/>
    </xf>
    <xf numFmtId="0" fontId="22" fillId="9" borderId="4" xfId="15" applyFont="1" applyFill="1" applyBorder="1" applyAlignment="1">
      <alignment horizontal="center" vertical="top" wrapText="1"/>
    </xf>
    <xf numFmtId="0" fontId="20" fillId="0" borderId="5" xfId="15" applyFont="1" applyBorder="1" applyAlignment="1">
      <alignment horizontal="right" vertical="top" wrapText="1"/>
    </xf>
    <xf numFmtId="0" fontId="19" fillId="0" borderId="3" xfId="15" applyFont="1" applyBorder="1" applyAlignment="1">
      <alignment horizontal="left" vertical="top" wrapText="1" indent="3"/>
    </xf>
    <xf numFmtId="0" fontId="1" fillId="0" borderId="0" xfId="16"/>
    <xf numFmtId="0" fontId="26" fillId="0" borderId="0" xfId="16" applyFont="1"/>
    <xf numFmtId="0" fontId="15" fillId="0" borderId="0" xfId="16" applyFont="1" applyAlignment="1">
      <alignment vertical="top"/>
    </xf>
    <xf numFmtId="0" fontId="18" fillId="0" borderId="0" xfId="16" applyFont="1" applyAlignment="1">
      <alignment wrapText="1"/>
    </xf>
    <xf numFmtId="0" fontId="21" fillId="3" borderId="0" xfId="16" applyFont="1" applyFill="1" applyAlignment="1">
      <alignment horizontal="center" wrapText="1"/>
    </xf>
    <xf numFmtId="0" fontId="20" fillId="0" borderId="3" xfId="16" applyFont="1" applyBorder="1" applyAlignment="1">
      <alignment horizontal="left" vertical="top" wrapText="1"/>
    </xf>
    <xf numFmtId="0" fontId="22" fillId="6" borderId="4" xfId="16" applyFont="1" applyFill="1" applyBorder="1" applyAlignment="1">
      <alignment horizontal="center" vertical="top" wrapText="1"/>
    </xf>
    <xf numFmtId="0" fontId="19" fillId="0" borderId="3" xfId="16" applyFont="1" applyBorder="1" applyAlignment="1">
      <alignment horizontal="left" vertical="top" wrapText="1" indent="1"/>
    </xf>
    <xf numFmtId="0" fontId="23" fillId="5" borderId="4" xfId="16" applyFont="1" applyFill="1" applyBorder="1" applyAlignment="1" applyProtection="1">
      <alignment horizontal="right" vertical="top" wrapText="1"/>
      <protection locked="0"/>
    </xf>
    <xf numFmtId="0" fontId="1" fillId="0" borderId="0" xfId="17"/>
    <xf numFmtId="0" fontId="27" fillId="0" borderId="0" xfId="17" applyFont="1"/>
    <xf numFmtId="0" fontId="18" fillId="0" borderId="0" xfId="17" applyFont="1" applyAlignment="1">
      <alignment wrapText="1"/>
    </xf>
    <xf numFmtId="0" fontId="21" fillId="3" borderId="0" xfId="17" applyFont="1" applyFill="1" applyAlignment="1">
      <alignment horizontal="center" wrapText="1"/>
    </xf>
    <xf numFmtId="0" fontId="20" fillId="0" borderId="3" xfId="17" applyFont="1" applyBorder="1" applyAlignment="1">
      <alignment horizontal="left" vertical="top" wrapText="1"/>
    </xf>
    <xf numFmtId="0" fontId="22" fillId="6" borderId="4" xfId="17" applyFont="1" applyFill="1" applyBorder="1" applyAlignment="1">
      <alignment horizontal="center" vertical="top" wrapText="1"/>
    </xf>
    <xf numFmtId="0" fontId="19" fillId="0" borderId="3" xfId="17" applyFont="1" applyBorder="1" applyAlignment="1">
      <alignment horizontal="left" vertical="top" wrapText="1" indent="1"/>
    </xf>
    <xf numFmtId="167" fontId="23" fillId="8" borderId="4" xfId="17" applyNumberFormat="1" applyFont="1" applyFill="1" applyBorder="1" applyAlignment="1" applyProtection="1">
      <alignment horizontal="center" vertical="top" wrapText="1"/>
      <protection locked="0"/>
    </xf>
    <xf numFmtId="166" fontId="23" fillId="5" borderId="4" xfId="17" applyNumberFormat="1" applyFont="1" applyFill="1" applyBorder="1" applyAlignment="1" applyProtection="1">
      <alignment horizontal="center" vertical="top" wrapText="1"/>
      <protection locked="0"/>
    </xf>
    <xf numFmtId="0" fontId="20" fillId="0" borderId="3" xfId="17" applyFont="1" applyBorder="1" applyAlignment="1">
      <alignment horizontal="left" vertical="top" wrapText="1" indent="1"/>
    </xf>
    <xf numFmtId="166" fontId="23" fillId="7" borderId="4" xfId="17" applyNumberFormat="1" applyFont="1" applyFill="1" applyBorder="1" applyAlignment="1" applyProtection="1">
      <alignment horizontal="center" vertical="top" wrapText="1"/>
      <protection locked="0"/>
    </xf>
    <xf numFmtId="0" fontId="1" fillId="0" borderId="0" xfId="18"/>
    <xf numFmtId="0" fontId="26" fillId="0" borderId="0" xfId="18" applyFont="1"/>
    <xf numFmtId="0" fontId="18" fillId="0" borderId="0" xfId="18" applyFont="1" applyAlignment="1">
      <alignment wrapText="1"/>
    </xf>
    <xf numFmtId="0" fontId="21" fillId="3" borderId="0" xfId="18" applyFont="1" applyFill="1" applyAlignment="1">
      <alignment horizontal="center" wrapText="1"/>
    </xf>
    <xf numFmtId="0" fontId="20" fillId="0" borderId="3" xfId="18" applyFont="1" applyBorder="1" applyAlignment="1">
      <alignment horizontal="left" vertical="top" wrapText="1"/>
    </xf>
    <xf numFmtId="0" fontId="22" fillId="6" borderId="4" xfId="18" applyFont="1" applyFill="1" applyBorder="1" applyAlignment="1">
      <alignment horizontal="center" vertical="top" wrapText="1"/>
    </xf>
    <xf numFmtId="0" fontId="19" fillId="0" borderId="3" xfId="18" applyFont="1" applyBorder="1" applyAlignment="1">
      <alignment horizontal="left" vertical="top" wrapText="1" indent="1"/>
    </xf>
    <xf numFmtId="0" fontId="23" fillId="5" borderId="4" xfId="18" applyFont="1" applyFill="1" applyBorder="1" applyAlignment="1" applyProtection="1">
      <alignment horizontal="right" vertical="top" wrapText="1"/>
      <protection locked="0"/>
    </xf>
    <xf numFmtId="0" fontId="1" fillId="0" borderId="0" xfId="19"/>
    <xf numFmtId="0" fontId="26" fillId="0" borderId="0" xfId="19" applyFont="1"/>
    <xf numFmtId="0" fontId="18" fillId="0" borderId="0" xfId="19" applyFont="1"/>
    <xf numFmtId="0" fontId="22" fillId="0" borderId="0" xfId="19" applyFont="1"/>
    <xf numFmtId="0" fontId="21" fillId="3" borderId="0" xfId="19" applyFont="1" applyFill="1" applyAlignment="1">
      <alignment horizontal="center" wrapText="1"/>
    </xf>
    <xf numFmtId="0" fontId="19" fillId="0" borderId="3" xfId="19" applyFont="1" applyBorder="1" applyAlignment="1">
      <alignment horizontal="left" vertical="top" wrapText="1"/>
    </xf>
    <xf numFmtId="0" fontId="23" fillId="5" borderId="4" xfId="19" applyFont="1" applyFill="1" applyBorder="1" applyAlignment="1" applyProtection="1">
      <alignment horizontal="center" vertical="top" wrapText="1"/>
      <protection locked="0"/>
    </xf>
    <xf numFmtId="0" fontId="20" fillId="0" borderId="3" xfId="19" applyFont="1" applyBorder="1" applyAlignment="1">
      <alignment horizontal="left" vertical="top" wrapText="1"/>
    </xf>
    <xf numFmtId="0" fontId="20" fillId="0" borderId="3" xfId="19" applyFont="1" applyBorder="1" applyAlignment="1">
      <alignment horizontal="left" vertical="top"/>
    </xf>
    <xf numFmtId="167" fontId="23" fillId="8" borderId="4" xfId="20" applyNumberFormat="1" applyFont="1" applyFill="1" applyBorder="1" applyAlignment="1" applyProtection="1">
      <alignment horizontal="center" vertical="top" wrapText="1"/>
      <protection locked="0"/>
    </xf>
    <xf numFmtId="0" fontId="19" fillId="0" borderId="3" xfId="21" applyFont="1" applyBorder="1" applyAlignment="1">
      <alignment horizontal="left" vertical="top" wrapText="1"/>
    </xf>
    <xf numFmtId="0" fontId="1" fillId="0" borderId="0" xfId="22"/>
    <xf numFmtId="0" fontId="26" fillId="0" borderId="0" xfId="22" applyFont="1"/>
    <xf numFmtId="0" fontId="18" fillId="0" borderId="0" xfId="22" applyFont="1" applyAlignment="1">
      <alignment wrapText="1"/>
    </xf>
    <xf numFmtId="0" fontId="21" fillId="3" borderId="0" xfId="22" applyFont="1" applyFill="1" applyAlignment="1">
      <alignment horizontal="center" wrapText="1"/>
    </xf>
    <xf numFmtId="0" fontId="20" fillId="0" borderId="3" xfId="22" applyFont="1" applyBorder="1" applyAlignment="1">
      <alignment horizontal="left" vertical="top" wrapText="1"/>
    </xf>
    <xf numFmtId="0" fontId="22" fillId="6" borderId="4" xfId="22" applyFont="1" applyFill="1" applyBorder="1" applyAlignment="1">
      <alignment horizontal="center" vertical="top" wrapText="1"/>
    </xf>
    <xf numFmtId="0" fontId="19" fillId="0" borderId="3" xfId="22" applyFont="1" applyBorder="1" applyAlignment="1">
      <alignment horizontal="left" vertical="top" wrapText="1" indent="1"/>
    </xf>
    <xf numFmtId="166" fontId="23" fillId="5" borderId="4" xfId="22" applyNumberFormat="1" applyFont="1" applyFill="1" applyBorder="1" applyAlignment="1" applyProtection="1">
      <alignment horizontal="center" vertical="top" wrapText="1"/>
      <protection locked="0"/>
    </xf>
    <xf numFmtId="167" fontId="23" fillId="8" borderId="4" xfId="22" applyNumberFormat="1" applyFont="1" applyFill="1" applyBorder="1" applyAlignment="1" applyProtection="1">
      <alignment horizontal="center" vertical="top" wrapText="1"/>
      <protection locked="0"/>
    </xf>
    <xf numFmtId="0" fontId="20" fillId="0" borderId="3" xfId="22" applyFont="1" applyBorder="1" applyAlignment="1">
      <alignment horizontal="left" vertical="top" wrapText="1" indent="1"/>
    </xf>
    <xf numFmtId="166" fontId="23" fillId="7" borderId="4" xfId="22" applyNumberFormat="1" applyFont="1" applyFill="1" applyBorder="1" applyAlignment="1" applyProtection="1">
      <alignment horizontal="center" vertical="top" wrapText="1"/>
      <protection locked="0"/>
    </xf>
    <xf numFmtId="0" fontId="29" fillId="0" borderId="0" xfId="19" applyFont="1"/>
    <xf numFmtId="166" fontId="28" fillId="7" borderId="4" xfId="15" applyNumberFormat="1" applyFont="1" applyFill="1" applyBorder="1" applyAlignment="1" applyProtection="1">
      <alignment horizontal="center" vertical="top" wrapText="1"/>
      <protection locked="0"/>
    </xf>
    <xf numFmtId="0" fontId="29" fillId="9" borderId="0" xfId="19" applyFont="1" applyFill="1"/>
    <xf numFmtId="0" fontId="20" fillId="10" borderId="3" xfId="19" applyFont="1" applyFill="1" applyBorder="1" applyAlignment="1">
      <alignment horizontal="left" vertical="top" wrapText="1"/>
    </xf>
    <xf numFmtId="0" fontId="1" fillId="9" borderId="0" xfId="19" applyFill="1"/>
    <xf numFmtId="0" fontId="19" fillId="10" borderId="3" xfId="19" applyFont="1" applyFill="1" applyBorder="1" applyAlignment="1">
      <alignment horizontal="left" vertical="top" wrapText="1"/>
    </xf>
    <xf numFmtId="0" fontId="16" fillId="6" borderId="4" xfId="23" applyFont="1" applyFill="1" applyBorder="1" applyAlignment="1">
      <alignment horizontal="center" vertical="top" wrapText="1"/>
    </xf>
    <xf numFmtId="0" fontId="20" fillId="10" borderId="3" xfId="21" applyFont="1" applyFill="1" applyBorder="1" applyAlignment="1">
      <alignment horizontal="left" vertical="top" wrapText="1" indent="2"/>
    </xf>
    <xf numFmtId="0" fontId="26" fillId="10" borderId="0" xfId="19" applyFont="1" applyFill="1"/>
    <xf numFmtId="0" fontId="1" fillId="10" borderId="0" xfId="19" applyFill="1"/>
    <xf numFmtId="0" fontId="18" fillId="10" borderId="0" xfId="19" applyFont="1" applyFill="1"/>
    <xf numFmtId="0" fontId="22" fillId="10" borderId="0" xfId="19" applyFont="1" applyFill="1"/>
    <xf numFmtId="0" fontId="20" fillId="10" borderId="3" xfId="23" applyFont="1" applyFill="1" applyBorder="1" applyAlignment="1">
      <alignment horizontal="left" vertical="top" wrapText="1" indent="1"/>
    </xf>
    <xf numFmtId="0" fontId="19" fillId="10" borderId="3" xfId="23" applyFont="1" applyFill="1" applyBorder="1" applyAlignment="1">
      <alignment horizontal="left" vertical="top" wrapText="1" indent="3"/>
    </xf>
    <xf numFmtId="0" fontId="20" fillId="10" borderId="3" xfId="23" applyFont="1" applyFill="1" applyBorder="1" applyAlignment="1">
      <alignment horizontal="left" vertical="top" wrapText="1" indent="3"/>
    </xf>
    <xf numFmtId="0" fontId="19" fillId="10" borderId="3" xfId="23" applyFont="1" applyFill="1" applyBorder="1" applyAlignment="1">
      <alignment horizontal="left" vertical="top" wrapText="1" indent="4"/>
    </xf>
    <xf numFmtId="0" fontId="19" fillId="10" borderId="3" xfId="21" applyFont="1" applyFill="1" applyBorder="1" applyAlignment="1">
      <alignment horizontal="left" vertical="top" wrapText="1" indent="2"/>
    </xf>
    <xf numFmtId="166" fontId="22" fillId="7" borderId="4" xfId="15" applyNumberFormat="1" applyFont="1" applyFill="1" applyBorder="1" applyAlignment="1" applyProtection="1">
      <alignment horizontal="center" vertical="top" wrapText="1"/>
      <protection locked="0"/>
    </xf>
    <xf numFmtId="0" fontId="21" fillId="9" borderId="0" xfId="16" applyFont="1" applyFill="1" applyAlignment="1">
      <alignment horizontal="center" wrapText="1"/>
    </xf>
    <xf numFmtId="0" fontId="20" fillId="0" borderId="3" xfId="16" applyFont="1" applyBorder="1" applyAlignment="1">
      <alignment horizontal="left" vertical="top" wrapText="1" indent="1"/>
    </xf>
    <xf numFmtId="0" fontId="20" fillId="0" borderId="3" xfId="0" applyFont="1" applyBorder="1" applyAlignment="1">
      <alignment horizontal="left" vertical="top" wrapText="1" indent="1"/>
    </xf>
    <xf numFmtId="0" fontId="19" fillId="0" borderId="3" xfId="0" applyFont="1" applyBorder="1" applyAlignment="1">
      <alignment horizontal="left" vertical="top" wrapText="1" indent="1"/>
    </xf>
    <xf numFmtId="0" fontId="21" fillId="11" borderId="0" xfId="0" applyFont="1" applyFill="1" applyAlignment="1">
      <alignment horizontal="center" wrapText="1"/>
    </xf>
    <xf numFmtId="166" fontId="28" fillId="7" borderId="4" xfId="12" applyNumberFormat="1" applyFont="1" applyFill="1" applyBorder="1" applyAlignment="1" applyProtection="1">
      <alignment horizontal="center" vertical="top" wrapText="1"/>
      <protection locked="0"/>
    </xf>
    <xf numFmtId="166" fontId="23" fillId="12" borderId="4" xfId="12" applyNumberFormat="1" applyFont="1" applyFill="1" applyBorder="1" applyAlignment="1">
      <alignment horizontal="center" vertical="top" wrapText="1"/>
    </xf>
    <xf numFmtId="166" fontId="23" fillId="12" borderId="4" xfId="11" applyNumberFormat="1" applyFont="1" applyFill="1" applyBorder="1" applyAlignment="1" applyProtection="1">
      <alignment horizontal="center" vertical="top" wrapText="1"/>
      <protection locked="0"/>
    </xf>
    <xf numFmtId="166" fontId="23" fillId="12" borderId="4" xfId="11" applyNumberFormat="1" applyFont="1" applyFill="1" applyBorder="1" applyAlignment="1">
      <alignment horizontal="center" vertical="top" wrapText="1"/>
    </xf>
    <xf numFmtId="168" fontId="30" fillId="12" borderId="4" xfId="12" applyNumberFormat="1" applyFont="1" applyFill="1" applyBorder="1" applyAlignment="1">
      <alignment horizontal="center" vertical="top" wrapText="1"/>
    </xf>
    <xf numFmtId="169" fontId="31" fillId="12" borderId="4" xfId="12" applyNumberFormat="1" applyFont="1" applyFill="1" applyBorder="1" applyAlignment="1">
      <alignment horizontal="center" vertical="top" wrapText="1"/>
    </xf>
    <xf numFmtId="168" fontId="30" fillId="12" borderId="4" xfId="12" applyNumberFormat="1" applyFont="1" applyFill="1" applyBorder="1" applyAlignment="1" applyProtection="1">
      <alignment horizontal="center" vertical="top" wrapText="1"/>
      <protection locked="0"/>
    </xf>
    <xf numFmtId="169" fontId="31" fillId="12" borderId="4" xfId="12" applyNumberFormat="1" applyFont="1" applyFill="1" applyBorder="1" applyAlignment="1" applyProtection="1">
      <alignment horizontal="center" vertical="top" wrapText="1"/>
      <protection locked="0"/>
    </xf>
    <xf numFmtId="0" fontId="20" fillId="0" borderId="3" xfId="12" applyFont="1" applyBorder="1" applyAlignment="1">
      <alignment horizontal="left" vertical="top" wrapText="1" indent="2"/>
    </xf>
    <xf numFmtId="0" fontId="20" fillId="0" borderId="3" xfId="12" applyFont="1" applyBorder="1" applyAlignment="1">
      <alignment horizontal="left" vertical="top" wrapText="1" indent="5"/>
    </xf>
    <xf numFmtId="0" fontId="15" fillId="0" borderId="0" xfId="11" applyFont="1" applyAlignment="1">
      <alignment horizontal="left" vertical="top" wrapText="1"/>
    </xf>
    <xf numFmtId="0" fontId="15" fillId="0" borderId="0" xfId="12" applyFont="1" applyAlignment="1">
      <alignment horizontal="left" vertical="top" wrapText="1"/>
    </xf>
    <xf numFmtId="0" fontId="15" fillId="0" borderId="0" xfId="13" applyFont="1" applyAlignment="1">
      <alignment horizontal="left" vertical="top" wrapText="1"/>
    </xf>
    <xf numFmtId="0" fontId="20" fillId="0" borderId="5" xfId="15" applyFont="1" applyBorder="1" applyAlignment="1">
      <alignment horizontal="left" vertical="top" wrapText="1"/>
    </xf>
    <xf numFmtId="0" fontId="15" fillId="0" borderId="0" xfId="15" applyFont="1" applyAlignment="1">
      <alignment horizontal="left" vertical="top" wrapText="1"/>
    </xf>
    <xf numFmtId="0" fontId="15" fillId="0" borderId="0" xfId="19" applyFont="1" applyAlignment="1">
      <alignment horizontal="left" vertical="top" wrapText="1"/>
    </xf>
    <xf numFmtId="0" fontId="1" fillId="0" borderId="0" xfId="19"/>
    <xf numFmtId="0" fontId="15" fillId="0" borderId="0" xfId="22" applyFont="1" applyAlignment="1">
      <alignment horizontal="left" vertical="top" wrapText="1"/>
    </xf>
    <xf numFmtId="0" fontId="1" fillId="0" borderId="0" xfId="22"/>
    <xf numFmtId="0" fontId="15" fillId="0" borderId="0" xfId="17" applyFont="1" applyAlignment="1">
      <alignment horizontal="left" vertical="top" wrapText="1"/>
    </xf>
    <xf numFmtId="0" fontId="15" fillId="0" borderId="0" xfId="18" applyFont="1" applyAlignment="1">
      <alignment horizontal="left" vertical="top" wrapText="1"/>
    </xf>
    <xf numFmtId="0" fontId="1" fillId="0" borderId="0" xfId="18"/>
  </cellXfs>
  <cellStyles count="24">
    <cellStyle name="Normal" xfId="0" builtinId="0"/>
    <cellStyle name="Normal 2" xfId="1" xr:uid="{AC6EAFF7-2E5C-4E16-BD3E-F54087874DBA}"/>
    <cellStyle name="Normal 2 10" xfId="10" xr:uid="{00D69EE4-704E-40CD-832F-5C15711A8EF8}"/>
    <cellStyle name="Normal 2 11" xfId="19" xr:uid="{8300C953-38F7-834E-A4FE-FB96391AFEFD}"/>
    <cellStyle name="Normal 2 13" xfId="20" xr:uid="{0998D4EE-7F51-A748-9B8E-B1742B9A73CC}"/>
    <cellStyle name="Normal 2 14" xfId="21" xr:uid="{721508B7-0369-D042-9B40-7BEED4CF8E17}"/>
    <cellStyle name="Normal 2 16" xfId="22" xr:uid="{1086F498-1AB7-5D44-9EEA-045020B24A4C}"/>
    <cellStyle name="Normal 2 17" xfId="15" xr:uid="{710CD338-1215-604A-A0FE-805E3DD9EC7A}"/>
    <cellStyle name="Normal 2 18" xfId="16" xr:uid="{5FD3D302-B40D-0D44-89AE-2DFE91168D81}"/>
    <cellStyle name="Normal 2 2" xfId="2" xr:uid="{25CDD50B-9B34-4454-A718-D6833258934D}"/>
    <cellStyle name="Normal 2 2 2" xfId="11" xr:uid="{FAEFEF04-136A-F34F-8357-BB7E7B1D482E}"/>
    <cellStyle name="Normal 2 22" xfId="17" xr:uid="{07B9201B-4F74-4B46-AC44-2B9DD405FA8D}"/>
    <cellStyle name="Normal 2 23" xfId="18" xr:uid="{E7FDDABA-58FC-1444-AEE8-FB78640C0F33}"/>
    <cellStyle name="Normal 2 24" xfId="23" xr:uid="{31DADB96-F214-2641-B9A0-FCE4EC6FFCD8}"/>
    <cellStyle name="Normal 2 3" xfId="3" xr:uid="{AB1AEA19-D2E4-4B37-89AB-BF60EF1FD441}"/>
    <cellStyle name="Normal 2 3 2" xfId="12" xr:uid="{A4AEF0E0-0234-2947-9382-8EF98ECC0D40}"/>
    <cellStyle name="Normal 2 4" xfId="4" xr:uid="{38A43C7F-7395-4809-B736-DFB22EA73D5B}"/>
    <cellStyle name="Normal 2 5" xfId="5" xr:uid="{DCAA70C7-44A6-4EDB-94C9-630C8E6A838D}"/>
    <cellStyle name="Normal 2 6" xfId="6" xr:uid="{35C39116-66D0-49C9-A142-FB7D35C8598E}"/>
    <cellStyle name="Normal 2 6 2" xfId="13" xr:uid="{90D89C00-9328-F946-9785-0D3430CC4EDF}"/>
    <cellStyle name="Normal 2 7" xfId="7" xr:uid="{CF1328B9-8F17-4FE7-81B1-304AFD61BD06}"/>
    <cellStyle name="Normal 2 7 2" xfId="14" xr:uid="{88B1B2E3-C9CA-8B46-839F-AD867F733B95}"/>
    <cellStyle name="Normal 2 8" xfId="8" xr:uid="{7C2864A9-A7F5-45F7-BC66-FCE64FFEC7BC}"/>
    <cellStyle name="Normal 2 9" xfId="9" xr:uid="{39489B26-DCB1-45FC-BF29-4C2ACBD593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7B55-F4B0-4788-BFB1-3B85CD544B12}">
  <dimension ref="A1:B69"/>
  <sheetViews>
    <sheetView showGridLines="0" workbookViewId="0"/>
  </sheetViews>
  <sheetFormatPr baseColWidth="10" defaultColWidth="9.3984375" defaultRowHeight="12" x14ac:dyDescent="0.15"/>
  <cols>
    <col min="1" max="1" width="29" style="3" bestFit="1" customWidth="1" collapsed="1"/>
    <col min="2" max="2" width="80.796875" style="2" customWidth="1" collapsed="1"/>
    <col min="3" max="16384" width="9.3984375" style="3" collapsed="1"/>
  </cols>
  <sheetData>
    <row r="1" spans="1:2" ht="18" x14ac:dyDescent="0.15">
      <c r="A1" s="1" t="s">
        <v>0</v>
      </c>
    </row>
    <row r="3" spans="1:2" ht="13" thickBot="1" x14ac:dyDescent="0.2">
      <c r="A3" s="4" t="s">
        <v>1</v>
      </c>
      <c r="B3" s="5"/>
    </row>
    <row r="4" spans="1:2" ht="14" thickBot="1" x14ac:dyDescent="0.2">
      <c r="A4" s="6" t="s">
        <v>2</v>
      </c>
      <c r="B4" s="5" t="s">
        <v>57</v>
      </c>
    </row>
    <row r="5" spans="1:2" ht="14" thickBot="1" x14ac:dyDescent="0.2">
      <c r="A5" s="7" t="s">
        <v>3</v>
      </c>
      <c r="B5" s="5" t="s">
        <v>58</v>
      </c>
    </row>
    <row r="7" spans="1:2" ht="14" thickBot="1" x14ac:dyDescent="0.2">
      <c r="A7" s="8" t="s">
        <v>4</v>
      </c>
      <c r="B7" s="5"/>
    </row>
    <row r="8" spans="1:2" ht="14" thickBot="1" x14ac:dyDescent="0.2">
      <c r="A8" s="6" t="s">
        <v>5</v>
      </c>
      <c r="B8" s="9">
        <v>40544</v>
      </c>
    </row>
    <row r="9" spans="1:2" ht="14" thickBot="1" x14ac:dyDescent="0.2">
      <c r="A9" s="6" t="s">
        <v>6</v>
      </c>
      <c r="B9" s="9">
        <v>40816</v>
      </c>
    </row>
    <row r="10" spans="1:2" ht="14" thickBot="1" x14ac:dyDescent="0.2">
      <c r="A10" s="6" t="s">
        <v>7</v>
      </c>
      <c r="B10" s="9">
        <v>40816</v>
      </c>
    </row>
    <row r="11" spans="1:2" ht="14" thickBot="1" x14ac:dyDescent="0.2">
      <c r="A11" s="6" t="s">
        <v>5</v>
      </c>
      <c r="B11" s="9">
        <v>40179</v>
      </c>
    </row>
    <row r="12" spans="1:2" ht="14" thickBot="1" x14ac:dyDescent="0.2">
      <c r="A12" s="6" t="s">
        <v>6</v>
      </c>
      <c r="B12" s="9">
        <v>40543</v>
      </c>
    </row>
    <row r="13" spans="1:2" ht="14" thickBot="1" x14ac:dyDescent="0.2">
      <c r="A13" s="6" t="s">
        <v>7</v>
      </c>
      <c r="B13" s="9">
        <v>40543</v>
      </c>
    </row>
    <row r="14" spans="1:2" ht="14" thickBot="1" x14ac:dyDescent="0.2">
      <c r="A14" s="6" t="s">
        <v>5</v>
      </c>
      <c r="B14" s="9">
        <v>40179</v>
      </c>
    </row>
    <row r="15" spans="1:2" ht="14" thickBot="1" x14ac:dyDescent="0.2">
      <c r="A15" s="6" t="s">
        <v>6</v>
      </c>
      <c r="B15" s="9">
        <v>40451</v>
      </c>
    </row>
    <row r="16" spans="1:2" ht="14" thickBot="1" x14ac:dyDescent="0.2">
      <c r="A16" s="6" t="s">
        <v>7</v>
      </c>
      <c r="B16" s="9">
        <v>40451</v>
      </c>
    </row>
    <row r="17" spans="1:2" ht="14" thickBot="1" x14ac:dyDescent="0.2">
      <c r="A17" s="6" t="s">
        <v>7</v>
      </c>
      <c r="B17" s="9">
        <v>40178</v>
      </c>
    </row>
    <row r="19" spans="1:2" ht="13" thickBot="1" x14ac:dyDescent="0.2">
      <c r="A19" s="4" t="s">
        <v>59</v>
      </c>
      <c r="B19" s="5"/>
    </row>
    <row r="20" spans="1:2" ht="14" thickBot="1" x14ac:dyDescent="0.2">
      <c r="A20" s="6" t="s">
        <v>8</v>
      </c>
      <c r="B20" s="5"/>
    </row>
    <row r="21" spans="1:2" ht="14" thickBot="1" x14ac:dyDescent="0.2">
      <c r="A21" s="7" t="s">
        <v>2</v>
      </c>
      <c r="B21" s="5" t="e">
        <f>rap.context.identifier</f>
        <v>#NAME?</v>
      </c>
    </row>
    <row r="22" spans="1:2" ht="14" thickBot="1" x14ac:dyDescent="0.2">
      <c r="A22" s="10" t="s">
        <v>9</v>
      </c>
      <c r="B22" s="5" t="e">
        <f>rap.context.scheme</f>
        <v>#NAME?</v>
      </c>
    </row>
    <row r="23" spans="1:2" ht="14" thickBot="1" x14ac:dyDescent="0.2">
      <c r="A23" s="6" t="s">
        <v>4</v>
      </c>
      <c r="B23" s="5"/>
    </row>
    <row r="24" spans="1:2" ht="14" thickBot="1" x14ac:dyDescent="0.2">
      <c r="A24" s="7" t="s">
        <v>5</v>
      </c>
      <c r="B24" s="9" t="e">
        <f>rap.date.1</f>
        <v>#NAME?</v>
      </c>
    </row>
    <row r="25" spans="1:2" ht="14" thickBot="1" x14ac:dyDescent="0.2">
      <c r="A25" s="7" t="s">
        <v>6</v>
      </c>
      <c r="B25" s="9" t="e">
        <f>rap.date.2</f>
        <v>#NAME?</v>
      </c>
    </row>
    <row r="27" spans="1:2" ht="13" thickBot="1" x14ac:dyDescent="0.2">
      <c r="A27" s="4" t="s">
        <v>15</v>
      </c>
      <c r="B27" s="5"/>
    </row>
    <row r="28" spans="1:2" ht="14" thickBot="1" x14ac:dyDescent="0.2">
      <c r="A28" s="6" t="s">
        <v>8</v>
      </c>
      <c r="B28" s="5"/>
    </row>
    <row r="29" spans="1:2" ht="14" thickBot="1" x14ac:dyDescent="0.2">
      <c r="A29" s="7" t="s">
        <v>2</v>
      </c>
      <c r="B29" s="5" t="e">
        <f>rap.context.identifier</f>
        <v>#NAME?</v>
      </c>
    </row>
    <row r="30" spans="1:2" ht="14" thickBot="1" x14ac:dyDescent="0.2">
      <c r="A30" s="10" t="s">
        <v>9</v>
      </c>
      <c r="B30" s="5" t="e">
        <f>rap.context.scheme</f>
        <v>#NAME?</v>
      </c>
    </row>
    <row r="31" spans="1:2" ht="14" thickBot="1" x14ac:dyDescent="0.2">
      <c r="A31" s="6" t="s">
        <v>4</v>
      </c>
      <c r="B31" s="5"/>
    </row>
    <row r="32" spans="1:2" ht="14" thickBot="1" x14ac:dyDescent="0.2">
      <c r="A32" s="7" t="s">
        <v>7</v>
      </c>
      <c r="B32" s="9" t="e">
        <f>rap.date.3</f>
        <v>#NAME?</v>
      </c>
    </row>
    <row r="34" spans="1:2" ht="13" thickBot="1" x14ac:dyDescent="0.2">
      <c r="A34" s="4" t="s">
        <v>60</v>
      </c>
      <c r="B34" s="5"/>
    </row>
    <row r="35" spans="1:2" ht="14" thickBot="1" x14ac:dyDescent="0.2">
      <c r="A35" s="6" t="s">
        <v>8</v>
      </c>
      <c r="B35" s="5"/>
    </row>
    <row r="36" spans="1:2" ht="14" thickBot="1" x14ac:dyDescent="0.2">
      <c r="A36" s="7" t="s">
        <v>2</v>
      </c>
      <c r="B36" s="5" t="e">
        <f>rap.context.identifier</f>
        <v>#NAME?</v>
      </c>
    </row>
    <row r="37" spans="1:2" ht="14" thickBot="1" x14ac:dyDescent="0.2">
      <c r="A37" s="10" t="s">
        <v>9</v>
      </c>
      <c r="B37" s="5" t="e">
        <f>rap.context.scheme</f>
        <v>#NAME?</v>
      </c>
    </row>
    <row r="38" spans="1:2" ht="14" thickBot="1" x14ac:dyDescent="0.2">
      <c r="A38" s="6" t="s">
        <v>4</v>
      </c>
      <c r="B38" s="5"/>
    </row>
    <row r="39" spans="1:2" ht="14" thickBot="1" x14ac:dyDescent="0.2">
      <c r="A39" s="7" t="s">
        <v>5</v>
      </c>
      <c r="B39" s="9" t="e">
        <f>rap.date.4</f>
        <v>#NAME?</v>
      </c>
    </row>
    <row r="40" spans="1:2" ht="14" thickBot="1" x14ac:dyDescent="0.2">
      <c r="A40" s="7" t="s">
        <v>6</v>
      </c>
      <c r="B40" s="9" t="e">
        <f>rap.date.5</f>
        <v>#NAME?</v>
      </c>
    </row>
    <row r="42" spans="1:2" ht="13" thickBot="1" x14ac:dyDescent="0.2">
      <c r="A42" s="4" t="s">
        <v>61</v>
      </c>
      <c r="B42" s="5"/>
    </row>
    <row r="43" spans="1:2" ht="14" thickBot="1" x14ac:dyDescent="0.2">
      <c r="A43" s="6" t="s">
        <v>8</v>
      </c>
      <c r="B43" s="5"/>
    </row>
    <row r="44" spans="1:2" ht="14" thickBot="1" x14ac:dyDescent="0.2">
      <c r="A44" s="7" t="s">
        <v>2</v>
      </c>
      <c r="B44" s="5" t="e">
        <f>rap.context.identifier</f>
        <v>#NAME?</v>
      </c>
    </row>
    <row r="45" spans="1:2" ht="14" thickBot="1" x14ac:dyDescent="0.2">
      <c r="A45" s="10" t="s">
        <v>9</v>
      </c>
      <c r="B45" s="5" t="e">
        <f>rap.context.scheme</f>
        <v>#NAME?</v>
      </c>
    </row>
    <row r="46" spans="1:2" ht="14" thickBot="1" x14ac:dyDescent="0.2">
      <c r="A46" s="6" t="s">
        <v>4</v>
      </c>
      <c r="B46" s="5"/>
    </row>
    <row r="47" spans="1:2" ht="14" thickBot="1" x14ac:dyDescent="0.2">
      <c r="A47" s="7" t="s">
        <v>7</v>
      </c>
      <c r="B47" s="9" t="e">
        <f>rap.date.6</f>
        <v>#NAME?</v>
      </c>
    </row>
    <row r="49" spans="1:2" ht="13" thickBot="1" x14ac:dyDescent="0.2">
      <c r="A49" s="4" t="s">
        <v>62</v>
      </c>
      <c r="B49" s="5"/>
    </row>
    <row r="50" spans="1:2" ht="14" thickBot="1" x14ac:dyDescent="0.2">
      <c r="A50" s="6" t="s">
        <v>8</v>
      </c>
      <c r="B50" s="5"/>
    </row>
    <row r="51" spans="1:2" ht="14" thickBot="1" x14ac:dyDescent="0.2">
      <c r="A51" s="7" t="s">
        <v>2</v>
      </c>
      <c r="B51" s="5" t="e">
        <f>rap.context.identifier</f>
        <v>#NAME?</v>
      </c>
    </row>
    <row r="52" spans="1:2" ht="14" thickBot="1" x14ac:dyDescent="0.2">
      <c r="A52" s="10" t="s">
        <v>9</v>
      </c>
      <c r="B52" s="5" t="e">
        <f>rap.context.scheme</f>
        <v>#NAME?</v>
      </c>
    </row>
    <row r="53" spans="1:2" ht="14" thickBot="1" x14ac:dyDescent="0.2">
      <c r="A53" s="6" t="s">
        <v>4</v>
      </c>
      <c r="B53" s="5"/>
    </row>
    <row r="54" spans="1:2" ht="14" thickBot="1" x14ac:dyDescent="0.2">
      <c r="A54" s="7" t="s">
        <v>5</v>
      </c>
      <c r="B54" s="9" t="e">
        <f>rap.date.7</f>
        <v>#NAME?</v>
      </c>
    </row>
    <row r="55" spans="1:2" ht="14" thickBot="1" x14ac:dyDescent="0.2">
      <c r="A55" s="7" t="s">
        <v>6</v>
      </c>
      <c r="B55" s="9" t="e">
        <f>rap.date.8</f>
        <v>#NAME?</v>
      </c>
    </row>
    <row r="57" spans="1:2" ht="13" thickBot="1" x14ac:dyDescent="0.2">
      <c r="A57" s="4" t="s">
        <v>63</v>
      </c>
      <c r="B57" s="5"/>
    </row>
    <row r="58" spans="1:2" ht="14" thickBot="1" x14ac:dyDescent="0.2">
      <c r="A58" s="6" t="s">
        <v>8</v>
      </c>
      <c r="B58" s="5"/>
    </row>
    <row r="59" spans="1:2" ht="14" thickBot="1" x14ac:dyDescent="0.2">
      <c r="A59" s="7" t="s">
        <v>2</v>
      </c>
      <c r="B59" s="5" t="e">
        <f>rap.context.identifier</f>
        <v>#NAME?</v>
      </c>
    </row>
    <row r="60" spans="1:2" ht="14" thickBot="1" x14ac:dyDescent="0.2">
      <c r="A60" s="10" t="s">
        <v>9</v>
      </c>
      <c r="B60" s="5" t="e">
        <f>rap.context.scheme</f>
        <v>#NAME?</v>
      </c>
    </row>
    <row r="61" spans="1:2" ht="14" thickBot="1" x14ac:dyDescent="0.2">
      <c r="A61" s="6" t="s">
        <v>4</v>
      </c>
      <c r="B61" s="5"/>
    </row>
    <row r="62" spans="1:2" ht="14" thickBot="1" x14ac:dyDescent="0.2">
      <c r="A62" s="7" t="s">
        <v>7</v>
      </c>
      <c r="B62" s="9" t="e">
        <f>rap.date.9</f>
        <v>#NAME?</v>
      </c>
    </row>
    <row r="64" spans="1:2" ht="13" thickBot="1" x14ac:dyDescent="0.2">
      <c r="A64" s="4" t="s">
        <v>64</v>
      </c>
      <c r="B64" s="5"/>
    </row>
    <row r="65" spans="1:2" ht="14" thickBot="1" x14ac:dyDescent="0.2">
      <c r="A65" s="6" t="s">
        <v>8</v>
      </c>
      <c r="B65" s="5"/>
    </row>
    <row r="66" spans="1:2" ht="14" thickBot="1" x14ac:dyDescent="0.2">
      <c r="A66" s="7" t="s">
        <v>2</v>
      </c>
      <c r="B66" s="5" t="e">
        <f>rap.context.identifier</f>
        <v>#NAME?</v>
      </c>
    </row>
    <row r="67" spans="1:2" ht="14" thickBot="1" x14ac:dyDescent="0.2">
      <c r="A67" s="10" t="s">
        <v>9</v>
      </c>
      <c r="B67" s="5" t="e">
        <f>rap.context.scheme</f>
        <v>#NAME?</v>
      </c>
    </row>
    <row r="68" spans="1:2" ht="14" thickBot="1" x14ac:dyDescent="0.2">
      <c r="A68" s="6" t="s">
        <v>4</v>
      </c>
      <c r="B68" s="5"/>
    </row>
    <row r="69" spans="1:2" ht="14" thickBot="1" x14ac:dyDescent="0.2">
      <c r="A69" s="7" t="s">
        <v>7</v>
      </c>
      <c r="B69" s="9" t="e">
        <f>rap.date.10</f>
        <v>#NAME?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EC4D-7C8E-C948-AE13-D7B6308756FC}">
  <dimension ref="A1:AB50"/>
  <sheetViews>
    <sheetView showGridLines="0" topLeftCell="Q1" workbookViewId="0">
      <selection activeCell="AC1" sqref="AC1:AE1048576"/>
    </sheetView>
  </sheetViews>
  <sheetFormatPr baseColWidth="10" defaultColWidth="9.3984375" defaultRowHeight="15" x14ac:dyDescent="0.2"/>
  <cols>
    <col min="1" max="1" width="46" style="137" customWidth="1" collapsed="1"/>
    <col min="2" max="2" width="26" style="137" customWidth="1"/>
    <col min="3" max="28" width="21" style="137" customWidth="1" collapsed="1"/>
    <col min="29" max="16384" width="9.3984375" style="137" collapsed="1"/>
  </cols>
  <sheetData>
    <row r="1" spans="1:28" ht="18" x14ac:dyDescent="0.2">
      <c r="A1" s="197" t="s">
        <v>1027</v>
      </c>
      <c r="B1" s="197"/>
      <c r="C1" s="197"/>
    </row>
    <row r="2" spans="1:28" x14ac:dyDescent="0.2">
      <c r="A2" s="138">
        <v>1</v>
      </c>
    </row>
    <row r="3" spans="1:28" ht="16" x14ac:dyDescent="0.2">
      <c r="A3" s="139" t="s">
        <v>371</v>
      </c>
      <c r="B3" s="140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</row>
    <row r="4" spans="1:28" ht="18" thickBot="1" x14ac:dyDescent="0.25">
      <c r="A4" s="142" t="s">
        <v>1075</v>
      </c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</row>
    <row r="5" spans="1:28" ht="18" thickBot="1" x14ac:dyDescent="0.25">
      <c r="A5" s="142" t="s">
        <v>1076</v>
      </c>
      <c r="B5" s="14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</row>
    <row r="6" spans="1:28" ht="18" thickBot="1" x14ac:dyDescent="0.25">
      <c r="A6" s="142" t="s">
        <v>1077</v>
      </c>
      <c r="B6" s="142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</row>
    <row r="7" spans="1:28" ht="18" thickBot="1" x14ac:dyDescent="0.25">
      <c r="A7" s="142" t="s">
        <v>1078</v>
      </c>
      <c r="B7" s="14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</row>
    <row r="8" spans="1:28" ht="18" thickBot="1" x14ac:dyDescent="0.25">
      <c r="A8" s="142" t="s">
        <v>1079</v>
      </c>
      <c r="B8" s="142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</row>
    <row r="9" spans="1:28" ht="18" thickBot="1" x14ac:dyDescent="0.25">
      <c r="A9" s="142" t="s">
        <v>1080</v>
      </c>
      <c r="B9" s="14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</row>
    <row r="10" spans="1:28" ht="18" thickBot="1" x14ac:dyDescent="0.25">
      <c r="A10" s="142" t="s">
        <v>1081</v>
      </c>
      <c r="B10" s="142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</row>
    <row r="11" spans="1:28" ht="18" thickBot="1" x14ac:dyDescent="0.25">
      <c r="A11" s="142" t="s">
        <v>1082</v>
      </c>
      <c r="B11" s="14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</row>
    <row r="12" spans="1:28" ht="18" thickBot="1" x14ac:dyDescent="0.25">
      <c r="A12" s="142" t="s">
        <v>1083</v>
      </c>
      <c r="B12" s="142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</row>
    <row r="13" spans="1:28" ht="18" thickBot="1" x14ac:dyDescent="0.25">
      <c r="A13" s="142" t="s">
        <v>1084</v>
      </c>
      <c r="B13" s="14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</row>
    <row r="14" spans="1:28" ht="18" thickBot="1" x14ac:dyDescent="0.25">
      <c r="A14" s="142" t="s">
        <v>1085</v>
      </c>
      <c r="B14" s="142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</row>
    <row r="15" spans="1:28" ht="18" thickBot="1" x14ac:dyDescent="0.25">
      <c r="A15" s="142" t="s">
        <v>1086</v>
      </c>
      <c r="B15" s="14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</row>
    <row r="16" spans="1:28" ht="18" thickBot="1" x14ac:dyDescent="0.25">
      <c r="A16" s="142" t="s">
        <v>1087</v>
      </c>
      <c r="B16" s="142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</row>
    <row r="17" spans="1:28" ht="18" thickBot="1" x14ac:dyDescent="0.25">
      <c r="A17" s="142" t="s">
        <v>1088</v>
      </c>
      <c r="B17" s="14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</row>
    <row r="18" spans="1:28" ht="18" thickBot="1" x14ac:dyDescent="0.25">
      <c r="A18" s="142" t="s">
        <v>1089</v>
      </c>
      <c r="B18" s="142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</row>
    <row r="19" spans="1:28" ht="18" thickBot="1" x14ac:dyDescent="0.25">
      <c r="A19" s="142" t="s">
        <v>1090</v>
      </c>
      <c r="B19" s="14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</row>
    <row r="20" spans="1:28" ht="18" thickBot="1" x14ac:dyDescent="0.25">
      <c r="A20" s="142" t="s">
        <v>1091</v>
      </c>
      <c r="B20" s="142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</row>
    <row r="21" spans="1:28" ht="18" thickBot="1" x14ac:dyDescent="0.25">
      <c r="A21" s="142" t="s">
        <v>1092</v>
      </c>
      <c r="B21" s="14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</row>
    <row r="22" spans="1:28" ht="18" thickBot="1" x14ac:dyDescent="0.25">
      <c r="A22" s="142" t="s">
        <v>1093</v>
      </c>
      <c r="B22" s="142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</row>
    <row r="23" spans="1:28" ht="18" thickBot="1" x14ac:dyDescent="0.25">
      <c r="A23" s="142" t="s">
        <v>1094</v>
      </c>
      <c r="B23" s="14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</row>
    <row r="24" spans="1:28" ht="20" customHeight="1" thickBot="1" x14ac:dyDescent="0.25">
      <c r="A24" s="142" t="s">
        <v>1095</v>
      </c>
      <c r="B24" s="142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</row>
    <row r="25" spans="1:28" ht="18" thickBot="1" x14ac:dyDescent="0.25">
      <c r="A25" s="142" t="s">
        <v>1096</v>
      </c>
      <c r="B25" s="14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</row>
    <row r="26" spans="1:28" ht="18" thickBot="1" x14ac:dyDescent="0.25">
      <c r="A26" s="144" t="s">
        <v>1097</v>
      </c>
      <c r="B26" s="14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</row>
    <row r="27" spans="1:28" ht="18" thickBot="1" x14ac:dyDescent="0.25">
      <c r="A27" s="142" t="s">
        <v>1098</v>
      </c>
      <c r="B27" s="142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</row>
    <row r="28" spans="1:28" ht="18" thickBot="1" x14ac:dyDescent="0.25">
      <c r="A28" s="142" t="s">
        <v>1099</v>
      </c>
      <c r="B28" s="14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</row>
    <row r="29" spans="1:28" ht="18" thickBot="1" x14ac:dyDescent="0.25">
      <c r="A29" s="142" t="s">
        <v>1100</v>
      </c>
      <c r="B29" s="142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</row>
    <row r="30" spans="1:28" ht="18" thickBot="1" x14ac:dyDescent="0.25">
      <c r="A30" s="142" t="s">
        <v>1101</v>
      </c>
      <c r="B30" s="14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</row>
    <row r="31" spans="1:28" ht="18" thickBot="1" x14ac:dyDescent="0.25">
      <c r="A31" s="142" t="s">
        <v>1102</v>
      </c>
      <c r="B31" s="142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</row>
    <row r="32" spans="1:28" ht="18" thickBot="1" x14ac:dyDescent="0.25">
      <c r="A32" s="142" t="s">
        <v>1103</v>
      </c>
      <c r="B32" s="14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</row>
    <row r="33" spans="1:28" ht="18" thickBot="1" x14ac:dyDescent="0.25">
      <c r="A33" s="142" t="s">
        <v>1104</v>
      </c>
      <c r="B33" s="142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</row>
    <row r="34" spans="1:28" ht="18" thickBot="1" x14ac:dyDescent="0.25">
      <c r="A34" s="142" t="s">
        <v>1105</v>
      </c>
      <c r="B34" s="14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</row>
    <row r="35" spans="1:28" ht="18" thickBot="1" x14ac:dyDescent="0.25">
      <c r="A35" s="142" t="s">
        <v>1106</v>
      </c>
      <c r="B35" s="142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</row>
    <row r="36" spans="1:28" ht="18" thickBot="1" x14ac:dyDescent="0.25">
      <c r="A36" s="142" t="s">
        <v>1107</v>
      </c>
      <c r="B36" s="14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</row>
    <row r="37" spans="1:28" ht="18" thickBot="1" x14ac:dyDescent="0.25">
      <c r="A37" s="142" t="s">
        <v>1108</v>
      </c>
      <c r="B37" s="142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</row>
    <row r="38" spans="1:28" ht="18" thickBot="1" x14ac:dyDescent="0.25">
      <c r="A38" s="142" t="s">
        <v>1109</v>
      </c>
      <c r="B38" s="14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</row>
    <row r="39" spans="1:28" ht="18" thickBot="1" x14ac:dyDescent="0.25">
      <c r="A39" s="142" t="s">
        <v>1110</v>
      </c>
      <c r="B39" s="142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</row>
    <row r="40" spans="1:28" ht="18" thickBot="1" x14ac:dyDescent="0.25">
      <c r="A40" s="142" t="s">
        <v>1111</v>
      </c>
      <c r="B40" s="14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</row>
    <row r="41" spans="1:28" ht="18" thickBot="1" x14ac:dyDescent="0.25">
      <c r="A41" s="142" t="s">
        <v>1112</v>
      </c>
      <c r="B41" s="142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</row>
    <row r="42" spans="1:28" ht="18" thickBot="1" x14ac:dyDescent="0.25">
      <c r="A42" s="142" t="s">
        <v>1113</v>
      </c>
      <c r="B42" s="14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</row>
    <row r="43" spans="1:28" ht="18" thickBot="1" x14ac:dyDescent="0.25">
      <c r="A43" s="142" t="s">
        <v>1114</v>
      </c>
      <c r="B43" s="142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</row>
    <row r="44" spans="1:28" ht="18" thickBot="1" x14ac:dyDescent="0.25">
      <c r="A44" s="142" t="s">
        <v>1115</v>
      </c>
      <c r="B44" s="14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</row>
    <row r="45" spans="1:28" ht="18" thickBot="1" x14ac:dyDescent="0.25">
      <c r="A45" s="142" t="s">
        <v>1116</v>
      </c>
      <c r="B45" s="142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</row>
    <row r="46" spans="1:28" ht="18" thickBot="1" x14ac:dyDescent="0.25">
      <c r="A46" s="142" t="s">
        <v>1117</v>
      </c>
      <c r="B46" s="14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</row>
    <row r="47" spans="1:28" ht="35" thickBot="1" x14ac:dyDescent="0.25">
      <c r="A47" s="142" t="s">
        <v>1118</v>
      </c>
      <c r="B47" s="142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</row>
    <row r="48" spans="1:28" ht="35" thickBot="1" x14ac:dyDescent="0.25">
      <c r="A48" s="142" t="s">
        <v>1119</v>
      </c>
      <c r="B48" s="14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</row>
    <row r="49" spans="1:28" ht="18" thickBot="1" x14ac:dyDescent="0.25">
      <c r="A49" s="144" t="s">
        <v>1120</v>
      </c>
      <c r="B49" s="14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</row>
    <row r="50" spans="1:28" ht="18" thickBot="1" x14ac:dyDescent="0.25">
      <c r="A50" s="144" t="s">
        <v>1121</v>
      </c>
      <c r="B50" s="14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</row>
  </sheetData>
  <mergeCells count="1">
    <mergeCell ref="A1:C1"/>
  </mergeCells>
  <dataValidations count="2">
    <dataValidation type="textLength" operator="greaterThan" allowBlank="1" showErrorMessage="1" errorTitle="Invalid Data Type" error="Please input data in String Data Type" sqref="C24:AB24 C4:AB4 C6:AB6 C8:AB8 C10:AB10 C12:AB12 C14:AB14 C16:AB16 C18:AB18 C20:AB20 C22:AB22 C27:AB27 C29:AB29 C31:AB31 C33:AB33 C35:AB35 C37:AB37 C39:AB39 C41:AB41 C43:AB43 C45:AB45 C47:AB47" xr:uid="{52B790B1-BF2A-4240-8FF5-E974C0C86226}">
      <formula1>0</formula1>
    </dataValidation>
    <dataValidation type="decimal" allowBlank="1" showErrorMessage="1" errorTitle="Invalid Data Type" error="Please input data in Numeric Data Type" sqref="C5:AB5 C21:AB21 C7:AB7 C9:AB9 C11:AB11 C13:AB13 C15:AB15 C17:AB17 C19:AB19 C23:AB23 C28:AB28 C30:AB30 C32:AB32 C34:AB34 C36:AB36 C38:AB38 C40:AB40 C42:AB42 C44:AB44 C46:AB46 C48:AB50 C25:AB26" xr:uid="{220BFCF0-5199-CF40-9567-AADA3BF48333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CC4C-728E-3847-9933-645ADDBA6560}">
  <dimension ref="A1:AB50"/>
  <sheetViews>
    <sheetView showGridLines="0" topLeftCell="Q1" workbookViewId="0">
      <selection activeCell="AC1" sqref="AC1:AE1048576"/>
    </sheetView>
  </sheetViews>
  <sheetFormatPr baseColWidth="10" defaultColWidth="9.3984375" defaultRowHeight="15" x14ac:dyDescent="0.2"/>
  <cols>
    <col min="1" max="1" width="46" style="137" customWidth="1" collapsed="1"/>
    <col min="2" max="2" width="26" style="137" customWidth="1"/>
    <col min="3" max="28" width="21" style="137" customWidth="1" collapsed="1"/>
    <col min="29" max="16384" width="9.3984375" style="137" collapsed="1"/>
  </cols>
  <sheetData>
    <row r="1" spans="1:28" ht="18" x14ac:dyDescent="0.2">
      <c r="A1" s="197" t="s">
        <v>1027</v>
      </c>
      <c r="B1" s="197"/>
      <c r="C1" s="197"/>
    </row>
    <row r="2" spans="1:28" x14ac:dyDescent="0.2">
      <c r="A2" s="138">
        <v>1</v>
      </c>
    </row>
    <row r="3" spans="1:28" ht="16" x14ac:dyDescent="0.2">
      <c r="A3" s="139" t="s">
        <v>371</v>
      </c>
      <c r="B3" s="140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</row>
    <row r="4" spans="1:28" ht="18" thickBot="1" x14ac:dyDescent="0.25">
      <c r="A4" s="142" t="s">
        <v>1075</v>
      </c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</row>
    <row r="5" spans="1:28" ht="18" thickBot="1" x14ac:dyDescent="0.25">
      <c r="A5" s="142" t="s">
        <v>1076</v>
      </c>
      <c r="B5" s="14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</row>
    <row r="6" spans="1:28" ht="18" thickBot="1" x14ac:dyDescent="0.25">
      <c r="A6" s="142" t="s">
        <v>1077</v>
      </c>
      <c r="B6" s="142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</row>
    <row r="7" spans="1:28" ht="18" thickBot="1" x14ac:dyDescent="0.25">
      <c r="A7" s="142" t="s">
        <v>1078</v>
      </c>
      <c r="B7" s="14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</row>
    <row r="8" spans="1:28" ht="18" thickBot="1" x14ac:dyDescent="0.25">
      <c r="A8" s="142" t="s">
        <v>1079</v>
      </c>
      <c r="B8" s="142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</row>
    <row r="9" spans="1:28" ht="18" thickBot="1" x14ac:dyDescent="0.25">
      <c r="A9" s="142" t="s">
        <v>1080</v>
      </c>
      <c r="B9" s="14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</row>
    <row r="10" spans="1:28" ht="18" thickBot="1" x14ac:dyDescent="0.25">
      <c r="A10" s="142" t="s">
        <v>1081</v>
      </c>
      <c r="B10" s="142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</row>
    <row r="11" spans="1:28" ht="18" thickBot="1" x14ac:dyDescent="0.25">
      <c r="A11" s="142" t="s">
        <v>1082</v>
      </c>
      <c r="B11" s="14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</row>
    <row r="12" spans="1:28" ht="18" thickBot="1" x14ac:dyDescent="0.25">
      <c r="A12" s="142" t="s">
        <v>1083</v>
      </c>
      <c r="B12" s="142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</row>
    <row r="13" spans="1:28" ht="18" thickBot="1" x14ac:dyDescent="0.25">
      <c r="A13" s="142" t="s">
        <v>1084</v>
      </c>
      <c r="B13" s="14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</row>
    <row r="14" spans="1:28" ht="18" thickBot="1" x14ac:dyDescent="0.25">
      <c r="A14" s="142" t="s">
        <v>1085</v>
      </c>
      <c r="B14" s="142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</row>
    <row r="15" spans="1:28" ht="18" thickBot="1" x14ac:dyDescent="0.25">
      <c r="A15" s="142" t="s">
        <v>1086</v>
      </c>
      <c r="B15" s="14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</row>
    <row r="16" spans="1:28" ht="18" thickBot="1" x14ac:dyDescent="0.25">
      <c r="A16" s="142" t="s">
        <v>1087</v>
      </c>
      <c r="B16" s="142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</row>
    <row r="17" spans="1:28" ht="18" thickBot="1" x14ac:dyDescent="0.25">
      <c r="A17" s="142" t="s">
        <v>1088</v>
      </c>
      <c r="B17" s="14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</row>
    <row r="18" spans="1:28" ht="18" thickBot="1" x14ac:dyDescent="0.25">
      <c r="A18" s="142" t="s">
        <v>1089</v>
      </c>
      <c r="B18" s="142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</row>
    <row r="19" spans="1:28" ht="18" thickBot="1" x14ac:dyDescent="0.25">
      <c r="A19" s="142" t="s">
        <v>1090</v>
      </c>
      <c r="B19" s="14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</row>
    <row r="20" spans="1:28" ht="18" thickBot="1" x14ac:dyDescent="0.25">
      <c r="A20" s="142" t="s">
        <v>1091</v>
      </c>
      <c r="B20" s="142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</row>
    <row r="21" spans="1:28" ht="18" thickBot="1" x14ac:dyDescent="0.25">
      <c r="A21" s="142" t="s">
        <v>1092</v>
      </c>
      <c r="B21" s="14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</row>
    <row r="22" spans="1:28" ht="18" thickBot="1" x14ac:dyDescent="0.25">
      <c r="A22" s="142" t="s">
        <v>1093</v>
      </c>
      <c r="B22" s="142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</row>
    <row r="23" spans="1:28" ht="18" thickBot="1" x14ac:dyDescent="0.25">
      <c r="A23" s="142" t="s">
        <v>1094</v>
      </c>
      <c r="B23" s="14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</row>
    <row r="24" spans="1:28" ht="20" customHeight="1" thickBot="1" x14ac:dyDescent="0.25">
      <c r="A24" s="142" t="s">
        <v>1095</v>
      </c>
      <c r="B24" s="142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</row>
    <row r="25" spans="1:28" ht="18" thickBot="1" x14ac:dyDescent="0.25">
      <c r="A25" s="142" t="s">
        <v>1096</v>
      </c>
      <c r="B25" s="14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</row>
    <row r="26" spans="1:28" ht="18" thickBot="1" x14ac:dyDescent="0.25">
      <c r="A26" s="144" t="s">
        <v>1097</v>
      </c>
      <c r="B26" s="14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</row>
    <row r="27" spans="1:28" ht="18" thickBot="1" x14ac:dyDescent="0.25">
      <c r="A27" s="142" t="s">
        <v>1098</v>
      </c>
      <c r="B27" s="142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</row>
    <row r="28" spans="1:28" ht="18" thickBot="1" x14ac:dyDescent="0.25">
      <c r="A28" s="142" t="s">
        <v>1099</v>
      </c>
      <c r="B28" s="14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</row>
    <row r="29" spans="1:28" ht="18" thickBot="1" x14ac:dyDescent="0.25">
      <c r="A29" s="142" t="s">
        <v>1100</v>
      </c>
      <c r="B29" s="142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</row>
    <row r="30" spans="1:28" ht="18" thickBot="1" x14ac:dyDescent="0.25">
      <c r="A30" s="142" t="s">
        <v>1101</v>
      </c>
      <c r="B30" s="14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</row>
    <row r="31" spans="1:28" ht="18" thickBot="1" x14ac:dyDescent="0.25">
      <c r="A31" s="142" t="s">
        <v>1102</v>
      </c>
      <c r="B31" s="142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</row>
    <row r="32" spans="1:28" ht="18" thickBot="1" x14ac:dyDescent="0.25">
      <c r="A32" s="142" t="s">
        <v>1103</v>
      </c>
      <c r="B32" s="14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</row>
    <row r="33" spans="1:28" ht="18" thickBot="1" x14ac:dyDescent="0.25">
      <c r="A33" s="142" t="s">
        <v>1104</v>
      </c>
      <c r="B33" s="142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</row>
    <row r="34" spans="1:28" ht="18" thickBot="1" x14ac:dyDescent="0.25">
      <c r="A34" s="142" t="s">
        <v>1105</v>
      </c>
      <c r="B34" s="14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</row>
    <row r="35" spans="1:28" ht="18" thickBot="1" x14ac:dyDescent="0.25">
      <c r="A35" s="142" t="s">
        <v>1106</v>
      </c>
      <c r="B35" s="142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</row>
    <row r="36" spans="1:28" ht="18" thickBot="1" x14ac:dyDescent="0.25">
      <c r="A36" s="142" t="s">
        <v>1107</v>
      </c>
      <c r="B36" s="14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</row>
    <row r="37" spans="1:28" ht="18" thickBot="1" x14ac:dyDescent="0.25">
      <c r="A37" s="142" t="s">
        <v>1108</v>
      </c>
      <c r="B37" s="142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</row>
    <row r="38" spans="1:28" ht="18" thickBot="1" x14ac:dyDescent="0.25">
      <c r="A38" s="142" t="s">
        <v>1109</v>
      </c>
      <c r="B38" s="14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</row>
    <row r="39" spans="1:28" ht="18" thickBot="1" x14ac:dyDescent="0.25">
      <c r="A39" s="142" t="s">
        <v>1110</v>
      </c>
      <c r="B39" s="142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</row>
    <row r="40" spans="1:28" ht="18" thickBot="1" x14ac:dyDescent="0.25">
      <c r="A40" s="142" t="s">
        <v>1111</v>
      </c>
      <c r="B40" s="14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</row>
    <row r="41" spans="1:28" ht="18" thickBot="1" x14ac:dyDescent="0.25">
      <c r="A41" s="142" t="s">
        <v>1112</v>
      </c>
      <c r="B41" s="142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</row>
    <row r="42" spans="1:28" ht="18" thickBot="1" x14ac:dyDescent="0.25">
      <c r="A42" s="142" t="s">
        <v>1113</v>
      </c>
      <c r="B42" s="14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</row>
    <row r="43" spans="1:28" ht="18" thickBot="1" x14ac:dyDescent="0.25">
      <c r="A43" s="142" t="s">
        <v>1114</v>
      </c>
      <c r="B43" s="142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</row>
    <row r="44" spans="1:28" ht="18" thickBot="1" x14ac:dyDescent="0.25">
      <c r="A44" s="142" t="s">
        <v>1115</v>
      </c>
      <c r="B44" s="14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</row>
    <row r="45" spans="1:28" ht="18" thickBot="1" x14ac:dyDescent="0.25">
      <c r="A45" s="142" t="s">
        <v>1116</v>
      </c>
      <c r="B45" s="142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</row>
    <row r="46" spans="1:28" ht="18" thickBot="1" x14ac:dyDescent="0.25">
      <c r="A46" s="142" t="s">
        <v>1117</v>
      </c>
      <c r="B46" s="14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</row>
    <row r="47" spans="1:28" ht="35" thickBot="1" x14ac:dyDescent="0.25">
      <c r="A47" s="142" t="s">
        <v>1118</v>
      </c>
      <c r="B47" s="142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</row>
    <row r="48" spans="1:28" ht="35" thickBot="1" x14ac:dyDescent="0.25">
      <c r="A48" s="142" t="s">
        <v>1119</v>
      </c>
      <c r="B48" s="14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</row>
    <row r="49" spans="1:28" ht="18" thickBot="1" x14ac:dyDescent="0.25">
      <c r="A49" s="144" t="s">
        <v>1120</v>
      </c>
      <c r="B49" s="14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</row>
    <row r="50" spans="1:28" ht="18" thickBot="1" x14ac:dyDescent="0.25">
      <c r="A50" s="144" t="s">
        <v>1121</v>
      </c>
      <c r="B50" s="14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</row>
  </sheetData>
  <mergeCells count="1">
    <mergeCell ref="A1:C1"/>
  </mergeCells>
  <dataValidations count="2">
    <dataValidation type="decimal" allowBlank="1" showErrorMessage="1" errorTitle="Invalid Data Type" error="Please input data in Numeric Data Type" sqref="C5:AB5 C21:AB21 C7:AB7 C9:AB9 C11:AB11 C13:AB13 C15:AB15 C17:AB17 C19:AB19 C23:AB23 C28:AB28 C30:AB30 C32:AB32 C34:AB34 C36:AB36 C38:AB38 C40:AB40 C42:AB42 C44:AB44 C46:AB46 C48:AB50 C25:AB26" xr:uid="{8C6D7B12-848A-744B-9666-41179EE56102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C24:AB24 C4:AB4 C6:AB6 C8:AB8 C10:AB10 C12:AB12 C14:AB14 C16:AB16 C18:AB18 C20:AB20 C22:AB22 C27:AB27 C29:AB29 C31:AB31 C33:AB33 C35:AB35 C37:AB37 C39:AB39 C41:AB41 C43:AB43 C45:AB45 C47:AB47" xr:uid="{5CA17A8D-A56F-DD4A-98A7-F8E1B35DB334}">
      <formula1>0</formula1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A618-7F74-9D49-82F3-A8A50C9F2D0B}">
  <dimension ref="A1:AE50"/>
  <sheetViews>
    <sheetView showGridLines="0" topLeftCell="Q1" workbookViewId="0">
      <selection activeCell="AC1" sqref="AC1:AE1048576"/>
    </sheetView>
  </sheetViews>
  <sheetFormatPr baseColWidth="10" defaultColWidth="9.3984375" defaultRowHeight="15" x14ac:dyDescent="0.2"/>
  <cols>
    <col min="1" max="1" width="53.796875" style="137" customWidth="1" collapsed="1"/>
    <col min="2" max="2" width="26" style="137" customWidth="1"/>
    <col min="3" max="31" width="21" style="137" customWidth="1" collapsed="1"/>
    <col min="32" max="16384" width="9.3984375" style="137" collapsed="1"/>
  </cols>
  <sheetData>
    <row r="1" spans="1:31" ht="18" x14ac:dyDescent="0.2">
      <c r="A1" s="197" t="s">
        <v>2631</v>
      </c>
      <c r="B1" s="197"/>
      <c r="C1" s="197"/>
    </row>
    <row r="2" spans="1:31" x14ac:dyDescent="0.2">
      <c r="A2" s="138">
        <v>1</v>
      </c>
    </row>
    <row r="3" spans="1:31" ht="16" x14ac:dyDescent="0.2">
      <c r="A3" s="139" t="s">
        <v>371</v>
      </c>
      <c r="B3" s="140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</row>
    <row r="4" spans="1:31" ht="18" thickBot="1" x14ac:dyDescent="0.25">
      <c r="A4" s="142" t="s">
        <v>2632</v>
      </c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</row>
    <row r="5" spans="1:31" ht="18" thickBot="1" x14ac:dyDescent="0.25">
      <c r="A5" s="142" t="s">
        <v>2633</v>
      </c>
      <c r="B5" s="14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</row>
    <row r="6" spans="1:31" ht="18" thickBot="1" x14ac:dyDescent="0.25">
      <c r="A6" s="142" t="s">
        <v>2634</v>
      </c>
      <c r="B6" s="142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</row>
    <row r="7" spans="1:31" ht="18" thickBot="1" x14ac:dyDescent="0.25">
      <c r="A7" s="142" t="s">
        <v>2635</v>
      </c>
      <c r="B7" s="14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8" spans="1:31" ht="18" thickBot="1" x14ac:dyDescent="0.25">
      <c r="A8" s="142" t="s">
        <v>2636</v>
      </c>
      <c r="B8" s="142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</row>
    <row r="9" spans="1:31" ht="18" thickBot="1" x14ac:dyDescent="0.25">
      <c r="A9" s="142" t="s">
        <v>2637</v>
      </c>
      <c r="B9" s="14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</row>
    <row r="10" spans="1:31" ht="18" thickBot="1" x14ac:dyDescent="0.25">
      <c r="A10" s="142" t="s">
        <v>2638</v>
      </c>
      <c r="B10" s="142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</row>
    <row r="11" spans="1:31" ht="18" thickBot="1" x14ac:dyDescent="0.25">
      <c r="A11" s="142" t="s">
        <v>2639</v>
      </c>
      <c r="B11" s="14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</row>
    <row r="12" spans="1:31" ht="18" thickBot="1" x14ac:dyDescent="0.25">
      <c r="A12" s="142" t="s">
        <v>2640</v>
      </c>
      <c r="B12" s="142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</row>
    <row r="13" spans="1:31" ht="18" thickBot="1" x14ac:dyDescent="0.25">
      <c r="A13" s="142" t="s">
        <v>2641</v>
      </c>
      <c r="B13" s="14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</row>
    <row r="14" spans="1:31" ht="18" thickBot="1" x14ac:dyDescent="0.25">
      <c r="A14" s="142" t="s">
        <v>2642</v>
      </c>
      <c r="B14" s="142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</row>
    <row r="15" spans="1:31" ht="18" thickBot="1" x14ac:dyDescent="0.25">
      <c r="A15" s="142" t="s">
        <v>2643</v>
      </c>
      <c r="B15" s="14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</row>
    <row r="16" spans="1:31" ht="18" thickBot="1" x14ac:dyDescent="0.25">
      <c r="A16" s="142" t="s">
        <v>2644</v>
      </c>
      <c r="B16" s="142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</row>
    <row r="17" spans="1:31" ht="18" thickBot="1" x14ac:dyDescent="0.25">
      <c r="A17" s="142" t="s">
        <v>2645</v>
      </c>
      <c r="B17" s="14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</row>
    <row r="18" spans="1:31" ht="18" thickBot="1" x14ac:dyDescent="0.25">
      <c r="A18" s="142" t="s">
        <v>2646</v>
      </c>
      <c r="B18" s="142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</row>
    <row r="19" spans="1:31" ht="18" thickBot="1" x14ac:dyDescent="0.25">
      <c r="A19" s="142" t="s">
        <v>2647</v>
      </c>
      <c r="B19" s="14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</row>
    <row r="20" spans="1:31" ht="18" thickBot="1" x14ac:dyDescent="0.25">
      <c r="A20" s="142" t="s">
        <v>2648</v>
      </c>
      <c r="B20" s="142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</row>
    <row r="21" spans="1:31" ht="18" thickBot="1" x14ac:dyDescent="0.25">
      <c r="A21" s="142" t="s">
        <v>2649</v>
      </c>
      <c r="B21" s="14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</row>
    <row r="22" spans="1:31" ht="18" thickBot="1" x14ac:dyDescent="0.25">
      <c r="A22" s="142" t="s">
        <v>2650</v>
      </c>
      <c r="B22" s="142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</row>
    <row r="23" spans="1:31" ht="18" thickBot="1" x14ac:dyDescent="0.25">
      <c r="A23" s="142" t="s">
        <v>2651</v>
      </c>
      <c r="B23" s="14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</row>
    <row r="24" spans="1:31" ht="20" customHeight="1" thickBot="1" x14ac:dyDescent="0.25">
      <c r="A24" s="142" t="s">
        <v>2652</v>
      </c>
      <c r="B24" s="142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</row>
    <row r="25" spans="1:31" ht="18" thickBot="1" x14ac:dyDescent="0.25">
      <c r="A25" s="142" t="s">
        <v>2653</v>
      </c>
      <c r="B25" s="14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</row>
    <row r="26" spans="1:31" ht="18" thickBot="1" x14ac:dyDescent="0.25">
      <c r="A26" s="144" t="s">
        <v>2676</v>
      </c>
      <c r="B26" s="14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</row>
    <row r="27" spans="1:31" ht="18" thickBot="1" x14ac:dyDescent="0.25">
      <c r="A27" s="142" t="s">
        <v>2654</v>
      </c>
      <c r="B27" s="142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</row>
    <row r="28" spans="1:31" ht="18" thickBot="1" x14ac:dyDescent="0.25">
      <c r="A28" s="142" t="s">
        <v>2655</v>
      </c>
      <c r="B28" s="14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</row>
    <row r="29" spans="1:31" ht="18" thickBot="1" x14ac:dyDescent="0.25">
      <c r="A29" s="142" t="s">
        <v>2656</v>
      </c>
      <c r="B29" s="142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</row>
    <row r="30" spans="1:31" ht="18" thickBot="1" x14ac:dyDescent="0.25">
      <c r="A30" s="142" t="s">
        <v>2657</v>
      </c>
      <c r="B30" s="14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</row>
    <row r="31" spans="1:31" ht="18" thickBot="1" x14ac:dyDescent="0.25">
      <c r="A31" s="142" t="s">
        <v>2658</v>
      </c>
      <c r="B31" s="142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</row>
    <row r="32" spans="1:31" ht="18" thickBot="1" x14ac:dyDescent="0.25">
      <c r="A32" s="142" t="s">
        <v>2659</v>
      </c>
      <c r="B32" s="14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</row>
    <row r="33" spans="1:31" ht="18" thickBot="1" x14ac:dyDescent="0.25">
      <c r="A33" s="142" t="s">
        <v>2660</v>
      </c>
      <c r="B33" s="142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</row>
    <row r="34" spans="1:31" ht="18" thickBot="1" x14ac:dyDescent="0.25">
      <c r="A34" s="142" t="s">
        <v>2661</v>
      </c>
      <c r="B34" s="14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</row>
    <row r="35" spans="1:31" ht="18" thickBot="1" x14ac:dyDescent="0.25">
      <c r="A35" s="142" t="s">
        <v>2662</v>
      </c>
      <c r="B35" s="142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</row>
    <row r="36" spans="1:31" ht="18" thickBot="1" x14ac:dyDescent="0.25">
      <c r="A36" s="142" t="s">
        <v>2663</v>
      </c>
      <c r="B36" s="14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</row>
    <row r="37" spans="1:31" ht="18" thickBot="1" x14ac:dyDescent="0.25">
      <c r="A37" s="142" t="s">
        <v>2664</v>
      </c>
      <c r="B37" s="142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</row>
    <row r="38" spans="1:31" ht="18" thickBot="1" x14ac:dyDescent="0.25">
      <c r="A38" s="142" t="s">
        <v>2665</v>
      </c>
      <c r="B38" s="14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</row>
    <row r="39" spans="1:31" ht="18" thickBot="1" x14ac:dyDescent="0.25">
      <c r="A39" s="142" t="s">
        <v>2666</v>
      </c>
      <c r="B39" s="142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</row>
    <row r="40" spans="1:31" ht="18" thickBot="1" x14ac:dyDescent="0.25">
      <c r="A40" s="142" t="s">
        <v>2667</v>
      </c>
      <c r="B40" s="14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</row>
    <row r="41" spans="1:31" ht="18" thickBot="1" x14ac:dyDescent="0.25">
      <c r="A41" s="142" t="s">
        <v>2668</v>
      </c>
      <c r="B41" s="142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</row>
    <row r="42" spans="1:31" ht="18" thickBot="1" x14ac:dyDescent="0.25">
      <c r="A42" s="142" t="s">
        <v>2669</v>
      </c>
      <c r="B42" s="14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</row>
    <row r="43" spans="1:31" ht="18" thickBot="1" x14ac:dyDescent="0.25">
      <c r="A43" s="142" t="s">
        <v>2670</v>
      </c>
      <c r="B43" s="142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</row>
    <row r="44" spans="1:31" ht="18" thickBot="1" x14ac:dyDescent="0.25">
      <c r="A44" s="142" t="s">
        <v>2671</v>
      </c>
      <c r="B44" s="14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</row>
    <row r="45" spans="1:31" ht="18" thickBot="1" x14ac:dyDescent="0.25">
      <c r="A45" s="142" t="s">
        <v>2672</v>
      </c>
      <c r="B45" s="142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</row>
    <row r="46" spans="1:31" ht="18" thickBot="1" x14ac:dyDescent="0.25">
      <c r="A46" s="142" t="s">
        <v>2673</v>
      </c>
      <c r="B46" s="14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</row>
    <row r="47" spans="1:31" ht="18" thickBot="1" x14ac:dyDescent="0.25">
      <c r="A47" s="142" t="s">
        <v>2674</v>
      </c>
      <c r="B47" s="142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</row>
    <row r="48" spans="1:31" ht="18" thickBot="1" x14ac:dyDescent="0.25">
      <c r="A48" s="142" t="s">
        <v>2675</v>
      </c>
      <c r="B48" s="14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</row>
    <row r="49" spans="1:31" ht="18" thickBot="1" x14ac:dyDescent="0.25">
      <c r="A49" s="144" t="s">
        <v>2677</v>
      </c>
      <c r="B49" s="14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</row>
    <row r="50" spans="1:31" ht="18" thickBot="1" x14ac:dyDescent="0.25">
      <c r="A50" s="144" t="s">
        <v>2678</v>
      </c>
      <c r="B50" s="14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</row>
  </sheetData>
  <mergeCells count="1">
    <mergeCell ref="A1:C1"/>
  </mergeCells>
  <dataValidations count="2">
    <dataValidation type="decimal" allowBlank="1" showErrorMessage="1" errorTitle="Invalid Data Type" error="Please input data in Numeric Data Type" sqref="C5:AE5 C21:AE21 C7:AE7 C9:AE9 C11:AE11 C13:AE13 C15:AE15 C17:AE17 C19:AE19 C23:AE23 C28:AE28 C30:AE30 C32:AE32 C34:AE34 C36:AE36 C38:AE38 C40:AE40 C42:AE42 C44:AE44 C46:AE46 C48:AE50 C25:AE26" xr:uid="{52BFFCC4-A769-A34F-9D2E-F12620F825F5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C24:AE24 C4:AE4 C6:AE6 C8:AE8 C10:AE10 C12:AE12 C14:AE14 C16:AE16 C18:AE18 C20:AE20 C22:AE22 C27:AE27 C29:AE29 C31:AE31 C33:AE33 C35:AE35 C37:AE37 C39:AE39 C41:AE41 C43:AE43 C45:AE45 C47:AE47" xr:uid="{2B3BC0E5-C6BE-314C-8812-0A7F6EB10BB3}">
      <formula1>0</formula1>
    </dataValidation>
  </dataValidations>
  <pageMargins left="0.15" right="0.15" top="0.15" bottom="0.15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83DF-7EB8-EC48-90BB-5404954F6A81}">
  <dimension ref="A1:AH50"/>
  <sheetViews>
    <sheetView showGridLines="0" topLeftCell="R1" workbookViewId="0">
      <selection activeCell="AC1" sqref="AC1:AE1048576"/>
    </sheetView>
  </sheetViews>
  <sheetFormatPr baseColWidth="10" defaultColWidth="9.3984375" defaultRowHeight="15" x14ac:dyDescent="0.2"/>
  <cols>
    <col min="1" max="1" width="53.796875" style="137" customWidth="1" collapsed="1"/>
    <col min="2" max="2" width="26" style="137" customWidth="1"/>
    <col min="3" max="34" width="21" style="137" customWidth="1" collapsed="1"/>
    <col min="35" max="16384" width="9.3984375" style="137" collapsed="1"/>
  </cols>
  <sheetData>
    <row r="1" spans="1:34" ht="18" x14ac:dyDescent="0.2">
      <c r="A1" s="197" t="s">
        <v>2631</v>
      </c>
      <c r="B1" s="197"/>
      <c r="C1" s="197"/>
    </row>
    <row r="2" spans="1:34" x14ac:dyDescent="0.2">
      <c r="A2" s="138">
        <v>1</v>
      </c>
    </row>
    <row r="3" spans="1:34" ht="16" x14ac:dyDescent="0.2">
      <c r="A3" s="139" t="s">
        <v>371</v>
      </c>
      <c r="B3" s="140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</row>
    <row r="4" spans="1:34" ht="18" thickBot="1" x14ac:dyDescent="0.25">
      <c r="A4" s="142" t="s">
        <v>2632</v>
      </c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</row>
    <row r="5" spans="1:34" ht="18" thickBot="1" x14ac:dyDescent="0.25">
      <c r="A5" s="142" t="s">
        <v>2633</v>
      </c>
      <c r="B5" s="14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</row>
    <row r="6" spans="1:34" ht="18" thickBot="1" x14ac:dyDescent="0.25">
      <c r="A6" s="142" t="s">
        <v>2634</v>
      </c>
      <c r="B6" s="142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</row>
    <row r="7" spans="1:34" ht="18" thickBot="1" x14ac:dyDescent="0.25">
      <c r="A7" s="142" t="s">
        <v>2635</v>
      </c>
      <c r="B7" s="14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</row>
    <row r="8" spans="1:34" ht="18" thickBot="1" x14ac:dyDescent="0.25">
      <c r="A8" s="142" t="s">
        <v>2636</v>
      </c>
      <c r="B8" s="142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</row>
    <row r="9" spans="1:34" ht="18" thickBot="1" x14ac:dyDescent="0.25">
      <c r="A9" s="142" t="s">
        <v>2637</v>
      </c>
      <c r="B9" s="14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 ht="18" thickBot="1" x14ac:dyDescent="0.25">
      <c r="A10" s="142" t="s">
        <v>2638</v>
      </c>
      <c r="B10" s="142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</row>
    <row r="11" spans="1:34" ht="18" thickBot="1" x14ac:dyDescent="0.25">
      <c r="A11" s="142" t="s">
        <v>2639</v>
      </c>
      <c r="B11" s="14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</row>
    <row r="12" spans="1:34" ht="18" thickBot="1" x14ac:dyDescent="0.25">
      <c r="A12" s="142" t="s">
        <v>2640</v>
      </c>
      <c r="B12" s="142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</row>
    <row r="13" spans="1:34" ht="18" thickBot="1" x14ac:dyDescent="0.25">
      <c r="A13" s="142" t="s">
        <v>2641</v>
      </c>
      <c r="B13" s="14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</row>
    <row r="14" spans="1:34" ht="18" thickBot="1" x14ac:dyDescent="0.25">
      <c r="A14" s="142" t="s">
        <v>2642</v>
      </c>
      <c r="B14" s="142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</row>
    <row r="15" spans="1:34" ht="18" thickBot="1" x14ac:dyDescent="0.25">
      <c r="A15" s="142" t="s">
        <v>2643</v>
      </c>
      <c r="B15" s="14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</row>
    <row r="16" spans="1:34" ht="18" thickBot="1" x14ac:dyDescent="0.25">
      <c r="A16" s="142" t="s">
        <v>2644</v>
      </c>
      <c r="B16" s="142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</row>
    <row r="17" spans="1:34" ht="18" thickBot="1" x14ac:dyDescent="0.25">
      <c r="A17" s="142" t="s">
        <v>2645</v>
      </c>
      <c r="B17" s="14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</row>
    <row r="18" spans="1:34" ht="18" thickBot="1" x14ac:dyDescent="0.25">
      <c r="A18" s="142" t="s">
        <v>2646</v>
      </c>
      <c r="B18" s="142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</row>
    <row r="19" spans="1:34" ht="18" thickBot="1" x14ac:dyDescent="0.25">
      <c r="A19" s="142" t="s">
        <v>2647</v>
      </c>
      <c r="B19" s="14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</row>
    <row r="20" spans="1:34" ht="18" thickBot="1" x14ac:dyDescent="0.25">
      <c r="A20" s="142" t="s">
        <v>2648</v>
      </c>
      <c r="B20" s="142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</row>
    <row r="21" spans="1:34" ht="18" thickBot="1" x14ac:dyDescent="0.25">
      <c r="A21" s="142" t="s">
        <v>2649</v>
      </c>
      <c r="B21" s="14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</row>
    <row r="22" spans="1:34" ht="18" thickBot="1" x14ac:dyDescent="0.25">
      <c r="A22" s="142" t="s">
        <v>2650</v>
      </c>
      <c r="B22" s="142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</row>
    <row r="23" spans="1:34" ht="18" thickBot="1" x14ac:dyDescent="0.25">
      <c r="A23" s="142" t="s">
        <v>2651</v>
      </c>
      <c r="B23" s="14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</row>
    <row r="24" spans="1:34" ht="20" customHeight="1" thickBot="1" x14ac:dyDescent="0.25">
      <c r="A24" s="142" t="s">
        <v>2652</v>
      </c>
      <c r="B24" s="142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</row>
    <row r="25" spans="1:34" ht="18" thickBot="1" x14ac:dyDescent="0.25">
      <c r="A25" s="142" t="s">
        <v>2653</v>
      </c>
      <c r="B25" s="14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</row>
    <row r="26" spans="1:34" ht="18" thickBot="1" x14ac:dyDescent="0.25">
      <c r="A26" s="144" t="s">
        <v>2676</v>
      </c>
      <c r="B26" s="14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</row>
    <row r="27" spans="1:34" ht="18" thickBot="1" x14ac:dyDescent="0.25">
      <c r="A27" s="142" t="s">
        <v>2654</v>
      </c>
      <c r="B27" s="142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</row>
    <row r="28" spans="1:34" ht="18" thickBot="1" x14ac:dyDescent="0.25">
      <c r="A28" s="142" t="s">
        <v>2655</v>
      </c>
      <c r="B28" s="14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</row>
    <row r="29" spans="1:34" ht="18" thickBot="1" x14ac:dyDescent="0.25">
      <c r="A29" s="142" t="s">
        <v>2656</v>
      </c>
      <c r="B29" s="142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</row>
    <row r="30" spans="1:34" ht="18" thickBot="1" x14ac:dyDescent="0.25">
      <c r="A30" s="142" t="s">
        <v>2657</v>
      </c>
      <c r="B30" s="14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</row>
    <row r="31" spans="1:34" ht="18" thickBot="1" x14ac:dyDescent="0.25">
      <c r="A31" s="142" t="s">
        <v>2658</v>
      </c>
      <c r="B31" s="142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</row>
    <row r="32" spans="1:34" ht="18" thickBot="1" x14ac:dyDescent="0.25">
      <c r="A32" s="142" t="s">
        <v>2659</v>
      </c>
      <c r="B32" s="14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</row>
    <row r="33" spans="1:34" ht="18" thickBot="1" x14ac:dyDescent="0.25">
      <c r="A33" s="142" t="s">
        <v>2660</v>
      </c>
      <c r="B33" s="142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</row>
    <row r="34" spans="1:34" ht="18" thickBot="1" x14ac:dyDescent="0.25">
      <c r="A34" s="142" t="s">
        <v>2661</v>
      </c>
      <c r="B34" s="14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</row>
    <row r="35" spans="1:34" ht="18" thickBot="1" x14ac:dyDescent="0.25">
      <c r="A35" s="142" t="s">
        <v>2662</v>
      </c>
      <c r="B35" s="142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</row>
    <row r="36" spans="1:34" ht="18" thickBot="1" x14ac:dyDescent="0.25">
      <c r="A36" s="142" t="s">
        <v>2663</v>
      </c>
      <c r="B36" s="14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</row>
    <row r="37" spans="1:34" ht="18" thickBot="1" x14ac:dyDescent="0.25">
      <c r="A37" s="142" t="s">
        <v>2664</v>
      </c>
      <c r="B37" s="142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</row>
    <row r="38" spans="1:34" ht="18" thickBot="1" x14ac:dyDescent="0.25">
      <c r="A38" s="142" t="s">
        <v>2665</v>
      </c>
      <c r="B38" s="14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</row>
    <row r="39" spans="1:34" ht="18" thickBot="1" x14ac:dyDescent="0.25">
      <c r="A39" s="142" t="s">
        <v>2666</v>
      </c>
      <c r="B39" s="142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</row>
    <row r="40" spans="1:34" ht="18" thickBot="1" x14ac:dyDescent="0.25">
      <c r="A40" s="142" t="s">
        <v>2667</v>
      </c>
      <c r="B40" s="14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</row>
    <row r="41" spans="1:34" ht="18" thickBot="1" x14ac:dyDescent="0.25">
      <c r="A41" s="142" t="s">
        <v>2668</v>
      </c>
      <c r="B41" s="142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</row>
    <row r="42" spans="1:34" ht="18" thickBot="1" x14ac:dyDescent="0.25">
      <c r="A42" s="142" t="s">
        <v>2669</v>
      </c>
      <c r="B42" s="14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</row>
    <row r="43" spans="1:34" ht="18" thickBot="1" x14ac:dyDescent="0.25">
      <c r="A43" s="142" t="s">
        <v>2670</v>
      </c>
      <c r="B43" s="142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</row>
    <row r="44" spans="1:34" ht="18" thickBot="1" x14ac:dyDescent="0.25">
      <c r="A44" s="142" t="s">
        <v>2671</v>
      </c>
      <c r="B44" s="14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</row>
    <row r="45" spans="1:34" ht="18" thickBot="1" x14ac:dyDescent="0.25">
      <c r="A45" s="142" t="s">
        <v>2672</v>
      </c>
      <c r="B45" s="142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</row>
    <row r="46" spans="1:34" ht="18" thickBot="1" x14ac:dyDescent="0.25">
      <c r="A46" s="142" t="s">
        <v>2673</v>
      </c>
      <c r="B46" s="14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</row>
    <row r="47" spans="1:34" ht="18" thickBot="1" x14ac:dyDescent="0.25">
      <c r="A47" s="142" t="s">
        <v>2674</v>
      </c>
      <c r="B47" s="142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</row>
    <row r="48" spans="1:34" ht="18" thickBot="1" x14ac:dyDescent="0.25">
      <c r="A48" s="142" t="s">
        <v>2675</v>
      </c>
      <c r="B48" s="14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</row>
    <row r="49" spans="1:34" ht="18" thickBot="1" x14ac:dyDescent="0.25">
      <c r="A49" s="144" t="s">
        <v>2677</v>
      </c>
      <c r="B49" s="14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</row>
    <row r="50" spans="1:34" ht="18" thickBot="1" x14ac:dyDescent="0.25">
      <c r="A50" s="144" t="s">
        <v>2678</v>
      </c>
      <c r="B50" s="14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</row>
  </sheetData>
  <mergeCells count="1">
    <mergeCell ref="A1:C1"/>
  </mergeCells>
  <dataValidations count="2">
    <dataValidation type="textLength" operator="greaterThan" allowBlank="1" showErrorMessage="1" errorTitle="Invalid Data Type" error="Please input data in String Data Type" sqref="C24:AH24 C4:AH4 C6:AH6 C8:AH8 C10:AH10 C12:AH12 C14:AH14 C16:AH16 C18:AH18 C20:AH20 C22:AH22 C27:AH27 C29:AH29 C31:AH31 C33:AH33 C35:AH35 C37:AH37 C39:AH39 C41:AH41 C43:AH43 C45:AH45 C47:AH47" xr:uid="{E537B6C0-6ED9-7948-87C1-4F905E0EE064}">
      <formula1>0</formula1>
    </dataValidation>
    <dataValidation type="decimal" allowBlank="1" showErrorMessage="1" errorTitle="Invalid Data Type" error="Please input data in Numeric Data Type" sqref="C5:AH5 C21:AH21 C7:AH7 C9:AH9 C11:AH11 C13:AH13 C15:AH15 C17:AH17 C19:AH19 C23:AH23 C28:AH28 C30:AH30 C32:AH32 C34:AH34 C36:AH36 C38:AH38 C40:AH40 C42:AH42 C44:AH44 C46:AH46 C48:AH50 C25:AH26" xr:uid="{CF4034AA-E1B8-1D46-ADC0-2AE64F3C50B9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5226-6DB7-874E-8C6C-A580690E8CEE}">
  <dimension ref="A1:AH26"/>
  <sheetViews>
    <sheetView showGridLines="0" topLeftCell="S1" workbookViewId="0">
      <selection activeCell="AC1" sqref="AC1:AE1048576"/>
    </sheetView>
  </sheetViews>
  <sheetFormatPr baseColWidth="10" defaultColWidth="9.3984375" defaultRowHeight="15" x14ac:dyDescent="0.2"/>
  <cols>
    <col min="1" max="1" width="53.796875" style="137" customWidth="1" collapsed="1"/>
    <col min="2" max="2" width="26" style="137" customWidth="1"/>
    <col min="3" max="34" width="21" style="137" customWidth="1" collapsed="1"/>
    <col min="35" max="16384" width="9.3984375" style="137" collapsed="1"/>
  </cols>
  <sheetData>
    <row r="1" spans="1:34" ht="18" x14ac:dyDescent="0.2">
      <c r="A1" s="197" t="s">
        <v>2702</v>
      </c>
      <c r="B1" s="197"/>
      <c r="C1" s="197"/>
    </row>
    <row r="2" spans="1:34" x14ac:dyDescent="0.2">
      <c r="A2" s="138">
        <v>1</v>
      </c>
    </row>
    <row r="3" spans="1:34" ht="16" x14ac:dyDescent="0.2">
      <c r="A3" s="139" t="s">
        <v>371</v>
      </c>
      <c r="B3" s="140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</row>
    <row r="4" spans="1:34" ht="18" thickBot="1" x14ac:dyDescent="0.25">
      <c r="A4" s="142" t="s">
        <v>2679</v>
      </c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</row>
    <row r="5" spans="1:34" ht="18" thickBot="1" x14ac:dyDescent="0.25">
      <c r="A5" s="142" t="s">
        <v>2680</v>
      </c>
      <c r="B5" s="14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</row>
    <row r="6" spans="1:34" ht="18" thickBot="1" x14ac:dyDescent="0.25">
      <c r="A6" s="142" t="s">
        <v>2681</v>
      </c>
      <c r="B6" s="142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</row>
    <row r="7" spans="1:34" ht="18" thickBot="1" x14ac:dyDescent="0.25">
      <c r="A7" s="142" t="s">
        <v>2682</v>
      </c>
      <c r="B7" s="14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</row>
    <row r="8" spans="1:34" ht="18" thickBot="1" x14ac:dyDescent="0.25">
      <c r="A8" s="142" t="s">
        <v>2683</v>
      </c>
      <c r="B8" s="142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</row>
    <row r="9" spans="1:34" ht="18" thickBot="1" x14ac:dyDescent="0.25">
      <c r="A9" s="142" t="s">
        <v>2684</v>
      </c>
      <c r="B9" s="14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 ht="18" thickBot="1" x14ac:dyDescent="0.25">
      <c r="A10" s="142" t="s">
        <v>2685</v>
      </c>
      <c r="B10" s="142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</row>
    <row r="11" spans="1:34" ht="18" thickBot="1" x14ac:dyDescent="0.25">
      <c r="A11" s="142" t="s">
        <v>2686</v>
      </c>
      <c r="B11" s="14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</row>
    <row r="12" spans="1:34" ht="18" thickBot="1" x14ac:dyDescent="0.25">
      <c r="A12" s="142" t="s">
        <v>2687</v>
      </c>
      <c r="B12" s="142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</row>
    <row r="13" spans="1:34" ht="18" thickBot="1" x14ac:dyDescent="0.25">
      <c r="A13" s="142" t="s">
        <v>2688</v>
      </c>
      <c r="B13" s="14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</row>
    <row r="14" spans="1:34" ht="18" thickBot="1" x14ac:dyDescent="0.25">
      <c r="A14" s="142" t="s">
        <v>2689</v>
      </c>
      <c r="B14" s="142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</row>
    <row r="15" spans="1:34" ht="18" thickBot="1" x14ac:dyDescent="0.25">
      <c r="A15" s="142" t="s">
        <v>2690</v>
      </c>
      <c r="B15" s="14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</row>
    <row r="16" spans="1:34" ht="18" thickBot="1" x14ac:dyDescent="0.25">
      <c r="A16" s="142" t="s">
        <v>2691</v>
      </c>
      <c r="B16" s="142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</row>
    <row r="17" spans="1:34" ht="18" thickBot="1" x14ac:dyDescent="0.25">
      <c r="A17" s="142" t="s">
        <v>2692</v>
      </c>
      <c r="B17" s="14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</row>
    <row r="18" spans="1:34" ht="18" thickBot="1" x14ac:dyDescent="0.25">
      <c r="A18" s="142" t="s">
        <v>2693</v>
      </c>
      <c r="B18" s="142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</row>
    <row r="19" spans="1:34" ht="18" thickBot="1" x14ac:dyDescent="0.25">
      <c r="A19" s="142" t="s">
        <v>2694</v>
      </c>
      <c r="B19" s="14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</row>
    <row r="20" spans="1:34" ht="18" thickBot="1" x14ac:dyDescent="0.25">
      <c r="A20" s="142" t="s">
        <v>2695</v>
      </c>
      <c r="B20" s="142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</row>
    <row r="21" spans="1:34" ht="18" thickBot="1" x14ac:dyDescent="0.25">
      <c r="A21" s="142" t="s">
        <v>2696</v>
      </c>
      <c r="B21" s="14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</row>
    <row r="22" spans="1:34" ht="18" thickBot="1" x14ac:dyDescent="0.25">
      <c r="A22" s="142" t="s">
        <v>2697</v>
      </c>
      <c r="B22" s="142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</row>
    <row r="23" spans="1:34" ht="18" thickBot="1" x14ac:dyDescent="0.25">
      <c r="A23" s="142" t="s">
        <v>2698</v>
      </c>
      <c r="B23" s="14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</row>
    <row r="24" spans="1:34" ht="20" customHeight="1" thickBot="1" x14ac:dyDescent="0.25">
      <c r="A24" s="142" t="s">
        <v>2699</v>
      </c>
      <c r="B24" s="142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</row>
    <row r="25" spans="1:34" ht="18" thickBot="1" x14ac:dyDescent="0.25">
      <c r="A25" s="142" t="s">
        <v>2700</v>
      </c>
      <c r="B25" s="14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</row>
    <row r="26" spans="1:34" ht="18" thickBot="1" x14ac:dyDescent="0.25">
      <c r="A26" s="144" t="s">
        <v>2701</v>
      </c>
      <c r="B26" s="14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</row>
  </sheetData>
  <mergeCells count="1">
    <mergeCell ref="A1:C1"/>
  </mergeCells>
  <dataValidations count="2">
    <dataValidation type="textLength" operator="greaterThan" allowBlank="1" showErrorMessage="1" errorTitle="Invalid Data Type" error="Please input data in String Data Type" sqref="C24:AH24 C4:AH4 C6:AH6 C8:AH8 C10:AH10 C12:AH12 C14:AH14 C16:AH16 C18:AH18 C20:AH20 C22:AH22" xr:uid="{FD38681F-C416-AB46-9B2C-C2983457ADC5}">
      <formula1>0</formula1>
    </dataValidation>
    <dataValidation type="decimal" allowBlank="1" showErrorMessage="1" errorTitle="Invalid Data Type" error="Please input data in Numeric Data Type" sqref="C5:AH5 C21:AH21 C7:AH7 C9:AH9 C11:AH11 C13:AH13 C15:AH15 C17:AH17 C19:AH19 C23:AH23 C25:AH26" xr:uid="{0C520674-45EF-AA4A-9135-567B061569D8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01265-CEF8-EC4F-A46F-31A3A59ADB21}">
  <dimension ref="A1:AH26"/>
  <sheetViews>
    <sheetView showGridLines="0" topLeftCell="U1" workbookViewId="0">
      <selection activeCell="AC1" sqref="AC1:AE1048576"/>
    </sheetView>
  </sheetViews>
  <sheetFormatPr baseColWidth="10" defaultColWidth="9.3984375" defaultRowHeight="15" x14ac:dyDescent="0.2"/>
  <cols>
    <col min="1" max="1" width="53.796875" style="137" customWidth="1" collapsed="1"/>
    <col min="2" max="2" width="26" style="137" customWidth="1"/>
    <col min="3" max="34" width="21" style="137" customWidth="1" collapsed="1"/>
    <col min="35" max="16384" width="9.3984375" style="137" collapsed="1"/>
  </cols>
  <sheetData>
    <row r="1" spans="1:34" ht="18" x14ac:dyDescent="0.2">
      <c r="A1" s="197" t="s">
        <v>2702</v>
      </c>
      <c r="B1" s="197"/>
      <c r="C1" s="197"/>
    </row>
    <row r="2" spans="1:34" x14ac:dyDescent="0.2">
      <c r="A2" s="138">
        <v>1</v>
      </c>
    </row>
    <row r="3" spans="1:34" ht="16" x14ac:dyDescent="0.2">
      <c r="A3" s="139" t="s">
        <v>371</v>
      </c>
      <c r="B3" s="140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</row>
    <row r="4" spans="1:34" ht="18" thickBot="1" x14ac:dyDescent="0.25">
      <c r="A4" s="142" t="s">
        <v>2679</v>
      </c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</row>
    <row r="5" spans="1:34" ht="18" thickBot="1" x14ac:dyDescent="0.25">
      <c r="A5" s="142" t="s">
        <v>2680</v>
      </c>
      <c r="B5" s="14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</row>
    <row r="6" spans="1:34" ht="18" thickBot="1" x14ac:dyDescent="0.25">
      <c r="A6" s="142" t="s">
        <v>2681</v>
      </c>
      <c r="B6" s="142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</row>
    <row r="7" spans="1:34" ht="18" thickBot="1" x14ac:dyDescent="0.25">
      <c r="A7" s="142" t="s">
        <v>2682</v>
      </c>
      <c r="B7" s="14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</row>
    <row r="8" spans="1:34" ht="18" thickBot="1" x14ac:dyDescent="0.25">
      <c r="A8" s="142" t="s">
        <v>2683</v>
      </c>
      <c r="B8" s="142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</row>
    <row r="9" spans="1:34" ht="18" thickBot="1" x14ac:dyDescent="0.25">
      <c r="A9" s="142" t="s">
        <v>2684</v>
      </c>
      <c r="B9" s="14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 ht="18" thickBot="1" x14ac:dyDescent="0.25">
      <c r="A10" s="142" t="s">
        <v>2685</v>
      </c>
      <c r="B10" s="142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</row>
    <row r="11" spans="1:34" ht="18" thickBot="1" x14ac:dyDescent="0.25">
      <c r="A11" s="142" t="s">
        <v>2686</v>
      </c>
      <c r="B11" s="14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</row>
    <row r="12" spans="1:34" ht="18" thickBot="1" x14ac:dyDescent="0.25">
      <c r="A12" s="142" t="s">
        <v>2687</v>
      </c>
      <c r="B12" s="142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</row>
    <row r="13" spans="1:34" ht="18" thickBot="1" x14ac:dyDescent="0.25">
      <c r="A13" s="142" t="s">
        <v>2688</v>
      </c>
      <c r="B13" s="14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</row>
    <row r="14" spans="1:34" ht="18" thickBot="1" x14ac:dyDescent="0.25">
      <c r="A14" s="142" t="s">
        <v>2689</v>
      </c>
      <c r="B14" s="142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</row>
    <row r="15" spans="1:34" ht="18" thickBot="1" x14ac:dyDescent="0.25">
      <c r="A15" s="142" t="s">
        <v>2690</v>
      </c>
      <c r="B15" s="14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</row>
    <row r="16" spans="1:34" ht="18" thickBot="1" x14ac:dyDescent="0.25">
      <c r="A16" s="142" t="s">
        <v>2691</v>
      </c>
      <c r="B16" s="142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</row>
    <row r="17" spans="1:34" ht="18" thickBot="1" x14ac:dyDescent="0.25">
      <c r="A17" s="142" t="s">
        <v>2692</v>
      </c>
      <c r="B17" s="14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</row>
    <row r="18" spans="1:34" ht="18" thickBot="1" x14ac:dyDescent="0.25">
      <c r="A18" s="142" t="s">
        <v>2693</v>
      </c>
      <c r="B18" s="142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</row>
    <row r="19" spans="1:34" ht="18" thickBot="1" x14ac:dyDescent="0.25">
      <c r="A19" s="142" t="s">
        <v>2694</v>
      </c>
      <c r="B19" s="14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</row>
    <row r="20" spans="1:34" ht="18" thickBot="1" x14ac:dyDescent="0.25">
      <c r="A20" s="142" t="s">
        <v>2695</v>
      </c>
      <c r="B20" s="142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</row>
    <row r="21" spans="1:34" ht="18" thickBot="1" x14ac:dyDescent="0.25">
      <c r="A21" s="142" t="s">
        <v>2696</v>
      </c>
      <c r="B21" s="14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</row>
    <row r="22" spans="1:34" ht="18" thickBot="1" x14ac:dyDescent="0.25">
      <c r="A22" s="142" t="s">
        <v>2697</v>
      </c>
      <c r="B22" s="142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</row>
    <row r="23" spans="1:34" ht="18" thickBot="1" x14ac:dyDescent="0.25">
      <c r="A23" s="142" t="s">
        <v>2698</v>
      </c>
      <c r="B23" s="14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</row>
    <row r="24" spans="1:34" ht="20" customHeight="1" thickBot="1" x14ac:dyDescent="0.25">
      <c r="A24" s="142" t="s">
        <v>2699</v>
      </c>
      <c r="B24" s="142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</row>
    <row r="25" spans="1:34" ht="18" thickBot="1" x14ac:dyDescent="0.25">
      <c r="A25" s="142" t="s">
        <v>2700</v>
      </c>
      <c r="B25" s="14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</row>
    <row r="26" spans="1:34" ht="18" thickBot="1" x14ac:dyDescent="0.25">
      <c r="A26" s="144" t="s">
        <v>2701</v>
      </c>
      <c r="B26" s="14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</row>
  </sheetData>
  <mergeCells count="1">
    <mergeCell ref="A1:C1"/>
  </mergeCells>
  <dataValidations count="2">
    <dataValidation type="decimal" allowBlank="1" showErrorMessage="1" errorTitle="Invalid Data Type" error="Please input data in Numeric Data Type" sqref="C5:AH5 C21:AH21 C7:AH7 C9:AH9 C11:AH11 C13:AH13 C15:AH15 C17:AH17 C19:AH19 C23:AH23 C25:AH26" xr:uid="{828C934A-33F8-DE4E-B659-E252EB666BE0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C24:AH24 C4:AH4 C6:AH6 C8:AH8 C10:AH10 C12:AH12 C14:AH14 C16:AH16 C18:AH18 C20:AH20 C22:AH22" xr:uid="{EAA3D16C-5DE1-B449-89F3-0175C4113BF0}">
      <formula1>0</formula1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9FA5-9D75-9947-A1C8-4A4447D5931D}">
  <dimension ref="A1:AF38"/>
  <sheetViews>
    <sheetView showGridLines="0" topLeftCell="W1" workbookViewId="0">
      <selection activeCell="AC1" sqref="AC1:AE1048576"/>
    </sheetView>
  </sheetViews>
  <sheetFormatPr baseColWidth="10" defaultColWidth="9.3984375" defaultRowHeight="15" x14ac:dyDescent="0.2"/>
  <cols>
    <col min="1" max="1" width="42.59765625" style="118" bestFit="1" customWidth="1" collapsed="1"/>
    <col min="2" max="2" width="26" style="118" customWidth="1"/>
    <col min="3" max="32" width="26" style="118" customWidth="1" collapsed="1"/>
    <col min="33" max="16384" width="9.3984375" style="118" collapsed="1"/>
  </cols>
  <sheetData>
    <row r="1" spans="1:32" ht="18" x14ac:dyDescent="0.2">
      <c r="A1" s="201" t="s">
        <v>990</v>
      </c>
      <c r="B1" s="201"/>
      <c r="C1" s="201"/>
    </row>
    <row r="2" spans="1:32" x14ac:dyDescent="0.2">
      <c r="A2" s="119">
        <v>1</v>
      </c>
      <c r="B2" s="119"/>
    </row>
    <row r="3" spans="1:32" ht="17" x14ac:dyDescent="0.2">
      <c r="A3" s="120" t="s">
        <v>371</v>
      </c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</row>
    <row r="4" spans="1:32" ht="18" thickBot="1" x14ac:dyDescent="0.25">
      <c r="A4" s="122" t="s">
        <v>990</v>
      </c>
      <c r="B4" s="122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</row>
    <row r="5" spans="1:32" ht="18" thickBot="1" x14ac:dyDescent="0.25">
      <c r="A5" s="124" t="s">
        <v>991</v>
      </c>
      <c r="B5" s="124"/>
      <c r="C5" s="125"/>
      <c r="D5" s="125">
        <f>C7</f>
        <v>0</v>
      </c>
      <c r="E5" s="125">
        <f t="shared" ref="E5:N5" si="0">D7</f>
        <v>0</v>
      </c>
      <c r="F5" s="125">
        <f t="shared" si="0"/>
        <v>0</v>
      </c>
      <c r="G5" s="125">
        <f t="shared" si="0"/>
        <v>0</v>
      </c>
      <c r="H5" s="125">
        <f t="shared" si="0"/>
        <v>0</v>
      </c>
      <c r="I5" s="125">
        <f t="shared" si="0"/>
        <v>0</v>
      </c>
      <c r="J5" s="125">
        <f t="shared" si="0"/>
        <v>0</v>
      </c>
      <c r="K5" s="125">
        <f t="shared" si="0"/>
        <v>0</v>
      </c>
      <c r="L5" s="125">
        <f t="shared" si="0"/>
        <v>0</v>
      </c>
      <c r="M5" s="125">
        <f t="shared" si="0"/>
        <v>0</v>
      </c>
      <c r="N5" s="125">
        <f t="shared" si="0"/>
        <v>0</v>
      </c>
      <c r="O5" s="125">
        <f t="shared" ref="O5" si="1">N7</f>
        <v>0</v>
      </c>
      <c r="P5" s="125">
        <f t="shared" ref="P5" si="2">O7</f>
        <v>0</v>
      </c>
      <c r="Q5" s="125">
        <f t="shared" ref="Q5" si="3">P7</f>
        <v>0</v>
      </c>
      <c r="R5" s="125">
        <f t="shared" ref="R5" si="4">Q7</f>
        <v>0</v>
      </c>
      <c r="S5" s="125">
        <f t="shared" ref="S5" si="5">R7</f>
        <v>0</v>
      </c>
      <c r="T5" s="125">
        <f t="shared" ref="T5" si="6">S7</f>
        <v>0</v>
      </c>
      <c r="U5" s="125">
        <f t="shared" ref="U5" si="7">T7</f>
        <v>0</v>
      </c>
      <c r="V5" s="125">
        <f t="shared" ref="V5" si="8">U7</f>
        <v>0</v>
      </c>
      <c r="W5" s="125">
        <f t="shared" ref="W5" si="9">V7</f>
        <v>0</v>
      </c>
      <c r="X5" s="125">
        <f t="shared" ref="X5" si="10">W7</f>
        <v>0</v>
      </c>
      <c r="Y5" s="125">
        <f t="shared" ref="Y5" si="11">X7</f>
        <v>0</v>
      </c>
      <c r="Z5" s="125">
        <f t="shared" ref="Z5" si="12">Y7</f>
        <v>0</v>
      </c>
      <c r="AA5" s="125">
        <f t="shared" ref="AA5" si="13">Z7</f>
        <v>0</v>
      </c>
      <c r="AB5" s="125">
        <f t="shared" ref="AB5" si="14">AA7</f>
        <v>0</v>
      </c>
      <c r="AC5" s="125">
        <f t="shared" ref="AC5" si="15">AB7</f>
        <v>0</v>
      </c>
      <c r="AD5" s="125">
        <f t="shared" ref="AD5" si="16">AC7</f>
        <v>0</v>
      </c>
      <c r="AE5" s="125">
        <f t="shared" ref="AE5" si="17">AD7</f>
        <v>0</v>
      </c>
      <c r="AF5" s="125">
        <f t="shared" ref="AF5" si="18">AE7</f>
        <v>0</v>
      </c>
    </row>
    <row r="6" spans="1:32" ht="18" thickBot="1" x14ac:dyDescent="0.25">
      <c r="A6" s="124" t="s">
        <v>992</v>
      </c>
      <c r="B6" s="124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</row>
    <row r="7" spans="1:32" ht="18" thickBot="1" x14ac:dyDescent="0.25">
      <c r="A7" s="124" t="s">
        <v>993</v>
      </c>
      <c r="B7" s="124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</row>
    <row r="8" spans="1:32" ht="18" thickBot="1" x14ac:dyDescent="0.25">
      <c r="A8" s="127" t="s">
        <v>994</v>
      </c>
      <c r="B8" s="127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</row>
    <row r="9" spans="1:32" ht="18" thickBot="1" x14ac:dyDescent="0.25">
      <c r="A9" s="124" t="s">
        <v>995</v>
      </c>
      <c r="B9" s="124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</row>
    <row r="10" spans="1:32" ht="18" thickBot="1" x14ac:dyDescent="0.25">
      <c r="A10" s="124" t="s">
        <v>996</v>
      </c>
      <c r="B10" s="124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</row>
    <row r="11" spans="1:32" ht="18" thickBot="1" x14ac:dyDescent="0.25">
      <c r="A11" s="124" t="s">
        <v>997</v>
      </c>
      <c r="B11" s="124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</row>
    <row r="12" spans="1:32" ht="18" thickBot="1" x14ac:dyDescent="0.25">
      <c r="A12" s="124" t="s">
        <v>998</v>
      </c>
      <c r="B12" s="124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</row>
    <row r="13" spans="1:32" ht="18" thickBot="1" x14ac:dyDescent="0.25">
      <c r="A13" s="124" t="s">
        <v>999</v>
      </c>
      <c r="B13" s="124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</row>
    <row r="14" spans="1:32" ht="18" thickBot="1" x14ac:dyDescent="0.25">
      <c r="A14" s="124" t="s">
        <v>1000</v>
      </c>
      <c r="B14" s="124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</row>
    <row r="15" spans="1:32" ht="35" thickBot="1" x14ac:dyDescent="0.25">
      <c r="A15" s="124" t="s">
        <v>1001</v>
      </c>
      <c r="B15" s="124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</row>
    <row r="16" spans="1:32" ht="18" thickBot="1" x14ac:dyDescent="0.25">
      <c r="A16" s="124" t="s">
        <v>1002</v>
      </c>
      <c r="B16" s="124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</row>
    <row r="17" spans="1:32" ht="18" thickBot="1" x14ac:dyDescent="0.25">
      <c r="A17" s="124" t="s">
        <v>1003</v>
      </c>
      <c r="B17" s="124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</row>
    <row r="18" spans="1:32" ht="18" thickBot="1" x14ac:dyDescent="0.25">
      <c r="A18" s="124" t="s">
        <v>1004</v>
      </c>
      <c r="B18" s="124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</row>
    <row r="19" spans="1:32" ht="18" thickBot="1" x14ac:dyDescent="0.25">
      <c r="A19" s="124" t="s">
        <v>1005</v>
      </c>
      <c r="B19" s="124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</row>
    <row r="20" spans="1:32" ht="18" thickBot="1" x14ac:dyDescent="0.25">
      <c r="A20" s="124" t="s">
        <v>1006</v>
      </c>
      <c r="B20" s="124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</row>
    <row r="21" spans="1:32" ht="18" thickBot="1" x14ac:dyDescent="0.25">
      <c r="A21" s="124" t="s">
        <v>1007</v>
      </c>
      <c r="B21" s="124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</row>
    <row r="22" spans="1:32" ht="18" thickBot="1" x14ac:dyDescent="0.25">
      <c r="A22" s="124" t="s">
        <v>1008</v>
      </c>
      <c r="B22" s="124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</row>
    <row r="23" spans="1:32" ht="18" thickBot="1" x14ac:dyDescent="0.25">
      <c r="A23" s="124" t="s">
        <v>1009</v>
      </c>
      <c r="B23" s="124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</row>
    <row r="24" spans="1:32" ht="18" thickBot="1" x14ac:dyDescent="0.25">
      <c r="A24" s="124" t="s">
        <v>1010</v>
      </c>
      <c r="B24" s="124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</row>
    <row r="25" spans="1:32" ht="18" thickBot="1" x14ac:dyDescent="0.25">
      <c r="A25" s="124" t="s">
        <v>1011</v>
      </c>
      <c r="B25" s="124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</row>
    <row r="26" spans="1:32" ht="18" thickBot="1" x14ac:dyDescent="0.25">
      <c r="A26" s="124" t="s">
        <v>1012</v>
      </c>
      <c r="B26" s="124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</row>
    <row r="27" spans="1:32" ht="18" thickBot="1" x14ac:dyDescent="0.25">
      <c r="A27" s="127" t="s">
        <v>1013</v>
      </c>
      <c r="B27" s="127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</row>
    <row r="28" spans="1:32" ht="18" thickBot="1" x14ac:dyDescent="0.25">
      <c r="A28" s="124" t="s">
        <v>1014</v>
      </c>
      <c r="B28" s="124"/>
      <c r="C28" s="125"/>
      <c r="D28" s="125">
        <f>C29</f>
        <v>0</v>
      </c>
      <c r="E28" s="125">
        <f t="shared" ref="E28:N28" si="19">D29</f>
        <v>0</v>
      </c>
      <c r="F28" s="125">
        <f t="shared" si="19"/>
        <v>0</v>
      </c>
      <c r="G28" s="125">
        <f t="shared" si="19"/>
        <v>0</v>
      </c>
      <c r="H28" s="125">
        <f t="shared" si="19"/>
        <v>0</v>
      </c>
      <c r="I28" s="125">
        <f t="shared" si="19"/>
        <v>0</v>
      </c>
      <c r="J28" s="125">
        <f t="shared" si="19"/>
        <v>0</v>
      </c>
      <c r="K28" s="125">
        <f t="shared" si="19"/>
        <v>0</v>
      </c>
      <c r="L28" s="125">
        <f t="shared" si="19"/>
        <v>0</v>
      </c>
      <c r="M28" s="125">
        <f t="shared" si="19"/>
        <v>0</v>
      </c>
      <c r="N28" s="125">
        <f t="shared" si="19"/>
        <v>0</v>
      </c>
      <c r="O28" s="125">
        <f t="shared" ref="O28" si="20">N29</f>
        <v>0</v>
      </c>
      <c r="P28" s="125">
        <f t="shared" ref="P28" si="21">O29</f>
        <v>0</v>
      </c>
      <c r="Q28" s="125">
        <f t="shared" ref="Q28" si="22">P29</f>
        <v>0</v>
      </c>
      <c r="R28" s="125">
        <f t="shared" ref="R28" si="23">Q29</f>
        <v>0</v>
      </c>
      <c r="S28" s="125">
        <f t="shared" ref="S28" si="24">R29</f>
        <v>0</v>
      </c>
      <c r="T28" s="125">
        <f t="shared" ref="T28" si="25">S29</f>
        <v>0</v>
      </c>
      <c r="U28" s="125">
        <f t="shared" ref="U28" si="26">T29</f>
        <v>0</v>
      </c>
      <c r="V28" s="125">
        <f t="shared" ref="V28" si="27">U29</f>
        <v>0</v>
      </c>
      <c r="W28" s="125">
        <f t="shared" ref="W28" si="28">V29</f>
        <v>0</v>
      </c>
      <c r="X28" s="125">
        <f t="shared" ref="X28" si="29">W29</f>
        <v>0</v>
      </c>
      <c r="Y28" s="125">
        <f t="shared" ref="Y28" si="30">X29</f>
        <v>0</v>
      </c>
      <c r="Z28" s="125">
        <f t="shared" ref="Z28" si="31">Y29</f>
        <v>0</v>
      </c>
      <c r="AA28" s="125">
        <f t="shared" ref="AA28" si="32">Z29</f>
        <v>0</v>
      </c>
      <c r="AB28" s="125">
        <f t="shared" ref="AB28" si="33">AA29</f>
        <v>0</v>
      </c>
      <c r="AC28" s="125">
        <f t="shared" ref="AC28" si="34">AB29</f>
        <v>0</v>
      </c>
      <c r="AD28" s="125">
        <f t="shared" ref="AD28" si="35">AC29</f>
        <v>0</v>
      </c>
      <c r="AE28" s="125">
        <f t="shared" ref="AE28" si="36">AD29</f>
        <v>0</v>
      </c>
      <c r="AF28" s="125">
        <f t="shared" ref="AF28" si="37">AE29</f>
        <v>0</v>
      </c>
    </row>
    <row r="29" spans="1:32" ht="18" thickBot="1" x14ac:dyDescent="0.25">
      <c r="A29" s="124" t="s">
        <v>1015</v>
      </c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</row>
    <row r="30" spans="1:32" ht="18" thickBot="1" x14ac:dyDescent="0.25">
      <c r="A30" s="127" t="s">
        <v>1016</v>
      </c>
      <c r="B30" s="127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</row>
    <row r="31" spans="1:32" ht="18" thickBot="1" x14ac:dyDescent="0.25">
      <c r="A31" s="124" t="s">
        <v>1017</v>
      </c>
      <c r="B31" s="124"/>
      <c r="C31" s="125"/>
      <c r="D31" s="125">
        <f>C33</f>
        <v>0</v>
      </c>
      <c r="E31" s="125">
        <f t="shared" ref="E31:N31" si="38">D33</f>
        <v>0</v>
      </c>
      <c r="F31" s="125">
        <f t="shared" si="38"/>
        <v>0</v>
      </c>
      <c r="G31" s="125">
        <f t="shared" si="38"/>
        <v>0</v>
      </c>
      <c r="H31" s="125">
        <f t="shared" si="38"/>
        <v>0</v>
      </c>
      <c r="I31" s="125">
        <f t="shared" si="38"/>
        <v>0</v>
      </c>
      <c r="J31" s="125">
        <f t="shared" si="38"/>
        <v>0</v>
      </c>
      <c r="K31" s="125">
        <f t="shared" si="38"/>
        <v>0</v>
      </c>
      <c r="L31" s="125">
        <f t="shared" si="38"/>
        <v>0</v>
      </c>
      <c r="M31" s="125">
        <f t="shared" si="38"/>
        <v>0</v>
      </c>
      <c r="N31" s="125">
        <f t="shared" si="38"/>
        <v>0</v>
      </c>
      <c r="O31" s="125">
        <f t="shared" ref="O31" si="39">N33</f>
        <v>0</v>
      </c>
      <c r="P31" s="125">
        <f t="shared" ref="P31" si="40">O33</f>
        <v>0</v>
      </c>
      <c r="Q31" s="125">
        <f t="shared" ref="Q31" si="41">P33</f>
        <v>0</v>
      </c>
      <c r="R31" s="125">
        <f t="shared" ref="R31" si="42">Q33</f>
        <v>0</v>
      </c>
      <c r="S31" s="125">
        <f t="shared" ref="S31" si="43">R33</f>
        <v>0</v>
      </c>
      <c r="T31" s="125">
        <f t="shared" ref="T31" si="44">S33</f>
        <v>0</v>
      </c>
      <c r="U31" s="125">
        <f t="shared" ref="U31" si="45">T33</f>
        <v>0</v>
      </c>
      <c r="V31" s="125">
        <f t="shared" ref="V31" si="46">U33</f>
        <v>0</v>
      </c>
      <c r="W31" s="125">
        <f t="shared" ref="W31" si="47">V33</f>
        <v>0</v>
      </c>
      <c r="X31" s="125">
        <f t="shared" ref="X31" si="48">W33</f>
        <v>0</v>
      </c>
      <c r="Y31" s="125">
        <f t="shared" ref="Y31" si="49">X33</f>
        <v>0</v>
      </c>
      <c r="Z31" s="125">
        <f t="shared" ref="Z31" si="50">Y33</f>
        <v>0</v>
      </c>
      <c r="AA31" s="125">
        <f t="shared" ref="AA31" si="51">Z33</f>
        <v>0</v>
      </c>
      <c r="AB31" s="125">
        <f t="shared" ref="AB31" si="52">AA33</f>
        <v>0</v>
      </c>
      <c r="AC31" s="125">
        <f t="shared" ref="AC31" si="53">AB33</f>
        <v>0</v>
      </c>
      <c r="AD31" s="125">
        <f t="shared" ref="AD31" si="54">AC33</f>
        <v>0</v>
      </c>
      <c r="AE31" s="125">
        <f t="shared" ref="AE31" si="55">AD33</f>
        <v>0</v>
      </c>
      <c r="AF31" s="125">
        <f t="shared" ref="AF31" si="56">AE33</f>
        <v>0</v>
      </c>
    </row>
    <row r="32" spans="1:32" ht="18" thickBot="1" x14ac:dyDescent="0.25">
      <c r="A32" s="124" t="s">
        <v>1018</v>
      </c>
      <c r="B32" s="124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</row>
    <row r="33" spans="1:32" ht="18" thickBot="1" x14ac:dyDescent="0.25">
      <c r="A33" s="124" t="s">
        <v>1019</v>
      </c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</row>
    <row r="34" spans="1:32" ht="18" thickBot="1" x14ac:dyDescent="0.25">
      <c r="A34" s="124" t="s">
        <v>1020</v>
      </c>
      <c r="B34" s="124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</row>
    <row r="35" spans="1:32" ht="35" thickBot="1" x14ac:dyDescent="0.25">
      <c r="A35" s="124" t="s">
        <v>1021</v>
      </c>
      <c r="B35" s="124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</row>
    <row r="36" spans="1:32" ht="18" thickBot="1" x14ac:dyDescent="0.25">
      <c r="A36" s="124" t="s">
        <v>1022</v>
      </c>
      <c r="B36" s="124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</row>
    <row r="37" spans="1:32" ht="18" thickBot="1" x14ac:dyDescent="0.25">
      <c r="A37" s="124" t="s">
        <v>1023</v>
      </c>
      <c r="B37" s="124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</row>
    <row r="38" spans="1:32" ht="35" thickBot="1" x14ac:dyDescent="0.25">
      <c r="A38" s="127" t="s">
        <v>642</v>
      </c>
      <c r="B38" s="127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</row>
  </sheetData>
  <mergeCells count="1">
    <mergeCell ref="A1:C1"/>
  </mergeCells>
  <dataValidations count="1">
    <dataValidation type="decimal" allowBlank="1" showErrorMessage="1" errorTitle="Invalid Data Type" error="Please input data in Numeric Data Type" sqref="C5:AF38" xr:uid="{9F535962-E26D-1048-9B47-0B84796B6AD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FF79-61FC-074A-BC97-C4F732111E7F}">
  <dimension ref="A1:AC38"/>
  <sheetViews>
    <sheetView showGridLines="0" workbookViewId="0">
      <selection activeCell="AC1" sqref="AC1:AE1048576"/>
    </sheetView>
  </sheetViews>
  <sheetFormatPr baseColWidth="10" defaultColWidth="9.3984375" defaultRowHeight="15" x14ac:dyDescent="0.2"/>
  <cols>
    <col min="1" max="1" width="42.59765625" style="118" bestFit="1" customWidth="1" collapsed="1"/>
    <col min="2" max="2" width="26" style="118" customWidth="1"/>
    <col min="3" max="29" width="26" style="118" customWidth="1" collapsed="1"/>
    <col min="30" max="16384" width="9.3984375" style="118" collapsed="1"/>
  </cols>
  <sheetData>
    <row r="1" spans="1:29" ht="18" x14ac:dyDescent="0.2">
      <c r="A1" s="201" t="s">
        <v>990</v>
      </c>
      <c r="B1" s="201"/>
      <c r="C1" s="201"/>
    </row>
    <row r="2" spans="1:29" x14ac:dyDescent="0.2">
      <c r="A2" s="119">
        <v>1</v>
      </c>
      <c r="B2" s="119"/>
    </row>
    <row r="3" spans="1:29" ht="17" x14ac:dyDescent="0.2">
      <c r="A3" s="120" t="s">
        <v>371</v>
      </c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</row>
    <row r="4" spans="1:29" ht="18" thickBot="1" x14ac:dyDescent="0.25">
      <c r="A4" s="122" t="s">
        <v>990</v>
      </c>
      <c r="B4" s="122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</row>
    <row r="5" spans="1:29" ht="18" thickBot="1" x14ac:dyDescent="0.25">
      <c r="A5" s="124" t="s">
        <v>991</v>
      </c>
      <c r="B5" s="124"/>
      <c r="C5" s="125"/>
      <c r="D5" s="125">
        <f>C7</f>
        <v>0</v>
      </c>
      <c r="E5" s="125">
        <f t="shared" ref="E5:W5" si="0">D7</f>
        <v>0</v>
      </c>
      <c r="F5" s="125">
        <f t="shared" si="0"/>
        <v>0</v>
      </c>
      <c r="G5" s="125">
        <f t="shared" si="0"/>
        <v>0</v>
      </c>
      <c r="H5" s="125">
        <f t="shared" si="0"/>
        <v>0</v>
      </c>
      <c r="I5" s="125">
        <f t="shared" si="0"/>
        <v>0</v>
      </c>
      <c r="J5" s="125">
        <f t="shared" si="0"/>
        <v>0</v>
      </c>
      <c r="K5" s="125">
        <f t="shared" si="0"/>
        <v>0</v>
      </c>
      <c r="L5" s="125">
        <f t="shared" si="0"/>
        <v>0</v>
      </c>
      <c r="M5" s="125">
        <f t="shared" si="0"/>
        <v>0</v>
      </c>
      <c r="N5" s="125">
        <f t="shared" si="0"/>
        <v>0</v>
      </c>
      <c r="O5" s="125">
        <f t="shared" si="0"/>
        <v>0</v>
      </c>
      <c r="P5" s="125">
        <f t="shared" si="0"/>
        <v>0</v>
      </c>
      <c r="Q5" s="125">
        <f t="shared" si="0"/>
        <v>0</v>
      </c>
      <c r="R5" s="125">
        <f t="shared" si="0"/>
        <v>0</v>
      </c>
      <c r="S5" s="125">
        <f t="shared" si="0"/>
        <v>0</v>
      </c>
      <c r="T5" s="125">
        <f t="shared" si="0"/>
        <v>0</v>
      </c>
      <c r="U5" s="125">
        <f t="shared" si="0"/>
        <v>0</v>
      </c>
      <c r="V5" s="125">
        <f t="shared" si="0"/>
        <v>0</v>
      </c>
      <c r="W5" s="125">
        <f t="shared" si="0"/>
        <v>0</v>
      </c>
      <c r="X5" s="125">
        <f t="shared" ref="X5" si="1">W7</f>
        <v>0</v>
      </c>
      <c r="Y5" s="125">
        <f t="shared" ref="Y5" si="2">X7</f>
        <v>0</v>
      </c>
      <c r="Z5" s="125">
        <f t="shared" ref="Z5" si="3">Y7</f>
        <v>0</v>
      </c>
      <c r="AA5" s="125">
        <f t="shared" ref="AA5" si="4">Z7</f>
        <v>0</v>
      </c>
      <c r="AB5" s="125">
        <f t="shared" ref="AB5" si="5">AA7</f>
        <v>0</v>
      </c>
      <c r="AC5" s="125">
        <f t="shared" ref="AC5" si="6">AB7</f>
        <v>0</v>
      </c>
    </row>
    <row r="6" spans="1:29" ht="18" thickBot="1" x14ac:dyDescent="0.25">
      <c r="A6" s="124" t="s">
        <v>992</v>
      </c>
      <c r="B6" s="124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</row>
    <row r="7" spans="1:29" ht="18" thickBot="1" x14ac:dyDescent="0.25">
      <c r="A7" s="124" t="s">
        <v>993</v>
      </c>
      <c r="B7" s="124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</row>
    <row r="8" spans="1:29" ht="18" thickBot="1" x14ac:dyDescent="0.25">
      <c r="A8" s="127" t="s">
        <v>994</v>
      </c>
      <c r="B8" s="127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</row>
    <row r="9" spans="1:29" ht="18" thickBot="1" x14ac:dyDescent="0.25">
      <c r="A9" s="124" t="s">
        <v>995</v>
      </c>
      <c r="B9" s="124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</row>
    <row r="10" spans="1:29" ht="18" thickBot="1" x14ac:dyDescent="0.25">
      <c r="A10" s="124" t="s">
        <v>996</v>
      </c>
      <c r="B10" s="124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</row>
    <row r="11" spans="1:29" ht="18" thickBot="1" x14ac:dyDescent="0.25">
      <c r="A11" s="124" t="s">
        <v>997</v>
      </c>
      <c r="B11" s="124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</row>
    <row r="12" spans="1:29" ht="18" thickBot="1" x14ac:dyDescent="0.25">
      <c r="A12" s="124" t="s">
        <v>998</v>
      </c>
      <c r="B12" s="124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</row>
    <row r="13" spans="1:29" ht="18" thickBot="1" x14ac:dyDescent="0.25">
      <c r="A13" s="124" t="s">
        <v>999</v>
      </c>
      <c r="B13" s="124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</row>
    <row r="14" spans="1:29" ht="18" thickBot="1" x14ac:dyDescent="0.25">
      <c r="A14" s="124" t="s">
        <v>1000</v>
      </c>
      <c r="B14" s="124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</row>
    <row r="15" spans="1:29" ht="35" thickBot="1" x14ac:dyDescent="0.25">
      <c r="A15" s="124" t="s">
        <v>1001</v>
      </c>
      <c r="B15" s="124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</row>
    <row r="16" spans="1:29" ht="18" thickBot="1" x14ac:dyDescent="0.25">
      <c r="A16" s="124" t="s">
        <v>1002</v>
      </c>
      <c r="B16" s="124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</row>
    <row r="17" spans="1:29" ht="18" thickBot="1" x14ac:dyDescent="0.25">
      <c r="A17" s="124" t="s">
        <v>1003</v>
      </c>
      <c r="B17" s="124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</row>
    <row r="18" spans="1:29" ht="18" thickBot="1" x14ac:dyDescent="0.25">
      <c r="A18" s="124" t="s">
        <v>1004</v>
      </c>
      <c r="B18" s="124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</row>
    <row r="19" spans="1:29" ht="18" thickBot="1" x14ac:dyDescent="0.25">
      <c r="A19" s="124" t="s">
        <v>1005</v>
      </c>
      <c r="B19" s="124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</row>
    <row r="20" spans="1:29" ht="18" thickBot="1" x14ac:dyDescent="0.25">
      <c r="A20" s="124" t="s">
        <v>1006</v>
      </c>
      <c r="B20" s="124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</row>
    <row r="21" spans="1:29" ht="18" thickBot="1" x14ac:dyDescent="0.25">
      <c r="A21" s="124" t="s">
        <v>1007</v>
      </c>
      <c r="B21" s="124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</row>
    <row r="22" spans="1:29" ht="18" thickBot="1" x14ac:dyDescent="0.25">
      <c r="A22" s="124" t="s">
        <v>1008</v>
      </c>
      <c r="B22" s="124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</row>
    <row r="23" spans="1:29" ht="18" thickBot="1" x14ac:dyDescent="0.25">
      <c r="A23" s="124" t="s">
        <v>1009</v>
      </c>
      <c r="B23" s="124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</row>
    <row r="24" spans="1:29" ht="18" thickBot="1" x14ac:dyDescent="0.25">
      <c r="A24" s="124" t="s">
        <v>1010</v>
      </c>
      <c r="B24" s="124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</row>
    <row r="25" spans="1:29" ht="18" thickBot="1" x14ac:dyDescent="0.25">
      <c r="A25" s="124" t="s">
        <v>1011</v>
      </c>
      <c r="B25" s="124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</row>
    <row r="26" spans="1:29" ht="18" thickBot="1" x14ac:dyDescent="0.25">
      <c r="A26" s="124" t="s">
        <v>1012</v>
      </c>
      <c r="B26" s="124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</row>
    <row r="27" spans="1:29" ht="18" thickBot="1" x14ac:dyDescent="0.25">
      <c r="A27" s="127" t="s">
        <v>1013</v>
      </c>
      <c r="B27" s="127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</row>
    <row r="28" spans="1:29" ht="18" thickBot="1" x14ac:dyDescent="0.25">
      <c r="A28" s="124" t="s">
        <v>1014</v>
      </c>
      <c r="B28" s="124"/>
      <c r="C28" s="125"/>
      <c r="D28" s="125">
        <f>C29</f>
        <v>0</v>
      </c>
      <c r="E28" s="125">
        <f t="shared" ref="E28:W28" si="7">D29</f>
        <v>0</v>
      </c>
      <c r="F28" s="125">
        <f t="shared" si="7"/>
        <v>0</v>
      </c>
      <c r="G28" s="125">
        <f t="shared" si="7"/>
        <v>0</v>
      </c>
      <c r="H28" s="125">
        <f t="shared" si="7"/>
        <v>0</v>
      </c>
      <c r="I28" s="125">
        <f t="shared" si="7"/>
        <v>0</v>
      </c>
      <c r="J28" s="125">
        <f t="shared" si="7"/>
        <v>0</v>
      </c>
      <c r="K28" s="125">
        <f t="shared" si="7"/>
        <v>0</v>
      </c>
      <c r="L28" s="125">
        <f t="shared" si="7"/>
        <v>0</v>
      </c>
      <c r="M28" s="125">
        <f t="shared" si="7"/>
        <v>0</v>
      </c>
      <c r="N28" s="125">
        <f t="shared" si="7"/>
        <v>0</v>
      </c>
      <c r="O28" s="125">
        <f t="shared" si="7"/>
        <v>0</v>
      </c>
      <c r="P28" s="125">
        <f t="shared" si="7"/>
        <v>0</v>
      </c>
      <c r="Q28" s="125">
        <f t="shared" si="7"/>
        <v>0</v>
      </c>
      <c r="R28" s="125">
        <f t="shared" si="7"/>
        <v>0</v>
      </c>
      <c r="S28" s="125">
        <f t="shared" si="7"/>
        <v>0</v>
      </c>
      <c r="T28" s="125">
        <f t="shared" si="7"/>
        <v>0</v>
      </c>
      <c r="U28" s="125">
        <f t="shared" si="7"/>
        <v>0</v>
      </c>
      <c r="V28" s="125">
        <f t="shared" si="7"/>
        <v>0</v>
      </c>
      <c r="W28" s="125">
        <f t="shared" si="7"/>
        <v>0</v>
      </c>
      <c r="X28" s="125">
        <f t="shared" ref="X28" si="8">W29</f>
        <v>0</v>
      </c>
      <c r="Y28" s="125">
        <f t="shared" ref="Y28" si="9">X29</f>
        <v>0</v>
      </c>
      <c r="Z28" s="125">
        <f t="shared" ref="Z28" si="10">Y29</f>
        <v>0</v>
      </c>
      <c r="AA28" s="125">
        <f t="shared" ref="AA28" si="11">Z29</f>
        <v>0</v>
      </c>
      <c r="AB28" s="125">
        <f t="shared" ref="AB28" si="12">AA29</f>
        <v>0</v>
      </c>
      <c r="AC28" s="125">
        <f t="shared" ref="AC28" si="13">AB29</f>
        <v>0</v>
      </c>
    </row>
    <row r="29" spans="1:29" ht="18" thickBot="1" x14ac:dyDescent="0.25">
      <c r="A29" s="124" t="s">
        <v>1015</v>
      </c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</row>
    <row r="30" spans="1:29" ht="18" thickBot="1" x14ac:dyDescent="0.25">
      <c r="A30" s="127" t="s">
        <v>1016</v>
      </c>
      <c r="B30" s="127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</row>
    <row r="31" spans="1:29" ht="18" thickBot="1" x14ac:dyDescent="0.25">
      <c r="A31" s="124" t="s">
        <v>1017</v>
      </c>
      <c r="B31" s="124"/>
      <c r="C31" s="125"/>
      <c r="D31" s="125">
        <f>C33</f>
        <v>0</v>
      </c>
      <c r="E31" s="125">
        <f t="shared" ref="E31:W31" si="14">D33</f>
        <v>0</v>
      </c>
      <c r="F31" s="125">
        <f t="shared" si="14"/>
        <v>0</v>
      </c>
      <c r="G31" s="125">
        <f t="shared" si="14"/>
        <v>0</v>
      </c>
      <c r="H31" s="125">
        <f t="shared" si="14"/>
        <v>0</v>
      </c>
      <c r="I31" s="125">
        <f t="shared" si="14"/>
        <v>0</v>
      </c>
      <c r="J31" s="125">
        <f t="shared" si="14"/>
        <v>0</v>
      </c>
      <c r="K31" s="125">
        <f t="shared" si="14"/>
        <v>0</v>
      </c>
      <c r="L31" s="125">
        <f t="shared" si="14"/>
        <v>0</v>
      </c>
      <c r="M31" s="125">
        <f t="shared" si="14"/>
        <v>0</v>
      </c>
      <c r="N31" s="125">
        <f t="shared" si="14"/>
        <v>0</v>
      </c>
      <c r="O31" s="125">
        <f t="shared" si="14"/>
        <v>0</v>
      </c>
      <c r="P31" s="125">
        <f t="shared" si="14"/>
        <v>0</v>
      </c>
      <c r="Q31" s="125">
        <f t="shared" si="14"/>
        <v>0</v>
      </c>
      <c r="R31" s="125">
        <f t="shared" si="14"/>
        <v>0</v>
      </c>
      <c r="S31" s="125">
        <f t="shared" si="14"/>
        <v>0</v>
      </c>
      <c r="T31" s="125">
        <f t="shared" si="14"/>
        <v>0</v>
      </c>
      <c r="U31" s="125">
        <f t="shared" si="14"/>
        <v>0</v>
      </c>
      <c r="V31" s="125">
        <f t="shared" si="14"/>
        <v>0</v>
      </c>
      <c r="W31" s="125">
        <f t="shared" si="14"/>
        <v>0</v>
      </c>
      <c r="X31" s="125">
        <f t="shared" ref="X31" si="15">W33</f>
        <v>0</v>
      </c>
      <c r="Y31" s="125">
        <f t="shared" ref="Y31" si="16">X33</f>
        <v>0</v>
      </c>
      <c r="Z31" s="125">
        <f t="shared" ref="Z31" si="17">Y33</f>
        <v>0</v>
      </c>
      <c r="AA31" s="125">
        <f t="shared" ref="AA31" si="18">Z33</f>
        <v>0</v>
      </c>
      <c r="AB31" s="125">
        <f t="shared" ref="AB31" si="19">AA33</f>
        <v>0</v>
      </c>
      <c r="AC31" s="125">
        <f t="shared" ref="AC31" si="20">AB33</f>
        <v>0</v>
      </c>
    </row>
    <row r="32" spans="1:29" ht="18" thickBot="1" x14ac:dyDescent="0.25">
      <c r="A32" s="124" t="s">
        <v>1018</v>
      </c>
      <c r="B32" s="124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</row>
    <row r="33" spans="1:29" ht="18" thickBot="1" x14ac:dyDescent="0.25">
      <c r="A33" s="124" t="s">
        <v>1019</v>
      </c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</row>
    <row r="34" spans="1:29" ht="18" thickBot="1" x14ac:dyDescent="0.25">
      <c r="A34" s="124" t="s">
        <v>1020</v>
      </c>
      <c r="B34" s="124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</row>
    <row r="35" spans="1:29" ht="35" thickBot="1" x14ac:dyDescent="0.25">
      <c r="A35" s="124" t="s">
        <v>1021</v>
      </c>
      <c r="B35" s="124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</row>
    <row r="36" spans="1:29" ht="18" thickBot="1" x14ac:dyDescent="0.25">
      <c r="A36" s="124" t="s">
        <v>1022</v>
      </c>
      <c r="B36" s="124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</row>
    <row r="37" spans="1:29" ht="18" thickBot="1" x14ac:dyDescent="0.25">
      <c r="A37" s="124" t="s">
        <v>1023</v>
      </c>
      <c r="B37" s="124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</row>
    <row r="38" spans="1:29" ht="35" thickBot="1" x14ac:dyDescent="0.25">
      <c r="A38" s="127" t="s">
        <v>642</v>
      </c>
      <c r="B38" s="127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</row>
  </sheetData>
  <mergeCells count="1">
    <mergeCell ref="A1:C1"/>
  </mergeCells>
  <dataValidations count="1">
    <dataValidation type="decimal" allowBlank="1" showErrorMessage="1" errorTitle="Invalid Data Type" error="Please input data in Numeric Data Type" sqref="C5:AC38" xr:uid="{CE5970B5-9753-2144-8A37-D3A1F2815619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9E04A-229A-8144-8303-991818F252AD}">
  <dimension ref="A1:M5"/>
  <sheetViews>
    <sheetView showGridLines="0" workbookViewId="0">
      <selection activeCell="AC1" sqref="AC1:AE1048576"/>
    </sheetView>
  </sheetViews>
  <sheetFormatPr baseColWidth="10" defaultColWidth="9.3984375" defaultRowHeight="15" x14ac:dyDescent="0.2"/>
  <cols>
    <col min="1" max="1" width="42.59765625" style="129" bestFit="1" customWidth="1" collapsed="1"/>
    <col min="2" max="2" width="26" style="129" customWidth="1"/>
    <col min="3" max="13" width="31" style="129" customWidth="1" collapsed="1"/>
    <col min="14" max="16384" width="9.3984375" style="129" collapsed="1"/>
  </cols>
  <sheetData>
    <row r="1" spans="1:13" ht="34.5" customHeight="1" x14ac:dyDescent="0.2">
      <c r="A1" s="202" t="s">
        <v>1025</v>
      </c>
      <c r="B1" s="202"/>
      <c r="C1" s="203"/>
    </row>
    <row r="2" spans="1:13" x14ac:dyDescent="0.2">
      <c r="A2" s="130" t="s">
        <v>1026</v>
      </c>
      <c r="B2" s="130"/>
    </row>
    <row r="3" spans="1:13" ht="17" x14ac:dyDescent="0.2">
      <c r="A3" s="131" t="s">
        <v>371</v>
      </c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</row>
    <row r="4" spans="1:13" ht="18" thickBot="1" x14ac:dyDescent="0.25">
      <c r="A4" s="133" t="s">
        <v>987</v>
      </c>
      <c r="B4" s="133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</row>
    <row r="5" spans="1:13" ht="75" customHeight="1" thickBot="1" x14ac:dyDescent="0.25">
      <c r="A5" s="135" t="s">
        <v>1024</v>
      </c>
      <c r="B5" s="135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</row>
  </sheetData>
  <mergeCells count="1">
    <mergeCell ref="A1:C1"/>
  </mergeCells>
  <dataValidations count="1">
    <dataValidation type="textLength" operator="greaterThan" allowBlank="1" showErrorMessage="1" errorTitle="Invalid Data Type" error="Please input data in String Data Type" sqref="C5:M5" xr:uid="{BCAE5239-4F33-4141-9C5D-28D1F8BD99F4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77902-8630-8A4B-94D5-E0E636D727A1}">
  <dimension ref="A1:AH179"/>
  <sheetViews>
    <sheetView showGridLines="0" topLeftCell="X1" workbookViewId="0">
      <selection activeCell="AF1" sqref="AF1:AH1048576"/>
    </sheetView>
  </sheetViews>
  <sheetFormatPr baseColWidth="10" defaultColWidth="9.3984375" defaultRowHeight="15" x14ac:dyDescent="0.2"/>
  <cols>
    <col min="1" max="1" width="42.59765625" style="69" bestFit="1" customWidth="1" collapsed="1"/>
    <col min="2" max="2" width="31" style="69" customWidth="1"/>
    <col min="3" max="34" width="25" style="69" customWidth="1" collapsed="1"/>
    <col min="35" max="16384" width="9.3984375" style="69" collapsed="1"/>
  </cols>
  <sheetData>
    <row r="1" spans="1:34" ht="18" x14ac:dyDescent="0.2">
      <c r="A1" s="194" t="s">
        <v>703</v>
      </c>
      <c r="B1" s="194"/>
    </row>
    <row r="2" spans="1:34" x14ac:dyDescent="0.2">
      <c r="A2" s="70">
        <v>1</v>
      </c>
      <c r="B2" s="70"/>
    </row>
    <row r="3" spans="1:34" ht="17" x14ac:dyDescent="0.2">
      <c r="A3" s="71" t="s">
        <v>371</v>
      </c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</row>
    <row r="4" spans="1:34" ht="18" thickBot="1" x14ac:dyDescent="0.25">
      <c r="A4" s="73" t="s">
        <v>703</v>
      </c>
      <c r="B4" s="73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</row>
    <row r="5" spans="1:34" ht="18" thickBot="1" x14ac:dyDescent="0.25">
      <c r="A5" s="75" t="s">
        <v>704</v>
      </c>
      <c r="B5" s="75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</row>
    <row r="6" spans="1:34" ht="35" thickBot="1" x14ac:dyDescent="0.25">
      <c r="A6" s="76" t="s">
        <v>705</v>
      </c>
      <c r="B6" s="76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</row>
    <row r="7" spans="1:34" ht="18" thickBot="1" x14ac:dyDescent="0.25">
      <c r="A7" s="77" t="s">
        <v>706</v>
      </c>
      <c r="B7" s="77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1:34" ht="69" thickBot="1" x14ac:dyDescent="0.25">
      <c r="A8" s="77" t="s">
        <v>707</v>
      </c>
      <c r="B8" s="77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1:34" ht="18" thickBot="1" x14ac:dyDescent="0.25">
      <c r="A9" s="77" t="s">
        <v>708</v>
      </c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1:34" ht="35" thickBot="1" x14ac:dyDescent="0.25">
      <c r="A10" s="77" t="s">
        <v>709</v>
      </c>
      <c r="B10" s="77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1:34" ht="69" thickBot="1" x14ac:dyDescent="0.25">
      <c r="A11" s="77" t="s">
        <v>710</v>
      </c>
      <c r="B11" s="77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spans="1:34" ht="35" thickBot="1" x14ac:dyDescent="0.25">
      <c r="A12" s="77" t="s">
        <v>711</v>
      </c>
      <c r="B12" s="77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spans="1:34" ht="35" thickBot="1" x14ac:dyDescent="0.25">
      <c r="A13" s="77" t="s">
        <v>712</v>
      </c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spans="1:34" ht="35" thickBot="1" x14ac:dyDescent="0.25">
      <c r="A14" s="76" t="s">
        <v>713</v>
      </c>
      <c r="B14" s="76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</row>
    <row r="15" spans="1:34" ht="35" thickBot="1" x14ac:dyDescent="0.25">
      <c r="A15" s="77" t="s">
        <v>714</v>
      </c>
      <c r="B15" s="77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</row>
    <row r="16" spans="1:34" ht="18" thickBot="1" x14ac:dyDescent="0.25">
      <c r="A16" s="77" t="s">
        <v>715</v>
      </c>
      <c r="B16" s="77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</row>
    <row r="17" spans="1:34" ht="35" thickBot="1" x14ac:dyDescent="0.25">
      <c r="A17" s="77" t="s">
        <v>716</v>
      </c>
      <c r="B17" s="77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</row>
    <row r="18" spans="1:34" ht="35" thickBot="1" x14ac:dyDescent="0.25">
      <c r="A18" s="77" t="s">
        <v>717</v>
      </c>
      <c r="B18" s="77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</row>
    <row r="19" spans="1:34" ht="18" thickBot="1" x14ac:dyDescent="0.25">
      <c r="A19" s="77" t="s">
        <v>718</v>
      </c>
      <c r="B19" s="77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</row>
    <row r="20" spans="1:34" ht="18" thickBot="1" x14ac:dyDescent="0.25">
      <c r="A20" s="77" t="s">
        <v>719</v>
      </c>
      <c r="B20" s="77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</row>
    <row r="21" spans="1:34" ht="35" thickBot="1" x14ac:dyDescent="0.25">
      <c r="A21" s="77" t="s">
        <v>720</v>
      </c>
      <c r="B21" s="77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</row>
    <row r="22" spans="1:34" ht="69" thickBot="1" x14ac:dyDescent="0.25">
      <c r="A22" s="77" t="s">
        <v>721</v>
      </c>
      <c r="B22" s="77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</row>
    <row r="23" spans="1:34" ht="35" thickBot="1" x14ac:dyDescent="0.25">
      <c r="A23" s="76" t="s">
        <v>722</v>
      </c>
      <c r="B23" s="76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</row>
    <row r="24" spans="1:34" ht="35" thickBot="1" x14ac:dyDescent="0.25">
      <c r="A24" s="81" t="s">
        <v>723</v>
      </c>
      <c r="B24" s="81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spans="1:34" ht="35" thickBot="1" x14ac:dyDescent="0.25">
      <c r="A25" s="81" t="s">
        <v>724</v>
      </c>
      <c r="B25" s="81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</row>
    <row r="26" spans="1:34" ht="86" thickBot="1" x14ac:dyDescent="0.25">
      <c r="A26" s="81" t="s">
        <v>725</v>
      </c>
      <c r="B26" s="81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spans="1:34" ht="35" thickBot="1" x14ac:dyDescent="0.25">
      <c r="A27" s="81" t="s">
        <v>726</v>
      </c>
      <c r="B27" s="81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spans="1:34" ht="18" thickBot="1" x14ac:dyDescent="0.25">
      <c r="A28" s="81" t="s">
        <v>727</v>
      </c>
      <c r="B28" s="81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</row>
    <row r="29" spans="1:34" ht="35" thickBot="1" x14ac:dyDescent="0.25">
      <c r="A29" s="81" t="s">
        <v>728</v>
      </c>
      <c r="B29" s="81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</row>
    <row r="30" spans="1:34" ht="35" thickBot="1" x14ac:dyDescent="0.25">
      <c r="A30" s="81" t="s">
        <v>729</v>
      </c>
      <c r="B30" s="81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</row>
    <row r="31" spans="1:34" ht="35" thickBot="1" x14ac:dyDescent="0.25">
      <c r="A31" s="81" t="s">
        <v>730</v>
      </c>
      <c r="B31" s="81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</row>
    <row r="32" spans="1:34" ht="35" thickBot="1" x14ac:dyDescent="0.25">
      <c r="A32" s="81" t="s">
        <v>731</v>
      </c>
      <c r="B32" s="81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</row>
    <row r="33" spans="1:34" ht="52" thickBot="1" x14ac:dyDescent="0.25">
      <c r="A33" s="81" t="s">
        <v>732</v>
      </c>
      <c r="B33" s="81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</row>
    <row r="34" spans="1:34" ht="18" thickBot="1" x14ac:dyDescent="0.25">
      <c r="A34" s="81" t="s">
        <v>733</v>
      </c>
      <c r="B34" s="81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</row>
    <row r="35" spans="1:34" ht="35" thickBot="1" x14ac:dyDescent="0.25">
      <c r="A35" s="81" t="s">
        <v>734</v>
      </c>
      <c r="B35" s="81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</row>
    <row r="36" spans="1:34" ht="35" thickBot="1" x14ac:dyDescent="0.25">
      <c r="A36" s="81" t="s">
        <v>735</v>
      </c>
      <c r="B36" s="81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</row>
    <row r="37" spans="1:34" ht="35" thickBot="1" x14ac:dyDescent="0.25">
      <c r="A37" s="81" t="s">
        <v>736</v>
      </c>
      <c r="B37" s="81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</row>
    <row r="38" spans="1:34" ht="69" thickBot="1" x14ac:dyDescent="0.25">
      <c r="A38" s="81" t="s">
        <v>737</v>
      </c>
      <c r="B38" s="81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</row>
    <row r="39" spans="1:34" ht="35" thickBot="1" x14ac:dyDescent="0.25">
      <c r="A39" s="76" t="s">
        <v>738</v>
      </c>
      <c r="B39" s="76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</row>
    <row r="40" spans="1:34" ht="18" thickBot="1" x14ac:dyDescent="0.25">
      <c r="A40" s="77" t="s">
        <v>739</v>
      </c>
      <c r="B40" s="77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</row>
    <row r="41" spans="1:34" ht="18" thickBot="1" x14ac:dyDescent="0.25">
      <c r="A41" s="77" t="s">
        <v>740</v>
      </c>
      <c r="B41" s="77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</row>
    <row r="42" spans="1:34" ht="35" thickBot="1" x14ac:dyDescent="0.25">
      <c r="A42" s="77" t="s">
        <v>741</v>
      </c>
      <c r="B42" s="77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</row>
    <row r="43" spans="1:34" ht="18" thickBot="1" x14ac:dyDescent="0.25">
      <c r="A43" s="76" t="s">
        <v>742</v>
      </c>
      <c r="B43" s="76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</row>
    <row r="44" spans="1:34" ht="52" thickBot="1" x14ac:dyDescent="0.25">
      <c r="A44" s="77" t="s">
        <v>743</v>
      </c>
      <c r="B44" s="77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</row>
    <row r="45" spans="1:34" ht="35" thickBot="1" x14ac:dyDescent="0.25">
      <c r="A45" s="77" t="s">
        <v>744</v>
      </c>
      <c r="B45" s="77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</row>
    <row r="46" spans="1:34" ht="52" thickBot="1" x14ac:dyDescent="0.25">
      <c r="A46" s="76" t="s">
        <v>745</v>
      </c>
      <c r="B46" s="76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</row>
    <row r="47" spans="1:34" ht="18" thickBot="1" x14ac:dyDescent="0.25">
      <c r="A47" s="75" t="s">
        <v>746</v>
      </c>
      <c r="B47" s="75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</row>
    <row r="48" spans="1:34" ht="35" thickBot="1" x14ac:dyDescent="0.25">
      <c r="A48" s="81" t="s">
        <v>747</v>
      </c>
      <c r="B48" s="81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</row>
    <row r="49" spans="1:34" ht="35" thickBot="1" x14ac:dyDescent="0.25">
      <c r="A49" s="81" t="s">
        <v>748</v>
      </c>
      <c r="B49" s="81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</row>
    <row r="50" spans="1:34" ht="18" thickBot="1" x14ac:dyDescent="0.25">
      <c r="A50" s="81" t="s">
        <v>749</v>
      </c>
      <c r="B50" s="81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</row>
    <row r="51" spans="1:34" ht="52" thickBot="1" x14ac:dyDescent="0.25">
      <c r="A51" s="81" t="s">
        <v>750</v>
      </c>
      <c r="B51" s="81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</row>
    <row r="52" spans="1:34" ht="35" thickBot="1" x14ac:dyDescent="0.25">
      <c r="A52" s="81" t="s">
        <v>751</v>
      </c>
      <c r="B52" s="81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</row>
    <row r="53" spans="1:34" ht="52" thickBot="1" x14ac:dyDescent="0.25">
      <c r="A53" s="81" t="s">
        <v>752</v>
      </c>
      <c r="B53" s="81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</row>
    <row r="54" spans="1:34" ht="52" thickBot="1" x14ac:dyDescent="0.25">
      <c r="A54" s="81" t="s">
        <v>753</v>
      </c>
      <c r="B54" s="81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</row>
    <row r="55" spans="1:34" ht="35" thickBot="1" x14ac:dyDescent="0.25">
      <c r="A55" s="81" t="s">
        <v>754</v>
      </c>
      <c r="B55" s="81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</row>
    <row r="56" spans="1:34" ht="35" thickBot="1" x14ac:dyDescent="0.25">
      <c r="A56" s="81" t="s">
        <v>755</v>
      </c>
      <c r="B56" s="81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</row>
    <row r="57" spans="1:34" ht="35" thickBot="1" x14ac:dyDescent="0.25">
      <c r="A57" s="81" t="s">
        <v>756</v>
      </c>
      <c r="B57" s="81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</row>
    <row r="58" spans="1:34" ht="35" thickBot="1" x14ac:dyDescent="0.25">
      <c r="A58" s="81" t="s">
        <v>757</v>
      </c>
      <c r="B58" s="81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</row>
    <row r="59" spans="1:34" ht="35" thickBot="1" x14ac:dyDescent="0.25">
      <c r="A59" s="81" t="s">
        <v>758</v>
      </c>
      <c r="B59" s="81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</row>
    <row r="60" spans="1:34" ht="35" thickBot="1" x14ac:dyDescent="0.25">
      <c r="A60" s="81" t="s">
        <v>759</v>
      </c>
      <c r="B60" s="81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</row>
    <row r="61" spans="1:34" ht="35" thickBot="1" x14ac:dyDescent="0.25">
      <c r="A61" s="81" t="s">
        <v>760</v>
      </c>
      <c r="B61" s="81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</row>
    <row r="62" spans="1:34" ht="35" thickBot="1" x14ac:dyDescent="0.25">
      <c r="A62" s="81" t="s">
        <v>761</v>
      </c>
      <c r="B62" s="81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</row>
    <row r="63" spans="1:34" ht="35" thickBot="1" x14ac:dyDescent="0.25">
      <c r="A63" s="81" t="s">
        <v>762</v>
      </c>
      <c r="B63" s="81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</row>
    <row r="64" spans="1:34" ht="35" thickBot="1" x14ac:dyDescent="0.25">
      <c r="A64" s="81" t="s">
        <v>763</v>
      </c>
      <c r="B64" s="81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</row>
    <row r="65" spans="1:34" ht="35" thickBot="1" x14ac:dyDescent="0.25">
      <c r="A65" s="81" t="s">
        <v>764</v>
      </c>
      <c r="B65" s="81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</row>
    <row r="66" spans="1:34" ht="35" thickBot="1" x14ac:dyDescent="0.25">
      <c r="A66" s="81" t="s">
        <v>765</v>
      </c>
      <c r="B66" s="81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</row>
    <row r="67" spans="1:34" ht="35" thickBot="1" x14ac:dyDescent="0.25">
      <c r="A67" s="81" t="s">
        <v>766</v>
      </c>
      <c r="B67" s="81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</row>
    <row r="68" spans="1:34" ht="35" thickBot="1" x14ac:dyDescent="0.25">
      <c r="A68" s="81" t="s">
        <v>767</v>
      </c>
      <c r="B68" s="81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</row>
    <row r="69" spans="1:34" ht="35" thickBot="1" x14ac:dyDescent="0.25">
      <c r="A69" s="81" t="s">
        <v>768</v>
      </c>
      <c r="B69" s="81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</row>
    <row r="70" spans="1:34" ht="35" thickBot="1" x14ac:dyDescent="0.25">
      <c r="A70" s="81" t="s">
        <v>769</v>
      </c>
      <c r="B70" s="81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</row>
    <row r="71" spans="1:34" ht="35" thickBot="1" x14ac:dyDescent="0.25">
      <c r="A71" s="81" t="s">
        <v>770</v>
      </c>
      <c r="B71" s="81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</row>
    <row r="72" spans="1:34" ht="35" thickBot="1" x14ac:dyDescent="0.25">
      <c r="A72" s="81" t="s">
        <v>771</v>
      </c>
      <c r="B72" s="81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</row>
    <row r="73" spans="1:34" ht="35" thickBot="1" x14ac:dyDescent="0.25">
      <c r="A73" s="81" t="s">
        <v>772</v>
      </c>
      <c r="B73" s="81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</row>
    <row r="74" spans="1:34" ht="35" thickBot="1" x14ac:dyDescent="0.25">
      <c r="A74" s="81" t="s">
        <v>773</v>
      </c>
      <c r="B74" s="81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</row>
    <row r="75" spans="1:34" ht="35" thickBot="1" x14ac:dyDescent="0.25">
      <c r="A75" s="81" t="s">
        <v>774</v>
      </c>
      <c r="B75" s="81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</row>
    <row r="76" spans="1:34" ht="35" thickBot="1" x14ac:dyDescent="0.25">
      <c r="A76" s="81" t="s">
        <v>775</v>
      </c>
      <c r="B76" s="81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</row>
    <row r="77" spans="1:34" ht="35" thickBot="1" x14ac:dyDescent="0.25">
      <c r="A77" s="81" t="s">
        <v>776</v>
      </c>
      <c r="B77" s="81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</row>
    <row r="78" spans="1:34" ht="35" thickBot="1" x14ac:dyDescent="0.25">
      <c r="A78" s="81" t="s">
        <v>777</v>
      </c>
      <c r="B78" s="81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</row>
    <row r="79" spans="1:34" ht="35" thickBot="1" x14ac:dyDescent="0.25">
      <c r="A79" s="81" t="s">
        <v>778</v>
      </c>
      <c r="B79" s="81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</row>
    <row r="80" spans="1:34" ht="35" thickBot="1" x14ac:dyDescent="0.25">
      <c r="A80" s="81" t="s">
        <v>779</v>
      </c>
      <c r="B80" s="81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</row>
    <row r="81" spans="1:34" ht="52" thickBot="1" x14ac:dyDescent="0.25">
      <c r="A81" s="81" t="s">
        <v>780</v>
      </c>
      <c r="B81" s="81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</row>
    <row r="82" spans="1:34" ht="69" thickBot="1" x14ac:dyDescent="0.25">
      <c r="A82" s="81" t="s">
        <v>781</v>
      </c>
      <c r="B82" s="81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</row>
    <row r="83" spans="1:34" ht="52" thickBot="1" x14ac:dyDescent="0.25">
      <c r="A83" s="81" t="s">
        <v>782</v>
      </c>
      <c r="B83" s="81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</row>
    <row r="84" spans="1:34" ht="35" thickBot="1" x14ac:dyDescent="0.25">
      <c r="A84" s="81" t="s">
        <v>783</v>
      </c>
      <c r="B84" s="81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</row>
    <row r="85" spans="1:34" ht="35" thickBot="1" x14ac:dyDescent="0.25">
      <c r="A85" s="81" t="s">
        <v>784</v>
      </c>
      <c r="B85" s="81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</row>
    <row r="86" spans="1:34" ht="35" thickBot="1" x14ac:dyDescent="0.25">
      <c r="A86" s="81" t="s">
        <v>785</v>
      </c>
      <c r="B86" s="81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</row>
    <row r="87" spans="1:34" ht="35" thickBot="1" x14ac:dyDescent="0.25">
      <c r="A87" s="81" t="s">
        <v>786</v>
      </c>
      <c r="B87" s="81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</row>
    <row r="88" spans="1:34" ht="35" thickBot="1" x14ac:dyDescent="0.25">
      <c r="A88" s="81" t="s">
        <v>787</v>
      </c>
      <c r="B88" s="81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</row>
    <row r="89" spans="1:34" ht="52" thickBot="1" x14ac:dyDescent="0.25">
      <c r="A89" s="81" t="s">
        <v>788</v>
      </c>
      <c r="B89" s="81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</row>
    <row r="90" spans="1:34" ht="69" thickBot="1" x14ac:dyDescent="0.25">
      <c r="A90" s="81" t="s">
        <v>789</v>
      </c>
      <c r="B90" s="81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</row>
    <row r="91" spans="1:34" ht="35" thickBot="1" x14ac:dyDescent="0.25">
      <c r="A91" s="81" t="s">
        <v>790</v>
      </c>
      <c r="B91" s="81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</row>
    <row r="92" spans="1:34" ht="35" thickBot="1" x14ac:dyDescent="0.25">
      <c r="A92" s="81" t="s">
        <v>791</v>
      </c>
      <c r="B92" s="81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</row>
    <row r="93" spans="1:34" ht="35" thickBot="1" x14ac:dyDescent="0.25">
      <c r="A93" s="81" t="s">
        <v>792</v>
      </c>
      <c r="B93" s="81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</row>
    <row r="94" spans="1:34" ht="35" thickBot="1" x14ac:dyDescent="0.25">
      <c r="A94" s="81" t="s">
        <v>793</v>
      </c>
      <c r="B94" s="81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</row>
    <row r="95" spans="1:34" ht="35" thickBot="1" x14ac:dyDescent="0.25">
      <c r="A95" s="81" t="s">
        <v>794</v>
      </c>
      <c r="B95" s="81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</row>
    <row r="96" spans="1:34" ht="52" thickBot="1" x14ac:dyDescent="0.25">
      <c r="A96" s="81" t="s">
        <v>795</v>
      </c>
      <c r="B96" s="81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</row>
    <row r="97" spans="1:34" ht="52" thickBot="1" x14ac:dyDescent="0.25">
      <c r="A97" s="81" t="s">
        <v>796</v>
      </c>
      <c r="B97" s="81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</row>
    <row r="98" spans="1:34" ht="35" thickBot="1" x14ac:dyDescent="0.25">
      <c r="A98" s="81" t="s">
        <v>797</v>
      </c>
      <c r="B98" s="81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</row>
    <row r="99" spans="1:34" ht="35" thickBot="1" x14ac:dyDescent="0.25">
      <c r="A99" s="81" t="s">
        <v>798</v>
      </c>
      <c r="B99" s="81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</row>
    <row r="100" spans="1:34" ht="69" thickBot="1" x14ac:dyDescent="0.25">
      <c r="A100" s="81" t="s">
        <v>799</v>
      </c>
      <c r="B100" s="81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</row>
    <row r="101" spans="1:34" ht="52" thickBot="1" x14ac:dyDescent="0.25">
      <c r="A101" s="81" t="s">
        <v>800</v>
      </c>
      <c r="B101" s="81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</row>
    <row r="102" spans="1:34" ht="52" thickBot="1" x14ac:dyDescent="0.25">
      <c r="A102" s="81" t="s">
        <v>801</v>
      </c>
      <c r="B102" s="81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</row>
    <row r="103" spans="1:34" ht="52" thickBot="1" x14ac:dyDescent="0.25">
      <c r="A103" s="81" t="s">
        <v>802</v>
      </c>
      <c r="B103" s="81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</row>
    <row r="104" spans="1:34" ht="52" thickBot="1" x14ac:dyDescent="0.25">
      <c r="A104" s="81" t="s">
        <v>803</v>
      </c>
      <c r="B104" s="81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</row>
    <row r="105" spans="1:34" ht="52" thickBot="1" x14ac:dyDescent="0.25">
      <c r="A105" s="81" t="s">
        <v>804</v>
      </c>
      <c r="B105" s="81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</row>
    <row r="106" spans="1:34" ht="86" thickBot="1" x14ac:dyDescent="0.25">
      <c r="A106" s="81" t="s">
        <v>805</v>
      </c>
      <c r="B106" s="81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</row>
    <row r="107" spans="1:34" ht="35" thickBot="1" x14ac:dyDescent="0.25">
      <c r="A107" s="81" t="s">
        <v>806</v>
      </c>
      <c r="B107" s="81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</row>
    <row r="108" spans="1:34" ht="35" thickBot="1" x14ac:dyDescent="0.25">
      <c r="A108" s="81" t="s">
        <v>807</v>
      </c>
      <c r="B108" s="81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</row>
    <row r="109" spans="1:34" ht="35" thickBot="1" x14ac:dyDescent="0.25">
      <c r="A109" s="81" t="s">
        <v>808</v>
      </c>
      <c r="B109" s="81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</row>
    <row r="110" spans="1:34" ht="69" thickBot="1" x14ac:dyDescent="0.25">
      <c r="A110" s="81" t="s">
        <v>809</v>
      </c>
      <c r="B110" s="81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</row>
    <row r="111" spans="1:34" ht="35" thickBot="1" x14ac:dyDescent="0.25">
      <c r="A111" s="81" t="s">
        <v>810</v>
      </c>
      <c r="B111" s="81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</row>
    <row r="112" spans="1:34" ht="52" thickBot="1" x14ac:dyDescent="0.25">
      <c r="A112" s="76" t="s">
        <v>811</v>
      </c>
      <c r="B112" s="76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</row>
    <row r="113" spans="1:34" ht="18" thickBot="1" x14ac:dyDescent="0.25">
      <c r="A113" s="75" t="s">
        <v>812</v>
      </c>
      <c r="B113" s="75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</row>
    <row r="114" spans="1:34" ht="18" thickBot="1" x14ac:dyDescent="0.25">
      <c r="A114" s="81" t="s">
        <v>813</v>
      </c>
      <c r="B114" s="81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</row>
    <row r="115" spans="1:34" ht="18" thickBot="1" x14ac:dyDescent="0.25">
      <c r="A115" s="81" t="s">
        <v>814</v>
      </c>
      <c r="B115" s="81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</row>
    <row r="116" spans="1:34" ht="35" thickBot="1" x14ac:dyDescent="0.25">
      <c r="A116" s="81" t="s">
        <v>815</v>
      </c>
      <c r="B116" s="81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</row>
    <row r="117" spans="1:34" ht="35" thickBot="1" x14ac:dyDescent="0.25">
      <c r="A117" s="81" t="s">
        <v>816</v>
      </c>
      <c r="B117" s="81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</row>
    <row r="118" spans="1:34" ht="35" thickBot="1" x14ac:dyDescent="0.25">
      <c r="A118" s="81" t="s">
        <v>817</v>
      </c>
      <c r="B118" s="81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</row>
    <row r="119" spans="1:34" ht="35" thickBot="1" x14ac:dyDescent="0.25">
      <c r="A119" s="81" t="s">
        <v>818</v>
      </c>
      <c r="B119" s="81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</row>
    <row r="120" spans="1:34" ht="35" thickBot="1" x14ac:dyDescent="0.25">
      <c r="A120" s="81" t="s">
        <v>819</v>
      </c>
      <c r="B120" s="81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</row>
    <row r="121" spans="1:34" ht="35" thickBot="1" x14ac:dyDescent="0.25">
      <c r="A121" s="81" t="s">
        <v>820</v>
      </c>
      <c r="B121" s="81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</row>
    <row r="122" spans="1:34" ht="18" thickBot="1" x14ac:dyDescent="0.25">
      <c r="A122" s="81" t="s">
        <v>821</v>
      </c>
      <c r="B122" s="81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</row>
    <row r="123" spans="1:34" ht="35" thickBot="1" x14ac:dyDescent="0.25">
      <c r="A123" s="81" t="s">
        <v>822</v>
      </c>
      <c r="B123" s="81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</row>
    <row r="124" spans="1:34" ht="35" thickBot="1" x14ac:dyDescent="0.25">
      <c r="A124" s="81" t="s">
        <v>823</v>
      </c>
      <c r="B124" s="81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</row>
    <row r="125" spans="1:34" ht="35" thickBot="1" x14ac:dyDescent="0.25">
      <c r="A125" s="81" t="s">
        <v>824</v>
      </c>
      <c r="B125" s="81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</row>
    <row r="126" spans="1:34" ht="35" thickBot="1" x14ac:dyDescent="0.25">
      <c r="A126" s="81" t="s">
        <v>825</v>
      </c>
      <c r="B126" s="81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</row>
    <row r="127" spans="1:34" ht="35" thickBot="1" x14ac:dyDescent="0.25">
      <c r="A127" s="81" t="s">
        <v>826</v>
      </c>
      <c r="B127" s="81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</row>
    <row r="128" spans="1:34" ht="35" thickBot="1" x14ac:dyDescent="0.25">
      <c r="A128" s="81" t="s">
        <v>827</v>
      </c>
      <c r="B128" s="81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</row>
    <row r="129" spans="1:34" ht="35" thickBot="1" x14ac:dyDescent="0.25">
      <c r="A129" s="81" t="s">
        <v>828</v>
      </c>
      <c r="B129" s="81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</row>
    <row r="130" spans="1:34" ht="35" thickBot="1" x14ac:dyDescent="0.25">
      <c r="A130" s="81" t="s">
        <v>829</v>
      </c>
      <c r="B130" s="81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</row>
    <row r="131" spans="1:34" ht="35" thickBot="1" x14ac:dyDescent="0.25">
      <c r="A131" s="81" t="s">
        <v>830</v>
      </c>
      <c r="B131" s="81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</row>
    <row r="132" spans="1:34" ht="35" thickBot="1" x14ac:dyDescent="0.25">
      <c r="A132" s="81" t="s">
        <v>831</v>
      </c>
      <c r="B132" s="81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</row>
    <row r="133" spans="1:34" ht="35" thickBot="1" x14ac:dyDescent="0.25">
      <c r="A133" s="81" t="s">
        <v>832</v>
      </c>
      <c r="B133" s="81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</row>
    <row r="134" spans="1:34" ht="18" thickBot="1" x14ac:dyDescent="0.25">
      <c r="A134" s="81" t="s">
        <v>833</v>
      </c>
      <c r="B134" s="81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</row>
    <row r="135" spans="1:34" ht="18" thickBot="1" x14ac:dyDescent="0.25">
      <c r="A135" s="81" t="s">
        <v>834</v>
      </c>
      <c r="B135" s="81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</row>
    <row r="136" spans="1:34" ht="18" thickBot="1" x14ac:dyDescent="0.25">
      <c r="A136" s="81" t="s">
        <v>835</v>
      </c>
      <c r="B136" s="81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</row>
    <row r="137" spans="1:34" ht="18" thickBot="1" x14ac:dyDescent="0.25">
      <c r="A137" s="81" t="s">
        <v>836</v>
      </c>
      <c r="B137" s="81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</row>
    <row r="138" spans="1:34" ht="18" thickBot="1" x14ac:dyDescent="0.25">
      <c r="A138" s="81" t="s">
        <v>837</v>
      </c>
      <c r="B138" s="81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</row>
    <row r="139" spans="1:34" ht="18" thickBot="1" x14ac:dyDescent="0.25">
      <c r="A139" s="81" t="s">
        <v>838</v>
      </c>
      <c r="B139" s="81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</row>
    <row r="140" spans="1:34" ht="35" thickBot="1" x14ac:dyDescent="0.25">
      <c r="A140" s="81" t="s">
        <v>839</v>
      </c>
      <c r="B140" s="81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</row>
    <row r="141" spans="1:34" ht="35" thickBot="1" x14ac:dyDescent="0.25">
      <c r="A141" s="81" t="s">
        <v>840</v>
      </c>
      <c r="B141" s="81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</row>
    <row r="142" spans="1:34" ht="35" thickBot="1" x14ac:dyDescent="0.25">
      <c r="A142" s="81" t="s">
        <v>841</v>
      </c>
      <c r="B142" s="81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</row>
    <row r="143" spans="1:34" ht="18" thickBot="1" x14ac:dyDescent="0.25">
      <c r="A143" s="81" t="s">
        <v>842</v>
      </c>
      <c r="B143" s="81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</row>
    <row r="144" spans="1:34" ht="35" thickBot="1" x14ac:dyDescent="0.25">
      <c r="A144" s="81" t="s">
        <v>843</v>
      </c>
      <c r="B144" s="81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</row>
    <row r="145" spans="1:34" ht="18" thickBot="1" x14ac:dyDescent="0.25">
      <c r="A145" s="81" t="s">
        <v>844</v>
      </c>
      <c r="B145" s="81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</row>
    <row r="146" spans="1:34" ht="18" thickBot="1" x14ac:dyDescent="0.25">
      <c r="A146" s="81" t="s">
        <v>845</v>
      </c>
      <c r="B146" s="81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</row>
    <row r="147" spans="1:34" ht="18" thickBot="1" x14ac:dyDescent="0.25">
      <c r="A147" s="81" t="s">
        <v>846</v>
      </c>
      <c r="B147" s="81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</row>
    <row r="148" spans="1:34" ht="18" thickBot="1" x14ac:dyDescent="0.25">
      <c r="A148" s="81" t="s">
        <v>847</v>
      </c>
      <c r="B148" s="81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</row>
    <row r="149" spans="1:34" ht="18" thickBot="1" x14ac:dyDescent="0.25">
      <c r="A149" s="81" t="s">
        <v>848</v>
      </c>
      <c r="B149" s="81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</row>
    <row r="150" spans="1:34" ht="35" thickBot="1" x14ac:dyDescent="0.25">
      <c r="A150" s="81" t="s">
        <v>849</v>
      </c>
      <c r="B150" s="81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</row>
    <row r="151" spans="1:34" ht="18" thickBot="1" x14ac:dyDescent="0.25">
      <c r="A151" s="81" t="s">
        <v>850</v>
      </c>
      <c r="B151" s="81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</row>
    <row r="152" spans="1:34" ht="35" thickBot="1" x14ac:dyDescent="0.25">
      <c r="A152" s="81" t="s">
        <v>851</v>
      </c>
      <c r="B152" s="81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</row>
    <row r="153" spans="1:34" ht="52" thickBot="1" x14ac:dyDescent="0.25">
      <c r="A153" s="81" t="s">
        <v>852</v>
      </c>
      <c r="B153" s="81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</row>
    <row r="154" spans="1:34" ht="18" thickBot="1" x14ac:dyDescent="0.25">
      <c r="A154" s="81" t="s">
        <v>853</v>
      </c>
      <c r="B154" s="81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</row>
    <row r="155" spans="1:34" ht="35" thickBot="1" x14ac:dyDescent="0.25">
      <c r="A155" s="81" t="s">
        <v>854</v>
      </c>
      <c r="B155" s="81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</row>
    <row r="156" spans="1:34" ht="35" thickBot="1" x14ac:dyDescent="0.25">
      <c r="A156" s="81" t="s">
        <v>855</v>
      </c>
      <c r="B156" s="81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</row>
    <row r="157" spans="1:34" ht="35" thickBot="1" x14ac:dyDescent="0.25">
      <c r="A157" s="81" t="s">
        <v>856</v>
      </c>
      <c r="B157" s="81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</row>
    <row r="158" spans="1:34" ht="35" thickBot="1" x14ac:dyDescent="0.25">
      <c r="A158" s="81" t="s">
        <v>857</v>
      </c>
      <c r="B158" s="81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</row>
    <row r="159" spans="1:34" ht="35" thickBot="1" x14ac:dyDescent="0.25">
      <c r="A159" s="81" t="s">
        <v>858</v>
      </c>
      <c r="B159" s="81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</row>
    <row r="160" spans="1:34" ht="35" thickBot="1" x14ac:dyDescent="0.25">
      <c r="A160" s="81" t="s">
        <v>859</v>
      </c>
      <c r="B160" s="81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</row>
    <row r="161" spans="1:34" ht="18" thickBot="1" x14ac:dyDescent="0.25">
      <c r="A161" s="81" t="s">
        <v>860</v>
      </c>
      <c r="B161" s="81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</row>
    <row r="162" spans="1:34" ht="35" thickBot="1" x14ac:dyDescent="0.25">
      <c r="A162" s="81" t="s">
        <v>861</v>
      </c>
      <c r="B162" s="81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</row>
    <row r="163" spans="1:34" ht="35" thickBot="1" x14ac:dyDescent="0.25">
      <c r="A163" s="81" t="s">
        <v>862</v>
      </c>
      <c r="B163" s="81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</row>
    <row r="164" spans="1:34" ht="35" thickBot="1" x14ac:dyDescent="0.25">
      <c r="A164" s="81" t="s">
        <v>863</v>
      </c>
      <c r="B164" s="81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</row>
    <row r="165" spans="1:34" ht="69" thickBot="1" x14ac:dyDescent="0.25">
      <c r="A165" s="81" t="s">
        <v>864</v>
      </c>
      <c r="B165" s="81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</row>
    <row r="166" spans="1:34" ht="35" thickBot="1" x14ac:dyDescent="0.25">
      <c r="A166" s="81" t="s">
        <v>865</v>
      </c>
      <c r="B166" s="81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</row>
    <row r="167" spans="1:34" ht="52" thickBot="1" x14ac:dyDescent="0.25">
      <c r="A167" s="81" t="s">
        <v>866</v>
      </c>
      <c r="B167" s="81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</row>
    <row r="168" spans="1:34" ht="35" thickBot="1" x14ac:dyDescent="0.25">
      <c r="A168" s="81" t="s">
        <v>867</v>
      </c>
      <c r="B168" s="81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</row>
    <row r="169" spans="1:34" ht="35" thickBot="1" x14ac:dyDescent="0.25">
      <c r="A169" s="81" t="s">
        <v>868</v>
      </c>
      <c r="B169" s="81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</row>
    <row r="170" spans="1:34" ht="35" thickBot="1" x14ac:dyDescent="0.25">
      <c r="A170" s="81" t="s">
        <v>869</v>
      </c>
      <c r="B170" s="81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</row>
    <row r="171" spans="1:34" ht="69" thickBot="1" x14ac:dyDescent="0.25">
      <c r="A171" s="81" t="s">
        <v>870</v>
      </c>
      <c r="B171" s="81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</row>
    <row r="172" spans="1:34" ht="35" thickBot="1" x14ac:dyDescent="0.25">
      <c r="A172" s="81" t="s">
        <v>871</v>
      </c>
      <c r="B172" s="81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</row>
    <row r="173" spans="1:34" ht="52" thickBot="1" x14ac:dyDescent="0.25">
      <c r="A173" s="76" t="s">
        <v>872</v>
      </c>
      <c r="B173" s="76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</row>
    <row r="174" spans="1:34" ht="35" thickBot="1" x14ac:dyDescent="0.25">
      <c r="A174" s="75" t="s">
        <v>873</v>
      </c>
      <c r="B174" s="75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</row>
    <row r="175" spans="1:34" ht="35" thickBot="1" x14ac:dyDescent="0.25">
      <c r="A175" s="82" t="s">
        <v>874</v>
      </c>
      <c r="B175" s="82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</row>
    <row r="176" spans="1:34" ht="35" thickBot="1" x14ac:dyDescent="0.25">
      <c r="A176" s="82" t="s">
        <v>875</v>
      </c>
      <c r="B176" s="82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</row>
    <row r="177" spans="1:34" ht="35" thickBot="1" x14ac:dyDescent="0.25">
      <c r="A177" s="82" t="s">
        <v>876</v>
      </c>
      <c r="B177" s="82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</row>
    <row r="178" spans="1:34" ht="35" thickBot="1" x14ac:dyDescent="0.25">
      <c r="A178" s="82" t="s">
        <v>877</v>
      </c>
      <c r="B178" s="82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</row>
    <row r="179" spans="1:34" ht="35" thickBot="1" x14ac:dyDescent="0.25">
      <c r="A179" s="75" t="s">
        <v>878</v>
      </c>
      <c r="B179" s="75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</row>
  </sheetData>
  <mergeCells count="1">
    <mergeCell ref="A1:B1"/>
  </mergeCells>
  <dataValidations count="1">
    <dataValidation type="decimal" allowBlank="1" showErrorMessage="1" errorTitle="Invalid Data Type" error="Please input data in Numeric Data Type" sqref="C48:AH112 C44:AH46 C15:AH38 C40:AH42 C7:AH13 C114:AH179" xr:uid="{9B599E5C-7C0E-AB40-AA11-B28B56ED03F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6B64-4B40-48F1-A6D2-51D265157280}">
  <dimension ref="A1:B2"/>
  <sheetViews>
    <sheetView workbookViewId="0">
      <selection activeCell="B2" sqref="B2"/>
    </sheetView>
  </sheetViews>
  <sheetFormatPr baseColWidth="10" defaultColWidth="9.3984375" defaultRowHeight="12" x14ac:dyDescent="0.15"/>
  <cols>
    <col min="1" max="1" width="100.796875" style="12" customWidth="1" collapsed="1"/>
    <col min="2" max="2" width="50.796875" style="12" customWidth="1" collapsed="1"/>
    <col min="3" max="16384" width="9.3984375" style="13" collapsed="1"/>
  </cols>
  <sheetData>
    <row r="1" spans="1:2" s="3" customFormat="1" x14ac:dyDescent="0.15">
      <c r="A1" s="11" t="s">
        <v>10</v>
      </c>
      <c r="B1" s="11" t="s">
        <v>11</v>
      </c>
    </row>
    <row r="2" spans="1:2" x14ac:dyDescent="0.15">
      <c r="A2" s="12" t="s">
        <v>12</v>
      </c>
      <c r="B2" s="12" t="s">
        <v>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BD7D-DF8F-2841-BB76-45146723FFA3}">
  <dimension ref="A1:AH179"/>
  <sheetViews>
    <sheetView showGridLines="0" topLeftCell="W1" workbookViewId="0">
      <selection activeCell="AF1" sqref="AF1:AH1048576"/>
    </sheetView>
  </sheetViews>
  <sheetFormatPr baseColWidth="10" defaultColWidth="9.3984375" defaultRowHeight="15" x14ac:dyDescent="0.2"/>
  <cols>
    <col min="1" max="1" width="42.59765625" style="69" bestFit="1" customWidth="1" collapsed="1"/>
    <col min="2" max="2" width="31" style="69" customWidth="1"/>
    <col min="3" max="34" width="25" style="69" customWidth="1" collapsed="1"/>
    <col min="35" max="16384" width="9.3984375" style="69" collapsed="1"/>
  </cols>
  <sheetData>
    <row r="1" spans="1:34" ht="18" x14ac:dyDescent="0.2">
      <c r="A1" s="194" t="s">
        <v>703</v>
      </c>
      <c r="B1" s="194"/>
    </row>
    <row r="2" spans="1:34" x14ac:dyDescent="0.2">
      <c r="A2" s="70">
        <v>1</v>
      </c>
      <c r="B2" s="70"/>
    </row>
    <row r="3" spans="1:34" ht="17" x14ac:dyDescent="0.2">
      <c r="A3" s="71" t="s">
        <v>371</v>
      </c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</row>
    <row r="4" spans="1:34" ht="18" thickBot="1" x14ac:dyDescent="0.25">
      <c r="A4" s="73" t="s">
        <v>703</v>
      </c>
      <c r="B4" s="73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</row>
    <row r="5" spans="1:34" ht="18" thickBot="1" x14ac:dyDescent="0.25">
      <c r="A5" s="75" t="s">
        <v>704</v>
      </c>
      <c r="B5" s="75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</row>
    <row r="6" spans="1:34" ht="35" thickBot="1" x14ac:dyDescent="0.25">
      <c r="A6" s="76" t="s">
        <v>705</v>
      </c>
      <c r="B6" s="76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</row>
    <row r="7" spans="1:34" ht="18" thickBot="1" x14ac:dyDescent="0.25">
      <c r="A7" s="77" t="s">
        <v>706</v>
      </c>
      <c r="B7" s="77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1:34" ht="69" thickBot="1" x14ac:dyDescent="0.25">
      <c r="A8" s="77" t="s">
        <v>707</v>
      </c>
      <c r="B8" s="77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1:34" ht="18" thickBot="1" x14ac:dyDescent="0.25">
      <c r="A9" s="77" t="s">
        <v>708</v>
      </c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1:34" ht="35" thickBot="1" x14ac:dyDescent="0.25">
      <c r="A10" s="77" t="s">
        <v>709</v>
      </c>
      <c r="B10" s="77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1:34" ht="69" thickBot="1" x14ac:dyDescent="0.25">
      <c r="A11" s="77" t="s">
        <v>710</v>
      </c>
      <c r="B11" s="77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spans="1:34" ht="35" thickBot="1" x14ac:dyDescent="0.25">
      <c r="A12" s="77" t="s">
        <v>711</v>
      </c>
      <c r="B12" s="77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spans="1:34" ht="35" thickBot="1" x14ac:dyDescent="0.25">
      <c r="A13" s="77" t="s">
        <v>712</v>
      </c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spans="1:34" ht="35" thickBot="1" x14ac:dyDescent="0.25">
      <c r="A14" s="76" t="s">
        <v>713</v>
      </c>
      <c r="B14" s="76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</row>
    <row r="15" spans="1:34" ht="35" thickBot="1" x14ac:dyDescent="0.25">
      <c r="A15" s="77" t="s">
        <v>714</v>
      </c>
      <c r="B15" s="77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</row>
    <row r="16" spans="1:34" ht="18" thickBot="1" x14ac:dyDescent="0.25">
      <c r="A16" s="77" t="s">
        <v>715</v>
      </c>
      <c r="B16" s="77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</row>
    <row r="17" spans="1:34" ht="35" thickBot="1" x14ac:dyDescent="0.25">
      <c r="A17" s="77" t="s">
        <v>716</v>
      </c>
      <c r="B17" s="77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</row>
    <row r="18" spans="1:34" ht="35" thickBot="1" x14ac:dyDescent="0.25">
      <c r="A18" s="77" t="s">
        <v>717</v>
      </c>
      <c r="B18" s="77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</row>
    <row r="19" spans="1:34" ht="18" thickBot="1" x14ac:dyDescent="0.25">
      <c r="A19" s="77" t="s">
        <v>718</v>
      </c>
      <c r="B19" s="77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</row>
    <row r="20" spans="1:34" ht="18" thickBot="1" x14ac:dyDescent="0.25">
      <c r="A20" s="77" t="s">
        <v>719</v>
      </c>
      <c r="B20" s="77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</row>
    <row r="21" spans="1:34" ht="35" thickBot="1" x14ac:dyDescent="0.25">
      <c r="A21" s="77" t="s">
        <v>720</v>
      </c>
      <c r="B21" s="77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</row>
    <row r="22" spans="1:34" ht="69" thickBot="1" x14ac:dyDescent="0.25">
      <c r="A22" s="77" t="s">
        <v>721</v>
      </c>
      <c r="B22" s="77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</row>
    <row r="23" spans="1:34" ht="35" thickBot="1" x14ac:dyDescent="0.25">
      <c r="A23" s="76" t="s">
        <v>722</v>
      </c>
      <c r="B23" s="76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</row>
    <row r="24" spans="1:34" ht="35" thickBot="1" x14ac:dyDescent="0.25">
      <c r="A24" s="81" t="s">
        <v>723</v>
      </c>
      <c r="B24" s="81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spans="1:34" ht="35" thickBot="1" x14ac:dyDescent="0.25">
      <c r="A25" s="81" t="s">
        <v>724</v>
      </c>
      <c r="B25" s="81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</row>
    <row r="26" spans="1:34" ht="86" thickBot="1" x14ac:dyDescent="0.25">
      <c r="A26" s="81" t="s">
        <v>725</v>
      </c>
      <c r="B26" s="81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spans="1:34" ht="35" thickBot="1" x14ac:dyDescent="0.25">
      <c r="A27" s="81" t="s">
        <v>726</v>
      </c>
      <c r="B27" s="81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spans="1:34" ht="18" thickBot="1" x14ac:dyDescent="0.25">
      <c r="A28" s="81" t="s">
        <v>727</v>
      </c>
      <c r="B28" s="81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</row>
    <row r="29" spans="1:34" ht="35" thickBot="1" x14ac:dyDescent="0.25">
      <c r="A29" s="81" t="s">
        <v>728</v>
      </c>
      <c r="B29" s="81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</row>
    <row r="30" spans="1:34" ht="35" thickBot="1" x14ac:dyDescent="0.25">
      <c r="A30" s="81" t="s">
        <v>729</v>
      </c>
      <c r="B30" s="81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</row>
    <row r="31" spans="1:34" ht="35" thickBot="1" x14ac:dyDescent="0.25">
      <c r="A31" s="81" t="s">
        <v>730</v>
      </c>
      <c r="B31" s="81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</row>
    <row r="32" spans="1:34" ht="35" thickBot="1" x14ac:dyDescent="0.25">
      <c r="A32" s="81" t="s">
        <v>731</v>
      </c>
      <c r="B32" s="81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</row>
    <row r="33" spans="1:34" ht="52" thickBot="1" x14ac:dyDescent="0.25">
      <c r="A33" s="81" t="s">
        <v>732</v>
      </c>
      <c r="B33" s="81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</row>
    <row r="34" spans="1:34" ht="18" thickBot="1" x14ac:dyDescent="0.25">
      <c r="A34" s="81" t="s">
        <v>733</v>
      </c>
      <c r="B34" s="81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</row>
    <row r="35" spans="1:34" ht="35" thickBot="1" x14ac:dyDescent="0.25">
      <c r="A35" s="81" t="s">
        <v>734</v>
      </c>
      <c r="B35" s="81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</row>
    <row r="36" spans="1:34" ht="35" thickBot="1" x14ac:dyDescent="0.25">
      <c r="A36" s="81" t="s">
        <v>735</v>
      </c>
      <c r="B36" s="81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</row>
    <row r="37" spans="1:34" ht="35" thickBot="1" x14ac:dyDescent="0.25">
      <c r="A37" s="81" t="s">
        <v>736</v>
      </c>
      <c r="B37" s="81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</row>
    <row r="38" spans="1:34" ht="69" thickBot="1" x14ac:dyDescent="0.25">
      <c r="A38" s="81" t="s">
        <v>737</v>
      </c>
      <c r="B38" s="81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</row>
    <row r="39" spans="1:34" ht="35" thickBot="1" x14ac:dyDescent="0.25">
      <c r="A39" s="76" t="s">
        <v>738</v>
      </c>
      <c r="B39" s="76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</row>
    <row r="40" spans="1:34" ht="18" thickBot="1" x14ac:dyDescent="0.25">
      <c r="A40" s="77" t="s">
        <v>739</v>
      </c>
      <c r="B40" s="77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</row>
    <row r="41" spans="1:34" ht="18" thickBot="1" x14ac:dyDescent="0.25">
      <c r="A41" s="77" t="s">
        <v>740</v>
      </c>
      <c r="B41" s="77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</row>
    <row r="42" spans="1:34" ht="35" thickBot="1" x14ac:dyDescent="0.25">
      <c r="A42" s="77" t="s">
        <v>741</v>
      </c>
      <c r="B42" s="77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</row>
    <row r="43" spans="1:34" ht="18" thickBot="1" x14ac:dyDescent="0.25">
      <c r="A43" s="76" t="s">
        <v>742</v>
      </c>
      <c r="B43" s="76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</row>
    <row r="44" spans="1:34" ht="52" thickBot="1" x14ac:dyDescent="0.25">
      <c r="A44" s="77" t="s">
        <v>743</v>
      </c>
      <c r="B44" s="77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</row>
    <row r="45" spans="1:34" ht="35" thickBot="1" x14ac:dyDescent="0.25">
      <c r="A45" s="77" t="s">
        <v>744</v>
      </c>
      <c r="B45" s="77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</row>
    <row r="46" spans="1:34" ht="52" thickBot="1" x14ac:dyDescent="0.25">
      <c r="A46" s="76" t="s">
        <v>745</v>
      </c>
      <c r="B46" s="76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</row>
    <row r="47" spans="1:34" ht="18" thickBot="1" x14ac:dyDescent="0.25">
      <c r="A47" s="75" t="s">
        <v>746</v>
      </c>
      <c r="B47" s="75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</row>
    <row r="48" spans="1:34" ht="35" thickBot="1" x14ac:dyDescent="0.25">
      <c r="A48" s="81" t="s">
        <v>747</v>
      </c>
      <c r="B48" s="81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</row>
    <row r="49" spans="1:34" ht="35" thickBot="1" x14ac:dyDescent="0.25">
      <c r="A49" s="81" t="s">
        <v>748</v>
      </c>
      <c r="B49" s="81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</row>
    <row r="50" spans="1:34" ht="18" thickBot="1" x14ac:dyDescent="0.25">
      <c r="A50" s="81" t="s">
        <v>749</v>
      </c>
      <c r="B50" s="81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</row>
    <row r="51" spans="1:34" ht="52" thickBot="1" x14ac:dyDescent="0.25">
      <c r="A51" s="81" t="s">
        <v>750</v>
      </c>
      <c r="B51" s="81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</row>
    <row r="52" spans="1:34" ht="35" thickBot="1" x14ac:dyDescent="0.25">
      <c r="A52" s="81" t="s">
        <v>751</v>
      </c>
      <c r="B52" s="81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</row>
    <row r="53" spans="1:34" ht="52" thickBot="1" x14ac:dyDescent="0.25">
      <c r="A53" s="81" t="s">
        <v>752</v>
      </c>
      <c r="B53" s="81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</row>
    <row r="54" spans="1:34" ht="52" thickBot="1" x14ac:dyDescent="0.25">
      <c r="A54" s="81" t="s">
        <v>753</v>
      </c>
      <c r="B54" s="81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</row>
    <row r="55" spans="1:34" ht="35" thickBot="1" x14ac:dyDescent="0.25">
      <c r="A55" s="81" t="s">
        <v>754</v>
      </c>
      <c r="B55" s="81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</row>
    <row r="56" spans="1:34" ht="35" thickBot="1" x14ac:dyDescent="0.25">
      <c r="A56" s="81" t="s">
        <v>755</v>
      </c>
      <c r="B56" s="81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</row>
    <row r="57" spans="1:34" ht="35" thickBot="1" x14ac:dyDescent="0.25">
      <c r="A57" s="81" t="s">
        <v>756</v>
      </c>
      <c r="B57" s="81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</row>
    <row r="58" spans="1:34" ht="35" thickBot="1" x14ac:dyDescent="0.25">
      <c r="A58" s="81" t="s">
        <v>757</v>
      </c>
      <c r="B58" s="81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</row>
    <row r="59" spans="1:34" ht="35" thickBot="1" x14ac:dyDescent="0.25">
      <c r="A59" s="81" t="s">
        <v>758</v>
      </c>
      <c r="B59" s="81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</row>
    <row r="60" spans="1:34" ht="35" thickBot="1" x14ac:dyDescent="0.25">
      <c r="A60" s="81" t="s">
        <v>759</v>
      </c>
      <c r="B60" s="81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</row>
    <row r="61" spans="1:34" ht="35" thickBot="1" x14ac:dyDescent="0.25">
      <c r="A61" s="81" t="s">
        <v>760</v>
      </c>
      <c r="B61" s="81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</row>
    <row r="62" spans="1:34" ht="35" thickBot="1" x14ac:dyDescent="0.25">
      <c r="A62" s="81" t="s">
        <v>761</v>
      </c>
      <c r="B62" s="81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</row>
    <row r="63" spans="1:34" ht="35" thickBot="1" x14ac:dyDescent="0.25">
      <c r="A63" s="81" t="s">
        <v>762</v>
      </c>
      <c r="B63" s="81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</row>
    <row r="64" spans="1:34" ht="35" thickBot="1" x14ac:dyDescent="0.25">
      <c r="A64" s="81" t="s">
        <v>763</v>
      </c>
      <c r="B64" s="81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</row>
    <row r="65" spans="1:34" ht="35" thickBot="1" x14ac:dyDescent="0.25">
      <c r="A65" s="81" t="s">
        <v>764</v>
      </c>
      <c r="B65" s="81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</row>
    <row r="66" spans="1:34" ht="35" thickBot="1" x14ac:dyDescent="0.25">
      <c r="A66" s="81" t="s">
        <v>765</v>
      </c>
      <c r="B66" s="81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</row>
    <row r="67" spans="1:34" ht="35" thickBot="1" x14ac:dyDescent="0.25">
      <c r="A67" s="81" t="s">
        <v>766</v>
      </c>
      <c r="B67" s="81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</row>
    <row r="68" spans="1:34" ht="35" thickBot="1" x14ac:dyDescent="0.25">
      <c r="A68" s="81" t="s">
        <v>767</v>
      </c>
      <c r="B68" s="81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</row>
    <row r="69" spans="1:34" ht="35" thickBot="1" x14ac:dyDescent="0.25">
      <c r="A69" s="81" t="s">
        <v>768</v>
      </c>
      <c r="B69" s="81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</row>
    <row r="70" spans="1:34" ht="35" thickBot="1" x14ac:dyDescent="0.25">
      <c r="A70" s="81" t="s">
        <v>769</v>
      </c>
      <c r="B70" s="81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</row>
    <row r="71" spans="1:34" ht="35" thickBot="1" x14ac:dyDescent="0.25">
      <c r="A71" s="81" t="s">
        <v>770</v>
      </c>
      <c r="B71" s="81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</row>
    <row r="72" spans="1:34" ht="35" thickBot="1" x14ac:dyDescent="0.25">
      <c r="A72" s="81" t="s">
        <v>771</v>
      </c>
      <c r="B72" s="81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</row>
    <row r="73" spans="1:34" ht="35" thickBot="1" x14ac:dyDescent="0.25">
      <c r="A73" s="81" t="s">
        <v>772</v>
      </c>
      <c r="B73" s="81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</row>
    <row r="74" spans="1:34" ht="35" thickBot="1" x14ac:dyDescent="0.25">
      <c r="A74" s="81" t="s">
        <v>773</v>
      </c>
      <c r="B74" s="81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</row>
    <row r="75" spans="1:34" ht="35" thickBot="1" x14ac:dyDescent="0.25">
      <c r="A75" s="81" t="s">
        <v>774</v>
      </c>
      <c r="B75" s="81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</row>
    <row r="76" spans="1:34" ht="35" thickBot="1" x14ac:dyDescent="0.25">
      <c r="A76" s="81" t="s">
        <v>775</v>
      </c>
      <c r="B76" s="81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</row>
    <row r="77" spans="1:34" ht="35" thickBot="1" x14ac:dyDescent="0.25">
      <c r="A77" s="81" t="s">
        <v>776</v>
      </c>
      <c r="B77" s="81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</row>
    <row r="78" spans="1:34" ht="35" thickBot="1" x14ac:dyDescent="0.25">
      <c r="A78" s="81" t="s">
        <v>777</v>
      </c>
      <c r="B78" s="81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</row>
    <row r="79" spans="1:34" ht="35" thickBot="1" x14ac:dyDescent="0.25">
      <c r="A79" s="81" t="s">
        <v>778</v>
      </c>
      <c r="B79" s="81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</row>
    <row r="80" spans="1:34" ht="35" thickBot="1" x14ac:dyDescent="0.25">
      <c r="A80" s="81" t="s">
        <v>779</v>
      </c>
      <c r="B80" s="81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</row>
    <row r="81" spans="1:34" ht="52" thickBot="1" x14ac:dyDescent="0.25">
      <c r="A81" s="81" t="s">
        <v>780</v>
      </c>
      <c r="B81" s="81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</row>
    <row r="82" spans="1:34" ht="69" thickBot="1" x14ac:dyDescent="0.25">
      <c r="A82" s="81" t="s">
        <v>781</v>
      </c>
      <c r="B82" s="81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</row>
    <row r="83" spans="1:34" ht="52" thickBot="1" x14ac:dyDescent="0.25">
      <c r="A83" s="81" t="s">
        <v>782</v>
      </c>
      <c r="B83" s="81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</row>
    <row r="84" spans="1:34" ht="35" thickBot="1" x14ac:dyDescent="0.25">
      <c r="A84" s="81" t="s">
        <v>783</v>
      </c>
      <c r="B84" s="81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</row>
    <row r="85" spans="1:34" ht="35" thickBot="1" x14ac:dyDescent="0.25">
      <c r="A85" s="81" t="s">
        <v>784</v>
      </c>
      <c r="B85" s="81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</row>
    <row r="86" spans="1:34" ht="35" thickBot="1" x14ac:dyDescent="0.25">
      <c r="A86" s="81" t="s">
        <v>785</v>
      </c>
      <c r="B86" s="81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</row>
    <row r="87" spans="1:34" ht="35" thickBot="1" x14ac:dyDescent="0.25">
      <c r="A87" s="81" t="s">
        <v>786</v>
      </c>
      <c r="B87" s="81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</row>
    <row r="88" spans="1:34" ht="35" thickBot="1" x14ac:dyDescent="0.25">
      <c r="A88" s="81" t="s">
        <v>787</v>
      </c>
      <c r="B88" s="81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</row>
    <row r="89" spans="1:34" ht="52" thickBot="1" x14ac:dyDescent="0.25">
      <c r="A89" s="81" t="s">
        <v>788</v>
      </c>
      <c r="B89" s="81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</row>
    <row r="90" spans="1:34" ht="69" thickBot="1" x14ac:dyDescent="0.25">
      <c r="A90" s="81" t="s">
        <v>789</v>
      </c>
      <c r="B90" s="81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</row>
    <row r="91" spans="1:34" ht="35" thickBot="1" x14ac:dyDescent="0.25">
      <c r="A91" s="81" t="s">
        <v>790</v>
      </c>
      <c r="B91" s="81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</row>
    <row r="92" spans="1:34" ht="35" thickBot="1" x14ac:dyDescent="0.25">
      <c r="A92" s="81" t="s">
        <v>791</v>
      </c>
      <c r="B92" s="81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</row>
    <row r="93" spans="1:34" ht="35" thickBot="1" x14ac:dyDescent="0.25">
      <c r="A93" s="81" t="s">
        <v>792</v>
      </c>
      <c r="B93" s="81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</row>
    <row r="94" spans="1:34" ht="35" thickBot="1" x14ac:dyDescent="0.25">
      <c r="A94" s="81" t="s">
        <v>793</v>
      </c>
      <c r="B94" s="81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</row>
    <row r="95" spans="1:34" ht="35" thickBot="1" x14ac:dyDescent="0.25">
      <c r="A95" s="81" t="s">
        <v>794</v>
      </c>
      <c r="B95" s="81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</row>
    <row r="96" spans="1:34" ht="52" thickBot="1" x14ac:dyDescent="0.25">
      <c r="A96" s="81" t="s">
        <v>795</v>
      </c>
      <c r="B96" s="81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</row>
    <row r="97" spans="1:34" ht="52" thickBot="1" x14ac:dyDescent="0.25">
      <c r="A97" s="81" t="s">
        <v>796</v>
      </c>
      <c r="B97" s="81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</row>
    <row r="98" spans="1:34" ht="35" thickBot="1" x14ac:dyDescent="0.25">
      <c r="A98" s="81" t="s">
        <v>797</v>
      </c>
      <c r="B98" s="81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</row>
    <row r="99" spans="1:34" ht="35" thickBot="1" x14ac:dyDescent="0.25">
      <c r="A99" s="81" t="s">
        <v>798</v>
      </c>
      <c r="B99" s="81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</row>
    <row r="100" spans="1:34" ht="69" thickBot="1" x14ac:dyDescent="0.25">
      <c r="A100" s="81" t="s">
        <v>799</v>
      </c>
      <c r="B100" s="81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</row>
    <row r="101" spans="1:34" ht="52" thickBot="1" x14ac:dyDescent="0.25">
      <c r="A101" s="81" t="s">
        <v>800</v>
      </c>
      <c r="B101" s="81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</row>
    <row r="102" spans="1:34" ht="52" thickBot="1" x14ac:dyDescent="0.25">
      <c r="A102" s="81" t="s">
        <v>801</v>
      </c>
      <c r="B102" s="81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</row>
    <row r="103" spans="1:34" ht="52" thickBot="1" x14ac:dyDescent="0.25">
      <c r="A103" s="81" t="s">
        <v>802</v>
      </c>
      <c r="B103" s="81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</row>
    <row r="104" spans="1:34" ht="52" thickBot="1" x14ac:dyDescent="0.25">
      <c r="A104" s="81" t="s">
        <v>803</v>
      </c>
      <c r="B104" s="81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</row>
    <row r="105" spans="1:34" ht="52" thickBot="1" x14ac:dyDescent="0.25">
      <c r="A105" s="81" t="s">
        <v>804</v>
      </c>
      <c r="B105" s="81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</row>
    <row r="106" spans="1:34" ht="86" thickBot="1" x14ac:dyDescent="0.25">
      <c r="A106" s="81" t="s">
        <v>805</v>
      </c>
      <c r="B106" s="81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</row>
    <row r="107" spans="1:34" ht="35" thickBot="1" x14ac:dyDescent="0.25">
      <c r="A107" s="81" t="s">
        <v>806</v>
      </c>
      <c r="B107" s="81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</row>
    <row r="108" spans="1:34" ht="35" thickBot="1" x14ac:dyDescent="0.25">
      <c r="A108" s="81" t="s">
        <v>807</v>
      </c>
      <c r="B108" s="81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</row>
    <row r="109" spans="1:34" ht="35" thickBot="1" x14ac:dyDescent="0.25">
      <c r="A109" s="81" t="s">
        <v>808</v>
      </c>
      <c r="B109" s="81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</row>
    <row r="110" spans="1:34" ht="69" thickBot="1" x14ac:dyDescent="0.25">
      <c r="A110" s="81" t="s">
        <v>809</v>
      </c>
      <c r="B110" s="81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</row>
    <row r="111" spans="1:34" ht="35" thickBot="1" x14ac:dyDescent="0.25">
      <c r="A111" s="81" t="s">
        <v>810</v>
      </c>
      <c r="B111" s="81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</row>
    <row r="112" spans="1:34" ht="52" thickBot="1" x14ac:dyDescent="0.25">
      <c r="A112" s="76" t="s">
        <v>811</v>
      </c>
      <c r="B112" s="76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</row>
    <row r="113" spans="1:34" ht="18" thickBot="1" x14ac:dyDescent="0.25">
      <c r="A113" s="75" t="s">
        <v>812</v>
      </c>
      <c r="B113" s="75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</row>
    <row r="114" spans="1:34" ht="18" thickBot="1" x14ac:dyDescent="0.25">
      <c r="A114" s="81" t="s">
        <v>813</v>
      </c>
      <c r="B114" s="81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</row>
    <row r="115" spans="1:34" ht="18" thickBot="1" x14ac:dyDescent="0.25">
      <c r="A115" s="81" t="s">
        <v>814</v>
      </c>
      <c r="B115" s="81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</row>
    <row r="116" spans="1:34" ht="35" thickBot="1" x14ac:dyDescent="0.25">
      <c r="A116" s="81" t="s">
        <v>815</v>
      </c>
      <c r="B116" s="81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</row>
    <row r="117" spans="1:34" ht="35" thickBot="1" x14ac:dyDescent="0.25">
      <c r="A117" s="81" t="s">
        <v>816</v>
      </c>
      <c r="B117" s="81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</row>
    <row r="118" spans="1:34" ht="35" thickBot="1" x14ac:dyDescent="0.25">
      <c r="A118" s="81" t="s">
        <v>817</v>
      </c>
      <c r="B118" s="81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</row>
    <row r="119" spans="1:34" ht="35" thickBot="1" x14ac:dyDescent="0.25">
      <c r="A119" s="81" t="s">
        <v>818</v>
      </c>
      <c r="B119" s="81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</row>
    <row r="120" spans="1:34" ht="35" thickBot="1" x14ac:dyDescent="0.25">
      <c r="A120" s="81" t="s">
        <v>819</v>
      </c>
      <c r="B120" s="81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</row>
    <row r="121" spans="1:34" ht="35" thickBot="1" x14ac:dyDescent="0.25">
      <c r="A121" s="81" t="s">
        <v>820</v>
      </c>
      <c r="B121" s="81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</row>
    <row r="122" spans="1:34" ht="18" thickBot="1" x14ac:dyDescent="0.25">
      <c r="A122" s="81" t="s">
        <v>821</v>
      </c>
      <c r="B122" s="81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</row>
    <row r="123" spans="1:34" ht="35" thickBot="1" x14ac:dyDescent="0.25">
      <c r="A123" s="81" t="s">
        <v>822</v>
      </c>
      <c r="B123" s="81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</row>
    <row r="124" spans="1:34" ht="35" thickBot="1" x14ac:dyDescent="0.25">
      <c r="A124" s="81" t="s">
        <v>823</v>
      </c>
      <c r="B124" s="81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</row>
    <row r="125" spans="1:34" ht="35" thickBot="1" x14ac:dyDescent="0.25">
      <c r="A125" s="81" t="s">
        <v>824</v>
      </c>
      <c r="B125" s="81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</row>
    <row r="126" spans="1:34" ht="35" thickBot="1" x14ac:dyDescent="0.25">
      <c r="A126" s="81" t="s">
        <v>825</v>
      </c>
      <c r="B126" s="81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</row>
    <row r="127" spans="1:34" ht="35" thickBot="1" x14ac:dyDescent="0.25">
      <c r="A127" s="81" t="s">
        <v>826</v>
      </c>
      <c r="B127" s="81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</row>
    <row r="128" spans="1:34" ht="35" thickBot="1" x14ac:dyDescent="0.25">
      <c r="A128" s="81" t="s">
        <v>827</v>
      </c>
      <c r="B128" s="81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</row>
    <row r="129" spans="1:34" ht="35" thickBot="1" x14ac:dyDescent="0.25">
      <c r="A129" s="81" t="s">
        <v>828</v>
      </c>
      <c r="B129" s="81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</row>
    <row r="130" spans="1:34" ht="35" thickBot="1" x14ac:dyDescent="0.25">
      <c r="A130" s="81" t="s">
        <v>829</v>
      </c>
      <c r="B130" s="81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</row>
    <row r="131" spans="1:34" ht="35" thickBot="1" x14ac:dyDescent="0.25">
      <c r="A131" s="81" t="s">
        <v>830</v>
      </c>
      <c r="B131" s="81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</row>
    <row r="132" spans="1:34" ht="35" thickBot="1" x14ac:dyDescent="0.25">
      <c r="A132" s="81" t="s">
        <v>831</v>
      </c>
      <c r="B132" s="81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</row>
    <row r="133" spans="1:34" ht="35" thickBot="1" x14ac:dyDescent="0.25">
      <c r="A133" s="81" t="s">
        <v>832</v>
      </c>
      <c r="B133" s="81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</row>
    <row r="134" spans="1:34" ht="18" thickBot="1" x14ac:dyDescent="0.25">
      <c r="A134" s="81" t="s">
        <v>833</v>
      </c>
      <c r="B134" s="81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</row>
    <row r="135" spans="1:34" ht="18" thickBot="1" x14ac:dyDescent="0.25">
      <c r="A135" s="81" t="s">
        <v>834</v>
      </c>
      <c r="B135" s="81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</row>
    <row r="136" spans="1:34" ht="18" thickBot="1" x14ac:dyDescent="0.25">
      <c r="A136" s="81" t="s">
        <v>835</v>
      </c>
      <c r="B136" s="81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</row>
    <row r="137" spans="1:34" ht="18" thickBot="1" x14ac:dyDescent="0.25">
      <c r="A137" s="81" t="s">
        <v>836</v>
      </c>
      <c r="B137" s="81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</row>
    <row r="138" spans="1:34" ht="18" thickBot="1" x14ac:dyDescent="0.25">
      <c r="A138" s="81" t="s">
        <v>837</v>
      </c>
      <c r="B138" s="81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</row>
    <row r="139" spans="1:34" ht="18" thickBot="1" x14ac:dyDescent="0.25">
      <c r="A139" s="81" t="s">
        <v>838</v>
      </c>
      <c r="B139" s="81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</row>
    <row r="140" spans="1:34" ht="35" thickBot="1" x14ac:dyDescent="0.25">
      <c r="A140" s="81" t="s">
        <v>839</v>
      </c>
      <c r="B140" s="81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</row>
    <row r="141" spans="1:34" ht="35" thickBot="1" x14ac:dyDescent="0.25">
      <c r="A141" s="81" t="s">
        <v>840</v>
      </c>
      <c r="B141" s="81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</row>
    <row r="142" spans="1:34" ht="35" thickBot="1" x14ac:dyDescent="0.25">
      <c r="A142" s="81" t="s">
        <v>841</v>
      </c>
      <c r="B142" s="81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</row>
    <row r="143" spans="1:34" ht="18" thickBot="1" x14ac:dyDescent="0.25">
      <c r="A143" s="81" t="s">
        <v>842</v>
      </c>
      <c r="B143" s="81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</row>
    <row r="144" spans="1:34" ht="35" thickBot="1" x14ac:dyDescent="0.25">
      <c r="A144" s="81" t="s">
        <v>843</v>
      </c>
      <c r="B144" s="81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</row>
    <row r="145" spans="1:34" ht="18" thickBot="1" x14ac:dyDescent="0.25">
      <c r="A145" s="81" t="s">
        <v>844</v>
      </c>
      <c r="B145" s="81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</row>
    <row r="146" spans="1:34" ht="18" thickBot="1" x14ac:dyDescent="0.25">
      <c r="A146" s="81" t="s">
        <v>845</v>
      </c>
      <c r="B146" s="81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</row>
    <row r="147" spans="1:34" ht="18" thickBot="1" x14ac:dyDescent="0.25">
      <c r="A147" s="81" t="s">
        <v>846</v>
      </c>
      <c r="B147" s="81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</row>
    <row r="148" spans="1:34" ht="18" thickBot="1" x14ac:dyDescent="0.25">
      <c r="A148" s="81" t="s">
        <v>847</v>
      </c>
      <c r="B148" s="81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</row>
    <row r="149" spans="1:34" ht="18" thickBot="1" x14ac:dyDescent="0.25">
      <c r="A149" s="81" t="s">
        <v>848</v>
      </c>
      <c r="B149" s="81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</row>
    <row r="150" spans="1:34" ht="35" thickBot="1" x14ac:dyDescent="0.25">
      <c r="A150" s="81" t="s">
        <v>849</v>
      </c>
      <c r="B150" s="81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</row>
    <row r="151" spans="1:34" ht="18" thickBot="1" x14ac:dyDescent="0.25">
      <c r="A151" s="81" t="s">
        <v>850</v>
      </c>
      <c r="B151" s="81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</row>
    <row r="152" spans="1:34" ht="35" thickBot="1" x14ac:dyDescent="0.25">
      <c r="A152" s="81" t="s">
        <v>851</v>
      </c>
      <c r="B152" s="81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</row>
    <row r="153" spans="1:34" ht="52" thickBot="1" x14ac:dyDescent="0.25">
      <c r="A153" s="81" t="s">
        <v>852</v>
      </c>
      <c r="B153" s="81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</row>
    <row r="154" spans="1:34" ht="18" thickBot="1" x14ac:dyDescent="0.25">
      <c r="A154" s="81" t="s">
        <v>853</v>
      </c>
      <c r="B154" s="81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</row>
    <row r="155" spans="1:34" ht="35" thickBot="1" x14ac:dyDescent="0.25">
      <c r="A155" s="81" t="s">
        <v>854</v>
      </c>
      <c r="B155" s="81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</row>
    <row r="156" spans="1:34" ht="35" thickBot="1" x14ac:dyDescent="0.25">
      <c r="A156" s="81" t="s">
        <v>855</v>
      </c>
      <c r="B156" s="81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</row>
    <row r="157" spans="1:34" ht="35" thickBot="1" x14ac:dyDescent="0.25">
      <c r="A157" s="81" t="s">
        <v>856</v>
      </c>
      <c r="B157" s="81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</row>
    <row r="158" spans="1:34" ht="35" thickBot="1" x14ac:dyDescent="0.25">
      <c r="A158" s="81" t="s">
        <v>857</v>
      </c>
      <c r="B158" s="81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</row>
    <row r="159" spans="1:34" ht="35" thickBot="1" x14ac:dyDescent="0.25">
      <c r="A159" s="81" t="s">
        <v>858</v>
      </c>
      <c r="B159" s="81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</row>
    <row r="160" spans="1:34" ht="35" thickBot="1" x14ac:dyDescent="0.25">
      <c r="A160" s="81" t="s">
        <v>859</v>
      </c>
      <c r="B160" s="81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</row>
    <row r="161" spans="1:34" ht="18" thickBot="1" x14ac:dyDescent="0.25">
      <c r="A161" s="81" t="s">
        <v>860</v>
      </c>
      <c r="B161" s="81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</row>
    <row r="162" spans="1:34" ht="35" thickBot="1" x14ac:dyDescent="0.25">
      <c r="A162" s="81" t="s">
        <v>861</v>
      </c>
      <c r="B162" s="81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</row>
    <row r="163" spans="1:34" ht="35" thickBot="1" x14ac:dyDescent="0.25">
      <c r="A163" s="81" t="s">
        <v>862</v>
      </c>
      <c r="B163" s="81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</row>
    <row r="164" spans="1:34" ht="35" thickBot="1" x14ac:dyDescent="0.25">
      <c r="A164" s="81" t="s">
        <v>863</v>
      </c>
      <c r="B164" s="81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</row>
    <row r="165" spans="1:34" ht="69" thickBot="1" x14ac:dyDescent="0.25">
      <c r="A165" s="81" t="s">
        <v>864</v>
      </c>
      <c r="B165" s="81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</row>
    <row r="166" spans="1:34" ht="35" thickBot="1" x14ac:dyDescent="0.25">
      <c r="A166" s="81" t="s">
        <v>865</v>
      </c>
      <c r="B166" s="81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</row>
    <row r="167" spans="1:34" ht="52" thickBot="1" x14ac:dyDescent="0.25">
      <c r="A167" s="81" t="s">
        <v>866</v>
      </c>
      <c r="B167" s="81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</row>
    <row r="168" spans="1:34" ht="35" thickBot="1" x14ac:dyDescent="0.25">
      <c r="A168" s="81" t="s">
        <v>867</v>
      </c>
      <c r="B168" s="81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</row>
    <row r="169" spans="1:34" ht="35" thickBot="1" x14ac:dyDescent="0.25">
      <c r="A169" s="81" t="s">
        <v>868</v>
      </c>
      <c r="B169" s="81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</row>
    <row r="170" spans="1:34" ht="35" thickBot="1" x14ac:dyDescent="0.25">
      <c r="A170" s="81" t="s">
        <v>869</v>
      </c>
      <c r="B170" s="81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</row>
    <row r="171" spans="1:34" ht="69" thickBot="1" x14ac:dyDescent="0.25">
      <c r="A171" s="81" t="s">
        <v>870</v>
      </c>
      <c r="B171" s="81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</row>
    <row r="172" spans="1:34" ht="35" thickBot="1" x14ac:dyDescent="0.25">
      <c r="A172" s="81" t="s">
        <v>871</v>
      </c>
      <c r="B172" s="81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</row>
    <row r="173" spans="1:34" ht="52" thickBot="1" x14ac:dyDescent="0.25">
      <c r="A173" s="76" t="s">
        <v>872</v>
      </c>
      <c r="B173" s="76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</row>
    <row r="174" spans="1:34" ht="35" thickBot="1" x14ac:dyDescent="0.25">
      <c r="A174" s="75" t="s">
        <v>873</v>
      </c>
      <c r="B174" s="75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</row>
    <row r="175" spans="1:34" ht="35" thickBot="1" x14ac:dyDescent="0.25">
      <c r="A175" s="82" t="s">
        <v>874</v>
      </c>
      <c r="B175" s="82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</row>
    <row r="176" spans="1:34" ht="35" thickBot="1" x14ac:dyDescent="0.25">
      <c r="A176" s="82" t="s">
        <v>875</v>
      </c>
      <c r="B176" s="82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</row>
    <row r="177" spans="1:34" ht="35" thickBot="1" x14ac:dyDescent="0.25">
      <c r="A177" s="82" t="s">
        <v>876</v>
      </c>
      <c r="B177" s="82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</row>
    <row r="178" spans="1:34" ht="35" thickBot="1" x14ac:dyDescent="0.25">
      <c r="A178" s="82" t="s">
        <v>877</v>
      </c>
      <c r="B178" s="82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</row>
    <row r="179" spans="1:34" ht="35" thickBot="1" x14ac:dyDescent="0.25">
      <c r="A179" s="75" t="s">
        <v>878</v>
      </c>
      <c r="B179" s="75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</row>
  </sheetData>
  <mergeCells count="1">
    <mergeCell ref="A1:B1"/>
  </mergeCells>
  <dataValidations count="1">
    <dataValidation type="decimal" allowBlank="1" showErrorMessage="1" errorTitle="Invalid Data Type" error="Please input data in Numeric Data Type" sqref="C48:AH112 C44:AH46 C15:AH38 C40:AH42 C7:AH13 C114:AH179" xr:uid="{C36D3A33-BD66-074D-9C80-8443A48E51F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1FE7-D401-E94D-86D0-24E6CB0C9839}">
  <dimension ref="A1:Z76"/>
  <sheetViews>
    <sheetView showGridLines="0" topLeftCell="P1" zoomScale="110" zoomScaleNormal="110" workbookViewId="0">
      <selection activeCell="X1" sqref="X1:Z1048576"/>
    </sheetView>
  </sheetViews>
  <sheetFormatPr baseColWidth="10" defaultColWidth="9.3984375" defaultRowHeight="15" x14ac:dyDescent="0.2"/>
  <cols>
    <col min="1" max="1" width="42.59765625" style="93" bestFit="1" customWidth="1" collapsed="1"/>
    <col min="2" max="2" width="26" style="93" customWidth="1"/>
    <col min="3" max="26" width="21" style="93" customWidth="1" collapsed="1"/>
    <col min="27" max="16384" width="9.3984375" style="93" collapsed="1"/>
  </cols>
  <sheetData>
    <row r="1" spans="1:26" ht="18" x14ac:dyDescent="0.2">
      <c r="A1" s="196" t="s">
        <v>926</v>
      </c>
      <c r="B1" s="196"/>
      <c r="C1" s="196"/>
    </row>
    <row r="2" spans="1:26" x14ac:dyDescent="0.2">
      <c r="A2" s="94">
        <v>1</v>
      </c>
      <c r="B2" s="94"/>
    </row>
    <row r="3" spans="1:26" ht="17" x14ac:dyDescent="0.2">
      <c r="A3" s="95" t="s">
        <v>371</v>
      </c>
      <c r="B3" s="95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ht="18" thickBot="1" x14ac:dyDescent="0.25">
      <c r="A4" s="97" t="s">
        <v>926</v>
      </c>
      <c r="B4" s="97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5" spans="1:26" ht="18" thickBot="1" x14ac:dyDescent="0.25">
      <c r="A5" s="99" t="s">
        <v>927</v>
      </c>
      <c r="B5" s="99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</row>
    <row r="6" spans="1:26" ht="35" thickBot="1" x14ac:dyDescent="0.25">
      <c r="A6" s="100" t="s">
        <v>928</v>
      </c>
      <c r="B6" s="100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</row>
    <row r="7" spans="1:26" ht="18" thickBot="1" x14ac:dyDescent="0.25">
      <c r="A7" s="101" t="s">
        <v>929</v>
      </c>
      <c r="B7" s="101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spans="1:26" ht="18" thickBot="1" x14ac:dyDescent="0.25">
      <c r="A8" s="101" t="s">
        <v>930</v>
      </c>
      <c r="B8" s="101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 spans="1:26" ht="18" thickBot="1" x14ac:dyDescent="0.25">
      <c r="A9" s="101" t="s">
        <v>931</v>
      </c>
      <c r="B9" s="101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spans="1:26" ht="18" thickBot="1" x14ac:dyDescent="0.25">
      <c r="A10" s="101" t="s">
        <v>932</v>
      </c>
      <c r="B10" s="101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ht="35" thickBot="1" x14ac:dyDescent="0.25">
      <c r="A11" s="101" t="s">
        <v>933</v>
      </c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ht="35" thickBot="1" x14ac:dyDescent="0.25">
      <c r="A12" s="103" t="s">
        <v>934</v>
      </c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spans="1:26" ht="35" thickBot="1" x14ac:dyDescent="0.25">
      <c r="A13" s="101" t="s">
        <v>935</v>
      </c>
      <c r="B13" s="101"/>
      <c r="C13" s="105">
        <f>C76</f>
        <v>0</v>
      </c>
      <c r="D13" s="105">
        <f t="shared" ref="D13:N13" si="0">D76</f>
        <v>0</v>
      </c>
      <c r="E13" s="105">
        <f t="shared" si="0"/>
        <v>0</v>
      </c>
      <c r="F13" s="105">
        <f t="shared" si="0"/>
        <v>0</v>
      </c>
      <c r="G13" s="105">
        <f t="shared" si="0"/>
        <v>0</v>
      </c>
      <c r="H13" s="105">
        <f t="shared" si="0"/>
        <v>0</v>
      </c>
      <c r="I13" s="105">
        <f t="shared" si="0"/>
        <v>0</v>
      </c>
      <c r="J13" s="105">
        <f t="shared" si="0"/>
        <v>0</v>
      </c>
      <c r="K13" s="105">
        <f t="shared" si="0"/>
        <v>0</v>
      </c>
      <c r="L13" s="105">
        <f t="shared" si="0"/>
        <v>0</v>
      </c>
      <c r="M13" s="105">
        <f t="shared" si="0"/>
        <v>0</v>
      </c>
      <c r="N13" s="105">
        <f t="shared" si="0"/>
        <v>0</v>
      </c>
      <c r="O13" s="105">
        <f t="shared" ref="O13:Z13" si="1">O76</f>
        <v>0</v>
      </c>
      <c r="P13" s="105">
        <f t="shared" si="1"/>
        <v>0</v>
      </c>
      <c r="Q13" s="105">
        <f t="shared" si="1"/>
        <v>0</v>
      </c>
      <c r="R13" s="105">
        <f t="shared" si="1"/>
        <v>0</v>
      </c>
      <c r="S13" s="105">
        <f t="shared" si="1"/>
        <v>0</v>
      </c>
      <c r="T13" s="105">
        <f t="shared" si="1"/>
        <v>0</v>
      </c>
      <c r="U13" s="105">
        <f t="shared" si="1"/>
        <v>0</v>
      </c>
      <c r="V13" s="105">
        <f t="shared" si="1"/>
        <v>0</v>
      </c>
      <c r="W13" s="105">
        <f t="shared" si="1"/>
        <v>0</v>
      </c>
      <c r="X13" s="105">
        <f t="shared" si="1"/>
        <v>0</v>
      </c>
      <c r="Y13" s="105">
        <f t="shared" si="1"/>
        <v>0</v>
      </c>
      <c r="Z13" s="105">
        <f t="shared" si="1"/>
        <v>0</v>
      </c>
    </row>
    <row r="14" spans="1:26" ht="18" thickBot="1" x14ac:dyDescent="0.25">
      <c r="A14" s="101" t="s">
        <v>927</v>
      </c>
      <c r="B14" s="101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spans="1:26" ht="18" thickBot="1" x14ac:dyDescent="0.25">
      <c r="A15" s="101" t="s">
        <v>407</v>
      </c>
      <c r="B15" s="101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ht="35" thickBot="1" x14ac:dyDescent="0.25">
      <c r="A16" s="101" t="s">
        <v>456</v>
      </c>
      <c r="B16" s="101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ht="18" thickBot="1" x14ac:dyDescent="0.25">
      <c r="A17" s="99" t="s">
        <v>936</v>
      </c>
      <c r="B17" s="9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</row>
    <row r="18" spans="1:26" ht="18" thickBot="1" x14ac:dyDescent="0.25">
      <c r="A18" s="100" t="s">
        <v>937</v>
      </c>
      <c r="B18" s="100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spans="1:26" ht="18" thickBot="1" x14ac:dyDescent="0.25">
      <c r="A19" s="101" t="s">
        <v>938</v>
      </c>
      <c r="B19" s="101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ht="35" thickBot="1" x14ac:dyDescent="0.25">
      <c r="A20" s="101" t="s">
        <v>939</v>
      </c>
      <c r="B20" s="101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ht="35" thickBot="1" x14ac:dyDescent="0.25">
      <c r="A21" s="101" t="s">
        <v>940</v>
      </c>
      <c r="B21" s="101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ht="18" thickBot="1" x14ac:dyDescent="0.25">
      <c r="A22" s="101" t="s">
        <v>941</v>
      </c>
      <c r="B22" s="101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ht="18" thickBot="1" x14ac:dyDescent="0.25">
      <c r="A23" s="101" t="s">
        <v>942</v>
      </c>
      <c r="B23" s="101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ht="18" thickBot="1" x14ac:dyDescent="0.25">
      <c r="A24" s="101" t="s">
        <v>943</v>
      </c>
      <c r="B24" s="101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ht="18" thickBot="1" x14ac:dyDescent="0.25">
      <c r="A25" s="103" t="s">
        <v>944</v>
      </c>
      <c r="B25" s="103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spans="1:26" ht="35" thickBot="1" x14ac:dyDescent="0.25">
      <c r="A26" s="101" t="s">
        <v>945</v>
      </c>
      <c r="B26" s="101"/>
      <c r="C26" s="105">
        <f>C76</f>
        <v>0</v>
      </c>
      <c r="D26" s="105">
        <f t="shared" ref="D26:N26" si="2">D76</f>
        <v>0</v>
      </c>
      <c r="E26" s="105">
        <f t="shared" si="2"/>
        <v>0</v>
      </c>
      <c r="F26" s="105">
        <f t="shared" si="2"/>
        <v>0</v>
      </c>
      <c r="G26" s="105">
        <f t="shared" si="2"/>
        <v>0</v>
      </c>
      <c r="H26" s="105">
        <f t="shared" si="2"/>
        <v>0</v>
      </c>
      <c r="I26" s="105">
        <f t="shared" si="2"/>
        <v>0</v>
      </c>
      <c r="J26" s="105">
        <f t="shared" si="2"/>
        <v>0</v>
      </c>
      <c r="K26" s="105">
        <f t="shared" si="2"/>
        <v>0</v>
      </c>
      <c r="L26" s="105">
        <f t="shared" si="2"/>
        <v>0</v>
      </c>
      <c r="M26" s="105">
        <f t="shared" si="2"/>
        <v>0</v>
      </c>
      <c r="N26" s="105">
        <f t="shared" si="2"/>
        <v>0</v>
      </c>
      <c r="O26" s="105">
        <f t="shared" ref="O26:Z26" si="3">O76</f>
        <v>0</v>
      </c>
      <c r="P26" s="105">
        <f t="shared" si="3"/>
        <v>0</v>
      </c>
      <c r="Q26" s="105">
        <f t="shared" si="3"/>
        <v>0</v>
      </c>
      <c r="R26" s="105">
        <f t="shared" si="3"/>
        <v>0</v>
      </c>
      <c r="S26" s="105">
        <f t="shared" si="3"/>
        <v>0</v>
      </c>
      <c r="T26" s="105">
        <f t="shared" si="3"/>
        <v>0</v>
      </c>
      <c r="U26" s="105">
        <f t="shared" si="3"/>
        <v>0</v>
      </c>
      <c r="V26" s="105">
        <f t="shared" si="3"/>
        <v>0</v>
      </c>
      <c r="W26" s="105">
        <f t="shared" si="3"/>
        <v>0</v>
      </c>
      <c r="X26" s="105">
        <f t="shared" si="3"/>
        <v>0</v>
      </c>
      <c r="Y26" s="105">
        <f t="shared" si="3"/>
        <v>0</v>
      </c>
      <c r="Z26" s="105">
        <f t="shared" si="3"/>
        <v>0</v>
      </c>
    </row>
    <row r="27" spans="1:26" ht="18" thickBot="1" x14ac:dyDescent="0.25">
      <c r="A27" s="101" t="s">
        <v>936</v>
      </c>
      <c r="B27" s="101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spans="1:26" ht="18" thickBot="1" x14ac:dyDescent="0.25">
      <c r="A28" s="101" t="s">
        <v>408</v>
      </c>
      <c r="B28" s="101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ht="18" thickBot="1" x14ac:dyDescent="0.25">
      <c r="A29" s="101" t="s">
        <v>457</v>
      </c>
      <c r="B29" s="101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ht="18" thickBot="1" x14ac:dyDescent="0.25">
      <c r="A30" s="99" t="s">
        <v>883</v>
      </c>
      <c r="B30" s="99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spans="1:26" ht="18" thickBot="1" x14ac:dyDescent="0.25">
      <c r="A31" s="100" t="s">
        <v>946</v>
      </c>
      <c r="B31" s="100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 spans="1:26" ht="18" thickBot="1" x14ac:dyDescent="0.25">
      <c r="A32" s="101" t="s">
        <v>947</v>
      </c>
      <c r="B32" s="101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ht="18" thickBot="1" x14ac:dyDescent="0.25">
      <c r="A33" s="101" t="s">
        <v>948</v>
      </c>
      <c r="B33" s="101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ht="35" thickBot="1" x14ac:dyDescent="0.25">
      <c r="A34" s="101" t="s">
        <v>949</v>
      </c>
      <c r="B34" s="101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ht="18" thickBot="1" x14ac:dyDescent="0.25">
      <c r="A35" s="101" t="s">
        <v>950</v>
      </c>
      <c r="B35" s="101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ht="18" thickBot="1" x14ac:dyDescent="0.25">
      <c r="A36" s="101" t="s">
        <v>951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ht="18" thickBot="1" x14ac:dyDescent="0.25">
      <c r="A37" s="101" t="s">
        <v>952</v>
      </c>
      <c r="B37" s="101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ht="18" thickBot="1" x14ac:dyDescent="0.25">
      <c r="A38" s="101" t="s">
        <v>953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ht="18" thickBot="1" x14ac:dyDescent="0.25">
      <c r="A39" s="101" t="s">
        <v>954</v>
      </c>
      <c r="B39" s="101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ht="18" thickBot="1" x14ac:dyDescent="0.25">
      <c r="A40" s="101" t="s">
        <v>955</v>
      </c>
      <c r="B40" s="101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ht="18" thickBot="1" x14ac:dyDescent="0.25">
      <c r="A41" s="101" t="s">
        <v>956</v>
      </c>
      <c r="B41" s="101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ht="18" thickBot="1" x14ac:dyDescent="0.25">
      <c r="A42" s="101" t="s">
        <v>957</v>
      </c>
      <c r="B42" s="101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ht="18" thickBot="1" x14ac:dyDescent="0.25">
      <c r="A43" s="101" t="s">
        <v>958</v>
      </c>
      <c r="B43" s="101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ht="18" thickBot="1" x14ac:dyDescent="0.25">
      <c r="A44" s="101" t="s">
        <v>959</v>
      </c>
      <c r="B44" s="101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ht="18" thickBot="1" x14ac:dyDescent="0.25">
      <c r="A45" s="101" t="s">
        <v>960</v>
      </c>
      <c r="B45" s="101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ht="35" thickBot="1" x14ac:dyDescent="0.25">
      <c r="A46" s="101" t="s">
        <v>961</v>
      </c>
      <c r="B46" s="101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ht="52" thickBot="1" x14ac:dyDescent="0.25">
      <c r="A47" s="101" t="s">
        <v>962</v>
      </c>
      <c r="B47" s="101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ht="18" thickBot="1" x14ac:dyDescent="0.25">
      <c r="A48" s="101" t="s">
        <v>963</v>
      </c>
      <c r="B48" s="101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18" thickBot="1" x14ac:dyDescent="0.25">
      <c r="A49" s="101" t="s">
        <v>964</v>
      </c>
      <c r="B49" s="101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ht="18" thickBot="1" x14ac:dyDescent="0.25">
      <c r="A50" s="101" t="s">
        <v>965</v>
      </c>
      <c r="B50" s="101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ht="35" thickBot="1" x14ac:dyDescent="0.25">
      <c r="A51" s="101" t="s">
        <v>966</v>
      </c>
      <c r="B51" s="101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ht="18" thickBot="1" x14ac:dyDescent="0.25">
      <c r="A52" s="101" t="s">
        <v>967</v>
      </c>
      <c r="B52" s="101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ht="18" thickBot="1" x14ac:dyDescent="0.25">
      <c r="A53" s="101" t="s">
        <v>968</v>
      </c>
      <c r="B53" s="101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ht="18" thickBot="1" x14ac:dyDescent="0.25">
      <c r="A54" s="101" t="s">
        <v>969</v>
      </c>
      <c r="B54" s="101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ht="18" thickBot="1" x14ac:dyDescent="0.25">
      <c r="A55" s="101" t="s">
        <v>970</v>
      </c>
      <c r="B55" s="101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ht="18" thickBot="1" x14ac:dyDescent="0.25">
      <c r="A56" s="101" t="s">
        <v>971</v>
      </c>
      <c r="B56" s="101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ht="18" thickBot="1" x14ac:dyDescent="0.25">
      <c r="A57" s="101" t="s">
        <v>972</v>
      </c>
      <c r="B57" s="101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ht="18" thickBot="1" x14ac:dyDescent="0.25">
      <c r="A58" s="103" t="s">
        <v>973</v>
      </c>
      <c r="B58" s="103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pans="1:26" ht="35" thickBot="1" x14ac:dyDescent="0.25">
      <c r="A59" s="103" t="s">
        <v>974</v>
      </c>
      <c r="B59" s="103"/>
      <c r="C59" s="105">
        <f t="shared" ref="C59:M59" si="4">C68</f>
        <v>0</v>
      </c>
      <c r="D59" s="105">
        <f t="shared" si="4"/>
        <v>0</v>
      </c>
      <c r="E59" s="105">
        <f t="shared" si="4"/>
        <v>0</v>
      </c>
      <c r="F59" s="105">
        <f t="shared" si="4"/>
        <v>0</v>
      </c>
      <c r="G59" s="105">
        <f t="shared" si="4"/>
        <v>0</v>
      </c>
      <c r="H59" s="105">
        <f t="shared" si="4"/>
        <v>0</v>
      </c>
      <c r="I59" s="105">
        <f t="shared" si="4"/>
        <v>0</v>
      </c>
      <c r="J59" s="105">
        <f t="shared" si="4"/>
        <v>0</v>
      </c>
      <c r="K59" s="105">
        <f t="shared" si="4"/>
        <v>0</v>
      </c>
      <c r="L59" s="105">
        <f t="shared" si="4"/>
        <v>0</v>
      </c>
      <c r="M59" s="105">
        <f t="shared" si="4"/>
        <v>0</v>
      </c>
      <c r="N59" s="105">
        <f>N68</f>
        <v>0</v>
      </c>
      <c r="O59" s="105">
        <f t="shared" ref="O59:Q59" si="5">O68</f>
        <v>0</v>
      </c>
      <c r="P59" s="105">
        <f t="shared" si="5"/>
        <v>0</v>
      </c>
      <c r="Q59" s="105">
        <f>Q68</f>
        <v>0</v>
      </c>
      <c r="R59" s="105">
        <f t="shared" ref="R59:T59" si="6">R68</f>
        <v>0</v>
      </c>
      <c r="S59" s="105">
        <f t="shared" si="6"/>
        <v>0</v>
      </c>
      <c r="T59" s="105">
        <f>T68</f>
        <v>0</v>
      </c>
      <c r="U59" s="105">
        <f t="shared" ref="U59:W59" si="7">U68</f>
        <v>0</v>
      </c>
      <c r="V59" s="105">
        <f t="shared" si="7"/>
        <v>0</v>
      </c>
      <c r="W59" s="105">
        <f>W68</f>
        <v>0</v>
      </c>
      <c r="X59" s="105">
        <f t="shared" ref="X59:Z59" si="8">X68</f>
        <v>0</v>
      </c>
      <c r="Y59" s="105">
        <f t="shared" si="8"/>
        <v>0</v>
      </c>
      <c r="Z59" s="105">
        <f>Z68</f>
        <v>0</v>
      </c>
    </row>
    <row r="60" spans="1:26" ht="18" thickBot="1" x14ac:dyDescent="0.25">
      <c r="A60" s="103" t="s">
        <v>883</v>
      </c>
      <c r="B60" s="103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spans="1:26" ht="18" thickBot="1" x14ac:dyDescent="0.25">
      <c r="A61" s="101" t="s">
        <v>406</v>
      </c>
      <c r="B61" s="101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ht="18" thickBot="1" x14ac:dyDescent="0.25">
      <c r="A62" s="101" t="s">
        <v>458</v>
      </c>
      <c r="B62" s="101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ht="17.25" customHeight="1" x14ac:dyDescent="0.2">
      <c r="A63" s="195"/>
      <c r="B63" s="195"/>
      <c r="C63" s="195"/>
      <c r="D63" s="107"/>
      <c r="F63" s="107"/>
      <c r="H63" s="107"/>
      <c r="J63" s="107"/>
      <c r="L63" s="107"/>
      <c r="N63" s="107"/>
      <c r="O63" s="107"/>
      <c r="Q63" s="107"/>
      <c r="R63" s="107"/>
      <c r="T63" s="107"/>
      <c r="U63" s="107"/>
      <c r="W63" s="107"/>
      <c r="X63" s="107"/>
      <c r="Z63" s="107"/>
    </row>
    <row r="64" spans="1:26" ht="35" thickBot="1" x14ac:dyDescent="0.25">
      <c r="A64" s="97" t="s">
        <v>974</v>
      </c>
      <c r="B64" s="97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spans="1:26" ht="35" thickBot="1" x14ac:dyDescent="0.25">
      <c r="A65" s="99" t="s">
        <v>975</v>
      </c>
      <c r="B65" s="99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</row>
    <row r="66" spans="1:26" ht="35" thickBot="1" x14ac:dyDescent="0.25">
      <c r="A66" s="108" t="s">
        <v>976</v>
      </c>
      <c r="B66" s="108"/>
      <c r="C66" s="102"/>
      <c r="D66" s="102">
        <f t="shared" ref="D66:M66" si="9">C68</f>
        <v>0</v>
      </c>
      <c r="E66" s="102">
        <f t="shared" si="9"/>
        <v>0</v>
      </c>
      <c r="F66" s="102">
        <f t="shared" si="9"/>
        <v>0</v>
      </c>
      <c r="G66" s="102">
        <f t="shared" si="9"/>
        <v>0</v>
      </c>
      <c r="H66" s="102">
        <f t="shared" si="9"/>
        <v>0</v>
      </c>
      <c r="I66" s="102">
        <f t="shared" si="9"/>
        <v>0</v>
      </c>
      <c r="J66" s="102">
        <f t="shared" si="9"/>
        <v>0</v>
      </c>
      <c r="K66" s="102">
        <f t="shared" si="9"/>
        <v>0</v>
      </c>
      <c r="L66" s="102">
        <f t="shared" si="9"/>
        <v>0</v>
      </c>
      <c r="M66" s="102">
        <f t="shared" si="9"/>
        <v>0</v>
      </c>
      <c r="N66" s="102">
        <f>M68</f>
        <v>0</v>
      </c>
      <c r="O66" s="102">
        <f t="shared" ref="O66" si="10">N68</f>
        <v>0</v>
      </c>
      <c r="P66" s="102">
        <f t="shared" ref="P66" si="11">O68</f>
        <v>0</v>
      </c>
      <c r="Q66" s="102">
        <f>P68</f>
        <v>0</v>
      </c>
      <c r="R66" s="102">
        <f t="shared" ref="R66" si="12">Q68</f>
        <v>0</v>
      </c>
      <c r="S66" s="102">
        <f t="shared" ref="S66" si="13">R68</f>
        <v>0</v>
      </c>
      <c r="T66" s="102">
        <f>S68</f>
        <v>0</v>
      </c>
      <c r="U66" s="102">
        <f t="shared" ref="U66" si="14">T68</f>
        <v>0</v>
      </c>
      <c r="V66" s="102">
        <f t="shared" ref="V66" si="15">U68</f>
        <v>0</v>
      </c>
      <c r="W66" s="102">
        <f>V68</f>
        <v>0</v>
      </c>
      <c r="X66" s="102">
        <f t="shared" ref="X66" si="16">W68</f>
        <v>0</v>
      </c>
      <c r="Y66" s="102">
        <f t="shared" ref="Y66" si="17">X68</f>
        <v>0</v>
      </c>
      <c r="Z66" s="102">
        <f>Y68</f>
        <v>0</v>
      </c>
    </row>
    <row r="67" spans="1:26" ht="52" thickBot="1" x14ac:dyDescent="0.25">
      <c r="A67" s="108" t="s">
        <v>977</v>
      </c>
      <c r="B67" s="108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</row>
    <row r="68" spans="1:26" ht="35" thickBot="1" x14ac:dyDescent="0.25">
      <c r="A68" s="100" t="s">
        <v>978</v>
      </c>
      <c r="B68" s="100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35" thickBot="1" x14ac:dyDescent="0.25">
      <c r="A69" s="99" t="s">
        <v>979</v>
      </c>
      <c r="B69" s="99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</row>
    <row r="70" spans="1:26" ht="52" thickBot="1" x14ac:dyDescent="0.25">
      <c r="A70" s="108" t="s">
        <v>980</v>
      </c>
      <c r="B70" s="108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</row>
    <row r="71" spans="1:26" ht="52" thickBot="1" x14ac:dyDescent="0.25">
      <c r="A71" s="108" t="s">
        <v>981</v>
      </c>
      <c r="B71" s="108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</row>
    <row r="72" spans="1:26" ht="52" thickBot="1" x14ac:dyDescent="0.25">
      <c r="A72" s="100" t="s">
        <v>982</v>
      </c>
      <c r="B72" s="100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35" thickBot="1" x14ac:dyDescent="0.25">
      <c r="A73" s="99" t="s">
        <v>983</v>
      </c>
      <c r="B73" s="99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</row>
    <row r="74" spans="1:26" ht="35" thickBot="1" x14ac:dyDescent="0.25">
      <c r="A74" s="108" t="s">
        <v>984</v>
      </c>
      <c r="B74" s="108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</row>
    <row r="75" spans="1:26" ht="52" thickBot="1" x14ac:dyDescent="0.25">
      <c r="A75" s="108" t="s">
        <v>985</v>
      </c>
      <c r="B75" s="108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</row>
    <row r="76" spans="1:26" ht="35" thickBot="1" x14ac:dyDescent="0.25">
      <c r="A76" s="100" t="s">
        <v>986</v>
      </c>
      <c r="B76" s="100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</sheetData>
  <mergeCells count="2">
    <mergeCell ref="A63:C63"/>
    <mergeCell ref="A1:C1"/>
  </mergeCells>
  <dataValidations count="1">
    <dataValidation type="decimal" allowBlank="1" showErrorMessage="1" errorTitle="Invalid Data Type" error="Please input data in Numeric Data Type" sqref="C66:Z68 C19:Z29 C74:Z76 C70:Z72 C7:Z16 C32:Z62" xr:uid="{E2818809-309D-6447-8017-2966BB5C9E1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5FD4-5D1E-034D-AFA4-7D9343BAD0B8}">
  <dimension ref="A1:AC5"/>
  <sheetViews>
    <sheetView showGridLines="0" topLeftCell="Q1" workbookViewId="0">
      <selection activeCell="AA1" sqref="AA1:AC1048576"/>
    </sheetView>
  </sheetViews>
  <sheetFormatPr baseColWidth="10" defaultColWidth="9.3984375" defaultRowHeight="15" x14ac:dyDescent="0.2"/>
  <cols>
    <col min="1" max="1" width="41.796875" style="109" bestFit="1" customWidth="1" collapsed="1"/>
    <col min="2" max="2" width="26" style="109" customWidth="1"/>
    <col min="3" max="29" width="26" style="109" customWidth="1" collapsed="1"/>
    <col min="30" max="16384" width="9.3984375" style="109" collapsed="1"/>
  </cols>
  <sheetData>
    <row r="1" spans="1:29" ht="34.5" customHeight="1" x14ac:dyDescent="0.2">
      <c r="A1" s="111" t="s">
        <v>989</v>
      </c>
      <c r="B1" s="111"/>
    </row>
    <row r="2" spans="1:29" x14ac:dyDescent="0.2">
      <c r="A2" s="110">
        <v>1</v>
      </c>
      <c r="B2" s="110"/>
    </row>
    <row r="3" spans="1:29" ht="17" x14ac:dyDescent="0.2">
      <c r="A3" s="112" t="s">
        <v>371</v>
      </c>
      <c r="B3" s="112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</row>
    <row r="4" spans="1:29" ht="18" thickBot="1" x14ac:dyDescent="0.25">
      <c r="A4" s="114" t="s">
        <v>987</v>
      </c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</row>
    <row r="5" spans="1:29" ht="75" customHeight="1" thickBot="1" x14ac:dyDescent="0.25">
      <c r="A5" s="116" t="s">
        <v>988</v>
      </c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</row>
  </sheetData>
  <dataValidations count="1">
    <dataValidation type="textLength" operator="greaterThan" allowBlank="1" showErrorMessage="1" errorTitle="Invalid Data Type" error="Please input data in String Data Type" sqref="C5:AC5" xr:uid="{CD4B2EB8-9AC9-CD4C-85F8-0FA9CEE1800D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59094-0372-2C47-B3C5-BB2EC4016B77}">
  <dimension ref="A1:Y33"/>
  <sheetViews>
    <sheetView showGridLines="0" topLeftCell="S1" workbookViewId="0">
      <selection activeCell="W1" sqref="W1:Y1048576"/>
    </sheetView>
  </sheetViews>
  <sheetFormatPr baseColWidth="10" defaultColWidth="9.3984375" defaultRowHeight="15" x14ac:dyDescent="0.2"/>
  <cols>
    <col min="1" max="1" width="40.796875" style="137" customWidth="1" collapsed="1"/>
    <col min="2" max="2" width="26" style="137" customWidth="1"/>
    <col min="3" max="25" width="21" style="137" customWidth="1" collapsed="1"/>
    <col min="26" max="16384" width="9.3984375" style="137" collapsed="1"/>
  </cols>
  <sheetData>
    <row r="1" spans="1:25" ht="18" customHeight="1" x14ac:dyDescent="0.2">
      <c r="A1" s="197" t="s">
        <v>1122</v>
      </c>
      <c r="B1" s="198"/>
      <c r="C1" s="198"/>
    </row>
    <row r="2" spans="1:25" x14ac:dyDescent="0.2">
      <c r="A2" s="138">
        <v>1</v>
      </c>
    </row>
    <row r="3" spans="1:25" ht="16" customHeight="1" x14ac:dyDescent="0.2">
      <c r="A3" s="139" t="s">
        <v>371</v>
      </c>
      <c r="B3" s="140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</row>
    <row r="4" spans="1:25" ht="18" customHeight="1" thickBot="1" x14ac:dyDescent="0.25">
      <c r="A4" s="142" t="s">
        <v>1123</v>
      </c>
      <c r="B4" s="14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</row>
    <row r="5" spans="1:25" ht="18" customHeight="1" thickBot="1" x14ac:dyDescent="0.25">
      <c r="A5" s="142" t="s">
        <v>1124</v>
      </c>
      <c r="B5" s="14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</row>
    <row r="6" spans="1:25" ht="18" customHeight="1" thickBot="1" x14ac:dyDescent="0.25">
      <c r="A6" s="142" t="s">
        <v>1125</v>
      </c>
      <c r="B6" s="14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r="7" spans="1:25" ht="18" customHeight="1" thickBot="1" x14ac:dyDescent="0.25">
      <c r="A7" s="142" t="s">
        <v>1126</v>
      </c>
      <c r="B7" s="14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r="8" spans="1:25" ht="18" customHeight="1" thickBot="1" x14ac:dyDescent="0.25">
      <c r="A8" s="142" t="s">
        <v>1127</v>
      </c>
      <c r="B8" s="14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</row>
    <row r="9" spans="1:25" ht="18" customHeight="1" thickBot="1" x14ac:dyDescent="0.25">
      <c r="A9" s="142" t="s">
        <v>1128</v>
      </c>
      <c r="B9" s="14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</row>
    <row r="10" spans="1:25" ht="18" customHeight="1" thickBot="1" x14ac:dyDescent="0.25">
      <c r="A10" s="142" t="s">
        <v>1129</v>
      </c>
      <c r="B10" s="14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r="11" spans="1:25" ht="18" customHeight="1" thickBot="1" x14ac:dyDescent="0.25">
      <c r="A11" s="142" t="s">
        <v>1130</v>
      </c>
      <c r="B11" s="14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</row>
    <row r="12" spans="1:25" ht="18" customHeight="1" thickBot="1" x14ac:dyDescent="0.25">
      <c r="A12" s="142" t="s">
        <v>1131</v>
      </c>
      <c r="B12" s="14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</row>
    <row r="13" spans="1:25" ht="18" customHeight="1" thickBot="1" x14ac:dyDescent="0.25">
      <c r="A13" s="142" t="s">
        <v>1132</v>
      </c>
      <c r="B13" s="14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</row>
    <row r="14" spans="1:25" ht="18" customHeight="1" thickBot="1" x14ac:dyDescent="0.25">
      <c r="A14" s="142" t="s">
        <v>1133</v>
      </c>
      <c r="B14" s="14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</row>
    <row r="15" spans="1:25" ht="18" customHeight="1" thickBot="1" x14ac:dyDescent="0.25">
      <c r="A15" s="142" t="s">
        <v>1134</v>
      </c>
      <c r="B15" s="14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</row>
    <row r="16" spans="1:25" ht="18" customHeight="1" thickBot="1" x14ac:dyDescent="0.25">
      <c r="A16" s="144" t="s">
        <v>1135</v>
      </c>
      <c r="B16" s="14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</row>
    <row r="17" spans="1:25" ht="18" customHeight="1" thickBot="1" x14ac:dyDescent="0.25">
      <c r="A17" s="145" t="s">
        <v>1136</v>
      </c>
      <c r="B17" s="144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</row>
    <row r="18" spans="1:25" ht="18" customHeight="1" thickBot="1" x14ac:dyDescent="0.25">
      <c r="A18" s="144" t="s">
        <v>1029</v>
      </c>
      <c r="B18" s="14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</row>
    <row r="19" spans="1:25" ht="18" customHeight="1" thickBot="1" x14ac:dyDescent="0.25">
      <c r="A19" s="142" t="s">
        <v>1137</v>
      </c>
      <c r="B19" s="14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</row>
    <row r="20" spans="1:25" ht="18" customHeight="1" thickBot="1" x14ac:dyDescent="0.25">
      <c r="A20" s="142" t="s">
        <v>1138</v>
      </c>
      <c r="B20" s="14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</row>
    <row r="21" spans="1:25" ht="18" customHeight="1" thickBot="1" x14ac:dyDescent="0.25">
      <c r="A21" s="142" t="s">
        <v>1139</v>
      </c>
      <c r="B21" s="14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</row>
    <row r="22" spans="1:25" ht="18" customHeight="1" thickBot="1" x14ac:dyDescent="0.25">
      <c r="A22" s="142" t="s">
        <v>1140</v>
      </c>
      <c r="B22" s="14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</row>
    <row r="23" spans="1:25" ht="18" customHeight="1" thickBot="1" x14ac:dyDescent="0.25">
      <c r="A23" s="142" t="s">
        <v>1141</v>
      </c>
      <c r="B23" s="14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</row>
    <row r="24" spans="1:25" ht="18" customHeight="1" thickBot="1" x14ac:dyDescent="0.25">
      <c r="A24" s="142" t="s">
        <v>1142</v>
      </c>
      <c r="B24" s="14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</row>
    <row r="25" spans="1:25" ht="18" customHeight="1" thickBot="1" x14ac:dyDescent="0.25">
      <c r="A25" s="142" t="s">
        <v>1143</v>
      </c>
      <c r="B25" s="14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</row>
    <row r="26" spans="1:25" ht="18" customHeight="1" thickBot="1" x14ac:dyDescent="0.25">
      <c r="A26" s="142" t="s">
        <v>1144</v>
      </c>
      <c r="B26" s="14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</row>
    <row r="27" spans="1:25" ht="18" customHeight="1" thickBot="1" x14ac:dyDescent="0.25">
      <c r="A27" s="142" t="s">
        <v>1145</v>
      </c>
      <c r="B27" s="14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</row>
    <row r="28" spans="1:25" ht="18" customHeight="1" thickBot="1" x14ac:dyDescent="0.25">
      <c r="A28" s="142" t="s">
        <v>1146</v>
      </c>
      <c r="B28" s="14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</row>
    <row r="29" spans="1:25" ht="18" customHeight="1" thickBot="1" x14ac:dyDescent="0.25">
      <c r="A29" s="142" t="s">
        <v>1147</v>
      </c>
      <c r="B29" s="14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</row>
    <row r="30" spans="1:25" ht="18" customHeight="1" thickBot="1" x14ac:dyDescent="0.25">
      <c r="A30" s="142" t="s">
        <v>1148</v>
      </c>
      <c r="B30" s="14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</row>
    <row r="31" spans="1:25" ht="18" customHeight="1" thickBot="1" x14ac:dyDescent="0.25">
      <c r="A31" s="144" t="s">
        <v>1149</v>
      </c>
      <c r="B31" s="14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</row>
    <row r="32" spans="1:25" ht="18" customHeight="1" thickBot="1" x14ac:dyDescent="0.25">
      <c r="A32" s="145" t="s">
        <v>1150</v>
      </c>
      <c r="B32" s="144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</row>
    <row r="33" spans="1:25" ht="18" customHeight="1" thickBot="1" x14ac:dyDescent="0.25">
      <c r="A33" s="144" t="s">
        <v>1028</v>
      </c>
      <c r="B33" s="14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</row>
  </sheetData>
  <mergeCells count="1">
    <mergeCell ref="A1:C1"/>
  </mergeCells>
  <dataValidations count="2">
    <dataValidation type="decimal" allowBlank="1" showErrorMessage="1" errorTitle="Invalid Data Type" error="Please input data in Numeric Data Type" sqref="C17:Y17 C32:Y32" xr:uid="{E5B5D35F-D2BB-EE4A-B456-F9E435158A8A}">
      <formula1>-9.99999999999999E+33</formula1>
      <formula2>9.99999999999999E+33</formula2>
    </dataValidation>
    <dataValidation type="decimal" allowBlank="1" showInputMessage="1" showErrorMessage="1" errorTitle="Invalid Data Type" error="Please input data in Numeric Data Type" sqref="C33:Y33 C4:Y16 C18:Y31" xr:uid="{891E8F73-CEA3-AC4B-AE9F-A4EE4C0CD282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98FE-D38E-AF4C-95B9-34489F2E5323}">
  <dimension ref="A1:AB38"/>
  <sheetViews>
    <sheetView showGridLines="0" topLeftCell="P1" workbookViewId="0">
      <selection activeCell="Z1" sqref="Z1:AB1048576"/>
    </sheetView>
  </sheetViews>
  <sheetFormatPr baseColWidth="10" defaultColWidth="9.3984375" defaultRowHeight="15" x14ac:dyDescent="0.2"/>
  <cols>
    <col min="1" max="1" width="46" style="137" customWidth="1" collapsed="1"/>
    <col min="2" max="2" width="26" style="137" customWidth="1"/>
    <col min="3" max="28" width="21" style="137" customWidth="1" collapsed="1"/>
    <col min="29" max="16384" width="9.3984375" style="137" collapsed="1"/>
  </cols>
  <sheetData>
    <row r="1" spans="1:28" ht="18" x14ac:dyDescent="0.2">
      <c r="A1" s="197" t="s">
        <v>1151</v>
      </c>
      <c r="B1" s="197"/>
      <c r="C1" s="197"/>
    </row>
    <row r="2" spans="1:28" x14ac:dyDescent="0.2">
      <c r="A2" s="138">
        <v>1</v>
      </c>
    </row>
    <row r="3" spans="1:28" ht="16" x14ac:dyDescent="0.2">
      <c r="A3" s="139" t="s">
        <v>371</v>
      </c>
      <c r="B3" s="140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</row>
    <row r="4" spans="1:28" ht="18" thickBot="1" x14ac:dyDescent="0.25">
      <c r="A4" s="144" t="s">
        <v>1152</v>
      </c>
      <c r="B4" s="142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</row>
    <row r="5" spans="1:28" ht="18" thickBot="1" x14ac:dyDescent="0.25">
      <c r="A5" s="147" t="s">
        <v>1153</v>
      </c>
      <c r="B5" s="14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</row>
    <row r="6" spans="1:28" ht="18" thickBot="1" x14ac:dyDescent="0.25">
      <c r="A6" s="147" t="s">
        <v>1154</v>
      </c>
      <c r="B6" s="14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</row>
    <row r="7" spans="1:28" ht="18" thickBot="1" x14ac:dyDescent="0.25">
      <c r="A7" s="147" t="s">
        <v>1155</v>
      </c>
      <c r="B7" s="14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</row>
    <row r="8" spans="1:28" ht="18" thickBot="1" x14ac:dyDescent="0.25">
      <c r="A8" s="147" t="s">
        <v>1156</v>
      </c>
      <c r="B8" s="14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</row>
    <row r="9" spans="1:28" ht="18" thickBot="1" x14ac:dyDescent="0.25">
      <c r="A9" s="147" t="s">
        <v>1157</v>
      </c>
      <c r="B9" s="14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</row>
    <row r="10" spans="1:28" ht="18" thickBot="1" x14ac:dyDescent="0.25">
      <c r="A10" s="147" t="s">
        <v>1158</v>
      </c>
      <c r="B10" s="14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</row>
    <row r="11" spans="1:28" ht="18" thickBot="1" x14ac:dyDescent="0.25">
      <c r="A11" s="147" t="s">
        <v>1159</v>
      </c>
      <c r="B11" s="14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</row>
    <row r="12" spans="1:28" ht="18" thickBot="1" x14ac:dyDescent="0.25">
      <c r="A12" s="147" t="s">
        <v>1160</v>
      </c>
      <c r="B12" s="14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</row>
    <row r="13" spans="1:28" ht="18" thickBot="1" x14ac:dyDescent="0.25">
      <c r="A13" s="147" t="s">
        <v>1161</v>
      </c>
      <c r="B13" s="14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</row>
    <row r="14" spans="1:28" ht="18" thickBot="1" x14ac:dyDescent="0.25">
      <c r="A14" s="147" t="s">
        <v>1162</v>
      </c>
      <c r="B14" s="14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</row>
    <row r="15" spans="1:28" ht="18" thickBot="1" x14ac:dyDescent="0.25">
      <c r="A15" s="147" t="s">
        <v>1163</v>
      </c>
      <c r="B15" s="14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</row>
    <row r="16" spans="1:28" ht="18" thickBot="1" x14ac:dyDescent="0.25">
      <c r="A16" s="147" t="s">
        <v>1164</v>
      </c>
      <c r="B16" s="14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</row>
    <row r="17" spans="1:28" ht="18" thickBot="1" x14ac:dyDescent="0.25">
      <c r="A17" s="147" t="s">
        <v>1165</v>
      </c>
      <c r="B17" s="14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</row>
    <row r="18" spans="1:28" ht="18" thickBot="1" x14ac:dyDescent="0.25">
      <c r="A18" s="147" t="s">
        <v>1166</v>
      </c>
      <c r="B18" s="14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</row>
    <row r="19" spans="1:28" ht="18" thickBot="1" x14ac:dyDescent="0.25">
      <c r="A19" s="147" t="s">
        <v>1167</v>
      </c>
      <c r="B19" s="14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</row>
    <row r="20" spans="1:28" ht="18" thickBot="1" x14ac:dyDescent="0.25">
      <c r="A20" s="147" t="s">
        <v>1168</v>
      </c>
      <c r="B20" s="14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</row>
    <row r="21" spans="1:28" ht="18" thickBot="1" x14ac:dyDescent="0.25">
      <c r="A21" s="147" t="s">
        <v>1169</v>
      </c>
      <c r="B21" s="14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</row>
    <row r="22" spans="1:28" ht="18" thickBot="1" x14ac:dyDescent="0.25">
      <c r="A22" s="147" t="s">
        <v>1170</v>
      </c>
      <c r="B22" s="14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</row>
    <row r="23" spans="1:28" ht="18" thickBot="1" x14ac:dyDescent="0.25">
      <c r="A23" s="147" t="s">
        <v>1171</v>
      </c>
      <c r="B23" s="14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</row>
    <row r="24" spans="1:28" ht="20" customHeight="1" thickBot="1" x14ac:dyDescent="0.25">
      <c r="A24" s="147" t="s">
        <v>1172</v>
      </c>
      <c r="B24" s="14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</row>
    <row r="25" spans="1:28" ht="18" thickBot="1" x14ac:dyDescent="0.25">
      <c r="A25" s="147" t="s">
        <v>1173</v>
      </c>
      <c r="B25" s="14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</row>
    <row r="26" spans="1:28" ht="18" thickBot="1" x14ac:dyDescent="0.25">
      <c r="A26" s="147" t="s">
        <v>1174</v>
      </c>
      <c r="B26" s="144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</row>
    <row r="27" spans="1:28" ht="18" thickBot="1" x14ac:dyDescent="0.25">
      <c r="A27" s="147" t="s">
        <v>1175</v>
      </c>
      <c r="B27" s="14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</row>
    <row r="28" spans="1:28" ht="18" thickBot="1" x14ac:dyDescent="0.25">
      <c r="A28" s="147" t="s">
        <v>1176</v>
      </c>
      <c r="B28" s="14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</row>
    <row r="29" spans="1:28" ht="18" thickBot="1" x14ac:dyDescent="0.25">
      <c r="A29" s="147" t="s">
        <v>1177</v>
      </c>
      <c r="B29" s="14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</row>
    <row r="30" spans="1:28" ht="18" thickBot="1" x14ac:dyDescent="0.25">
      <c r="A30" s="147" t="s">
        <v>1178</v>
      </c>
      <c r="B30" s="14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</row>
    <row r="31" spans="1:28" ht="18" thickBot="1" x14ac:dyDescent="0.25">
      <c r="A31" s="147" t="s">
        <v>1179</v>
      </c>
      <c r="B31" s="14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</row>
    <row r="32" spans="1:28" ht="18" thickBot="1" x14ac:dyDescent="0.25">
      <c r="A32" s="147" t="s">
        <v>1180</v>
      </c>
      <c r="B32" s="14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</row>
    <row r="33" spans="1:28" ht="18" thickBot="1" x14ac:dyDescent="0.25">
      <c r="A33" s="147" t="s">
        <v>1181</v>
      </c>
      <c r="B33" s="14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</row>
    <row r="34" spans="1:28" ht="18" thickBot="1" x14ac:dyDescent="0.25">
      <c r="A34" s="147" t="s">
        <v>1182</v>
      </c>
      <c r="B34" s="14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</row>
    <row r="35" spans="1:28" ht="18" customHeight="1" thickBot="1" x14ac:dyDescent="0.25">
      <c r="A35" s="144" t="s">
        <v>1183</v>
      </c>
      <c r="B35" s="14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</row>
    <row r="36" spans="1:28" ht="18" customHeight="1" thickBot="1" x14ac:dyDescent="0.25">
      <c r="A36" s="144" t="s">
        <v>1184</v>
      </c>
      <c r="B36" s="14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</row>
    <row r="37" spans="1:28" ht="18" customHeight="1" thickBot="1" x14ac:dyDescent="0.25">
      <c r="A37" s="145" t="s">
        <v>1185</v>
      </c>
      <c r="B37" s="144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</row>
    <row r="38" spans="1:28" ht="18" customHeight="1" thickBot="1" x14ac:dyDescent="0.25">
      <c r="A38" s="144" t="s">
        <v>385</v>
      </c>
      <c r="B38" s="14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</row>
  </sheetData>
  <mergeCells count="1">
    <mergeCell ref="A1:C1"/>
  </mergeCells>
  <dataValidations count="2">
    <dataValidation type="decimal" allowBlank="1" showErrorMessage="1" errorTitle="Invalid Data Type" error="Please input data in Numeric Data Type" sqref="C37:AB37 C4:AB34" xr:uid="{87D8C318-AD5A-3D46-B9BE-132398AB1864}">
      <formula1>-9.99999999999999E+33</formula1>
      <formula2>9.99999999999999E+33</formula2>
    </dataValidation>
    <dataValidation type="decimal" allowBlank="1" showInputMessage="1" showErrorMessage="1" errorTitle="Invalid Data Type" error="Please input data in Numeric Data Type" sqref="C35:AB36 C38:AB38" xr:uid="{40186601-4EF7-1E4D-A73B-7C104AF008B8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375CB-7654-E944-93E3-63A5674CFE98}">
  <dimension ref="A1:AB53"/>
  <sheetViews>
    <sheetView showGridLines="0" topLeftCell="M1" workbookViewId="0">
      <selection activeCell="Z1" sqref="Z1:AB1048576"/>
    </sheetView>
  </sheetViews>
  <sheetFormatPr baseColWidth="10" defaultColWidth="9.3984375" defaultRowHeight="15" x14ac:dyDescent="0.2"/>
  <cols>
    <col min="1" max="1" width="37.19921875" style="137" customWidth="1" collapsed="1"/>
    <col min="2" max="2" width="26" style="137" customWidth="1"/>
    <col min="3" max="28" width="21" style="137" customWidth="1" collapsed="1"/>
    <col min="29" max="16384" width="9.3984375" style="137" collapsed="1"/>
  </cols>
  <sheetData>
    <row r="1" spans="1:28" ht="18" x14ac:dyDescent="0.2">
      <c r="A1" s="197" t="s">
        <v>1186</v>
      </c>
      <c r="B1" s="197"/>
      <c r="C1" s="197"/>
    </row>
    <row r="2" spans="1:28" x14ac:dyDescent="0.2">
      <c r="A2" s="138">
        <v>1</v>
      </c>
    </row>
    <row r="3" spans="1:28" ht="16" x14ac:dyDescent="0.2">
      <c r="A3" s="139" t="s">
        <v>371</v>
      </c>
      <c r="B3" s="140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</row>
    <row r="4" spans="1:28" ht="18" thickBot="1" x14ac:dyDescent="0.25">
      <c r="A4" s="142" t="s">
        <v>1053</v>
      </c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</row>
    <row r="5" spans="1:28" ht="18" thickBot="1" x14ac:dyDescent="0.25">
      <c r="A5" s="142" t="s">
        <v>1054</v>
      </c>
      <c r="B5" s="14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</row>
    <row r="6" spans="1:28" ht="18" thickBot="1" x14ac:dyDescent="0.25">
      <c r="A6" s="142" t="s">
        <v>1055</v>
      </c>
      <c r="B6" s="142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</row>
    <row r="7" spans="1:28" ht="18" thickBot="1" x14ac:dyDescent="0.25">
      <c r="A7" s="142" t="s">
        <v>1056</v>
      </c>
      <c r="B7" s="14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</row>
    <row r="8" spans="1:28" ht="18" thickBot="1" x14ac:dyDescent="0.25">
      <c r="A8" s="142" t="s">
        <v>1057</v>
      </c>
      <c r="B8" s="142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</row>
    <row r="9" spans="1:28" ht="18" thickBot="1" x14ac:dyDescent="0.25">
      <c r="A9" s="142" t="s">
        <v>1058</v>
      </c>
      <c r="B9" s="14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</row>
    <row r="10" spans="1:28" ht="18" thickBot="1" x14ac:dyDescent="0.25">
      <c r="A10" s="142" t="s">
        <v>1059</v>
      </c>
      <c r="B10" s="142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</row>
    <row r="11" spans="1:28" ht="18" thickBot="1" x14ac:dyDescent="0.25">
      <c r="A11" s="142" t="s">
        <v>1060</v>
      </c>
      <c r="B11" s="14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</row>
    <row r="12" spans="1:28" ht="18" thickBot="1" x14ac:dyDescent="0.25">
      <c r="A12" s="142" t="s">
        <v>1061</v>
      </c>
      <c r="B12" s="142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</row>
    <row r="13" spans="1:28" ht="18" thickBot="1" x14ac:dyDescent="0.25">
      <c r="A13" s="142" t="s">
        <v>1062</v>
      </c>
      <c r="B13" s="14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</row>
    <row r="14" spans="1:28" ht="18" thickBot="1" x14ac:dyDescent="0.25">
      <c r="A14" s="142" t="s">
        <v>1063</v>
      </c>
      <c r="B14" s="142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</row>
    <row r="15" spans="1:28" ht="18" thickBot="1" x14ac:dyDescent="0.25">
      <c r="A15" s="142" t="s">
        <v>1064</v>
      </c>
      <c r="B15" s="14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</row>
    <row r="16" spans="1:28" ht="18" thickBot="1" x14ac:dyDescent="0.25">
      <c r="A16" s="142" t="s">
        <v>1065</v>
      </c>
      <c r="B16" s="142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</row>
    <row r="17" spans="1:28" ht="18" thickBot="1" x14ac:dyDescent="0.25">
      <c r="A17" s="142" t="s">
        <v>1066</v>
      </c>
      <c r="B17" s="14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</row>
    <row r="18" spans="1:28" ht="18" thickBot="1" x14ac:dyDescent="0.25">
      <c r="A18" s="142" t="s">
        <v>1067</v>
      </c>
      <c r="B18" s="142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</row>
    <row r="19" spans="1:28" ht="18" thickBot="1" x14ac:dyDescent="0.25">
      <c r="A19" s="142" t="s">
        <v>1068</v>
      </c>
      <c r="B19" s="14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</row>
    <row r="20" spans="1:28" ht="18" thickBot="1" x14ac:dyDescent="0.25">
      <c r="A20" s="142" t="s">
        <v>1069</v>
      </c>
      <c r="B20" s="142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</row>
    <row r="21" spans="1:28" ht="18" thickBot="1" x14ac:dyDescent="0.25">
      <c r="A21" s="142" t="s">
        <v>1070</v>
      </c>
      <c r="B21" s="14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</row>
    <row r="22" spans="1:28" ht="18" thickBot="1" x14ac:dyDescent="0.25">
      <c r="A22" s="142" t="s">
        <v>1071</v>
      </c>
      <c r="B22" s="142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</row>
    <row r="23" spans="1:28" ht="18" thickBot="1" x14ac:dyDescent="0.25">
      <c r="A23" s="142" t="s">
        <v>1072</v>
      </c>
      <c r="B23" s="14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</row>
    <row r="24" spans="1:28" ht="18" thickBot="1" x14ac:dyDescent="0.25">
      <c r="A24" s="142" t="s">
        <v>1073</v>
      </c>
      <c r="B24" s="142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</row>
    <row r="25" spans="1:28" ht="18" thickBot="1" x14ac:dyDescent="0.25">
      <c r="A25" s="142" t="s">
        <v>1074</v>
      </c>
      <c r="B25" s="14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</row>
    <row r="26" spans="1:28" ht="18" thickBot="1" x14ac:dyDescent="0.25">
      <c r="A26" s="144" t="s">
        <v>1135</v>
      </c>
      <c r="B26" s="14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</row>
    <row r="27" spans="1:28" ht="17" thickBot="1" x14ac:dyDescent="0.25">
      <c r="A27" s="145" t="s">
        <v>1136</v>
      </c>
      <c r="B27" s="144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</row>
    <row r="28" spans="1:28" ht="18" thickBot="1" x14ac:dyDescent="0.25">
      <c r="A28" s="144" t="s">
        <v>1029</v>
      </c>
      <c r="B28" s="14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</row>
    <row r="29" spans="1:28" ht="18" thickBot="1" x14ac:dyDescent="0.25">
      <c r="A29" s="142" t="s">
        <v>1031</v>
      </c>
      <c r="B29" s="142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</row>
    <row r="30" spans="1:28" ht="18" thickBot="1" x14ac:dyDescent="0.25">
      <c r="A30" s="142" t="s">
        <v>1033</v>
      </c>
      <c r="B30" s="14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</row>
    <row r="31" spans="1:28" ht="18" thickBot="1" x14ac:dyDescent="0.25">
      <c r="A31" s="142" t="s">
        <v>1034</v>
      </c>
      <c r="B31" s="142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</row>
    <row r="32" spans="1:28" ht="18" thickBot="1" x14ac:dyDescent="0.25">
      <c r="A32" s="142" t="s">
        <v>1032</v>
      </c>
      <c r="B32" s="14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</row>
    <row r="33" spans="1:28" ht="18" thickBot="1" x14ac:dyDescent="0.25">
      <c r="A33" s="142" t="s">
        <v>1035</v>
      </c>
      <c r="B33" s="142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</row>
    <row r="34" spans="1:28" ht="18" thickBot="1" x14ac:dyDescent="0.25">
      <c r="A34" s="142" t="s">
        <v>1044</v>
      </c>
      <c r="B34" s="14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</row>
    <row r="35" spans="1:28" ht="18" thickBot="1" x14ac:dyDescent="0.25">
      <c r="A35" s="142" t="s">
        <v>1036</v>
      </c>
      <c r="B35" s="142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</row>
    <row r="36" spans="1:28" ht="18" thickBot="1" x14ac:dyDescent="0.25">
      <c r="A36" s="142" t="s">
        <v>1045</v>
      </c>
      <c r="B36" s="14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</row>
    <row r="37" spans="1:28" ht="18" thickBot="1" x14ac:dyDescent="0.25">
      <c r="A37" s="142" t="s">
        <v>1037</v>
      </c>
      <c r="B37" s="142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</row>
    <row r="38" spans="1:28" ht="18" thickBot="1" x14ac:dyDescent="0.25">
      <c r="A38" s="142" t="s">
        <v>1046</v>
      </c>
      <c r="B38" s="14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</row>
    <row r="39" spans="1:28" ht="18" thickBot="1" x14ac:dyDescent="0.25">
      <c r="A39" s="142" t="s">
        <v>1038</v>
      </c>
      <c r="B39" s="142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</row>
    <row r="40" spans="1:28" ht="18" thickBot="1" x14ac:dyDescent="0.25">
      <c r="A40" s="142" t="s">
        <v>1047</v>
      </c>
      <c r="B40" s="14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</row>
    <row r="41" spans="1:28" ht="18" thickBot="1" x14ac:dyDescent="0.25">
      <c r="A41" s="142" t="s">
        <v>1039</v>
      </c>
      <c r="B41" s="142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</row>
    <row r="42" spans="1:28" ht="18" thickBot="1" x14ac:dyDescent="0.25">
      <c r="A42" s="142" t="s">
        <v>1048</v>
      </c>
      <c r="B42" s="14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</row>
    <row r="43" spans="1:28" ht="18" thickBot="1" x14ac:dyDescent="0.25">
      <c r="A43" s="142" t="s">
        <v>1040</v>
      </c>
      <c r="B43" s="142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</row>
    <row r="44" spans="1:28" ht="18" thickBot="1" x14ac:dyDescent="0.25">
      <c r="A44" s="142" t="s">
        <v>1049</v>
      </c>
      <c r="B44" s="14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</row>
    <row r="45" spans="1:28" ht="18" thickBot="1" x14ac:dyDescent="0.25">
      <c r="A45" s="142" t="s">
        <v>1041</v>
      </c>
      <c r="B45" s="142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</row>
    <row r="46" spans="1:28" ht="18" thickBot="1" x14ac:dyDescent="0.25">
      <c r="A46" s="142" t="s">
        <v>1050</v>
      </c>
      <c r="B46" s="14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</row>
    <row r="47" spans="1:28" ht="18" thickBot="1" x14ac:dyDescent="0.25">
      <c r="A47" s="142" t="s">
        <v>1042</v>
      </c>
      <c r="B47" s="142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</row>
    <row r="48" spans="1:28" ht="18" thickBot="1" x14ac:dyDescent="0.25">
      <c r="A48" s="142" t="s">
        <v>1051</v>
      </c>
      <c r="B48" s="14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</row>
    <row r="49" spans="1:28" ht="18" thickBot="1" x14ac:dyDescent="0.25">
      <c r="A49" s="142" t="s">
        <v>1043</v>
      </c>
      <c r="B49" s="142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</row>
    <row r="50" spans="1:28" ht="18" thickBot="1" x14ac:dyDescent="0.25">
      <c r="A50" s="142" t="s">
        <v>1052</v>
      </c>
      <c r="B50" s="14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</row>
    <row r="51" spans="1:28" ht="18" customHeight="1" thickBot="1" x14ac:dyDescent="0.25">
      <c r="A51" s="144" t="s">
        <v>1149</v>
      </c>
      <c r="B51" s="14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</row>
    <row r="52" spans="1:28" ht="18" customHeight="1" thickBot="1" x14ac:dyDescent="0.25">
      <c r="A52" s="145" t="s">
        <v>1150</v>
      </c>
      <c r="B52" s="144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</row>
    <row r="53" spans="1:28" ht="18" customHeight="1" thickBot="1" x14ac:dyDescent="0.25">
      <c r="A53" s="144" t="s">
        <v>1028</v>
      </c>
      <c r="B53" s="14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</row>
  </sheetData>
  <mergeCells count="1">
    <mergeCell ref="A1:C1"/>
  </mergeCells>
  <dataValidations count="3">
    <dataValidation type="textLength" operator="greaterThan" allowBlank="1" showErrorMessage="1" errorTitle="Invalid Data Type" error="Please input data in String Data Type" sqref="C24:AB24 C4:AB4 C6:AB6 C8:AB8 C10:AB10 C12:AB12 C14:AB14 C16:AB16 C18:AB18 C20:AB20 C22:AB22 C29:AB29 C31:AB31 C33:AB33 C35:AB35 C37:AB37 C39:AB39 C41:AB41 C43:AB43 C45:AB45 C47:AB47 C49:AB49" xr:uid="{3965BD4B-7810-154B-88CE-50B6B362200A}">
      <formula1>0</formula1>
    </dataValidation>
    <dataValidation type="decimal" allowBlank="1" showErrorMessage="1" errorTitle="Invalid Data Type" error="Please input data in Numeric Data Type" sqref="C5:AB5 C21:AB21 C7:AB7 C9:AB9 C11:AB11 C13:AB13 C15:AB15 C17:AB17 C19:AB19 C23:AB23 C30:AB30 C32:AB32 C34:AB34 C36:AB36 C38:AB38 C40:AB40 C42:AB42 C44:AB44 C46:AB46 C48:AB48 C27:AB27 C25:AB25 C50:AB50 C52:AB52" xr:uid="{49E2A0FF-5136-B340-9852-7E77EB35B488}">
      <formula1>-9.99999999999999E+33</formula1>
      <formula2>9.99999999999999E+33</formula2>
    </dataValidation>
    <dataValidation type="decimal" allowBlank="1" showInputMessage="1" showErrorMessage="1" errorTitle="Invalid Data Type" error="Please input data in Numeric Data Type" sqref="C26:AB26 C28:AB28 C51:AB51 C53:AB53" xr:uid="{F912F74B-AFE0-6043-A8A6-4FD06E32F3E0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AC6DC-5340-B74D-A1AF-483669DD25DE}">
  <dimension ref="A1:W9"/>
  <sheetViews>
    <sheetView showGridLines="0" topLeftCell="K1" workbookViewId="0">
      <selection activeCell="U1" sqref="U1:W1048576"/>
    </sheetView>
  </sheetViews>
  <sheetFormatPr baseColWidth="10" defaultColWidth="9.3984375" defaultRowHeight="15" x14ac:dyDescent="0.2"/>
  <cols>
    <col min="1" max="1" width="42.59765625" style="148" bestFit="1" customWidth="1" collapsed="1"/>
    <col min="2" max="2" width="26" style="148" customWidth="1"/>
    <col min="3" max="23" width="21" style="148" customWidth="1" collapsed="1"/>
    <col min="24" max="16384" width="9.3984375" style="148" collapsed="1"/>
  </cols>
  <sheetData>
    <row r="1" spans="1:23" ht="34.5" customHeight="1" x14ac:dyDescent="0.2">
      <c r="A1" s="199" t="s">
        <v>1187</v>
      </c>
      <c r="B1" s="199"/>
      <c r="C1" s="200"/>
      <c r="D1" s="200"/>
    </row>
    <row r="2" spans="1:23" x14ac:dyDescent="0.2">
      <c r="A2" s="149">
        <v>1</v>
      </c>
      <c r="B2" s="149"/>
    </row>
    <row r="3" spans="1:23" ht="17" x14ac:dyDescent="0.2">
      <c r="A3" s="150" t="s">
        <v>371</v>
      </c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</row>
    <row r="4" spans="1:23" ht="35" thickBot="1" x14ac:dyDescent="0.25">
      <c r="A4" s="152" t="s">
        <v>1187</v>
      </c>
      <c r="B4" s="152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</row>
    <row r="5" spans="1:23" ht="35" thickBot="1" x14ac:dyDescent="0.25">
      <c r="A5" s="154" t="s">
        <v>1188</v>
      </c>
      <c r="B5" s="154"/>
      <c r="C5" s="155"/>
      <c r="D5" s="155">
        <f>C9</f>
        <v>0</v>
      </c>
      <c r="E5" s="155">
        <f>D9</f>
        <v>0</v>
      </c>
      <c r="F5" s="155">
        <f t="shared" ref="F5:N5" si="0">E9</f>
        <v>0</v>
      </c>
      <c r="G5" s="155">
        <f t="shared" si="0"/>
        <v>0</v>
      </c>
      <c r="H5" s="155">
        <f t="shared" si="0"/>
        <v>0</v>
      </c>
      <c r="I5" s="155">
        <f t="shared" si="0"/>
        <v>0</v>
      </c>
      <c r="J5" s="155">
        <f t="shared" si="0"/>
        <v>0</v>
      </c>
      <c r="K5" s="155">
        <f t="shared" si="0"/>
        <v>0</v>
      </c>
      <c r="L5" s="155">
        <f t="shared" si="0"/>
        <v>0</v>
      </c>
      <c r="M5" s="155">
        <f t="shared" si="0"/>
        <v>0</v>
      </c>
      <c r="N5" s="155">
        <f t="shared" si="0"/>
        <v>0</v>
      </c>
      <c r="O5" s="155">
        <f t="shared" ref="O5" si="1">N9</f>
        <v>0</v>
      </c>
      <c r="P5" s="155">
        <f t="shared" ref="P5" si="2">O9</f>
        <v>0</v>
      </c>
      <c r="Q5" s="155">
        <f t="shared" ref="Q5" si="3">P9</f>
        <v>0</v>
      </c>
      <c r="R5" s="155">
        <f t="shared" ref="R5" si="4">Q9</f>
        <v>0</v>
      </c>
      <c r="S5" s="155">
        <f t="shared" ref="S5" si="5">R9</f>
        <v>0</v>
      </c>
      <c r="T5" s="155">
        <f t="shared" ref="T5" si="6">S9</f>
        <v>0</v>
      </c>
      <c r="U5" s="155">
        <f t="shared" ref="U5" si="7">T9</f>
        <v>0</v>
      </c>
      <c r="V5" s="155">
        <f t="shared" ref="V5" si="8">U9</f>
        <v>0</v>
      </c>
      <c r="W5" s="155">
        <f t="shared" ref="W5" si="9">V9</f>
        <v>0</v>
      </c>
    </row>
    <row r="6" spans="1:23" ht="35" thickBot="1" x14ac:dyDescent="0.25">
      <c r="A6" s="154" t="s">
        <v>1189</v>
      </c>
      <c r="B6" s="154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</row>
    <row r="7" spans="1:23" ht="35" thickBot="1" x14ac:dyDescent="0.25">
      <c r="A7" s="154" t="s">
        <v>1190</v>
      </c>
      <c r="B7" s="154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</row>
    <row r="8" spans="1:23" ht="35" thickBot="1" x14ac:dyDescent="0.25">
      <c r="A8" s="154" t="s">
        <v>1191</v>
      </c>
      <c r="B8" s="154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</row>
    <row r="9" spans="1:23" ht="35" thickBot="1" x14ac:dyDescent="0.25">
      <c r="A9" s="157" t="s">
        <v>1192</v>
      </c>
      <c r="B9" s="157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</row>
  </sheetData>
  <mergeCells count="1">
    <mergeCell ref="A1:D1"/>
  </mergeCells>
  <dataValidations count="1">
    <dataValidation type="decimal" allowBlank="1" showErrorMessage="1" errorTitle="Invalid Data Type" error="Please input data in Numeric Data Type" sqref="C5:W9" xr:uid="{E29C2846-0550-E741-A7F9-8F13EA99A04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DB9FF-EEFF-A34D-A156-00454331F1BE}">
  <dimension ref="A1:AC8"/>
  <sheetViews>
    <sheetView showGridLines="0" topLeftCell="P1" workbookViewId="0">
      <selection activeCell="AA1" sqref="AA1:AC1048576"/>
    </sheetView>
  </sheetViews>
  <sheetFormatPr baseColWidth="10" defaultColWidth="9.3984375" defaultRowHeight="15" x14ac:dyDescent="0.2"/>
  <cols>
    <col min="1" max="1" width="42.59765625" style="148" bestFit="1" customWidth="1" collapsed="1"/>
    <col min="2" max="2" width="26" style="148" customWidth="1"/>
    <col min="3" max="29" width="21" style="148" customWidth="1" collapsed="1"/>
    <col min="30" max="16384" width="9.3984375" style="148" collapsed="1"/>
  </cols>
  <sheetData>
    <row r="1" spans="1:29" ht="34.5" customHeight="1" x14ac:dyDescent="0.2">
      <c r="A1" s="199" t="s">
        <v>2703</v>
      </c>
      <c r="B1" s="200"/>
      <c r="C1" s="200"/>
      <c r="D1" s="200"/>
    </row>
    <row r="2" spans="1:29" x14ac:dyDescent="0.2">
      <c r="A2" s="149">
        <v>1</v>
      </c>
      <c r="B2" s="149"/>
    </row>
    <row r="3" spans="1:29" ht="17" customHeight="1" x14ac:dyDescent="0.2">
      <c r="A3" s="150" t="s">
        <v>371</v>
      </c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</row>
    <row r="4" spans="1:29" ht="35" customHeight="1" thickBot="1" x14ac:dyDescent="0.25">
      <c r="A4" s="154" t="s">
        <v>2704</v>
      </c>
      <c r="B4" s="154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</row>
    <row r="5" spans="1:29" ht="35" customHeight="1" thickBot="1" x14ac:dyDescent="0.25">
      <c r="A5" s="154" t="s">
        <v>2705</v>
      </c>
      <c r="B5" s="154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</row>
    <row r="6" spans="1:29" ht="35" customHeight="1" thickBot="1" x14ac:dyDescent="0.25">
      <c r="A6" s="157" t="s">
        <v>2706</v>
      </c>
      <c r="B6" s="157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</row>
    <row r="7" spans="1:29" ht="35" customHeight="1" thickBot="1" x14ac:dyDescent="0.25">
      <c r="A7" s="154" t="s">
        <v>1185</v>
      </c>
      <c r="B7" s="154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</row>
    <row r="8" spans="1:29" ht="35" customHeight="1" thickBot="1" x14ac:dyDescent="0.25">
      <c r="A8" s="157" t="s">
        <v>385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</row>
  </sheetData>
  <mergeCells count="1">
    <mergeCell ref="A1:D1"/>
  </mergeCells>
  <dataValidations count="1">
    <dataValidation type="decimal" allowBlank="1" showInputMessage="1" showErrorMessage="1" errorTitle="Invalid Data Type" error="Please input data in Numeric Data Type" sqref="C4:AC8" xr:uid="{388B0FA3-8211-7A4A-8ED0-AC34F8295B7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125CC-DCF9-2440-A4F1-48C1185F3F89}">
  <dimension ref="A1:AB29"/>
  <sheetViews>
    <sheetView showGridLines="0" topLeftCell="N1" workbookViewId="0">
      <selection activeCell="Z1" sqref="Z1:AB1048576"/>
    </sheetView>
  </sheetViews>
  <sheetFormatPr baseColWidth="10" defaultColWidth="9.3984375" defaultRowHeight="15" x14ac:dyDescent="0.2"/>
  <cols>
    <col min="1" max="1" width="40.796875" style="137" customWidth="1" collapsed="1"/>
    <col min="2" max="2" width="26" style="137" customWidth="1"/>
    <col min="3" max="28" width="21" style="137" customWidth="1" collapsed="1"/>
    <col min="29" max="16384" width="9.3984375" style="137" collapsed="1"/>
  </cols>
  <sheetData>
    <row r="1" spans="1:28" ht="18" customHeight="1" x14ac:dyDescent="0.2">
      <c r="A1" s="197" t="s">
        <v>1193</v>
      </c>
      <c r="B1" s="198"/>
      <c r="C1" s="198"/>
    </row>
    <row r="2" spans="1:28" x14ac:dyDescent="0.2">
      <c r="A2" s="138">
        <v>1</v>
      </c>
    </row>
    <row r="3" spans="1:28" ht="16" customHeight="1" x14ac:dyDescent="0.2">
      <c r="A3" s="139" t="s">
        <v>371</v>
      </c>
      <c r="B3" s="140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</row>
    <row r="4" spans="1:28" ht="18" customHeight="1" thickBot="1" x14ac:dyDescent="0.25">
      <c r="A4" s="142" t="s">
        <v>1123</v>
      </c>
      <c r="B4" s="142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</row>
    <row r="5" spans="1:28" ht="18" customHeight="1" thickBot="1" x14ac:dyDescent="0.25">
      <c r="A5" s="142" t="s">
        <v>1124</v>
      </c>
      <c r="B5" s="142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</row>
    <row r="6" spans="1:28" ht="18" customHeight="1" thickBot="1" x14ac:dyDescent="0.25">
      <c r="A6" s="142" t="s">
        <v>1125</v>
      </c>
      <c r="B6" s="142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</row>
    <row r="7" spans="1:28" ht="18" customHeight="1" thickBot="1" x14ac:dyDescent="0.25">
      <c r="A7" s="142" t="s">
        <v>1126</v>
      </c>
      <c r="B7" s="142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</row>
    <row r="8" spans="1:28" ht="18" customHeight="1" thickBot="1" x14ac:dyDescent="0.25">
      <c r="A8" s="142" t="s">
        <v>1127</v>
      </c>
      <c r="B8" s="142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</row>
    <row r="9" spans="1:28" ht="18" customHeight="1" thickBot="1" x14ac:dyDescent="0.25">
      <c r="A9" s="142" t="s">
        <v>1128</v>
      </c>
      <c r="B9" s="142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</row>
    <row r="10" spans="1:28" ht="18" customHeight="1" thickBot="1" x14ac:dyDescent="0.25">
      <c r="A10" s="142" t="s">
        <v>1129</v>
      </c>
      <c r="B10" s="142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</row>
    <row r="11" spans="1:28" ht="18" customHeight="1" thickBot="1" x14ac:dyDescent="0.25">
      <c r="A11" s="142" t="s">
        <v>1130</v>
      </c>
      <c r="B11" s="142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</row>
    <row r="12" spans="1:28" ht="18" customHeight="1" thickBot="1" x14ac:dyDescent="0.25">
      <c r="A12" s="142" t="s">
        <v>1131</v>
      </c>
      <c r="B12" s="142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</row>
    <row r="13" spans="1:28" ht="18" customHeight="1" thickBot="1" x14ac:dyDescent="0.25">
      <c r="A13" s="142" t="s">
        <v>1132</v>
      </c>
      <c r="B13" s="142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</row>
    <row r="14" spans="1:28" ht="18" customHeight="1" thickBot="1" x14ac:dyDescent="0.25">
      <c r="A14" s="142" t="s">
        <v>1133</v>
      </c>
      <c r="B14" s="142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</row>
    <row r="15" spans="1:28" ht="18" customHeight="1" thickBot="1" x14ac:dyDescent="0.25">
      <c r="A15" s="142" t="s">
        <v>1134</v>
      </c>
      <c r="B15" s="142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</row>
    <row r="16" spans="1:28" ht="18" customHeight="1" thickBot="1" x14ac:dyDescent="0.25">
      <c r="A16" s="144" t="s">
        <v>1029</v>
      </c>
      <c r="B16" s="14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</row>
    <row r="17" spans="1:28" ht="18" customHeight="1" thickBot="1" x14ac:dyDescent="0.25">
      <c r="A17" s="142" t="s">
        <v>1137</v>
      </c>
      <c r="B17" s="142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</row>
    <row r="18" spans="1:28" ht="18" customHeight="1" thickBot="1" x14ac:dyDescent="0.25">
      <c r="A18" s="142" t="s">
        <v>1138</v>
      </c>
      <c r="B18" s="142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</row>
    <row r="19" spans="1:28" ht="18" customHeight="1" thickBot="1" x14ac:dyDescent="0.25">
      <c r="A19" s="142" t="s">
        <v>1139</v>
      </c>
      <c r="B19" s="142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</row>
    <row r="20" spans="1:28" ht="18" customHeight="1" thickBot="1" x14ac:dyDescent="0.25">
      <c r="A20" s="142" t="s">
        <v>1140</v>
      </c>
      <c r="B20" s="142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</row>
    <row r="21" spans="1:28" ht="18" customHeight="1" thickBot="1" x14ac:dyDescent="0.25">
      <c r="A21" s="142" t="s">
        <v>1141</v>
      </c>
      <c r="B21" s="142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</row>
    <row r="22" spans="1:28" ht="18" customHeight="1" thickBot="1" x14ac:dyDescent="0.25">
      <c r="A22" s="142" t="s">
        <v>1142</v>
      </c>
      <c r="B22" s="142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</row>
    <row r="23" spans="1:28" ht="18" customHeight="1" thickBot="1" x14ac:dyDescent="0.25">
      <c r="A23" s="142" t="s">
        <v>1143</v>
      </c>
      <c r="B23" s="142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</row>
    <row r="24" spans="1:28" ht="18" customHeight="1" thickBot="1" x14ac:dyDescent="0.25">
      <c r="A24" s="142" t="s">
        <v>1144</v>
      </c>
      <c r="B24" s="142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</row>
    <row r="25" spans="1:28" ht="18" customHeight="1" thickBot="1" x14ac:dyDescent="0.25">
      <c r="A25" s="142" t="s">
        <v>1145</v>
      </c>
      <c r="B25" s="142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</row>
    <row r="26" spans="1:28" ht="18" customHeight="1" thickBot="1" x14ac:dyDescent="0.25">
      <c r="A26" s="142" t="s">
        <v>1146</v>
      </c>
      <c r="B26" s="142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</row>
    <row r="27" spans="1:28" ht="18" customHeight="1" thickBot="1" x14ac:dyDescent="0.25">
      <c r="A27" s="142" t="s">
        <v>1147</v>
      </c>
      <c r="B27" s="142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</row>
    <row r="28" spans="1:28" ht="18" customHeight="1" thickBot="1" x14ac:dyDescent="0.25">
      <c r="A28" s="142" t="s">
        <v>1148</v>
      </c>
      <c r="B28" s="142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</row>
    <row r="29" spans="1:28" ht="18" customHeight="1" thickBot="1" x14ac:dyDescent="0.25">
      <c r="A29" s="144" t="s">
        <v>1028</v>
      </c>
      <c r="B29" s="14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</row>
  </sheetData>
  <mergeCells count="1">
    <mergeCell ref="A1:C1"/>
  </mergeCells>
  <dataValidations count="2">
    <dataValidation type="decimal" allowBlank="1" showInputMessage="1" showErrorMessage="1" errorTitle="Invalid Data Type" error="Please input data in Numeric Data Type" sqref="C16:AB16 C29:AB29" xr:uid="{E703C0A7-C818-5444-B6F6-B1F0E6B1A029}">
      <formula1>-9.99999999999999E+33</formula1>
      <formula2>9.99999999999999E+33</formula2>
    </dataValidation>
    <dataValidation type="decimal" allowBlank="1" showErrorMessage="1" errorTitle="Invalid Data Type" error="Please input data in Numeric Data Type" sqref="C4:AB15 C17:AB28" xr:uid="{7C564240-9904-0B44-B1A2-1F4247E92F5F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0F59-B9B2-DB41-9240-75F0E5D23354}">
  <dimension ref="A1:AB36"/>
  <sheetViews>
    <sheetView showGridLines="0" topLeftCell="N1" workbookViewId="0">
      <selection activeCell="Z1" sqref="Z1:AB1048576"/>
    </sheetView>
  </sheetViews>
  <sheetFormatPr baseColWidth="10" defaultColWidth="9.3984375" defaultRowHeight="15" x14ac:dyDescent="0.2"/>
  <cols>
    <col min="1" max="1" width="46" style="137" customWidth="1" collapsed="1"/>
    <col min="2" max="2" width="26" style="137" customWidth="1"/>
    <col min="3" max="28" width="21" style="137" customWidth="1" collapsed="1"/>
    <col min="29" max="16384" width="9.3984375" style="137" collapsed="1"/>
  </cols>
  <sheetData>
    <row r="1" spans="1:28" ht="18" x14ac:dyDescent="0.2">
      <c r="A1" s="197" t="s">
        <v>2727</v>
      </c>
      <c r="B1" s="197"/>
      <c r="C1" s="197"/>
    </row>
    <row r="2" spans="1:28" x14ac:dyDescent="0.2">
      <c r="A2" s="138">
        <v>1</v>
      </c>
    </row>
    <row r="3" spans="1:28" ht="16" x14ac:dyDescent="0.2">
      <c r="A3" s="139" t="s">
        <v>371</v>
      </c>
      <c r="B3" s="140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</row>
    <row r="4" spans="1:28" ht="18" thickBot="1" x14ac:dyDescent="0.25">
      <c r="A4" s="144" t="s">
        <v>1152</v>
      </c>
      <c r="B4" s="142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</row>
    <row r="5" spans="1:28" ht="18" thickBot="1" x14ac:dyDescent="0.25">
      <c r="A5" s="147" t="s">
        <v>1153</v>
      </c>
      <c r="B5" s="14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</row>
    <row r="6" spans="1:28" ht="18" thickBot="1" x14ac:dyDescent="0.25">
      <c r="A6" s="147" t="s">
        <v>1154</v>
      </c>
      <c r="B6" s="14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</row>
    <row r="7" spans="1:28" ht="18" thickBot="1" x14ac:dyDescent="0.25">
      <c r="A7" s="147" t="s">
        <v>1155</v>
      </c>
      <c r="B7" s="14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</row>
    <row r="8" spans="1:28" ht="18" thickBot="1" x14ac:dyDescent="0.25">
      <c r="A8" s="147" t="s">
        <v>1156</v>
      </c>
      <c r="B8" s="14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</row>
    <row r="9" spans="1:28" ht="18" thickBot="1" x14ac:dyDescent="0.25">
      <c r="A9" s="147" t="s">
        <v>1157</v>
      </c>
      <c r="B9" s="14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</row>
    <row r="10" spans="1:28" ht="18" thickBot="1" x14ac:dyDescent="0.25">
      <c r="A10" s="147" t="s">
        <v>1158</v>
      </c>
      <c r="B10" s="14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</row>
    <row r="11" spans="1:28" ht="18" thickBot="1" x14ac:dyDescent="0.25">
      <c r="A11" s="147" t="s">
        <v>1159</v>
      </c>
      <c r="B11" s="14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</row>
    <row r="12" spans="1:28" ht="18" thickBot="1" x14ac:dyDescent="0.25">
      <c r="A12" s="147" t="s">
        <v>1160</v>
      </c>
      <c r="B12" s="14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</row>
    <row r="13" spans="1:28" ht="18" thickBot="1" x14ac:dyDescent="0.25">
      <c r="A13" s="147" t="s">
        <v>1161</v>
      </c>
      <c r="B13" s="14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</row>
    <row r="14" spans="1:28" ht="18" thickBot="1" x14ac:dyDescent="0.25">
      <c r="A14" s="147" t="s">
        <v>1162</v>
      </c>
      <c r="B14" s="14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</row>
    <row r="15" spans="1:28" ht="18" thickBot="1" x14ac:dyDescent="0.25">
      <c r="A15" s="147" t="s">
        <v>1163</v>
      </c>
      <c r="B15" s="14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</row>
    <row r="16" spans="1:28" ht="18" thickBot="1" x14ac:dyDescent="0.25">
      <c r="A16" s="147" t="s">
        <v>1164</v>
      </c>
      <c r="B16" s="14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</row>
    <row r="17" spans="1:28" ht="18" thickBot="1" x14ac:dyDescent="0.25">
      <c r="A17" s="147" t="s">
        <v>1165</v>
      </c>
      <c r="B17" s="14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</row>
    <row r="18" spans="1:28" ht="18" thickBot="1" x14ac:dyDescent="0.25">
      <c r="A18" s="147" t="s">
        <v>1166</v>
      </c>
      <c r="B18" s="14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</row>
    <row r="19" spans="1:28" ht="18" thickBot="1" x14ac:dyDescent="0.25">
      <c r="A19" s="147" t="s">
        <v>1167</v>
      </c>
      <c r="B19" s="14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</row>
    <row r="20" spans="1:28" ht="18" thickBot="1" x14ac:dyDescent="0.25">
      <c r="A20" s="147" t="s">
        <v>1168</v>
      </c>
      <c r="B20" s="14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</row>
    <row r="21" spans="1:28" ht="18" thickBot="1" x14ac:dyDescent="0.25">
      <c r="A21" s="147" t="s">
        <v>1169</v>
      </c>
      <c r="B21" s="14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</row>
    <row r="22" spans="1:28" ht="18" thickBot="1" x14ac:dyDescent="0.25">
      <c r="A22" s="147" t="s">
        <v>1170</v>
      </c>
      <c r="B22" s="14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</row>
    <row r="23" spans="1:28" ht="18" thickBot="1" x14ac:dyDescent="0.25">
      <c r="A23" s="147" t="s">
        <v>1171</v>
      </c>
      <c r="B23" s="14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</row>
    <row r="24" spans="1:28" ht="20" customHeight="1" thickBot="1" x14ac:dyDescent="0.25">
      <c r="A24" s="147" t="s">
        <v>1172</v>
      </c>
      <c r="B24" s="14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</row>
    <row r="25" spans="1:28" ht="18" thickBot="1" x14ac:dyDescent="0.25">
      <c r="A25" s="147" t="s">
        <v>1173</v>
      </c>
      <c r="B25" s="14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</row>
    <row r="26" spans="1:28" ht="18" thickBot="1" x14ac:dyDescent="0.25">
      <c r="A26" s="147" t="s">
        <v>1174</v>
      </c>
      <c r="B26" s="144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</row>
    <row r="27" spans="1:28" ht="18" thickBot="1" x14ac:dyDescent="0.25">
      <c r="A27" s="147" t="s">
        <v>1175</v>
      </c>
      <c r="B27" s="14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</row>
    <row r="28" spans="1:28" ht="18" thickBot="1" x14ac:dyDescent="0.25">
      <c r="A28" s="147" t="s">
        <v>1176</v>
      </c>
      <c r="B28" s="14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</row>
    <row r="29" spans="1:28" ht="18" thickBot="1" x14ac:dyDescent="0.25">
      <c r="A29" s="147" t="s">
        <v>1177</v>
      </c>
      <c r="B29" s="14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</row>
    <row r="30" spans="1:28" ht="18" thickBot="1" x14ac:dyDescent="0.25">
      <c r="A30" s="147" t="s">
        <v>1178</v>
      </c>
      <c r="B30" s="14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</row>
    <row r="31" spans="1:28" ht="18" thickBot="1" x14ac:dyDescent="0.25">
      <c r="A31" s="147" t="s">
        <v>1179</v>
      </c>
      <c r="B31" s="14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</row>
    <row r="32" spans="1:28" ht="18" thickBot="1" x14ac:dyDescent="0.25">
      <c r="A32" s="147" t="s">
        <v>1180</v>
      </c>
      <c r="B32" s="14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</row>
    <row r="33" spans="1:28" ht="18" thickBot="1" x14ac:dyDescent="0.25">
      <c r="A33" s="147" t="s">
        <v>1181</v>
      </c>
      <c r="B33" s="14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</row>
    <row r="34" spans="1:28" ht="18" thickBot="1" x14ac:dyDescent="0.25">
      <c r="A34" s="147" t="s">
        <v>1182</v>
      </c>
      <c r="B34" s="14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</row>
    <row r="35" spans="1:28" ht="18" customHeight="1" thickBot="1" x14ac:dyDescent="0.25">
      <c r="A35" s="144" t="s">
        <v>1183</v>
      </c>
      <c r="B35" s="14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</row>
    <row r="36" spans="1:28" ht="18" customHeight="1" thickBot="1" x14ac:dyDescent="0.25">
      <c r="A36" s="144" t="s">
        <v>500</v>
      </c>
      <c r="B36" s="14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</row>
  </sheetData>
  <mergeCells count="1">
    <mergeCell ref="A1:C1"/>
  </mergeCells>
  <dataValidations count="2">
    <dataValidation type="decimal" allowBlank="1" showInputMessage="1" showErrorMessage="1" errorTitle="Invalid Data Type" error="Please input data in Numeric Data Type" sqref="C35:AB36" xr:uid="{64621B78-5601-7444-AE46-05FEF08A75FA}">
      <formula1>-9.99999999999999E+33</formula1>
      <formula2>9.99999999999999E+33</formula2>
    </dataValidation>
    <dataValidation type="decimal" allowBlank="1" showErrorMessage="1" errorTitle="Invalid Data Type" error="Please input data in Numeric Data Type" sqref="C4:AB34" xr:uid="{2665F80A-C715-0F4D-8F40-BE71886CFA07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E7EF-B85A-4E24-9EB9-9DB6A69C1A13}">
  <dimension ref="A1:AG45"/>
  <sheetViews>
    <sheetView showGridLines="0" tabSelected="1" workbookViewId="0">
      <selection activeCell="AA15" sqref="AA15"/>
    </sheetView>
  </sheetViews>
  <sheetFormatPr baseColWidth="10" defaultColWidth="9.3984375" defaultRowHeight="15" x14ac:dyDescent="0.2"/>
  <cols>
    <col min="1" max="1" width="42.59765625" style="15" bestFit="1" customWidth="1" collapsed="1"/>
    <col min="2" max="2" width="21" style="15" customWidth="1"/>
    <col min="3" max="4" width="21" style="15" customWidth="1" collapsed="1"/>
    <col min="5" max="5" width="21" style="15" customWidth="1"/>
    <col min="6" max="11" width="21" style="15" customWidth="1" collapsed="1"/>
    <col min="12" max="12" width="26" style="15" customWidth="1" collapsed="1"/>
    <col min="13" max="14" width="21" style="15" customWidth="1" collapsed="1"/>
    <col min="15" max="15" width="26" style="15" customWidth="1" collapsed="1"/>
    <col min="16" max="17" width="21" style="15" customWidth="1" collapsed="1"/>
    <col min="18" max="18" width="26" style="15" customWidth="1" collapsed="1"/>
    <col min="19" max="20" width="21" style="15" customWidth="1" collapsed="1"/>
    <col min="21" max="21" width="26" style="15" customWidth="1" collapsed="1"/>
    <col min="22" max="23" width="21" style="15" customWidth="1" collapsed="1"/>
    <col min="24" max="24" width="26" style="15" customWidth="1" collapsed="1"/>
    <col min="25" max="26" width="21" style="15" customWidth="1" collapsed="1"/>
    <col min="27" max="27" width="26" style="15" customWidth="1" collapsed="1"/>
    <col min="28" max="29" width="21" style="15" customWidth="1" collapsed="1"/>
    <col min="30" max="30" width="26" style="15" customWidth="1" collapsed="1"/>
    <col min="31" max="32" width="21" style="15" customWidth="1" collapsed="1"/>
    <col min="33" max="33" width="26" style="15" customWidth="1" collapsed="1"/>
    <col min="34" max="16384" width="9.3984375" style="15" collapsed="1"/>
  </cols>
  <sheetData>
    <row r="1" spans="1:33" ht="19" x14ac:dyDescent="0.2">
      <c r="A1" s="16" t="s">
        <v>14</v>
      </c>
      <c r="B1" s="14"/>
    </row>
    <row r="2" spans="1:33" ht="17.25" customHeight="1" x14ac:dyDescent="0.2">
      <c r="A2" s="16"/>
      <c r="B2" s="16"/>
      <c r="C2" s="20"/>
    </row>
    <row r="3" spans="1:33" ht="17" x14ac:dyDescent="0.2">
      <c r="A3" s="21" t="s">
        <v>371</v>
      </c>
      <c r="B3" s="17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3" ht="18" thickBot="1" x14ac:dyDescent="0.25">
      <c r="A4" s="23" t="s">
        <v>14</v>
      </c>
      <c r="B4" s="18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</row>
    <row r="5" spans="1:33" ht="54" customHeight="1" thickBot="1" x14ac:dyDescent="0.25">
      <c r="A5" s="22" t="s">
        <v>16</v>
      </c>
      <c r="B5" s="19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35" thickBot="1" x14ac:dyDescent="0.25">
      <c r="A6" s="22" t="s">
        <v>17</v>
      </c>
      <c r="B6" s="19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ht="18" thickBot="1" x14ac:dyDescent="0.25">
      <c r="A7" s="22" t="s">
        <v>18</v>
      </c>
      <c r="B7" s="19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33" ht="18" thickBot="1" x14ac:dyDescent="0.25">
      <c r="A8" s="22" t="s">
        <v>19</v>
      </c>
      <c r="B8" s="19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39" customHeight="1" thickBot="1" x14ac:dyDescent="0.25">
      <c r="A9" s="22" t="s">
        <v>20</v>
      </c>
      <c r="B9" s="19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33" ht="18" thickBot="1" x14ac:dyDescent="0.25">
      <c r="A10" s="22" t="s">
        <v>21</v>
      </c>
      <c r="B10" s="19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ht="18" thickBot="1" x14ac:dyDescent="0.25">
      <c r="A11" s="22" t="s">
        <v>22</v>
      </c>
      <c r="B11" s="19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ht="18" thickBot="1" x14ac:dyDescent="0.25">
      <c r="A12" s="22" t="s">
        <v>23</v>
      </c>
      <c r="B12" s="19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8" thickBot="1" x14ac:dyDescent="0.25">
      <c r="A13" s="22" t="s">
        <v>24</v>
      </c>
      <c r="B13" s="19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33" ht="18" thickBot="1" x14ac:dyDescent="0.25">
      <c r="A14" s="22" t="s">
        <v>25</v>
      </c>
      <c r="B14" s="19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 ht="51" customHeight="1" thickBot="1" x14ac:dyDescent="0.25">
      <c r="A15" s="22" t="s">
        <v>26</v>
      </c>
      <c r="B15" s="19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3" ht="49" customHeight="1" thickBot="1" x14ac:dyDescent="0.25">
      <c r="A16" s="22" t="s">
        <v>27</v>
      </c>
      <c r="B16" s="19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1:33" ht="39" customHeight="1" thickBot="1" x14ac:dyDescent="0.25">
      <c r="A17" s="22" t="s">
        <v>28</v>
      </c>
      <c r="B17" s="19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33" ht="35" thickBot="1" x14ac:dyDescent="0.25">
      <c r="A18" s="22" t="s">
        <v>29</v>
      </c>
      <c r="B18" s="1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33" ht="52" thickBot="1" x14ac:dyDescent="0.25">
      <c r="A19" s="22" t="s">
        <v>30</v>
      </c>
      <c r="B19" s="19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33" ht="35" thickBot="1" x14ac:dyDescent="0.25">
      <c r="A20" s="22" t="s">
        <v>31</v>
      </c>
      <c r="B20" s="19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spans="1:33" ht="18" thickBot="1" x14ac:dyDescent="0.25">
      <c r="A21" s="22" t="s">
        <v>32</v>
      </c>
      <c r="B21" s="1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3" ht="18" thickBot="1" x14ac:dyDescent="0.25">
      <c r="A22" s="22" t="s">
        <v>33</v>
      </c>
      <c r="B22" s="1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ht="18" thickBot="1" x14ac:dyDescent="0.25">
      <c r="A23" s="22" t="s">
        <v>34</v>
      </c>
      <c r="B23" s="1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8" thickBot="1" x14ac:dyDescent="0.25">
      <c r="A24" s="22" t="s">
        <v>35</v>
      </c>
      <c r="B24" s="1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8" thickBot="1" x14ac:dyDescent="0.25">
      <c r="A25" s="22" t="s">
        <v>36</v>
      </c>
      <c r="B25" s="1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8" thickBot="1" x14ac:dyDescent="0.25">
      <c r="A26" s="22" t="s">
        <v>37</v>
      </c>
      <c r="B26" s="1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8" thickBot="1" x14ac:dyDescent="0.25">
      <c r="A27" s="22" t="s">
        <v>38</v>
      </c>
      <c r="B27" s="1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8" thickBot="1" x14ac:dyDescent="0.25">
      <c r="A28" s="22" t="s">
        <v>39</v>
      </c>
      <c r="B28" s="1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52" thickBot="1" x14ac:dyDescent="0.25">
      <c r="A29" s="22" t="s">
        <v>40</v>
      </c>
      <c r="B29" s="19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</row>
    <row r="30" spans="1:33" ht="52" thickBot="1" x14ac:dyDescent="0.25">
      <c r="A30" s="22" t="s">
        <v>41</v>
      </c>
      <c r="B30" s="1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35" thickBot="1" x14ac:dyDescent="0.25">
      <c r="A31" s="22" t="s">
        <v>42</v>
      </c>
      <c r="B31" s="1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44" customHeight="1" thickBot="1" x14ac:dyDescent="0.25">
      <c r="A32" s="22" t="s">
        <v>43</v>
      </c>
      <c r="B32" s="1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86" thickBot="1" x14ac:dyDescent="0.25">
      <c r="A33" s="22" t="s">
        <v>44</v>
      </c>
      <c r="B33" s="1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8" thickBot="1" x14ac:dyDescent="0.25">
      <c r="A34" s="22" t="s">
        <v>45</v>
      </c>
      <c r="B34" s="19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8" thickBot="1" x14ac:dyDescent="0.25">
      <c r="A35" s="22" t="s">
        <v>46</v>
      </c>
      <c r="B35" s="19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8" thickBot="1" x14ac:dyDescent="0.25">
      <c r="A36" s="22" t="s">
        <v>47</v>
      </c>
      <c r="B36" s="19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8" thickBot="1" x14ac:dyDescent="0.25">
      <c r="A37" s="22" t="s">
        <v>48</v>
      </c>
      <c r="B37" s="19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35" thickBot="1" x14ac:dyDescent="0.25">
      <c r="A38" s="22" t="s">
        <v>49</v>
      </c>
      <c r="B38" s="19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48" customHeight="1" thickBot="1" x14ac:dyDescent="0.25">
      <c r="A39" s="22" t="s">
        <v>50</v>
      </c>
      <c r="B39" s="19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44" customHeight="1" thickBot="1" x14ac:dyDescent="0.25">
      <c r="A40" s="22" t="s">
        <v>51</v>
      </c>
      <c r="B40" s="19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35" thickBot="1" x14ac:dyDescent="0.25">
      <c r="A41" s="22" t="s">
        <v>52</v>
      </c>
      <c r="B41" s="19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51" customHeight="1" thickBot="1" x14ac:dyDescent="0.25">
      <c r="A42" s="22" t="s">
        <v>53</v>
      </c>
      <c r="B42" s="19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54" customHeight="1" thickBot="1" x14ac:dyDescent="0.25">
      <c r="A43" s="22" t="s">
        <v>54</v>
      </c>
      <c r="B43" s="19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86" thickBot="1" x14ac:dyDescent="0.25">
      <c r="A44" s="22" t="s">
        <v>55</v>
      </c>
      <c r="B44" s="19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20" thickBot="1" x14ac:dyDescent="0.25">
      <c r="A45" s="22" t="s">
        <v>56</v>
      </c>
      <c r="B45" s="19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</sheetData>
  <dataValidations count="1">
    <dataValidation type="textLength" operator="greaterThan" allowBlank="1" showErrorMessage="1" errorTitle="Invalid Data Type" error="Please input data in String Data Type" sqref="C29:AG29 C5:AG8 C37:AG43 C21:AG27 C33:AG34" xr:uid="{9221DA25-1639-E742-9595-BFD4F7187F16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BACEB6A1-EC12-9246-B66D-E9F506E3422D}">
          <x14:formula1>
            <xm:f>hidden!$A$1:$A2</xm:f>
          </x14:formula1>
          <xm:sqref>C19:AG19</xm:sqref>
        </x14:dataValidation>
        <x14:dataValidation type="list" allowBlank="1" showErrorMessage="1" errorTitle="Invalid Data Value" error="Please input data in dropdown list " xr:uid="{E104DAE4-6ECC-CC48-840B-A2D22E3532DC}">
          <x14:formula1>
            <xm:f>hidden!$B$1:$B2</xm:f>
          </x14:formula1>
          <xm:sqref>C44:AG44</xm:sqref>
        </x14:dataValidation>
        <x14:dataValidation type="list" allowBlank="1" showErrorMessage="1" errorTitle="Invalid Data Value" error="Please input data in dropdown list " xr:uid="{EBAA15CE-122B-6D4D-BC34-36F0BF954942}">
          <x14:formula1>
            <xm:f>hidden!$C$1:$C2</xm:f>
          </x14:formula1>
          <xm:sqref>C45:AG45</xm:sqref>
        </x14:dataValidation>
        <x14:dataValidation type="list" allowBlank="1" showErrorMessage="1" errorTitle="Invalid Data Value" error="Please input data in dropdown list " xr:uid="{24DB944F-6163-4A48-9233-FB2C460ABDEB}">
          <x14:formula1>
            <xm:f>hidden!$D$1:$D3</xm:f>
          </x14:formula1>
          <xm:sqref>C31:AG31</xm:sqref>
        </x14:dataValidation>
        <x14:dataValidation type="list" allowBlank="1" showErrorMessage="1" errorTitle="Invalid Data Value" error="Please input data in dropdown list " xr:uid="{D9D2C31C-1C47-8F4D-A27C-FFB1D7888A2C}">
          <x14:formula1>
            <xm:f>hidden!$E$1:$E6</xm:f>
          </x14:formula1>
          <xm:sqref>C17:AG17</xm:sqref>
        </x14:dataValidation>
        <x14:dataValidation type="list" allowBlank="1" showErrorMessage="1" errorTitle="Invalid Data Value" error="Please input data in dropdown list " xr:uid="{AA68720C-29A9-954D-8D90-93809182FCFB}">
          <x14:formula1>
            <xm:f>hidden!$F$1:$F4</xm:f>
          </x14:formula1>
          <xm:sqref>C16:AG16</xm:sqref>
        </x14:dataValidation>
        <x14:dataValidation type="list" allowBlank="1" showErrorMessage="1" errorTitle="Invalid Data Value" error="Please input data in dropdown list " xr:uid="{63ED05E8-38C6-8247-8F87-6984A8A09427}">
          <x14:formula1>
            <xm:f>hidden!$G$1:$G6</xm:f>
          </x14:formula1>
          <xm:sqref>C18:AG18</xm:sqref>
        </x14:dataValidation>
        <x14:dataValidation type="list" allowBlank="1" showErrorMessage="1" errorTitle="Invalid Data Value" error="Please input data in dropdown list " xr:uid="{86F862ED-C1C2-4948-BE20-BE6154B944DD}">
          <x14:formula1>
            <xm:f>hidden!$H$1:$H4</xm:f>
          </x14:formula1>
          <xm:sqref>C32:AG32</xm:sqref>
        </x14:dataValidation>
        <x14:dataValidation type="list" allowBlank="1" showErrorMessage="1" errorTitle="Invalid Data Value" error="Please input data in dropdown list " xr:uid="{963C8013-1565-2045-82E8-9889639F1F4F}">
          <x14:formula1>
            <xm:f>hidden!$I$1:$I2</xm:f>
          </x14:formula1>
          <xm:sqref>C10:AG10</xm:sqref>
        </x14:dataValidation>
        <x14:dataValidation type="list" allowBlank="1" showErrorMessage="1" errorTitle="Invalid Data Value" error="Please input data in dropdown list " xr:uid="{577E8DDD-8057-A543-B66B-7D7D06438175}">
          <x14:formula1>
            <xm:f>hidden!$J$1:$J5</xm:f>
          </x14:formula1>
          <xm:sqref>C36:AG36</xm:sqref>
        </x14:dataValidation>
        <x14:dataValidation type="list" allowBlank="1" showErrorMessage="1" errorTitle="Invalid Data Value" error="Please input data in dropdown list " xr:uid="{A9FCEEDE-3973-494B-90B3-813D5C181FEC}">
          <x14:formula1>
            <xm:f>hidden!$K$1:$K129</xm:f>
          </x14:formula1>
          <xm:sqref>C14:AG14</xm:sqref>
        </x14:dataValidation>
        <x14:dataValidation type="list" allowBlank="1" showErrorMessage="1" errorTitle="Invalid Data Value" error="Please input data in dropdown list " xr:uid="{635EE5D2-873F-DE44-A43C-78BE705A4A25}">
          <x14:formula1>
            <xm:f>hidden!$L$1:$L69</xm:f>
          </x14:formula1>
          <xm:sqref>C13:AG13</xm:sqref>
        </x14:dataValidation>
        <x14:dataValidation type="list" allowBlank="1" showErrorMessage="1" errorTitle="Invalid Data Value" error="Please input data in dropdown list " xr:uid="{16693D9D-E99F-9D4E-A587-31B8BE6531A0}">
          <x14:formula1>
            <xm:f>hidden!$M$1:$M35</xm:f>
          </x14:formula1>
          <xm:sqref>C12:AG12</xm:sqref>
        </x14:dataValidation>
        <x14:dataValidation type="list" allowBlank="1" showErrorMessage="1" errorTitle="Invalid Data Value" error="Please input data in dropdown list " xr:uid="{17B25A48-BB80-1B4B-933A-F76BD4952F83}">
          <x14:formula1>
            <xm:f>hidden!$N$1:$N12</xm:f>
          </x14:formula1>
          <xm:sqref>C11:AG11</xm:sqref>
        </x14:dataValidation>
        <x14:dataValidation type="list" allowBlank="1" showErrorMessage="1" errorTitle="Invalid Data Value" error="Please input data in dropdown list " xr:uid="{F089BA19-DF7C-3C42-A156-4F602E8FDEFB}">
          <x14:formula1>
            <xm:f>hidden!$O$1:$O4</xm:f>
          </x14:formula1>
          <xm:sqref>C20:AG20</xm:sqref>
        </x14:dataValidation>
        <x14:dataValidation type="list" allowBlank="1" showErrorMessage="1" errorTitle="Invalid Data Value" error="Please input data in dropdown list " xr:uid="{1F3F2C31-93AB-1F45-B53D-2FFF89ED640B}">
          <x14:formula1>
            <xm:f>hidden!$P$1:$P2</xm:f>
          </x14:formula1>
          <xm:sqref>C35:AG35</xm:sqref>
        </x14:dataValidation>
        <x14:dataValidation type="list" allowBlank="1" showErrorMessage="1" errorTitle="Invalid Data Value" error="Please input data in dropdown list " xr:uid="{D5F85E3F-AB7E-814A-BA6D-D238671D9216}">
          <x14:formula1>
            <xm:f>hidden!$Q$1:$Q4</xm:f>
          </x14:formula1>
          <xm:sqref>C30:AG30</xm:sqref>
        </x14:dataValidation>
        <x14:dataValidation type="list" allowBlank="1" showErrorMessage="1" errorTitle="Invalid Data Value" error="Please input data in dropdown list " xr:uid="{0756AC90-39C5-CB4F-A1C3-E1F337EBFB0E}">
          <x14:formula1>
            <xm:f>hidden!$R$1:$R8</xm:f>
          </x14:formula1>
          <xm:sqref>C9:AG9</xm:sqref>
        </x14:dataValidation>
        <x14:dataValidation type="list" allowBlank="1" showErrorMessage="1" errorTitle="Invalid Data Value" error="Please input data in dropdown list " xr:uid="{288D2E41-D784-5547-A71C-CB038DC294A5}">
          <x14:formula1>
            <xm:f>hidden!$S$1:$S2</xm:f>
          </x14:formula1>
          <xm:sqref>C28:AG28</xm:sqref>
        </x14:dataValidation>
        <x14:dataValidation type="list" allowBlank="1" showErrorMessage="1" errorTitle="Invalid Data Value" error="Please input data in dropdown list " xr:uid="{C7AB8041-A2E9-FA44-8BA7-AF40BA159C62}">
          <x14:formula1>
            <xm:f>hidden!$T$1:$T8</xm:f>
          </x14:formula1>
          <xm:sqref>C15:AG15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FF50-0A03-054A-BDB6-FB22843144AA}">
  <dimension ref="A1:AB49"/>
  <sheetViews>
    <sheetView showGridLines="0" topLeftCell="P1" workbookViewId="0">
      <selection activeCell="Z1" sqref="Z1:AB1048576"/>
    </sheetView>
  </sheetViews>
  <sheetFormatPr baseColWidth="10" defaultColWidth="9.3984375" defaultRowHeight="15" x14ac:dyDescent="0.2"/>
  <cols>
    <col min="1" max="1" width="37.19921875" style="137" customWidth="1" collapsed="1"/>
    <col min="2" max="2" width="26" style="137" customWidth="1"/>
    <col min="3" max="28" width="21" style="137" customWidth="1" collapsed="1"/>
    <col min="29" max="16384" width="9.3984375" style="137" collapsed="1"/>
  </cols>
  <sheetData>
    <row r="1" spans="1:28" ht="18" x14ac:dyDescent="0.2">
      <c r="A1" s="197" t="s">
        <v>1194</v>
      </c>
      <c r="B1" s="197"/>
      <c r="C1" s="197"/>
    </row>
    <row r="2" spans="1:28" x14ac:dyDescent="0.2">
      <c r="A2" s="138">
        <v>1</v>
      </c>
    </row>
    <row r="3" spans="1:28" ht="16" x14ac:dyDescent="0.2">
      <c r="A3" s="139" t="s">
        <v>371</v>
      </c>
      <c r="B3" s="140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</row>
    <row r="4" spans="1:28" ht="18" thickBot="1" x14ac:dyDescent="0.25">
      <c r="A4" s="142" t="s">
        <v>1053</v>
      </c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</row>
    <row r="5" spans="1:28" ht="18" thickBot="1" x14ac:dyDescent="0.25">
      <c r="A5" s="142" t="s">
        <v>1054</v>
      </c>
      <c r="B5" s="14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</row>
    <row r="6" spans="1:28" ht="18" thickBot="1" x14ac:dyDescent="0.25">
      <c r="A6" s="142" t="s">
        <v>1055</v>
      </c>
      <c r="B6" s="142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</row>
    <row r="7" spans="1:28" ht="18" thickBot="1" x14ac:dyDescent="0.25">
      <c r="A7" s="142" t="s">
        <v>1056</v>
      </c>
      <c r="B7" s="14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</row>
    <row r="8" spans="1:28" ht="18" thickBot="1" x14ac:dyDescent="0.25">
      <c r="A8" s="142" t="s">
        <v>1057</v>
      </c>
      <c r="B8" s="142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</row>
    <row r="9" spans="1:28" ht="18" thickBot="1" x14ac:dyDescent="0.25">
      <c r="A9" s="142" t="s">
        <v>1058</v>
      </c>
      <c r="B9" s="14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</row>
    <row r="10" spans="1:28" ht="18" thickBot="1" x14ac:dyDescent="0.25">
      <c r="A10" s="142" t="s">
        <v>1059</v>
      </c>
      <c r="B10" s="142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</row>
    <row r="11" spans="1:28" ht="18" thickBot="1" x14ac:dyDescent="0.25">
      <c r="A11" s="142" t="s">
        <v>1060</v>
      </c>
      <c r="B11" s="14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</row>
    <row r="12" spans="1:28" ht="18" thickBot="1" x14ac:dyDescent="0.25">
      <c r="A12" s="142" t="s">
        <v>1061</v>
      </c>
      <c r="B12" s="142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</row>
    <row r="13" spans="1:28" ht="18" thickBot="1" x14ac:dyDescent="0.25">
      <c r="A13" s="142" t="s">
        <v>1062</v>
      </c>
      <c r="B13" s="14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</row>
    <row r="14" spans="1:28" ht="18" thickBot="1" x14ac:dyDescent="0.25">
      <c r="A14" s="142" t="s">
        <v>1063</v>
      </c>
      <c r="B14" s="142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</row>
    <row r="15" spans="1:28" ht="18" thickBot="1" x14ac:dyDescent="0.25">
      <c r="A15" s="142" t="s">
        <v>1064</v>
      </c>
      <c r="B15" s="14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</row>
    <row r="16" spans="1:28" ht="18" thickBot="1" x14ac:dyDescent="0.25">
      <c r="A16" s="142" t="s">
        <v>1065</v>
      </c>
      <c r="B16" s="142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</row>
    <row r="17" spans="1:28" ht="18" thickBot="1" x14ac:dyDescent="0.25">
      <c r="A17" s="142" t="s">
        <v>1066</v>
      </c>
      <c r="B17" s="14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</row>
    <row r="18" spans="1:28" ht="18" thickBot="1" x14ac:dyDescent="0.25">
      <c r="A18" s="142" t="s">
        <v>1067</v>
      </c>
      <c r="B18" s="142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</row>
    <row r="19" spans="1:28" ht="18" thickBot="1" x14ac:dyDescent="0.25">
      <c r="A19" s="142" t="s">
        <v>1068</v>
      </c>
      <c r="B19" s="14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</row>
    <row r="20" spans="1:28" ht="18" thickBot="1" x14ac:dyDescent="0.25">
      <c r="A20" s="142" t="s">
        <v>1069</v>
      </c>
      <c r="B20" s="142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</row>
    <row r="21" spans="1:28" ht="18" thickBot="1" x14ac:dyDescent="0.25">
      <c r="A21" s="142" t="s">
        <v>1070</v>
      </c>
      <c r="B21" s="14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</row>
    <row r="22" spans="1:28" ht="18" thickBot="1" x14ac:dyDescent="0.25">
      <c r="A22" s="142" t="s">
        <v>1071</v>
      </c>
      <c r="B22" s="142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</row>
    <row r="23" spans="1:28" ht="18" thickBot="1" x14ac:dyDescent="0.25">
      <c r="A23" s="142" t="s">
        <v>1072</v>
      </c>
      <c r="B23" s="14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</row>
    <row r="24" spans="1:28" ht="18" thickBot="1" x14ac:dyDescent="0.25">
      <c r="A24" s="142" t="s">
        <v>1073</v>
      </c>
      <c r="B24" s="142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</row>
    <row r="25" spans="1:28" ht="18" thickBot="1" x14ac:dyDescent="0.25">
      <c r="A25" s="142" t="s">
        <v>1074</v>
      </c>
      <c r="B25" s="14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</row>
    <row r="26" spans="1:28" ht="18" thickBot="1" x14ac:dyDescent="0.25">
      <c r="A26" s="144" t="s">
        <v>1029</v>
      </c>
      <c r="B26" s="14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</row>
    <row r="27" spans="1:28" ht="18" thickBot="1" x14ac:dyDescent="0.25">
      <c r="A27" s="142" t="s">
        <v>1031</v>
      </c>
      <c r="B27" s="142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</row>
    <row r="28" spans="1:28" ht="18" thickBot="1" x14ac:dyDescent="0.25">
      <c r="A28" s="142" t="s">
        <v>1033</v>
      </c>
      <c r="B28" s="14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</row>
    <row r="29" spans="1:28" ht="18" thickBot="1" x14ac:dyDescent="0.25">
      <c r="A29" s="142" t="s">
        <v>1034</v>
      </c>
      <c r="B29" s="142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</row>
    <row r="30" spans="1:28" ht="18" thickBot="1" x14ac:dyDescent="0.25">
      <c r="A30" s="142" t="s">
        <v>1032</v>
      </c>
      <c r="B30" s="14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</row>
    <row r="31" spans="1:28" ht="18" thickBot="1" x14ac:dyDescent="0.25">
      <c r="A31" s="142" t="s">
        <v>1035</v>
      </c>
      <c r="B31" s="142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</row>
    <row r="32" spans="1:28" ht="18" thickBot="1" x14ac:dyDescent="0.25">
      <c r="A32" s="142" t="s">
        <v>1044</v>
      </c>
      <c r="B32" s="14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</row>
    <row r="33" spans="1:28" ht="18" thickBot="1" x14ac:dyDescent="0.25">
      <c r="A33" s="142" t="s">
        <v>1036</v>
      </c>
      <c r="B33" s="142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</row>
    <row r="34" spans="1:28" ht="18" thickBot="1" x14ac:dyDescent="0.25">
      <c r="A34" s="142" t="s">
        <v>1045</v>
      </c>
      <c r="B34" s="14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</row>
    <row r="35" spans="1:28" ht="18" thickBot="1" x14ac:dyDescent="0.25">
      <c r="A35" s="142" t="s">
        <v>1037</v>
      </c>
      <c r="B35" s="142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</row>
    <row r="36" spans="1:28" ht="18" thickBot="1" x14ac:dyDescent="0.25">
      <c r="A36" s="142" t="s">
        <v>1046</v>
      </c>
      <c r="B36" s="14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</row>
    <row r="37" spans="1:28" ht="18" thickBot="1" x14ac:dyDescent="0.25">
      <c r="A37" s="142" t="s">
        <v>1038</v>
      </c>
      <c r="B37" s="142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</row>
    <row r="38" spans="1:28" ht="18" thickBot="1" x14ac:dyDescent="0.25">
      <c r="A38" s="142" t="s">
        <v>1047</v>
      </c>
      <c r="B38" s="14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</row>
    <row r="39" spans="1:28" ht="18" thickBot="1" x14ac:dyDescent="0.25">
      <c r="A39" s="142" t="s">
        <v>1039</v>
      </c>
      <c r="B39" s="142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</row>
    <row r="40" spans="1:28" ht="18" thickBot="1" x14ac:dyDescent="0.25">
      <c r="A40" s="142" t="s">
        <v>1048</v>
      </c>
      <c r="B40" s="14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</row>
    <row r="41" spans="1:28" ht="18" thickBot="1" x14ac:dyDescent="0.25">
      <c r="A41" s="142" t="s">
        <v>1040</v>
      </c>
      <c r="B41" s="142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</row>
    <row r="42" spans="1:28" ht="18" thickBot="1" x14ac:dyDescent="0.25">
      <c r="A42" s="142" t="s">
        <v>1049</v>
      </c>
      <c r="B42" s="14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</row>
    <row r="43" spans="1:28" ht="18" thickBot="1" x14ac:dyDescent="0.25">
      <c r="A43" s="142" t="s">
        <v>1041</v>
      </c>
      <c r="B43" s="142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</row>
    <row r="44" spans="1:28" ht="18" thickBot="1" x14ac:dyDescent="0.25">
      <c r="A44" s="142" t="s">
        <v>1050</v>
      </c>
      <c r="B44" s="14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</row>
    <row r="45" spans="1:28" ht="18" thickBot="1" x14ac:dyDescent="0.25">
      <c r="A45" s="142" t="s">
        <v>1042</v>
      </c>
      <c r="B45" s="142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</row>
    <row r="46" spans="1:28" ht="18" thickBot="1" x14ac:dyDescent="0.25">
      <c r="A46" s="142" t="s">
        <v>1051</v>
      </c>
      <c r="B46" s="14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</row>
    <row r="47" spans="1:28" ht="18" thickBot="1" x14ac:dyDescent="0.25">
      <c r="A47" s="142" t="s">
        <v>1043</v>
      </c>
      <c r="B47" s="142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</row>
    <row r="48" spans="1:28" ht="18" thickBot="1" x14ac:dyDescent="0.25">
      <c r="A48" s="142" t="s">
        <v>1052</v>
      </c>
      <c r="B48" s="14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</row>
    <row r="49" spans="1:28" ht="18" customHeight="1" thickBot="1" x14ac:dyDescent="0.25">
      <c r="A49" s="144" t="s">
        <v>1028</v>
      </c>
      <c r="B49" s="14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</row>
  </sheetData>
  <mergeCells count="1">
    <mergeCell ref="A1:C1"/>
  </mergeCells>
  <dataValidations count="3">
    <dataValidation type="decimal" allowBlank="1" showInputMessage="1" showErrorMessage="1" errorTitle="Invalid Data Type" error="Please input data in Numeric Data Type" sqref="C26:AB26 C49:AB49" xr:uid="{41A2EA4C-EC96-1447-B4E8-FEC61058A023}">
      <formula1>-9.99999999999999E+33</formula1>
      <formula2>9.99999999999999E+33</formula2>
    </dataValidation>
    <dataValidation type="decimal" allowBlank="1" showErrorMessage="1" errorTitle="Invalid Data Type" error="Please input data in Numeric Data Type" sqref="C5:AB5 C21:AB21 C7:AB7 C9:AB9 C11:AB11 C13:AB13 C15:AB15 C17:AB17 C19:AB19 C23:AB23 C28:AB28 C30:AB30 C32:AB32 C34:AB34 C36:AB36 C38:AB38 C40:AB40 C42:AB42 C44:AB44 C46:AB46 C25:AB25 C48:AB48" xr:uid="{4BAFCC50-43FA-3544-B40E-1B9F6F40EAB2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C24:AB24 C4:AB4 C6:AB6 C8:AB8 C10:AB10 C12:AB12 C14:AB14 C16:AB16 C18:AB18 C20:AB20 C22:AB22 C27:AB27 C29:AB29 C31:AB31 C33:AB33 C35:AB35 C37:AB37 C39:AB39 C41:AB41 C43:AB43 C45:AB45 C47:AB47" xr:uid="{EF7B23C4-4DB4-544C-8B62-2F1EA71910C5}">
      <formula1>0</formula1>
    </dataValidation>
  </dataValidations>
  <pageMargins left="0.15" right="0.15" top="0.15" bottom="0.15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3DFC-C536-9F4D-814E-6EAB79D24036}">
  <dimension ref="A1:Y584"/>
  <sheetViews>
    <sheetView showGridLines="0" topLeftCell="Q1" workbookViewId="0">
      <selection activeCell="W1" sqref="W1:Y1048576"/>
    </sheetView>
  </sheetViews>
  <sheetFormatPr baseColWidth="10" defaultColWidth="9.3984375" defaultRowHeight="15" x14ac:dyDescent="0.2"/>
  <cols>
    <col min="1" max="1" width="46" style="168" customWidth="1" collapsed="1"/>
    <col min="2" max="2" width="26" style="168" customWidth="1"/>
    <col min="3" max="25" width="21" style="137" customWidth="1" collapsed="1"/>
    <col min="26" max="16384" width="9.3984375" style="137" collapsed="1"/>
  </cols>
  <sheetData>
    <row r="1" spans="1:25" ht="18" x14ac:dyDescent="0.2">
      <c r="A1" s="197" t="s">
        <v>1774</v>
      </c>
      <c r="B1" s="197"/>
      <c r="C1" s="197"/>
    </row>
    <row r="2" spans="1:25" x14ac:dyDescent="0.2">
      <c r="A2" s="167">
        <v>1</v>
      </c>
    </row>
    <row r="3" spans="1:25" ht="16" x14ac:dyDescent="0.2">
      <c r="A3" s="169" t="s">
        <v>371</v>
      </c>
      <c r="B3" s="170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</row>
    <row r="4" spans="1:25" ht="18" thickBot="1" x14ac:dyDescent="0.25">
      <c r="A4" s="171" t="s">
        <v>1770</v>
      </c>
      <c r="B4" s="16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r="5" spans="1:25" ht="35" thickBot="1" x14ac:dyDescent="0.25">
      <c r="A5" s="172" t="s">
        <v>1771</v>
      </c>
      <c r="B5" s="164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</row>
    <row r="6" spans="1:25" ht="18" thickBot="1" x14ac:dyDescent="0.25">
      <c r="A6" s="173" t="s">
        <v>1772</v>
      </c>
      <c r="B6" s="16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spans="1:25" ht="52" thickBot="1" x14ac:dyDescent="0.25">
      <c r="A7" s="174" t="s">
        <v>540</v>
      </c>
      <c r="B7" s="164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r="8" spans="1:25" ht="35" thickBot="1" x14ac:dyDescent="0.25">
      <c r="A8" s="174" t="s">
        <v>572</v>
      </c>
      <c r="B8" s="164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</row>
    <row r="9" spans="1:25" ht="18" thickBot="1" x14ac:dyDescent="0.25">
      <c r="A9" s="171" t="s">
        <v>1773</v>
      </c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</row>
    <row r="10" spans="1:25" ht="35" thickBot="1" x14ac:dyDescent="0.25">
      <c r="A10" s="175" t="s">
        <v>1195</v>
      </c>
      <c r="B10" s="164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r="11" spans="1:25" ht="35" thickBot="1" x14ac:dyDescent="0.25">
      <c r="A11" s="175" t="s">
        <v>1196</v>
      </c>
      <c r="B11" s="164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</row>
    <row r="12" spans="1:25" ht="35" thickBot="1" x14ac:dyDescent="0.25">
      <c r="A12" s="175" t="s">
        <v>1197</v>
      </c>
      <c r="B12" s="164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</row>
    <row r="13" spans="1:25" ht="35" thickBot="1" x14ac:dyDescent="0.25">
      <c r="A13" s="175" t="s">
        <v>1198</v>
      </c>
      <c r="B13" s="164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</row>
    <row r="14" spans="1:25" ht="35" thickBot="1" x14ac:dyDescent="0.25">
      <c r="A14" s="175" t="s">
        <v>1199</v>
      </c>
      <c r="B14" s="164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</row>
    <row r="15" spans="1:25" ht="35" thickBot="1" x14ac:dyDescent="0.25">
      <c r="A15" s="175" t="s">
        <v>1200</v>
      </c>
      <c r="B15" s="164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</row>
    <row r="16" spans="1:25" ht="35" thickBot="1" x14ac:dyDescent="0.25">
      <c r="A16" s="175" t="s">
        <v>1201</v>
      </c>
      <c r="B16" s="164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</row>
    <row r="17" spans="1:25" ht="35" thickBot="1" x14ac:dyDescent="0.25">
      <c r="A17" s="175" t="s">
        <v>1202</v>
      </c>
      <c r="B17" s="164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</row>
    <row r="18" spans="1:25" ht="35" thickBot="1" x14ac:dyDescent="0.25">
      <c r="A18" s="175" t="s">
        <v>1203</v>
      </c>
      <c r="B18" s="164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</row>
    <row r="19" spans="1:25" ht="35" thickBot="1" x14ac:dyDescent="0.25">
      <c r="A19" s="175" t="s">
        <v>1204</v>
      </c>
      <c r="B19" s="164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</row>
    <row r="20" spans="1:25" ht="35" thickBot="1" x14ac:dyDescent="0.25">
      <c r="A20" s="175" t="s">
        <v>1205</v>
      </c>
      <c r="B20" s="164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</row>
    <row r="21" spans="1:25" ht="35" thickBot="1" x14ac:dyDescent="0.25">
      <c r="A21" s="175" t="s">
        <v>1206</v>
      </c>
      <c r="B21" s="164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</row>
    <row r="22" spans="1:25" ht="35" thickBot="1" x14ac:dyDescent="0.25">
      <c r="A22" s="175" t="s">
        <v>1207</v>
      </c>
      <c r="B22" s="164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</row>
    <row r="23" spans="1:25" ht="35" thickBot="1" x14ac:dyDescent="0.25">
      <c r="A23" s="175" t="s">
        <v>1208</v>
      </c>
      <c r="B23" s="164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</row>
    <row r="24" spans="1:25" ht="35" thickBot="1" x14ac:dyDescent="0.25">
      <c r="A24" s="175" t="s">
        <v>1209</v>
      </c>
      <c r="B24" s="164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</row>
    <row r="25" spans="1:25" ht="35" thickBot="1" x14ac:dyDescent="0.25">
      <c r="A25" s="175" t="s">
        <v>1210</v>
      </c>
      <c r="B25" s="164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</row>
    <row r="26" spans="1:25" ht="35" thickBot="1" x14ac:dyDescent="0.25">
      <c r="A26" s="175" t="s">
        <v>1211</v>
      </c>
      <c r="B26" s="164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</row>
    <row r="27" spans="1:25" ht="35" thickBot="1" x14ac:dyDescent="0.25">
      <c r="A27" s="175" t="s">
        <v>1212</v>
      </c>
      <c r="B27" s="164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</row>
    <row r="28" spans="1:25" ht="35" thickBot="1" x14ac:dyDescent="0.25">
      <c r="A28" s="175" t="s">
        <v>1213</v>
      </c>
      <c r="B28" s="164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</row>
    <row r="29" spans="1:25" ht="20" customHeight="1" thickBot="1" x14ac:dyDescent="0.25">
      <c r="A29" s="175" t="s">
        <v>1214</v>
      </c>
      <c r="B29" s="164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</row>
    <row r="30" spans="1:25" ht="35" thickBot="1" x14ac:dyDescent="0.25">
      <c r="A30" s="175" t="s">
        <v>1215</v>
      </c>
      <c r="B30" s="164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</row>
    <row r="31" spans="1:25" ht="35" thickBot="1" x14ac:dyDescent="0.25">
      <c r="A31" s="175" t="s">
        <v>1216</v>
      </c>
      <c r="B31" s="16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</row>
    <row r="32" spans="1:25" ht="52" thickBot="1" x14ac:dyDescent="0.25">
      <c r="A32" s="175" t="s">
        <v>1217</v>
      </c>
      <c r="B32" s="164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</row>
    <row r="33" spans="1:25" ht="35" thickBot="1" x14ac:dyDescent="0.25">
      <c r="A33" s="175" t="s">
        <v>1218</v>
      </c>
      <c r="B33" s="164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</row>
    <row r="34" spans="1:25" s="159" customFormat="1" ht="35" thickBot="1" x14ac:dyDescent="0.25">
      <c r="A34" s="166" t="s">
        <v>1747</v>
      </c>
      <c r="B34" s="162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</row>
    <row r="35" spans="1:25" ht="52" thickBot="1" x14ac:dyDescent="0.25">
      <c r="A35" s="175" t="s">
        <v>1219</v>
      </c>
      <c r="B35" s="164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</row>
    <row r="36" spans="1:25" ht="35" thickBot="1" x14ac:dyDescent="0.25">
      <c r="A36" s="175" t="s">
        <v>1220</v>
      </c>
      <c r="B36" s="164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</row>
    <row r="37" spans="1:25" ht="52" thickBot="1" x14ac:dyDescent="0.25">
      <c r="A37" s="175" t="s">
        <v>1221</v>
      </c>
      <c r="B37" s="164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</row>
    <row r="38" spans="1:25" ht="35" thickBot="1" x14ac:dyDescent="0.25">
      <c r="A38" s="175" t="s">
        <v>1222</v>
      </c>
      <c r="B38" s="164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</row>
    <row r="39" spans="1:25" ht="52" thickBot="1" x14ac:dyDescent="0.25">
      <c r="A39" s="175" t="s">
        <v>1223</v>
      </c>
      <c r="B39" s="164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</row>
    <row r="40" spans="1:25" ht="35" thickBot="1" x14ac:dyDescent="0.25">
      <c r="A40" s="175" t="s">
        <v>1224</v>
      </c>
      <c r="B40" s="164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</row>
    <row r="41" spans="1:25" ht="52" thickBot="1" x14ac:dyDescent="0.25">
      <c r="A41" s="175" t="s">
        <v>1225</v>
      </c>
      <c r="B41" s="164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</row>
    <row r="42" spans="1:25" ht="35" thickBot="1" x14ac:dyDescent="0.25">
      <c r="A42" s="175" t="s">
        <v>1226</v>
      </c>
      <c r="B42" s="164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</row>
    <row r="43" spans="1:25" ht="52" thickBot="1" x14ac:dyDescent="0.25">
      <c r="A43" s="175" t="s">
        <v>1227</v>
      </c>
      <c r="B43" s="164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</row>
    <row r="44" spans="1:25" ht="35" thickBot="1" x14ac:dyDescent="0.25">
      <c r="A44" s="175" t="s">
        <v>1228</v>
      </c>
      <c r="B44" s="164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</row>
    <row r="45" spans="1:25" ht="52" thickBot="1" x14ac:dyDescent="0.25">
      <c r="A45" s="175" t="s">
        <v>1229</v>
      </c>
      <c r="B45" s="164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</row>
    <row r="46" spans="1:25" ht="35" thickBot="1" x14ac:dyDescent="0.25">
      <c r="A46" s="175" t="s">
        <v>1230</v>
      </c>
      <c r="B46" s="164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</row>
    <row r="47" spans="1:25" ht="52" thickBot="1" x14ac:dyDescent="0.25">
      <c r="A47" s="175" t="s">
        <v>1231</v>
      </c>
      <c r="B47" s="164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</row>
    <row r="48" spans="1:25" ht="35" thickBot="1" x14ac:dyDescent="0.25">
      <c r="A48" s="175" t="s">
        <v>1232</v>
      </c>
      <c r="B48" s="164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</row>
    <row r="49" spans="1:25" ht="52" thickBot="1" x14ac:dyDescent="0.25">
      <c r="A49" s="175" t="s">
        <v>1233</v>
      </c>
      <c r="B49" s="164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</row>
    <row r="50" spans="1:25" ht="35" thickBot="1" x14ac:dyDescent="0.25">
      <c r="A50" s="175" t="s">
        <v>1234</v>
      </c>
      <c r="B50" s="164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</row>
    <row r="51" spans="1:25" ht="52" thickBot="1" x14ac:dyDescent="0.25">
      <c r="A51" s="175" t="s">
        <v>1235</v>
      </c>
      <c r="B51" s="164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</row>
    <row r="52" spans="1:25" ht="35" thickBot="1" x14ac:dyDescent="0.25">
      <c r="A52" s="175" t="s">
        <v>1236</v>
      </c>
      <c r="B52" s="164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</row>
    <row r="53" spans="1:25" ht="52" thickBot="1" x14ac:dyDescent="0.25">
      <c r="A53" s="175" t="s">
        <v>1237</v>
      </c>
      <c r="B53" s="164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</row>
    <row r="54" spans="1:25" ht="35" thickBot="1" x14ac:dyDescent="0.25">
      <c r="A54" s="175" t="s">
        <v>1238</v>
      </c>
      <c r="B54" s="164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</row>
    <row r="55" spans="1:25" ht="52" thickBot="1" x14ac:dyDescent="0.25">
      <c r="A55" s="175" t="s">
        <v>1239</v>
      </c>
      <c r="B55" s="164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</row>
    <row r="56" spans="1:25" ht="35" thickBot="1" x14ac:dyDescent="0.25">
      <c r="A56" s="175" t="s">
        <v>1240</v>
      </c>
      <c r="B56" s="164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</row>
    <row r="57" spans="1:25" ht="52" thickBot="1" x14ac:dyDescent="0.25">
      <c r="A57" s="175" t="s">
        <v>1241</v>
      </c>
      <c r="B57" s="164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</row>
    <row r="58" spans="1:25" ht="52" thickBot="1" x14ac:dyDescent="0.25">
      <c r="A58" s="175" t="s">
        <v>1242</v>
      </c>
      <c r="B58" s="164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</row>
    <row r="59" spans="1:25" s="159" customFormat="1" ht="52" thickBot="1" x14ac:dyDescent="0.25">
      <c r="A59" s="166" t="s">
        <v>1748</v>
      </c>
      <c r="B59" s="162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</row>
    <row r="60" spans="1:25" ht="52" thickBot="1" x14ac:dyDescent="0.25">
      <c r="A60" s="175" t="s">
        <v>1243</v>
      </c>
      <c r="B60" s="164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</row>
    <row r="61" spans="1:25" ht="35" thickBot="1" x14ac:dyDescent="0.25">
      <c r="A61" s="175" t="s">
        <v>1244</v>
      </c>
      <c r="B61" s="164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</row>
    <row r="62" spans="1:25" ht="52" thickBot="1" x14ac:dyDescent="0.25">
      <c r="A62" s="175" t="s">
        <v>1245</v>
      </c>
      <c r="B62" s="164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</row>
    <row r="63" spans="1:25" ht="35" thickBot="1" x14ac:dyDescent="0.25">
      <c r="A63" s="175" t="s">
        <v>1246</v>
      </c>
      <c r="B63" s="164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</row>
    <row r="64" spans="1:25" ht="52" thickBot="1" x14ac:dyDescent="0.25">
      <c r="A64" s="175" t="s">
        <v>1247</v>
      </c>
      <c r="B64" s="164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</row>
    <row r="65" spans="1:25" ht="35" thickBot="1" x14ac:dyDescent="0.25">
      <c r="A65" s="175" t="s">
        <v>1248</v>
      </c>
      <c r="B65" s="164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</row>
    <row r="66" spans="1:25" ht="52" thickBot="1" x14ac:dyDescent="0.25">
      <c r="A66" s="175" t="s">
        <v>1249</v>
      </c>
      <c r="B66" s="164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</row>
    <row r="67" spans="1:25" ht="35" thickBot="1" x14ac:dyDescent="0.25">
      <c r="A67" s="175" t="s">
        <v>1250</v>
      </c>
      <c r="B67" s="164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</row>
    <row r="68" spans="1:25" ht="52" thickBot="1" x14ac:dyDescent="0.25">
      <c r="A68" s="175" t="s">
        <v>1251</v>
      </c>
      <c r="B68" s="164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</row>
    <row r="69" spans="1:25" ht="35" thickBot="1" x14ac:dyDescent="0.25">
      <c r="A69" s="175" t="s">
        <v>1252</v>
      </c>
      <c r="B69" s="164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</row>
    <row r="70" spans="1:25" ht="52" thickBot="1" x14ac:dyDescent="0.25">
      <c r="A70" s="175" t="s">
        <v>1253</v>
      </c>
      <c r="B70" s="164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</row>
    <row r="71" spans="1:25" ht="35" thickBot="1" x14ac:dyDescent="0.25">
      <c r="A71" s="175" t="s">
        <v>1254</v>
      </c>
      <c r="B71" s="164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</row>
    <row r="72" spans="1:25" ht="52" thickBot="1" x14ac:dyDescent="0.25">
      <c r="A72" s="175" t="s">
        <v>1255</v>
      </c>
      <c r="B72" s="164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</row>
    <row r="73" spans="1:25" ht="35" thickBot="1" x14ac:dyDescent="0.25">
      <c r="A73" s="175" t="s">
        <v>1256</v>
      </c>
      <c r="B73" s="164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</row>
    <row r="74" spans="1:25" ht="52" thickBot="1" x14ac:dyDescent="0.25">
      <c r="A74" s="175" t="s">
        <v>1257</v>
      </c>
      <c r="B74" s="164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</row>
    <row r="75" spans="1:25" ht="35" thickBot="1" x14ac:dyDescent="0.25">
      <c r="A75" s="175" t="s">
        <v>1258</v>
      </c>
      <c r="B75" s="164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</row>
    <row r="76" spans="1:25" ht="52" thickBot="1" x14ac:dyDescent="0.25">
      <c r="A76" s="175" t="s">
        <v>1259</v>
      </c>
      <c r="B76" s="164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</row>
    <row r="77" spans="1:25" ht="35" thickBot="1" x14ac:dyDescent="0.25">
      <c r="A77" s="175" t="s">
        <v>1260</v>
      </c>
      <c r="B77" s="164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</row>
    <row r="78" spans="1:25" ht="52" thickBot="1" x14ac:dyDescent="0.25">
      <c r="A78" s="175" t="s">
        <v>1261</v>
      </c>
      <c r="B78" s="164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</row>
    <row r="79" spans="1:25" ht="35" thickBot="1" x14ac:dyDescent="0.25">
      <c r="A79" s="175" t="s">
        <v>1262</v>
      </c>
      <c r="B79" s="164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</row>
    <row r="80" spans="1:25" ht="52" thickBot="1" x14ac:dyDescent="0.25">
      <c r="A80" s="175" t="s">
        <v>1263</v>
      </c>
      <c r="B80" s="164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</row>
    <row r="81" spans="1:25" ht="35" thickBot="1" x14ac:dyDescent="0.25">
      <c r="A81" s="175" t="s">
        <v>1264</v>
      </c>
      <c r="B81" s="164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</row>
    <row r="82" spans="1:25" ht="52" thickBot="1" x14ac:dyDescent="0.25">
      <c r="A82" s="175" t="s">
        <v>1265</v>
      </c>
      <c r="B82" s="164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</row>
    <row r="83" spans="1:25" ht="52" thickBot="1" x14ac:dyDescent="0.25">
      <c r="A83" s="175" t="s">
        <v>1266</v>
      </c>
      <c r="B83" s="164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</row>
    <row r="84" spans="1:25" s="161" customFormat="1" ht="35" thickBot="1" x14ac:dyDescent="0.25">
      <c r="A84" s="166" t="s">
        <v>1749</v>
      </c>
      <c r="B84" s="162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</row>
    <row r="85" spans="1:25" ht="52" thickBot="1" x14ac:dyDescent="0.25">
      <c r="A85" s="175" t="s">
        <v>1267</v>
      </c>
      <c r="B85" s="164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</row>
    <row r="86" spans="1:25" ht="35" thickBot="1" x14ac:dyDescent="0.25">
      <c r="A86" s="175" t="s">
        <v>1268</v>
      </c>
      <c r="B86" s="164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</row>
    <row r="87" spans="1:25" ht="52" thickBot="1" x14ac:dyDescent="0.25">
      <c r="A87" s="175" t="s">
        <v>1269</v>
      </c>
      <c r="B87" s="164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</row>
    <row r="88" spans="1:25" ht="35" thickBot="1" x14ac:dyDescent="0.25">
      <c r="A88" s="175" t="s">
        <v>1270</v>
      </c>
      <c r="B88" s="164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</row>
    <row r="89" spans="1:25" ht="52" thickBot="1" x14ac:dyDescent="0.25">
      <c r="A89" s="175" t="s">
        <v>1271</v>
      </c>
      <c r="B89" s="164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</row>
    <row r="90" spans="1:25" ht="35" thickBot="1" x14ac:dyDescent="0.25">
      <c r="A90" s="175" t="s">
        <v>1272</v>
      </c>
      <c r="B90" s="164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</row>
    <row r="91" spans="1:25" ht="52" thickBot="1" x14ac:dyDescent="0.25">
      <c r="A91" s="175" t="s">
        <v>1273</v>
      </c>
      <c r="B91" s="164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</row>
    <row r="92" spans="1:25" ht="35" thickBot="1" x14ac:dyDescent="0.25">
      <c r="A92" s="175" t="s">
        <v>1274</v>
      </c>
      <c r="B92" s="164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</row>
    <row r="93" spans="1:25" ht="52" thickBot="1" x14ac:dyDescent="0.25">
      <c r="A93" s="175" t="s">
        <v>1275</v>
      </c>
      <c r="B93" s="164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</row>
    <row r="94" spans="1:25" ht="35" thickBot="1" x14ac:dyDescent="0.25">
      <c r="A94" s="175" t="s">
        <v>1276</v>
      </c>
      <c r="B94" s="164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</row>
    <row r="95" spans="1:25" ht="52" thickBot="1" x14ac:dyDescent="0.25">
      <c r="A95" s="175" t="s">
        <v>1277</v>
      </c>
      <c r="B95" s="164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</row>
    <row r="96" spans="1:25" ht="35" thickBot="1" x14ac:dyDescent="0.25">
      <c r="A96" s="175" t="s">
        <v>1278</v>
      </c>
      <c r="B96" s="164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</row>
    <row r="97" spans="1:25" ht="52" thickBot="1" x14ac:dyDescent="0.25">
      <c r="A97" s="175" t="s">
        <v>1279</v>
      </c>
      <c r="B97" s="164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</row>
    <row r="98" spans="1:25" ht="35" thickBot="1" x14ac:dyDescent="0.25">
      <c r="A98" s="175" t="s">
        <v>1280</v>
      </c>
      <c r="B98" s="164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</row>
    <row r="99" spans="1:25" ht="52" thickBot="1" x14ac:dyDescent="0.25">
      <c r="A99" s="175" t="s">
        <v>1281</v>
      </c>
      <c r="B99" s="164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</row>
    <row r="100" spans="1:25" ht="35" thickBot="1" x14ac:dyDescent="0.25">
      <c r="A100" s="175" t="s">
        <v>1282</v>
      </c>
      <c r="B100" s="164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</row>
    <row r="101" spans="1:25" ht="52" thickBot="1" x14ac:dyDescent="0.25">
      <c r="A101" s="175" t="s">
        <v>1283</v>
      </c>
      <c r="B101" s="164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</row>
    <row r="102" spans="1:25" ht="35" thickBot="1" x14ac:dyDescent="0.25">
      <c r="A102" s="175" t="s">
        <v>1284</v>
      </c>
      <c r="B102" s="164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</row>
    <row r="103" spans="1:25" ht="52" thickBot="1" x14ac:dyDescent="0.25">
      <c r="A103" s="175" t="s">
        <v>1285</v>
      </c>
      <c r="B103" s="164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</row>
    <row r="104" spans="1:25" ht="35" thickBot="1" x14ac:dyDescent="0.25">
      <c r="A104" s="175" t="s">
        <v>1286</v>
      </c>
      <c r="B104" s="164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</row>
    <row r="105" spans="1:25" ht="52" thickBot="1" x14ac:dyDescent="0.25">
      <c r="A105" s="175" t="s">
        <v>1287</v>
      </c>
      <c r="B105" s="164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</row>
    <row r="106" spans="1:25" ht="35" thickBot="1" x14ac:dyDescent="0.25">
      <c r="A106" s="175" t="s">
        <v>1288</v>
      </c>
      <c r="B106" s="164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</row>
    <row r="107" spans="1:25" ht="52" thickBot="1" x14ac:dyDescent="0.25">
      <c r="A107" s="175" t="s">
        <v>1289</v>
      </c>
      <c r="B107" s="164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</row>
    <row r="108" spans="1:25" ht="52" thickBot="1" x14ac:dyDescent="0.25">
      <c r="A108" s="175" t="s">
        <v>1290</v>
      </c>
      <c r="B108" s="164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</row>
    <row r="109" spans="1:25" s="163" customFormat="1" ht="35" thickBot="1" x14ac:dyDescent="0.25">
      <c r="A109" s="166" t="s">
        <v>1750</v>
      </c>
      <c r="B109" s="164"/>
      <c r="C109" s="160"/>
      <c r="D109" s="160"/>
      <c r="E109" s="160"/>
      <c r="F109" s="160"/>
      <c r="G109" s="160"/>
      <c r="H109" s="160"/>
      <c r="I109" s="160"/>
      <c r="J109" s="160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</row>
    <row r="110" spans="1:25" ht="52" thickBot="1" x14ac:dyDescent="0.25">
      <c r="A110" s="175" t="s">
        <v>1291</v>
      </c>
      <c r="B110" s="164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</row>
    <row r="111" spans="1:25" ht="35" thickBot="1" x14ac:dyDescent="0.25">
      <c r="A111" s="175" t="s">
        <v>1292</v>
      </c>
      <c r="B111" s="164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</row>
    <row r="112" spans="1:25" ht="52" thickBot="1" x14ac:dyDescent="0.25">
      <c r="A112" s="175" t="s">
        <v>1293</v>
      </c>
      <c r="B112" s="164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</row>
    <row r="113" spans="1:25" ht="35" thickBot="1" x14ac:dyDescent="0.25">
      <c r="A113" s="175" t="s">
        <v>1294</v>
      </c>
      <c r="B113" s="164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</row>
    <row r="114" spans="1:25" ht="52" thickBot="1" x14ac:dyDescent="0.25">
      <c r="A114" s="175" t="s">
        <v>1295</v>
      </c>
      <c r="B114" s="164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</row>
    <row r="115" spans="1:25" ht="35" thickBot="1" x14ac:dyDescent="0.25">
      <c r="A115" s="175" t="s">
        <v>1296</v>
      </c>
      <c r="B115" s="164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</row>
    <row r="116" spans="1:25" ht="52" thickBot="1" x14ac:dyDescent="0.25">
      <c r="A116" s="175" t="s">
        <v>1297</v>
      </c>
      <c r="B116" s="164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</row>
    <row r="117" spans="1:25" ht="35" thickBot="1" x14ac:dyDescent="0.25">
      <c r="A117" s="175" t="s">
        <v>1298</v>
      </c>
      <c r="B117" s="164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</row>
    <row r="118" spans="1:25" ht="52" thickBot="1" x14ac:dyDescent="0.25">
      <c r="A118" s="175" t="s">
        <v>1299</v>
      </c>
      <c r="B118" s="164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</row>
    <row r="119" spans="1:25" ht="35" thickBot="1" x14ac:dyDescent="0.25">
      <c r="A119" s="175" t="s">
        <v>1300</v>
      </c>
      <c r="B119" s="164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</row>
    <row r="120" spans="1:25" ht="52" thickBot="1" x14ac:dyDescent="0.25">
      <c r="A120" s="175" t="s">
        <v>1301</v>
      </c>
      <c r="B120" s="164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</row>
    <row r="121" spans="1:25" ht="35" thickBot="1" x14ac:dyDescent="0.25">
      <c r="A121" s="175" t="s">
        <v>1302</v>
      </c>
      <c r="B121" s="164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</row>
    <row r="122" spans="1:25" ht="52" thickBot="1" x14ac:dyDescent="0.25">
      <c r="A122" s="175" t="s">
        <v>1303</v>
      </c>
      <c r="B122" s="164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</row>
    <row r="123" spans="1:25" ht="35" thickBot="1" x14ac:dyDescent="0.25">
      <c r="A123" s="175" t="s">
        <v>1304</v>
      </c>
      <c r="B123" s="164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</row>
    <row r="124" spans="1:25" ht="52" thickBot="1" x14ac:dyDescent="0.25">
      <c r="A124" s="175" t="s">
        <v>1305</v>
      </c>
      <c r="B124" s="164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</row>
    <row r="125" spans="1:25" ht="35" thickBot="1" x14ac:dyDescent="0.25">
      <c r="A125" s="175" t="s">
        <v>1306</v>
      </c>
      <c r="B125" s="164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</row>
    <row r="126" spans="1:25" ht="52" thickBot="1" x14ac:dyDescent="0.25">
      <c r="A126" s="175" t="s">
        <v>1307</v>
      </c>
      <c r="B126" s="164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</row>
    <row r="127" spans="1:25" ht="35" thickBot="1" x14ac:dyDescent="0.25">
      <c r="A127" s="175" t="s">
        <v>1308</v>
      </c>
      <c r="B127" s="164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</row>
    <row r="128" spans="1:25" ht="52" thickBot="1" x14ac:dyDescent="0.25">
      <c r="A128" s="175" t="s">
        <v>1309</v>
      </c>
      <c r="B128" s="164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</row>
    <row r="129" spans="1:25" ht="35" thickBot="1" x14ac:dyDescent="0.25">
      <c r="A129" s="175" t="s">
        <v>1310</v>
      </c>
      <c r="B129" s="164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</row>
    <row r="130" spans="1:25" ht="52" thickBot="1" x14ac:dyDescent="0.25">
      <c r="A130" s="175" t="s">
        <v>1311</v>
      </c>
      <c r="B130" s="164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</row>
    <row r="131" spans="1:25" ht="35" thickBot="1" x14ac:dyDescent="0.25">
      <c r="A131" s="175" t="s">
        <v>1312</v>
      </c>
      <c r="B131" s="164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</row>
    <row r="132" spans="1:25" ht="52" thickBot="1" x14ac:dyDescent="0.25">
      <c r="A132" s="175" t="s">
        <v>1313</v>
      </c>
      <c r="B132" s="164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</row>
    <row r="133" spans="1:25" ht="52" thickBot="1" x14ac:dyDescent="0.25">
      <c r="A133" s="175" t="s">
        <v>1314</v>
      </c>
      <c r="B133" s="164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</row>
    <row r="134" spans="1:25" s="161" customFormat="1" ht="52" thickBot="1" x14ac:dyDescent="0.25">
      <c r="A134" s="166" t="s">
        <v>1751</v>
      </c>
      <c r="B134" s="162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</row>
    <row r="135" spans="1:25" ht="35" thickBot="1" x14ac:dyDescent="0.25">
      <c r="A135" s="175" t="s">
        <v>1315</v>
      </c>
      <c r="B135" s="164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</row>
    <row r="136" spans="1:25" ht="35" thickBot="1" x14ac:dyDescent="0.25">
      <c r="A136" s="175" t="s">
        <v>1316</v>
      </c>
      <c r="B136" s="164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</row>
    <row r="137" spans="1:25" ht="35" thickBot="1" x14ac:dyDescent="0.25">
      <c r="A137" s="175" t="s">
        <v>1317</v>
      </c>
      <c r="B137" s="164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</row>
    <row r="138" spans="1:25" ht="35" thickBot="1" x14ac:dyDescent="0.25">
      <c r="A138" s="175" t="s">
        <v>1318</v>
      </c>
      <c r="B138" s="164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</row>
    <row r="139" spans="1:25" ht="35" thickBot="1" x14ac:dyDescent="0.25">
      <c r="A139" s="175" t="s">
        <v>1319</v>
      </c>
      <c r="B139" s="164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</row>
    <row r="140" spans="1:25" ht="35" thickBot="1" x14ac:dyDescent="0.25">
      <c r="A140" s="175" t="s">
        <v>1320</v>
      </c>
      <c r="B140" s="164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</row>
    <row r="141" spans="1:25" ht="35" thickBot="1" x14ac:dyDescent="0.25">
      <c r="A141" s="175" t="s">
        <v>1321</v>
      </c>
      <c r="B141" s="164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</row>
    <row r="142" spans="1:25" ht="35" thickBot="1" x14ac:dyDescent="0.25">
      <c r="A142" s="175" t="s">
        <v>1322</v>
      </c>
      <c r="B142" s="164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</row>
    <row r="143" spans="1:25" ht="35" thickBot="1" x14ac:dyDescent="0.25">
      <c r="A143" s="175" t="s">
        <v>1323</v>
      </c>
      <c r="B143" s="164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</row>
    <row r="144" spans="1:25" ht="35" thickBot="1" x14ac:dyDescent="0.25">
      <c r="A144" s="175" t="s">
        <v>1324</v>
      </c>
      <c r="B144" s="164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</row>
    <row r="145" spans="1:25" ht="35" thickBot="1" x14ac:dyDescent="0.25">
      <c r="A145" s="175" t="s">
        <v>1325</v>
      </c>
      <c r="B145" s="164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</row>
    <row r="146" spans="1:25" ht="35" thickBot="1" x14ac:dyDescent="0.25">
      <c r="A146" s="175" t="s">
        <v>1326</v>
      </c>
      <c r="B146" s="164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</row>
    <row r="147" spans="1:25" ht="35" thickBot="1" x14ac:dyDescent="0.25">
      <c r="A147" s="175" t="s">
        <v>1327</v>
      </c>
      <c r="B147" s="164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</row>
    <row r="148" spans="1:25" ht="35" thickBot="1" x14ac:dyDescent="0.25">
      <c r="A148" s="175" t="s">
        <v>1328</v>
      </c>
      <c r="B148" s="164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</row>
    <row r="149" spans="1:25" ht="35" thickBot="1" x14ac:dyDescent="0.25">
      <c r="A149" s="175" t="s">
        <v>1329</v>
      </c>
      <c r="B149" s="164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</row>
    <row r="150" spans="1:25" ht="35" thickBot="1" x14ac:dyDescent="0.25">
      <c r="A150" s="175" t="s">
        <v>1330</v>
      </c>
      <c r="B150" s="164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</row>
    <row r="151" spans="1:25" ht="35" thickBot="1" x14ac:dyDescent="0.25">
      <c r="A151" s="175" t="s">
        <v>1331</v>
      </c>
      <c r="B151" s="164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</row>
    <row r="152" spans="1:25" ht="35" thickBot="1" x14ac:dyDescent="0.25">
      <c r="A152" s="175" t="s">
        <v>1332</v>
      </c>
      <c r="B152" s="164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</row>
    <row r="153" spans="1:25" ht="35" thickBot="1" x14ac:dyDescent="0.25">
      <c r="A153" s="175" t="s">
        <v>1333</v>
      </c>
      <c r="B153" s="164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</row>
    <row r="154" spans="1:25" ht="35" thickBot="1" x14ac:dyDescent="0.25">
      <c r="A154" s="175" t="s">
        <v>1334</v>
      </c>
      <c r="B154" s="164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</row>
    <row r="155" spans="1:25" ht="35" thickBot="1" x14ac:dyDescent="0.25">
      <c r="A155" s="175" t="s">
        <v>1335</v>
      </c>
      <c r="B155" s="164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</row>
    <row r="156" spans="1:25" ht="35" thickBot="1" x14ac:dyDescent="0.25">
      <c r="A156" s="175" t="s">
        <v>1336</v>
      </c>
      <c r="B156" s="164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</row>
    <row r="157" spans="1:25" ht="52" thickBot="1" x14ac:dyDescent="0.25">
      <c r="A157" s="175" t="s">
        <v>1337</v>
      </c>
      <c r="B157" s="164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</row>
    <row r="158" spans="1:25" ht="35" thickBot="1" x14ac:dyDescent="0.25">
      <c r="A158" s="175" t="s">
        <v>1338</v>
      </c>
      <c r="B158" s="164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</row>
    <row r="159" spans="1:25" s="161" customFormat="1" ht="35" thickBot="1" x14ac:dyDescent="0.25">
      <c r="A159" s="166" t="s">
        <v>1752</v>
      </c>
      <c r="B159" s="162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</row>
    <row r="160" spans="1:25" ht="35" thickBot="1" x14ac:dyDescent="0.25">
      <c r="A160" s="175" t="s">
        <v>1339</v>
      </c>
      <c r="B160" s="164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</row>
    <row r="161" spans="1:25" ht="35" thickBot="1" x14ac:dyDescent="0.25">
      <c r="A161" s="175" t="s">
        <v>1340</v>
      </c>
      <c r="B161" s="164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</row>
    <row r="162" spans="1:25" ht="35" thickBot="1" x14ac:dyDescent="0.25">
      <c r="A162" s="175" t="s">
        <v>1341</v>
      </c>
      <c r="B162" s="164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</row>
    <row r="163" spans="1:25" ht="35" thickBot="1" x14ac:dyDescent="0.25">
      <c r="A163" s="175" t="s">
        <v>1342</v>
      </c>
      <c r="B163" s="164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</row>
    <row r="164" spans="1:25" ht="35" thickBot="1" x14ac:dyDescent="0.25">
      <c r="A164" s="175" t="s">
        <v>1343</v>
      </c>
      <c r="B164" s="164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</row>
    <row r="165" spans="1:25" ht="35" thickBot="1" x14ac:dyDescent="0.25">
      <c r="A165" s="175" t="s">
        <v>1344</v>
      </c>
      <c r="B165" s="164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</row>
    <row r="166" spans="1:25" ht="35" thickBot="1" x14ac:dyDescent="0.25">
      <c r="A166" s="175" t="s">
        <v>1345</v>
      </c>
      <c r="B166" s="164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</row>
    <row r="167" spans="1:25" ht="35" thickBot="1" x14ac:dyDescent="0.25">
      <c r="A167" s="175" t="s">
        <v>1346</v>
      </c>
      <c r="B167" s="164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</row>
    <row r="168" spans="1:25" ht="35" thickBot="1" x14ac:dyDescent="0.25">
      <c r="A168" s="175" t="s">
        <v>1347</v>
      </c>
      <c r="B168" s="164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</row>
    <row r="169" spans="1:25" ht="35" thickBot="1" x14ac:dyDescent="0.25">
      <c r="A169" s="175" t="s">
        <v>1348</v>
      </c>
      <c r="B169" s="164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</row>
    <row r="170" spans="1:25" ht="35" thickBot="1" x14ac:dyDescent="0.25">
      <c r="A170" s="175" t="s">
        <v>1349</v>
      </c>
      <c r="B170" s="164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</row>
    <row r="171" spans="1:25" ht="35" thickBot="1" x14ac:dyDescent="0.25">
      <c r="A171" s="175" t="s">
        <v>1350</v>
      </c>
      <c r="B171" s="164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</row>
    <row r="172" spans="1:25" ht="35" thickBot="1" x14ac:dyDescent="0.25">
      <c r="A172" s="175" t="s">
        <v>1351</v>
      </c>
      <c r="B172" s="164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</row>
    <row r="173" spans="1:25" ht="35" thickBot="1" x14ac:dyDescent="0.25">
      <c r="A173" s="175" t="s">
        <v>1352</v>
      </c>
      <c r="B173" s="164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</row>
    <row r="174" spans="1:25" ht="35" thickBot="1" x14ac:dyDescent="0.25">
      <c r="A174" s="175" t="s">
        <v>1353</v>
      </c>
      <c r="B174" s="164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</row>
    <row r="175" spans="1:25" ht="35" thickBot="1" x14ac:dyDescent="0.25">
      <c r="A175" s="175" t="s">
        <v>1354</v>
      </c>
      <c r="B175" s="164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</row>
    <row r="176" spans="1:25" ht="35" thickBot="1" x14ac:dyDescent="0.25">
      <c r="A176" s="175" t="s">
        <v>1355</v>
      </c>
      <c r="B176" s="164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</row>
    <row r="177" spans="1:25" ht="35" thickBot="1" x14ac:dyDescent="0.25">
      <c r="A177" s="175" t="s">
        <v>1356</v>
      </c>
      <c r="B177" s="164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</row>
    <row r="178" spans="1:25" ht="35" thickBot="1" x14ac:dyDescent="0.25">
      <c r="A178" s="175" t="s">
        <v>1357</v>
      </c>
      <c r="B178" s="164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</row>
    <row r="179" spans="1:25" ht="35" thickBot="1" x14ac:dyDescent="0.25">
      <c r="A179" s="175" t="s">
        <v>1358</v>
      </c>
      <c r="B179" s="164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</row>
    <row r="180" spans="1:25" ht="35" thickBot="1" x14ac:dyDescent="0.25">
      <c r="A180" s="175" t="s">
        <v>1359</v>
      </c>
      <c r="B180" s="164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</row>
    <row r="181" spans="1:25" ht="35" thickBot="1" x14ac:dyDescent="0.25">
      <c r="A181" s="175" t="s">
        <v>1360</v>
      </c>
      <c r="B181" s="164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</row>
    <row r="182" spans="1:25" ht="52" thickBot="1" x14ac:dyDescent="0.25">
      <c r="A182" s="175" t="s">
        <v>1361</v>
      </c>
      <c r="B182" s="164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</row>
    <row r="183" spans="1:25" ht="35" thickBot="1" x14ac:dyDescent="0.25">
      <c r="A183" s="175" t="s">
        <v>1362</v>
      </c>
      <c r="B183" s="164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</row>
    <row r="184" spans="1:25" s="163" customFormat="1" ht="35" thickBot="1" x14ac:dyDescent="0.25">
      <c r="A184" s="166" t="s">
        <v>1753</v>
      </c>
      <c r="B184" s="16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</row>
    <row r="185" spans="1:25" ht="35" thickBot="1" x14ac:dyDescent="0.25">
      <c r="A185" s="175" t="s">
        <v>1363</v>
      </c>
      <c r="B185" s="164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</row>
    <row r="186" spans="1:25" ht="35" thickBot="1" x14ac:dyDescent="0.25">
      <c r="A186" s="175" t="s">
        <v>1364</v>
      </c>
      <c r="B186" s="164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</row>
    <row r="187" spans="1:25" ht="35" thickBot="1" x14ac:dyDescent="0.25">
      <c r="A187" s="175" t="s">
        <v>1365</v>
      </c>
      <c r="B187" s="164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</row>
    <row r="188" spans="1:25" ht="35" thickBot="1" x14ac:dyDescent="0.25">
      <c r="A188" s="175" t="s">
        <v>1366</v>
      </c>
      <c r="B188" s="164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</row>
    <row r="189" spans="1:25" ht="35" thickBot="1" x14ac:dyDescent="0.25">
      <c r="A189" s="175" t="s">
        <v>1367</v>
      </c>
      <c r="B189" s="164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</row>
    <row r="190" spans="1:25" ht="35" thickBot="1" x14ac:dyDescent="0.25">
      <c r="A190" s="175" t="s">
        <v>1368</v>
      </c>
      <c r="B190" s="164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</row>
    <row r="191" spans="1:25" ht="35" thickBot="1" x14ac:dyDescent="0.25">
      <c r="A191" s="175" t="s">
        <v>1369</v>
      </c>
      <c r="B191" s="164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</row>
    <row r="192" spans="1:25" ht="35" thickBot="1" x14ac:dyDescent="0.25">
      <c r="A192" s="175" t="s">
        <v>1370</v>
      </c>
      <c r="B192" s="164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</row>
    <row r="193" spans="1:25" ht="35" thickBot="1" x14ac:dyDescent="0.25">
      <c r="A193" s="175" t="s">
        <v>1371</v>
      </c>
      <c r="B193" s="164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</row>
    <row r="194" spans="1:25" ht="35" thickBot="1" x14ac:dyDescent="0.25">
      <c r="A194" s="175" t="s">
        <v>1372</v>
      </c>
      <c r="B194" s="164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</row>
    <row r="195" spans="1:25" ht="35" thickBot="1" x14ac:dyDescent="0.25">
      <c r="A195" s="175" t="s">
        <v>1373</v>
      </c>
      <c r="B195" s="164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</row>
    <row r="196" spans="1:25" ht="35" thickBot="1" x14ac:dyDescent="0.25">
      <c r="A196" s="175" t="s">
        <v>1374</v>
      </c>
      <c r="B196" s="164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</row>
    <row r="197" spans="1:25" ht="35" thickBot="1" x14ac:dyDescent="0.25">
      <c r="A197" s="175" t="s">
        <v>1375</v>
      </c>
      <c r="B197" s="164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</row>
    <row r="198" spans="1:25" ht="35" thickBot="1" x14ac:dyDescent="0.25">
      <c r="A198" s="175" t="s">
        <v>1376</v>
      </c>
      <c r="B198" s="164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</row>
    <row r="199" spans="1:25" ht="35" thickBot="1" x14ac:dyDescent="0.25">
      <c r="A199" s="175" t="s">
        <v>1377</v>
      </c>
      <c r="B199" s="164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</row>
    <row r="200" spans="1:25" ht="35" thickBot="1" x14ac:dyDescent="0.25">
      <c r="A200" s="175" t="s">
        <v>1378</v>
      </c>
      <c r="B200" s="164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</row>
    <row r="201" spans="1:25" ht="35" thickBot="1" x14ac:dyDescent="0.25">
      <c r="A201" s="175" t="s">
        <v>1379</v>
      </c>
      <c r="B201" s="164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</row>
    <row r="202" spans="1:25" ht="35" thickBot="1" x14ac:dyDescent="0.25">
      <c r="A202" s="175" t="s">
        <v>1380</v>
      </c>
      <c r="B202" s="164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</row>
    <row r="203" spans="1:25" ht="35" thickBot="1" x14ac:dyDescent="0.25">
      <c r="A203" s="175" t="s">
        <v>1381</v>
      </c>
      <c r="B203" s="164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</row>
    <row r="204" spans="1:25" ht="35" thickBot="1" x14ac:dyDescent="0.25">
      <c r="A204" s="175" t="s">
        <v>1382</v>
      </c>
      <c r="B204" s="164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</row>
    <row r="205" spans="1:25" ht="35" thickBot="1" x14ac:dyDescent="0.25">
      <c r="A205" s="175" t="s">
        <v>1383</v>
      </c>
      <c r="B205" s="164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</row>
    <row r="206" spans="1:25" ht="35" thickBot="1" x14ac:dyDescent="0.25">
      <c r="A206" s="175" t="s">
        <v>1384</v>
      </c>
      <c r="B206" s="164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</row>
    <row r="207" spans="1:25" ht="52" thickBot="1" x14ac:dyDescent="0.25">
      <c r="A207" s="175" t="s">
        <v>1385</v>
      </c>
      <c r="B207" s="164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</row>
    <row r="208" spans="1:25" ht="35" thickBot="1" x14ac:dyDescent="0.25">
      <c r="A208" s="175" t="s">
        <v>1386</v>
      </c>
      <c r="B208" s="164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</row>
    <row r="209" spans="1:25" s="163" customFormat="1" ht="35" thickBot="1" x14ac:dyDescent="0.25">
      <c r="A209" s="166" t="s">
        <v>1754</v>
      </c>
      <c r="B209" s="16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</row>
    <row r="210" spans="1:25" ht="52" thickBot="1" x14ac:dyDescent="0.25">
      <c r="A210" s="175" t="s">
        <v>1387</v>
      </c>
      <c r="B210" s="164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</row>
    <row r="211" spans="1:25" ht="35" thickBot="1" x14ac:dyDescent="0.25">
      <c r="A211" s="175" t="s">
        <v>1388</v>
      </c>
      <c r="B211" s="164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</row>
    <row r="212" spans="1:25" ht="52" thickBot="1" x14ac:dyDescent="0.25">
      <c r="A212" s="175" t="s">
        <v>1389</v>
      </c>
      <c r="B212" s="164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</row>
    <row r="213" spans="1:25" ht="35" thickBot="1" x14ac:dyDescent="0.25">
      <c r="A213" s="175" t="s">
        <v>1390</v>
      </c>
      <c r="B213" s="164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</row>
    <row r="214" spans="1:25" ht="52" thickBot="1" x14ac:dyDescent="0.25">
      <c r="A214" s="175" t="s">
        <v>1391</v>
      </c>
      <c r="B214" s="164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</row>
    <row r="215" spans="1:25" ht="35" thickBot="1" x14ac:dyDescent="0.25">
      <c r="A215" s="175" t="s">
        <v>1392</v>
      </c>
      <c r="B215" s="164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</row>
    <row r="216" spans="1:25" ht="52" thickBot="1" x14ac:dyDescent="0.25">
      <c r="A216" s="175" t="s">
        <v>1393</v>
      </c>
      <c r="B216" s="164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</row>
    <row r="217" spans="1:25" ht="35" thickBot="1" x14ac:dyDescent="0.25">
      <c r="A217" s="175" t="s">
        <v>1394</v>
      </c>
      <c r="B217" s="164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</row>
    <row r="218" spans="1:25" ht="52" thickBot="1" x14ac:dyDescent="0.25">
      <c r="A218" s="175" t="s">
        <v>1395</v>
      </c>
      <c r="B218" s="164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</row>
    <row r="219" spans="1:25" ht="35" thickBot="1" x14ac:dyDescent="0.25">
      <c r="A219" s="175" t="s">
        <v>1396</v>
      </c>
      <c r="B219" s="164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</row>
    <row r="220" spans="1:25" ht="52" thickBot="1" x14ac:dyDescent="0.25">
      <c r="A220" s="175" t="s">
        <v>1397</v>
      </c>
      <c r="B220" s="164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</row>
    <row r="221" spans="1:25" ht="35" thickBot="1" x14ac:dyDescent="0.25">
      <c r="A221" s="175" t="s">
        <v>1398</v>
      </c>
      <c r="B221" s="164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</row>
    <row r="222" spans="1:25" ht="52" thickBot="1" x14ac:dyDescent="0.25">
      <c r="A222" s="175" t="s">
        <v>1399</v>
      </c>
      <c r="B222" s="164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</row>
    <row r="223" spans="1:25" ht="35" thickBot="1" x14ac:dyDescent="0.25">
      <c r="A223" s="175" t="s">
        <v>1400</v>
      </c>
      <c r="B223" s="164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</row>
    <row r="224" spans="1:25" ht="52" thickBot="1" x14ac:dyDescent="0.25">
      <c r="A224" s="175" t="s">
        <v>1401</v>
      </c>
      <c r="B224" s="164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</row>
    <row r="225" spans="1:25" ht="35" thickBot="1" x14ac:dyDescent="0.25">
      <c r="A225" s="175" t="s">
        <v>1402</v>
      </c>
      <c r="B225" s="164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</row>
    <row r="226" spans="1:25" ht="52" thickBot="1" x14ac:dyDescent="0.25">
      <c r="A226" s="175" t="s">
        <v>1403</v>
      </c>
      <c r="B226" s="164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</row>
    <row r="227" spans="1:25" ht="35" thickBot="1" x14ac:dyDescent="0.25">
      <c r="A227" s="175" t="s">
        <v>1404</v>
      </c>
      <c r="B227" s="164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</row>
    <row r="228" spans="1:25" ht="52" thickBot="1" x14ac:dyDescent="0.25">
      <c r="A228" s="175" t="s">
        <v>1405</v>
      </c>
      <c r="B228" s="164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</row>
    <row r="229" spans="1:25" ht="35" thickBot="1" x14ac:dyDescent="0.25">
      <c r="A229" s="175" t="s">
        <v>1406</v>
      </c>
      <c r="B229" s="164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</row>
    <row r="230" spans="1:25" ht="52" thickBot="1" x14ac:dyDescent="0.25">
      <c r="A230" s="175" t="s">
        <v>1407</v>
      </c>
      <c r="B230" s="164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</row>
    <row r="231" spans="1:25" ht="35" thickBot="1" x14ac:dyDescent="0.25">
      <c r="A231" s="175" t="s">
        <v>1408</v>
      </c>
      <c r="B231" s="164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</row>
    <row r="232" spans="1:25" ht="52" thickBot="1" x14ac:dyDescent="0.25">
      <c r="A232" s="175" t="s">
        <v>1409</v>
      </c>
      <c r="B232" s="164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</row>
    <row r="233" spans="1:25" ht="52" thickBot="1" x14ac:dyDescent="0.25">
      <c r="A233" s="175" t="s">
        <v>1410</v>
      </c>
      <c r="B233" s="164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</row>
    <row r="234" spans="1:25" s="163" customFormat="1" ht="35" thickBot="1" x14ac:dyDescent="0.25">
      <c r="A234" s="166" t="s">
        <v>1755</v>
      </c>
      <c r="B234" s="16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</row>
    <row r="235" spans="1:25" ht="52" thickBot="1" x14ac:dyDescent="0.25">
      <c r="A235" s="175" t="s">
        <v>1411</v>
      </c>
      <c r="B235" s="164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</row>
    <row r="236" spans="1:25" ht="35" thickBot="1" x14ac:dyDescent="0.25">
      <c r="A236" s="175" t="s">
        <v>1412</v>
      </c>
      <c r="B236" s="164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</row>
    <row r="237" spans="1:25" ht="52" thickBot="1" x14ac:dyDescent="0.25">
      <c r="A237" s="175" t="s">
        <v>1413</v>
      </c>
      <c r="B237" s="164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</row>
    <row r="238" spans="1:25" ht="35" thickBot="1" x14ac:dyDescent="0.25">
      <c r="A238" s="175" t="s">
        <v>1414</v>
      </c>
      <c r="B238" s="164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</row>
    <row r="239" spans="1:25" ht="52" thickBot="1" x14ac:dyDescent="0.25">
      <c r="A239" s="175" t="s">
        <v>1415</v>
      </c>
      <c r="B239" s="164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</row>
    <row r="240" spans="1:25" ht="35" thickBot="1" x14ac:dyDescent="0.25">
      <c r="A240" s="175" t="s">
        <v>1416</v>
      </c>
      <c r="B240" s="164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</row>
    <row r="241" spans="1:25" ht="52" thickBot="1" x14ac:dyDescent="0.25">
      <c r="A241" s="175" t="s">
        <v>1417</v>
      </c>
      <c r="B241" s="164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</row>
    <row r="242" spans="1:25" ht="35" thickBot="1" x14ac:dyDescent="0.25">
      <c r="A242" s="175" t="s">
        <v>1418</v>
      </c>
      <c r="B242" s="164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</row>
    <row r="243" spans="1:25" ht="52" thickBot="1" x14ac:dyDescent="0.25">
      <c r="A243" s="175" t="s">
        <v>1419</v>
      </c>
      <c r="B243" s="164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</row>
    <row r="244" spans="1:25" ht="35" thickBot="1" x14ac:dyDescent="0.25">
      <c r="A244" s="175" t="s">
        <v>1420</v>
      </c>
      <c r="B244" s="164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</row>
    <row r="245" spans="1:25" ht="52" thickBot="1" x14ac:dyDescent="0.25">
      <c r="A245" s="175" t="s">
        <v>1421</v>
      </c>
      <c r="B245" s="164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</row>
    <row r="246" spans="1:25" ht="35" thickBot="1" x14ac:dyDescent="0.25">
      <c r="A246" s="175" t="s">
        <v>1422</v>
      </c>
      <c r="B246" s="164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</row>
    <row r="247" spans="1:25" ht="52" thickBot="1" x14ac:dyDescent="0.25">
      <c r="A247" s="175" t="s">
        <v>1423</v>
      </c>
      <c r="B247" s="164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</row>
    <row r="248" spans="1:25" ht="35" thickBot="1" x14ac:dyDescent="0.25">
      <c r="A248" s="175" t="s">
        <v>1424</v>
      </c>
      <c r="B248" s="164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</row>
    <row r="249" spans="1:25" ht="52" thickBot="1" x14ac:dyDescent="0.25">
      <c r="A249" s="175" t="s">
        <v>1425</v>
      </c>
      <c r="B249" s="164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</row>
    <row r="250" spans="1:25" ht="35" thickBot="1" x14ac:dyDescent="0.25">
      <c r="A250" s="175" t="s">
        <v>1426</v>
      </c>
      <c r="B250" s="164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</row>
    <row r="251" spans="1:25" ht="52" thickBot="1" x14ac:dyDescent="0.25">
      <c r="A251" s="175" t="s">
        <v>1427</v>
      </c>
      <c r="B251" s="164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</row>
    <row r="252" spans="1:25" ht="35" thickBot="1" x14ac:dyDescent="0.25">
      <c r="A252" s="175" t="s">
        <v>1428</v>
      </c>
      <c r="B252" s="164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</row>
    <row r="253" spans="1:25" ht="52" thickBot="1" x14ac:dyDescent="0.25">
      <c r="A253" s="175" t="s">
        <v>1429</v>
      </c>
      <c r="B253" s="164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</row>
    <row r="254" spans="1:25" ht="35" thickBot="1" x14ac:dyDescent="0.25">
      <c r="A254" s="175" t="s">
        <v>1430</v>
      </c>
      <c r="B254" s="164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</row>
    <row r="255" spans="1:25" ht="52" thickBot="1" x14ac:dyDescent="0.25">
      <c r="A255" s="175" t="s">
        <v>1431</v>
      </c>
      <c r="B255" s="164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</row>
    <row r="256" spans="1:25" ht="35" thickBot="1" x14ac:dyDescent="0.25">
      <c r="A256" s="175" t="s">
        <v>1432</v>
      </c>
      <c r="B256" s="164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</row>
    <row r="257" spans="1:25" ht="52" thickBot="1" x14ac:dyDescent="0.25">
      <c r="A257" s="175" t="s">
        <v>1433</v>
      </c>
      <c r="B257" s="164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</row>
    <row r="258" spans="1:25" ht="52" thickBot="1" x14ac:dyDescent="0.25">
      <c r="A258" s="175" t="s">
        <v>1434</v>
      </c>
      <c r="B258" s="164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</row>
    <row r="259" spans="1:25" s="161" customFormat="1" ht="35" thickBot="1" x14ac:dyDescent="0.25">
      <c r="A259" s="166" t="s">
        <v>1756</v>
      </c>
      <c r="B259" s="162"/>
      <c r="C259" s="160"/>
      <c r="D259" s="160"/>
      <c r="E259" s="160"/>
      <c r="F259" s="160"/>
      <c r="G259" s="160"/>
      <c r="H259" s="160"/>
      <c r="I259" s="160"/>
      <c r="J259" s="160"/>
      <c r="K259" s="160"/>
      <c r="L259" s="160"/>
      <c r="M259" s="160"/>
      <c r="N259" s="160"/>
      <c r="O259" s="160"/>
      <c r="P259" s="160"/>
      <c r="Q259" s="160"/>
      <c r="R259" s="160"/>
      <c r="S259" s="160"/>
      <c r="T259" s="160"/>
      <c r="U259" s="160"/>
      <c r="V259" s="160"/>
      <c r="W259" s="160"/>
      <c r="X259" s="160"/>
      <c r="Y259" s="160"/>
    </row>
    <row r="260" spans="1:25" ht="52" thickBot="1" x14ac:dyDescent="0.25">
      <c r="A260" s="175" t="s">
        <v>1435</v>
      </c>
      <c r="B260" s="164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</row>
    <row r="261" spans="1:25" ht="35" thickBot="1" x14ac:dyDescent="0.25">
      <c r="A261" s="175" t="s">
        <v>1436</v>
      </c>
      <c r="B261" s="164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</row>
    <row r="262" spans="1:25" ht="52" thickBot="1" x14ac:dyDescent="0.25">
      <c r="A262" s="175" t="s">
        <v>1437</v>
      </c>
      <c r="B262" s="164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</row>
    <row r="263" spans="1:25" ht="35" thickBot="1" x14ac:dyDescent="0.25">
      <c r="A263" s="175" t="s">
        <v>1438</v>
      </c>
      <c r="B263" s="164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</row>
    <row r="264" spans="1:25" ht="52" thickBot="1" x14ac:dyDescent="0.25">
      <c r="A264" s="175" t="s">
        <v>1439</v>
      </c>
      <c r="B264" s="164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</row>
    <row r="265" spans="1:25" ht="35" thickBot="1" x14ac:dyDescent="0.25">
      <c r="A265" s="175" t="s">
        <v>1440</v>
      </c>
      <c r="B265" s="164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</row>
    <row r="266" spans="1:25" ht="52" thickBot="1" x14ac:dyDescent="0.25">
      <c r="A266" s="175" t="s">
        <v>1441</v>
      </c>
      <c r="B266" s="164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</row>
    <row r="267" spans="1:25" ht="35" thickBot="1" x14ac:dyDescent="0.25">
      <c r="A267" s="175" t="s">
        <v>1442</v>
      </c>
      <c r="B267" s="164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</row>
    <row r="268" spans="1:25" ht="52" thickBot="1" x14ac:dyDescent="0.25">
      <c r="A268" s="175" t="s">
        <v>1443</v>
      </c>
      <c r="B268" s="164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</row>
    <row r="269" spans="1:25" ht="35" thickBot="1" x14ac:dyDescent="0.25">
      <c r="A269" s="175" t="s">
        <v>1444</v>
      </c>
      <c r="B269" s="164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</row>
    <row r="270" spans="1:25" ht="52" thickBot="1" x14ac:dyDescent="0.25">
      <c r="A270" s="175" t="s">
        <v>1445</v>
      </c>
      <c r="B270" s="164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</row>
    <row r="271" spans="1:25" ht="35" thickBot="1" x14ac:dyDescent="0.25">
      <c r="A271" s="175" t="s">
        <v>1446</v>
      </c>
      <c r="B271" s="164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</row>
    <row r="272" spans="1:25" ht="52" thickBot="1" x14ac:dyDescent="0.25">
      <c r="A272" s="175" t="s">
        <v>1447</v>
      </c>
      <c r="B272" s="164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</row>
    <row r="273" spans="1:25" ht="35" thickBot="1" x14ac:dyDescent="0.25">
      <c r="A273" s="175" t="s">
        <v>1448</v>
      </c>
      <c r="B273" s="164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</row>
    <row r="274" spans="1:25" ht="52" thickBot="1" x14ac:dyDescent="0.25">
      <c r="A274" s="175" t="s">
        <v>1449</v>
      </c>
      <c r="B274" s="164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</row>
    <row r="275" spans="1:25" ht="35" thickBot="1" x14ac:dyDescent="0.25">
      <c r="A275" s="175" t="s">
        <v>1450</v>
      </c>
      <c r="B275" s="164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</row>
    <row r="276" spans="1:25" ht="52" thickBot="1" x14ac:dyDescent="0.25">
      <c r="A276" s="175" t="s">
        <v>1451</v>
      </c>
      <c r="B276" s="164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</row>
    <row r="277" spans="1:25" ht="35" thickBot="1" x14ac:dyDescent="0.25">
      <c r="A277" s="175" t="s">
        <v>1452</v>
      </c>
      <c r="B277" s="164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</row>
    <row r="278" spans="1:25" ht="52" thickBot="1" x14ac:dyDescent="0.25">
      <c r="A278" s="175" t="s">
        <v>1453</v>
      </c>
      <c r="B278" s="164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</row>
    <row r="279" spans="1:25" ht="35" thickBot="1" x14ac:dyDescent="0.25">
      <c r="A279" s="175" t="s">
        <v>1454</v>
      </c>
      <c r="B279" s="164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</row>
    <row r="280" spans="1:25" ht="52" thickBot="1" x14ac:dyDescent="0.25">
      <c r="A280" s="175" t="s">
        <v>1455</v>
      </c>
      <c r="B280" s="164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</row>
    <row r="281" spans="1:25" ht="35" thickBot="1" x14ac:dyDescent="0.25">
      <c r="A281" s="175" t="s">
        <v>1456</v>
      </c>
      <c r="B281" s="164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</row>
    <row r="282" spans="1:25" ht="52" thickBot="1" x14ac:dyDescent="0.25">
      <c r="A282" s="175" t="s">
        <v>1457</v>
      </c>
      <c r="B282" s="164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</row>
    <row r="283" spans="1:25" ht="35" thickBot="1" x14ac:dyDescent="0.25">
      <c r="A283" s="175" t="s">
        <v>1458</v>
      </c>
      <c r="B283" s="164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</row>
    <row r="284" spans="1:25" s="163" customFormat="1" ht="35" thickBot="1" x14ac:dyDescent="0.25">
      <c r="A284" s="166" t="s">
        <v>1757</v>
      </c>
      <c r="B284" s="16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</row>
    <row r="285" spans="1:25" ht="52" thickBot="1" x14ac:dyDescent="0.25">
      <c r="A285" s="175" t="s">
        <v>1459</v>
      </c>
      <c r="B285" s="164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</row>
    <row r="286" spans="1:25" ht="35" thickBot="1" x14ac:dyDescent="0.25">
      <c r="A286" s="175" t="s">
        <v>1460</v>
      </c>
      <c r="B286" s="164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</row>
    <row r="287" spans="1:25" ht="52" thickBot="1" x14ac:dyDescent="0.25">
      <c r="A287" s="175" t="s">
        <v>1461</v>
      </c>
      <c r="B287" s="164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</row>
    <row r="288" spans="1:25" ht="35" thickBot="1" x14ac:dyDescent="0.25">
      <c r="A288" s="175" t="s">
        <v>1462</v>
      </c>
      <c r="B288" s="164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</row>
    <row r="289" spans="1:25" ht="52" thickBot="1" x14ac:dyDescent="0.25">
      <c r="A289" s="175" t="s">
        <v>1463</v>
      </c>
      <c r="B289" s="164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</row>
    <row r="290" spans="1:25" ht="35" thickBot="1" x14ac:dyDescent="0.25">
      <c r="A290" s="175" t="s">
        <v>1464</v>
      </c>
      <c r="B290" s="164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</row>
    <row r="291" spans="1:25" ht="52" thickBot="1" x14ac:dyDescent="0.25">
      <c r="A291" s="175" t="s">
        <v>1465</v>
      </c>
      <c r="B291" s="164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</row>
    <row r="292" spans="1:25" ht="35" thickBot="1" x14ac:dyDescent="0.25">
      <c r="A292" s="175" t="s">
        <v>1466</v>
      </c>
      <c r="B292" s="164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</row>
    <row r="293" spans="1:25" ht="52" thickBot="1" x14ac:dyDescent="0.25">
      <c r="A293" s="175" t="s">
        <v>1467</v>
      </c>
      <c r="B293" s="164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</row>
    <row r="294" spans="1:25" ht="35" thickBot="1" x14ac:dyDescent="0.25">
      <c r="A294" s="175" t="s">
        <v>1468</v>
      </c>
      <c r="B294" s="164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</row>
    <row r="295" spans="1:25" ht="52" thickBot="1" x14ac:dyDescent="0.25">
      <c r="A295" s="175" t="s">
        <v>1469</v>
      </c>
      <c r="B295" s="164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</row>
    <row r="296" spans="1:25" ht="35" thickBot="1" x14ac:dyDescent="0.25">
      <c r="A296" s="175" t="s">
        <v>1470</v>
      </c>
      <c r="B296" s="164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</row>
    <row r="297" spans="1:25" ht="52" thickBot="1" x14ac:dyDescent="0.25">
      <c r="A297" s="175" t="s">
        <v>1471</v>
      </c>
      <c r="B297" s="164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</row>
    <row r="298" spans="1:25" ht="35" thickBot="1" x14ac:dyDescent="0.25">
      <c r="A298" s="175" t="s">
        <v>1472</v>
      </c>
      <c r="B298" s="164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</row>
    <row r="299" spans="1:25" ht="52" thickBot="1" x14ac:dyDescent="0.25">
      <c r="A299" s="175" t="s">
        <v>1473</v>
      </c>
      <c r="B299" s="164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</row>
    <row r="300" spans="1:25" ht="35" thickBot="1" x14ac:dyDescent="0.25">
      <c r="A300" s="175" t="s">
        <v>1474</v>
      </c>
      <c r="B300" s="164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</row>
    <row r="301" spans="1:25" ht="52" thickBot="1" x14ac:dyDescent="0.25">
      <c r="A301" s="175" t="s">
        <v>1475</v>
      </c>
      <c r="B301" s="164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</row>
    <row r="302" spans="1:25" ht="35" thickBot="1" x14ac:dyDescent="0.25">
      <c r="A302" s="175" t="s">
        <v>1476</v>
      </c>
      <c r="B302" s="164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</row>
    <row r="303" spans="1:25" ht="52" thickBot="1" x14ac:dyDescent="0.25">
      <c r="A303" s="175" t="s">
        <v>1477</v>
      </c>
      <c r="B303" s="164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</row>
    <row r="304" spans="1:25" ht="35" thickBot="1" x14ac:dyDescent="0.25">
      <c r="A304" s="175" t="s">
        <v>1478</v>
      </c>
      <c r="B304" s="164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</row>
    <row r="305" spans="1:25" ht="52" thickBot="1" x14ac:dyDescent="0.25">
      <c r="A305" s="175" t="s">
        <v>1479</v>
      </c>
      <c r="B305" s="164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</row>
    <row r="306" spans="1:25" ht="35" thickBot="1" x14ac:dyDescent="0.25">
      <c r="A306" s="175" t="s">
        <v>1480</v>
      </c>
      <c r="B306" s="164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</row>
    <row r="307" spans="1:25" ht="52" thickBot="1" x14ac:dyDescent="0.25">
      <c r="A307" s="175" t="s">
        <v>1481</v>
      </c>
      <c r="B307" s="164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</row>
    <row r="308" spans="1:25" ht="52" thickBot="1" x14ac:dyDescent="0.25">
      <c r="A308" s="175" t="s">
        <v>1482</v>
      </c>
      <c r="B308" s="164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</row>
    <row r="309" spans="1:25" s="163" customFormat="1" ht="35" thickBot="1" x14ac:dyDescent="0.25">
      <c r="A309" s="166" t="s">
        <v>1758</v>
      </c>
      <c r="B309" s="16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</row>
    <row r="310" spans="1:25" ht="52" thickBot="1" x14ac:dyDescent="0.25">
      <c r="A310" s="175" t="s">
        <v>1483</v>
      </c>
      <c r="B310" s="164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</row>
    <row r="311" spans="1:25" ht="35" thickBot="1" x14ac:dyDescent="0.25">
      <c r="A311" s="175" t="s">
        <v>1484</v>
      </c>
      <c r="B311" s="164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</row>
    <row r="312" spans="1:25" ht="52" thickBot="1" x14ac:dyDescent="0.25">
      <c r="A312" s="175" t="s">
        <v>1485</v>
      </c>
      <c r="B312" s="164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</row>
    <row r="313" spans="1:25" ht="35" thickBot="1" x14ac:dyDescent="0.25">
      <c r="A313" s="175" t="s">
        <v>1486</v>
      </c>
      <c r="B313" s="164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</row>
    <row r="314" spans="1:25" ht="52" thickBot="1" x14ac:dyDescent="0.25">
      <c r="A314" s="175" t="s">
        <v>1487</v>
      </c>
      <c r="B314" s="164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</row>
    <row r="315" spans="1:25" ht="35" thickBot="1" x14ac:dyDescent="0.25">
      <c r="A315" s="175" t="s">
        <v>1488</v>
      </c>
      <c r="B315" s="164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</row>
    <row r="316" spans="1:25" ht="52" thickBot="1" x14ac:dyDescent="0.25">
      <c r="A316" s="175" t="s">
        <v>1489</v>
      </c>
      <c r="B316" s="164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</row>
    <row r="317" spans="1:25" ht="35" thickBot="1" x14ac:dyDescent="0.25">
      <c r="A317" s="175" t="s">
        <v>1490</v>
      </c>
      <c r="B317" s="164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</row>
    <row r="318" spans="1:25" ht="52" thickBot="1" x14ac:dyDescent="0.25">
      <c r="A318" s="175" t="s">
        <v>1491</v>
      </c>
      <c r="B318" s="164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</row>
    <row r="319" spans="1:25" ht="35" thickBot="1" x14ac:dyDescent="0.25">
      <c r="A319" s="175" t="s">
        <v>1492</v>
      </c>
      <c r="B319" s="164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</row>
    <row r="320" spans="1:25" ht="52" thickBot="1" x14ac:dyDescent="0.25">
      <c r="A320" s="175" t="s">
        <v>1493</v>
      </c>
      <c r="B320" s="164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</row>
    <row r="321" spans="1:25" ht="35" thickBot="1" x14ac:dyDescent="0.25">
      <c r="A321" s="175" t="s">
        <v>1494</v>
      </c>
      <c r="B321" s="164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</row>
    <row r="322" spans="1:25" ht="52" thickBot="1" x14ac:dyDescent="0.25">
      <c r="A322" s="175" t="s">
        <v>1495</v>
      </c>
      <c r="B322" s="164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</row>
    <row r="323" spans="1:25" ht="35" thickBot="1" x14ac:dyDescent="0.25">
      <c r="A323" s="175" t="s">
        <v>1496</v>
      </c>
      <c r="B323" s="164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</row>
    <row r="324" spans="1:25" ht="52" thickBot="1" x14ac:dyDescent="0.25">
      <c r="A324" s="175" t="s">
        <v>1497</v>
      </c>
      <c r="B324" s="164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</row>
    <row r="325" spans="1:25" ht="35" thickBot="1" x14ac:dyDescent="0.25">
      <c r="A325" s="175" t="s">
        <v>1498</v>
      </c>
      <c r="B325" s="164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</row>
    <row r="326" spans="1:25" ht="52" thickBot="1" x14ac:dyDescent="0.25">
      <c r="A326" s="175" t="s">
        <v>1499</v>
      </c>
      <c r="B326" s="164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</row>
    <row r="327" spans="1:25" ht="35" thickBot="1" x14ac:dyDescent="0.25">
      <c r="A327" s="175" t="s">
        <v>1500</v>
      </c>
      <c r="B327" s="164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</row>
    <row r="328" spans="1:25" ht="52" thickBot="1" x14ac:dyDescent="0.25">
      <c r="A328" s="175" t="s">
        <v>1501</v>
      </c>
      <c r="B328" s="164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</row>
    <row r="329" spans="1:25" ht="35" thickBot="1" x14ac:dyDescent="0.25">
      <c r="A329" s="175" t="s">
        <v>1502</v>
      </c>
      <c r="B329" s="164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</row>
    <row r="330" spans="1:25" ht="52" thickBot="1" x14ac:dyDescent="0.25">
      <c r="A330" s="175" t="s">
        <v>1503</v>
      </c>
      <c r="B330" s="164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</row>
    <row r="331" spans="1:25" ht="35" thickBot="1" x14ac:dyDescent="0.25">
      <c r="A331" s="175" t="s">
        <v>1504</v>
      </c>
      <c r="B331" s="164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</row>
    <row r="332" spans="1:25" ht="52" thickBot="1" x14ac:dyDescent="0.25">
      <c r="A332" s="175" t="s">
        <v>1505</v>
      </c>
      <c r="B332" s="164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</row>
    <row r="333" spans="1:25" ht="35" thickBot="1" x14ac:dyDescent="0.25">
      <c r="A333" s="175" t="s">
        <v>1506</v>
      </c>
      <c r="B333" s="164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</row>
    <row r="334" spans="1:25" s="161" customFormat="1" ht="35" thickBot="1" x14ac:dyDescent="0.25">
      <c r="A334" s="166" t="s">
        <v>1759</v>
      </c>
      <c r="B334" s="162"/>
      <c r="C334" s="160"/>
      <c r="D334" s="160"/>
      <c r="E334" s="160"/>
      <c r="F334" s="160"/>
      <c r="G334" s="160"/>
      <c r="H334" s="160"/>
      <c r="I334" s="160"/>
      <c r="J334" s="160"/>
      <c r="K334" s="160"/>
      <c r="L334" s="160"/>
      <c r="M334" s="160"/>
      <c r="N334" s="160"/>
      <c r="O334" s="160"/>
      <c r="P334" s="160"/>
      <c r="Q334" s="160"/>
      <c r="R334" s="160"/>
      <c r="S334" s="160"/>
      <c r="T334" s="160"/>
      <c r="U334" s="160"/>
      <c r="V334" s="160"/>
      <c r="W334" s="160"/>
      <c r="X334" s="160"/>
      <c r="Y334" s="160"/>
    </row>
    <row r="335" spans="1:25" ht="35" thickBot="1" x14ac:dyDescent="0.25">
      <c r="A335" s="175" t="s">
        <v>1507</v>
      </c>
      <c r="B335" s="164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</row>
    <row r="336" spans="1:25" ht="35" thickBot="1" x14ac:dyDescent="0.25">
      <c r="A336" s="175" t="s">
        <v>1508</v>
      </c>
      <c r="B336" s="164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</row>
    <row r="337" spans="1:25" ht="35" thickBot="1" x14ac:dyDescent="0.25">
      <c r="A337" s="175" t="s">
        <v>1509</v>
      </c>
      <c r="B337" s="164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</row>
    <row r="338" spans="1:25" ht="35" thickBot="1" x14ac:dyDescent="0.25">
      <c r="A338" s="175" t="s">
        <v>1510</v>
      </c>
      <c r="B338" s="164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</row>
    <row r="339" spans="1:25" ht="35" thickBot="1" x14ac:dyDescent="0.25">
      <c r="A339" s="175" t="s">
        <v>1511</v>
      </c>
      <c r="B339" s="164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</row>
    <row r="340" spans="1:25" ht="35" thickBot="1" x14ac:dyDescent="0.25">
      <c r="A340" s="175" t="s">
        <v>1512</v>
      </c>
      <c r="B340" s="164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</row>
    <row r="341" spans="1:25" ht="35" thickBot="1" x14ac:dyDescent="0.25">
      <c r="A341" s="175" t="s">
        <v>1513</v>
      </c>
      <c r="B341" s="164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</row>
    <row r="342" spans="1:25" ht="35" thickBot="1" x14ac:dyDescent="0.25">
      <c r="A342" s="175" t="s">
        <v>1514</v>
      </c>
      <c r="B342" s="164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</row>
    <row r="343" spans="1:25" ht="35" thickBot="1" x14ac:dyDescent="0.25">
      <c r="A343" s="175" t="s">
        <v>1515</v>
      </c>
      <c r="B343" s="164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</row>
    <row r="344" spans="1:25" ht="35" thickBot="1" x14ac:dyDescent="0.25">
      <c r="A344" s="175" t="s">
        <v>1516</v>
      </c>
      <c r="B344" s="164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</row>
    <row r="345" spans="1:25" ht="35" thickBot="1" x14ac:dyDescent="0.25">
      <c r="A345" s="175" t="s">
        <v>1517</v>
      </c>
      <c r="B345" s="164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</row>
    <row r="346" spans="1:25" ht="35" thickBot="1" x14ac:dyDescent="0.25">
      <c r="A346" s="175" t="s">
        <v>1518</v>
      </c>
      <c r="B346" s="164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</row>
    <row r="347" spans="1:25" ht="35" thickBot="1" x14ac:dyDescent="0.25">
      <c r="A347" s="175" t="s">
        <v>1519</v>
      </c>
      <c r="B347" s="164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</row>
    <row r="348" spans="1:25" ht="35" thickBot="1" x14ac:dyDescent="0.25">
      <c r="A348" s="175" t="s">
        <v>1520</v>
      </c>
      <c r="B348" s="164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</row>
    <row r="349" spans="1:25" ht="35" thickBot="1" x14ac:dyDescent="0.25">
      <c r="A349" s="175" t="s">
        <v>1521</v>
      </c>
      <c r="B349" s="164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</row>
    <row r="350" spans="1:25" ht="35" thickBot="1" x14ac:dyDescent="0.25">
      <c r="A350" s="175" t="s">
        <v>1522</v>
      </c>
      <c r="B350" s="164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</row>
    <row r="351" spans="1:25" ht="35" thickBot="1" x14ac:dyDescent="0.25">
      <c r="A351" s="175" t="s">
        <v>1523</v>
      </c>
      <c r="B351" s="164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</row>
    <row r="352" spans="1:25" ht="35" thickBot="1" x14ac:dyDescent="0.25">
      <c r="A352" s="175" t="s">
        <v>1524</v>
      </c>
      <c r="B352" s="164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</row>
    <row r="353" spans="1:25" ht="35" thickBot="1" x14ac:dyDescent="0.25">
      <c r="A353" s="175" t="s">
        <v>1525</v>
      </c>
      <c r="B353" s="164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</row>
    <row r="354" spans="1:25" ht="35" thickBot="1" x14ac:dyDescent="0.25">
      <c r="A354" s="175" t="s">
        <v>1526</v>
      </c>
      <c r="B354" s="164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</row>
    <row r="355" spans="1:25" ht="35" thickBot="1" x14ac:dyDescent="0.25">
      <c r="A355" s="175" t="s">
        <v>1527</v>
      </c>
      <c r="B355" s="164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</row>
    <row r="356" spans="1:25" ht="35" thickBot="1" x14ac:dyDescent="0.25">
      <c r="A356" s="175" t="s">
        <v>1528</v>
      </c>
      <c r="B356" s="164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</row>
    <row r="357" spans="1:25" ht="52" thickBot="1" x14ac:dyDescent="0.25">
      <c r="A357" s="175" t="s">
        <v>1529</v>
      </c>
      <c r="B357" s="164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</row>
    <row r="358" spans="1:25" ht="35" thickBot="1" x14ac:dyDescent="0.25">
      <c r="A358" s="175" t="s">
        <v>1530</v>
      </c>
      <c r="B358" s="164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</row>
    <row r="359" spans="1:25" s="163" customFormat="1" ht="35" thickBot="1" x14ac:dyDescent="0.25">
      <c r="A359" s="166" t="s">
        <v>1760</v>
      </c>
      <c r="B359" s="16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</row>
    <row r="360" spans="1:25" ht="52" thickBot="1" x14ac:dyDescent="0.25">
      <c r="A360" s="175" t="s">
        <v>1531</v>
      </c>
      <c r="B360" s="164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</row>
    <row r="361" spans="1:25" ht="35" thickBot="1" x14ac:dyDescent="0.25">
      <c r="A361" s="175" t="s">
        <v>1532</v>
      </c>
      <c r="B361" s="164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</row>
    <row r="362" spans="1:25" ht="52" thickBot="1" x14ac:dyDescent="0.25">
      <c r="A362" s="175" t="s">
        <v>1533</v>
      </c>
      <c r="B362" s="164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</row>
    <row r="363" spans="1:25" ht="35" thickBot="1" x14ac:dyDescent="0.25">
      <c r="A363" s="175" t="s">
        <v>1534</v>
      </c>
      <c r="B363" s="164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</row>
    <row r="364" spans="1:25" ht="52" thickBot="1" x14ac:dyDescent="0.25">
      <c r="A364" s="175" t="s">
        <v>1535</v>
      </c>
      <c r="B364" s="164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</row>
    <row r="365" spans="1:25" ht="35" thickBot="1" x14ac:dyDescent="0.25">
      <c r="A365" s="175" t="s">
        <v>1536</v>
      </c>
      <c r="B365" s="164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</row>
    <row r="366" spans="1:25" ht="52" thickBot="1" x14ac:dyDescent="0.25">
      <c r="A366" s="175" t="s">
        <v>1537</v>
      </c>
      <c r="B366" s="164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</row>
    <row r="367" spans="1:25" ht="35" thickBot="1" x14ac:dyDescent="0.25">
      <c r="A367" s="175" t="s">
        <v>1538</v>
      </c>
      <c r="B367" s="164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</row>
    <row r="368" spans="1:25" ht="52" thickBot="1" x14ac:dyDescent="0.25">
      <c r="A368" s="175" t="s">
        <v>1539</v>
      </c>
      <c r="B368" s="164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</row>
    <row r="369" spans="1:25" ht="35" thickBot="1" x14ac:dyDescent="0.25">
      <c r="A369" s="175" t="s">
        <v>1540</v>
      </c>
      <c r="B369" s="164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</row>
    <row r="370" spans="1:25" ht="52" thickBot="1" x14ac:dyDescent="0.25">
      <c r="A370" s="175" t="s">
        <v>1541</v>
      </c>
      <c r="B370" s="164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</row>
    <row r="371" spans="1:25" ht="35" thickBot="1" x14ac:dyDescent="0.25">
      <c r="A371" s="175" t="s">
        <v>1542</v>
      </c>
      <c r="B371" s="164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</row>
    <row r="372" spans="1:25" ht="52" thickBot="1" x14ac:dyDescent="0.25">
      <c r="A372" s="175" t="s">
        <v>1543</v>
      </c>
      <c r="B372" s="164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</row>
    <row r="373" spans="1:25" ht="35" thickBot="1" x14ac:dyDescent="0.25">
      <c r="A373" s="175" t="s">
        <v>1544</v>
      </c>
      <c r="B373" s="164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</row>
    <row r="374" spans="1:25" ht="52" thickBot="1" x14ac:dyDescent="0.25">
      <c r="A374" s="175" t="s">
        <v>1545</v>
      </c>
      <c r="B374" s="164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</row>
    <row r="375" spans="1:25" ht="35" thickBot="1" x14ac:dyDescent="0.25">
      <c r="A375" s="175" t="s">
        <v>1546</v>
      </c>
      <c r="B375" s="164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</row>
    <row r="376" spans="1:25" ht="52" thickBot="1" x14ac:dyDescent="0.25">
      <c r="A376" s="175" t="s">
        <v>1547</v>
      </c>
      <c r="B376" s="164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</row>
    <row r="377" spans="1:25" ht="35" thickBot="1" x14ac:dyDescent="0.25">
      <c r="A377" s="175" t="s">
        <v>1548</v>
      </c>
      <c r="B377" s="164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</row>
    <row r="378" spans="1:25" ht="52" thickBot="1" x14ac:dyDescent="0.25">
      <c r="A378" s="175" t="s">
        <v>1549</v>
      </c>
      <c r="B378" s="164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</row>
    <row r="379" spans="1:25" ht="35" thickBot="1" x14ac:dyDescent="0.25">
      <c r="A379" s="175" t="s">
        <v>1550</v>
      </c>
      <c r="B379" s="164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</row>
    <row r="380" spans="1:25" ht="52" thickBot="1" x14ac:dyDescent="0.25">
      <c r="A380" s="175" t="s">
        <v>1551</v>
      </c>
      <c r="B380" s="164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</row>
    <row r="381" spans="1:25" ht="35" thickBot="1" x14ac:dyDescent="0.25">
      <c r="A381" s="175" t="s">
        <v>1552</v>
      </c>
      <c r="B381" s="164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</row>
    <row r="382" spans="1:25" ht="52" thickBot="1" x14ac:dyDescent="0.25">
      <c r="A382" s="175" t="s">
        <v>1553</v>
      </c>
      <c r="B382" s="164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</row>
    <row r="383" spans="1:25" ht="52" thickBot="1" x14ac:dyDescent="0.25">
      <c r="A383" s="175" t="s">
        <v>1554</v>
      </c>
      <c r="B383" s="164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</row>
    <row r="384" spans="1:25" s="163" customFormat="1" ht="52" thickBot="1" x14ac:dyDescent="0.25">
      <c r="A384" s="166" t="s">
        <v>1761</v>
      </c>
      <c r="B384" s="16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</row>
    <row r="385" spans="1:25" ht="35" thickBot="1" x14ac:dyDescent="0.25">
      <c r="A385" s="175" t="s">
        <v>1555</v>
      </c>
      <c r="B385" s="164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</row>
    <row r="386" spans="1:25" ht="35" thickBot="1" x14ac:dyDescent="0.25">
      <c r="A386" s="175" t="s">
        <v>1556</v>
      </c>
      <c r="B386" s="164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</row>
    <row r="387" spans="1:25" ht="35" thickBot="1" x14ac:dyDescent="0.25">
      <c r="A387" s="175" t="s">
        <v>1557</v>
      </c>
      <c r="B387" s="164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</row>
    <row r="388" spans="1:25" ht="35" thickBot="1" x14ac:dyDescent="0.25">
      <c r="A388" s="175" t="s">
        <v>1558</v>
      </c>
      <c r="B388" s="164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</row>
    <row r="389" spans="1:25" ht="35" thickBot="1" x14ac:dyDescent="0.25">
      <c r="A389" s="175" t="s">
        <v>1559</v>
      </c>
      <c r="B389" s="164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</row>
    <row r="390" spans="1:25" ht="35" thickBot="1" x14ac:dyDescent="0.25">
      <c r="A390" s="175" t="s">
        <v>1560</v>
      </c>
      <c r="B390" s="164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</row>
    <row r="391" spans="1:25" ht="35" thickBot="1" x14ac:dyDescent="0.25">
      <c r="A391" s="175" t="s">
        <v>1561</v>
      </c>
      <c r="B391" s="164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</row>
    <row r="392" spans="1:25" ht="35" thickBot="1" x14ac:dyDescent="0.25">
      <c r="A392" s="175" t="s">
        <v>1562</v>
      </c>
      <c r="B392" s="164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</row>
    <row r="393" spans="1:25" ht="35" thickBot="1" x14ac:dyDescent="0.25">
      <c r="A393" s="175" t="s">
        <v>1563</v>
      </c>
      <c r="B393" s="164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</row>
    <row r="394" spans="1:25" ht="35" thickBot="1" x14ac:dyDescent="0.25">
      <c r="A394" s="175" t="s">
        <v>1564</v>
      </c>
      <c r="B394" s="164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</row>
    <row r="395" spans="1:25" ht="35" thickBot="1" x14ac:dyDescent="0.25">
      <c r="A395" s="175" t="s">
        <v>1565</v>
      </c>
      <c r="B395" s="164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</row>
    <row r="396" spans="1:25" ht="35" thickBot="1" x14ac:dyDescent="0.25">
      <c r="A396" s="175" t="s">
        <v>1566</v>
      </c>
      <c r="B396" s="164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</row>
    <row r="397" spans="1:25" ht="35" thickBot="1" x14ac:dyDescent="0.25">
      <c r="A397" s="175" t="s">
        <v>1567</v>
      </c>
      <c r="B397" s="164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</row>
    <row r="398" spans="1:25" ht="35" thickBot="1" x14ac:dyDescent="0.25">
      <c r="A398" s="175" t="s">
        <v>1568</v>
      </c>
      <c r="B398" s="164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</row>
    <row r="399" spans="1:25" ht="35" thickBot="1" x14ac:dyDescent="0.25">
      <c r="A399" s="175" t="s">
        <v>1569</v>
      </c>
      <c r="B399" s="164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</row>
    <row r="400" spans="1:25" ht="35" thickBot="1" x14ac:dyDescent="0.25">
      <c r="A400" s="175" t="s">
        <v>1570</v>
      </c>
      <c r="B400" s="164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</row>
    <row r="401" spans="1:25" ht="35" thickBot="1" x14ac:dyDescent="0.25">
      <c r="A401" s="175" t="s">
        <v>1571</v>
      </c>
      <c r="B401" s="164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</row>
    <row r="402" spans="1:25" ht="35" thickBot="1" x14ac:dyDescent="0.25">
      <c r="A402" s="175" t="s">
        <v>1572</v>
      </c>
      <c r="B402" s="164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</row>
    <row r="403" spans="1:25" ht="35" thickBot="1" x14ac:dyDescent="0.25">
      <c r="A403" s="175" t="s">
        <v>1573</v>
      </c>
      <c r="B403" s="164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</row>
    <row r="404" spans="1:25" ht="35" thickBot="1" x14ac:dyDescent="0.25">
      <c r="A404" s="175" t="s">
        <v>1574</v>
      </c>
      <c r="B404" s="164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</row>
    <row r="405" spans="1:25" ht="35" thickBot="1" x14ac:dyDescent="0.25">
      <c r="A405" s="175" t="s">
        <v>1575</v>
      </c>
      <c r="B405" s="164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</row>
    <row r="406" spans="1:25" ht="35" thickBot="1" x14ac:dyDescent="0.25">
      <c r="A406" s="175" t="s">
        <v>1576</v>
      </c>
      <c r="B406" s="164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</row>
    <row r="407" spans="1:25" ht="52" thickBot="1" x14ac:dyDescent="0.25">
      <c r="A407" s="175" t="s">
        <v>1577</v>
      </c>
      <c r="B407" s="164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</row>
    <row r="408" spans="1:25" ht="35" thickBot="1" x14ac:dyDescent="0.25">
      <c r="A408" s="175" t="s">
        <v>1578</v>
      </c>
      <c r="B408" s="164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</row>
    <row r="409" spans="1:25" s="163" customFormat="1" ht="35" thickBot="1" x14ac:dyDescent="0.25">
      <c r="A409" s="166" t="s">
        <v>1762</v>
      </c>
      <c r="B409" s="16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</row>
    <row r="410" spans="1:25" ht="52" thickBot="1" x14ac:dyDescent="0.25">
      <c r="A410" s="175" t="s">
        <v>1579</v>
      </c>
      <c r="B410" s="164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</row>
    <row r="411" spans="1:25" ht="35" thickBot="1" x14ac:dyDescent="0.25">
      <c r="A411" s="175" t="s">
        <v>1580</v>
      </c>
      <c r="B411" s="164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</row>
    <row r="412" spans="1:25" ht="52" thickBot="1" x14ac:dyDescent="0.25">
      <c r="A412" s="175" t="s">
        <v>1581</v>
      </c>
      <c r="B412" s="164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</row>
    <row r="413" spans="1:25" ht="35" thickBot="1" x14ac:dyDescent="0.25">
      <c r="A413" s="175" t="s">
        <v>1582</v>
      </c>
      <c r="B413" s="164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</row>
    <row r="414" spans="1:25" ht="52" thickBot="1" x14ac:dyDescent="0.25">
      <c r="A414" s="175" t="s">
        <v>1583</v>
      </c>
      <c r="B414" s="164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</row>
    <row r="415" spans="1:25" ht="35" thickBot="1" x14ac:dyDescent="0.25">
      <c r="A415" s="175" t="s">
        <v>1584</v>
      </c>
      <c r="B415" s="164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</row>
    <row r="416" spans="1:25" ht="52" thickBot="1" x14ac:dyDescent="0.25">
      <c r="A416" s="175" t="s">
        <v>1585</v>
      </c>
      <c r="B416" s="164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</row>
    <row r="417" spans="1:25" ht="35" thickBot="1" x14ac:dyDescent="0.25">
      <c r="A417" s="175" t="s">
        <v>1586</v>
      </c>
      <c r="B417" s="164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</row>
    <row r="418" spans="1:25" ht="52" thickBot="1" x14ac:dyDescent="0.25">
      <c r="A418" s="175" t="s">
        <v>1587</v>
      </c>
      <c r="B418" s="164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</row>
    <row r="419" spans="1:25" ht="35" thickBot="1" x14ac:dyDescent="0.25">
      <c r="A419" s="175" t="s">
        <v>1588</v>
      </c>
      <c r="B419" s="164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</row>
    <row r="420" spans="1:25" ht="52" thickBot="1" x14ac:dyDescent="0.25">
      <c r="A420" s="175" t="s">
        <v>1589</v>
      </c>
      <c r="B420" s="164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</row>
    <row r="421" spans="1:25" ht="35" thickBot="1" x14ac:dyDescent="0.25">
      <c r="A421" s="175" t="s">
        <v>1590</v>
      </c>
      <c r="B421" s="164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</row>
    <row r="422" spans="1:25" ht="52" thickBot="1" x14ac:dyDescent="0.25">
      <c r="A422" s="175" t="s">
        <v>1591</v>
      </c>
      <c r="B422" s="164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</row>
    <row r="423" spans="1:25" ht="35" thickBot="1" x14ac:dyDescent="0.25">
      <c r="A423" s="175" t="s">
        <v>1592</v>
      </c>
      <c r="B423" s="164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</row>
    <row r="424" spans="1:25" ht="52" thickBot="1" x14ac:dyDescent="0.25">
      <c r="A424" s="175" t="s">
        <v>1593</v>
      </c>
      <c r="B424" s="164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</row>
    <row r="425" spans="1:25" ht="35" thickBot="1" x14ac:dyDescent="0.25">
      <c r="A425" s="175" t="s">
        <v>1594</v>
      </c>
      <c r="B425" s="164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</row>
    <row r="426" spans="1:25" ht="52" thickBot="1" x14ac:dyDescent="0.25">
      <c r="A426" s="175" t="s">
        <v>1595</v>
      </c>
      <c r="B426" s="164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</row>
    <row r="427" spans="1:25" ht="35" thickBot="1" x14ac:dyDescent="0.25">
      <c r="A427" s="175" t="s">
        <v>1596</v>
      </c>
      <c r="B427" s="164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</row>
    <row r="428" spans="1:25" ht="52" thickBot="1" x14ac:dyDescent="0.25">
      <c r="A428" s="175" t="s">
        <v>1597</v>
      </c>
      <c r="B428" s="164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</row>
    <row r="429" spans="1:25" ht="35" thickBot="1" x14ac:dyDescent="0.25">
      <c r="A429" s="175" t="s">
        <v>1598</v>
      </c>
      <c r="B429" s="164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</row>
    <row r="430" spans="1:25" ht="52" thickBot="1" x14ac:dyDescent="0.25">
      <c r="A430" s="175" t="s">
        <v>1599</v>
      </c>
      <c r="B430" s="164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</row>
    <row r="431" spans="1:25" ht="35" thickBot="1" x14ac:dyDescent="0.25">
      <c r="A431" s="175" t="s">
        <v>1600</v>
      </c>
      <c r="B431" s="164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</row>
    <row r="432" spans="1:25" ht="52" thickBot="1" x14ac:dyDescent="0.25">
      <c r="A432" s="175" t="s">
        <v>1601</v>
      </c>
      <c r="B432" s="164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</row>
    <row r="433" spans="1:25" ht="52" thickBot="1" x14ac:dyDescent="0.25">
      <c r="A433" s="175" t="s">
        <v>1602</v>
      </c>
      <c r="B433" s="164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</row>
    <row r="434" spans="1:25" s="163" customFormat="1" ht="52" thickBot="1" x14ac:dyDescent="0.25">
      <c r="A434" s="166" t="s">
        <v>1763</v>
      </c>
      <c r="B434" s="16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</row>
    <row r="435" spans="1:25" ht="35" thickBot="1" x14ac:dyDescent="0.25">
      <c r="A435" s="175" t="s">
        <v>1603</v>
      </c>
      <c r="B435" s="164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</row>
    <row r="436" spans="1:25" ht="35" thickBot="1" x14ac:dyDescent="0.25">
      <c r="A436" s="175" t="s">
        <v>1604</v>
      </c>
      <c r="B436" s="164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</row>
    <row r="437" spans="1:25" ht="35" thickBot="1" x14ac:dyDescent="0.25">
      <c r="A437" s="175" t="s">
        <v>1605</v>
      </c>
      <c r="B437" s="164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</row>
    <row r="438" spans="1:25" ht="35" thickBot="1" x14ac:dyDescent="0.25">
      <c r="A438" s="175" t="s">
        <v>1606</v>
      </c>
      <c r="B438" s="164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</row>
    <row r="439" spans="1:25" ht="35" thickBot="1" x14ac:dyDescent="0.25">
      <c r="A439" s="175" t="s">
        <v>1607</v>
      </c>
      <c r="B439" s="164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</row>
    <row r="440" spans="1:25" ht="35" thickBot="1" x14ac:dyDescent="0.25">
      <c r="A440" s="175" t="s">
        <v>1608</v>
      </c>
      <c r="B440" s="164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</row>
    <row r="441" spans="1:25" ht="35" thickBot="1" x14ac:dyDescent="0.25">
      <c r="A441" s="175" t="s">
        <v>1609</v>
      </c>
      <c r="B441" s="164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</row>
    <row r="442" spans="1:25" ht="35" thickBot="1" x14ac:dyDescent="0.25">
      <c r="A442" s="175" t="s">
        <v>1610</v>
      </c>
      <c r="B442" s="164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</row>
    <row r="443" spans="1:25" ht="35" thickBot="1" x14ac:dyDescent="0.25">
      <c r="A443" s="175" t="s">
        <v>1611</v>
      </c>
      <c r="B443" s="164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</row>
    <row r="444" spans="1:25" ht="35" thickBot="1" x14ac:dyDescent="0.25">
      <c r="A444" s="175" t="s">
        <v>1612</v>
      </c>
      <c r="B444" s="164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</row>
    <row r="445" spans="1:25" ht="35" thickBot="1" x14ac:dyDescent="0.25">
      <c r="A445" s="175" t="s">
        <v>1613</v>
      </c>
      <c r="B445" s="164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</row>
    <row r="446" spans="1:25" ht="35" thickBot="1" x14ac:dyDescent="0.25">
      <c r="A446" s="175" t="s">
        <v>1614</v>
      </c>
      <c r="B446" s="164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</row>
    <row r="447" spans="1:25" ht="35" thickBot="1" x14ac:dyDescent="0.25">
      <c r="A447" s="175" t="s">
        <v>1615</v>
      </c>
      <c r="B447" s="164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</row>
    <row r="448" spans="1:25" ht="35" thickBot="1" x14ac:dyDescent="0.25">
      <c r="A448" s="175" t="s">
        <v>1616</v>
      </c>
      <c r="B448" s="164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</row>
    <row r="449" spans="1:25" ht="35" thickBot="1" x14ac:dyDescent="0.25">
      <c r="A449" s="175" t="s">
        <v>1617</v>
      </c>
      <c r="B449" s="164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</row>
    <row r="450" spans="1:25" ht="35" thickBot="1" x14ac:dyDescent="0.25">
      <c r="A450" s="175" t="s">
        <v>1618</v>
      </c>
      <c r="B450" s="164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</row>
    <row r="451" spans="1:25" ht="35" thickBot="1" x14ac:dyDescent="0.25">
      <c r="A451" s="175" t="s">
        <v>1619</v>
      </c>
      <c r="B451" s="164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</row>
    <row r="452" spans="1:25" ht="35" thickBot="1" x14ac:dyDescent="0.25">
      <c r="A452" s="175" t="s">
        <v>1620</v>
      </c>
      <c r="B452" s="164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</row>
    <row r="453" spans="1:25" ht="35" thickBot="1" x14ac:dyDescent="0.25">
      <c r="A453" s="175" t="s">
        <v>1621</v>
      </c>
      <c r="B453" s="164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</row>
    <row r="454" spans="1:25" ht="35" thickBot="1" x14ac:dyDescent="0.25">
      <c r="A454" s="175" t="s">
        <v>1622</v>
      </c>
      <c r="B454" s="164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</row>
    <row r="455" spans="1:25" ht="35" thickBot="1" x14ac:dyDescent="0.25">
      <c r="A455" s="175" t="s">
        <v>1623</v>
      </c>
      <c r="B455" s="164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</row>
    <row r="456" spans="1:25" ht="35" thickBot="1" x14ac:dyDescent="0.25">
      <c r="A456" s="175" t="s">
        <v>1624</v>
      </c>
      <c r="B456" s="164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</row>
    <row r="457" spans="1:25" ht="52" thickBot="1" x14ac:dyDescent="0.25">
      <c r="A457" s="175" t="s">
        <v>1625</v>
      </c>
      <c r="B457" s="164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</row>
    <row r="458" spans="1:25" ht="35" thickBot="1" x14ac:dyDescent="0.25">
      <c r="A458" s="175" t="s">
        <v>1626</v>
      </c>
      <c r="B458" s="164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</row>
    <row r="459" spans="1:25" s="161" customFormat="1" ht="35" thickBot="1" x14ac:dyDescent="0.25">
      <c r="A459" s="166" t="s">
        <v>1764</v>
      </c>
      <c r="B459" s="162"/>
      <c r="C459" s="160"/>
      <c r="D459" s="160"/>
      <c r="E459" s="160"/>
      <c r="F459" s="160"/>
      <c r="G459" s="160"/>
      <c r="H459" s="160"/>
      <c r="I459" s="160"/>
      <c r="J459" s="160"/>
      <c r="K459" s="160"/>
      <c r="L459" s="160"/>
      <c r="M459" s="160"/>
      <c r="N459" s="160"/>
      <c r="O459" s="160"/>
      <c r="P459" s="160"/>
      <c r="Q459" s="160"/>
      <c r="R459" s="160"/>
      <c r="S459" s="160"/>
      <c r="T459" s="160"/>
      <c r="U459" s="160"/>
      <c r="V459" s="160"/>
      <c r="W459" s="160"/>
      <c r="X459" s="160"/>
      <c r="Y459" s="160"/>
    </row>
    <row r="460" spans="1:25" ht="35" thickBot="1" x14ac:dyDescent="0.25">
      <c r="A460" s="175" t="s">
        <v>1627</v>
      </c>
      <c r="B460" s="164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</row>
    <row r="461" spans="1:25" ht="35" thickBot="1" x14ac:dyDescent="0.25">
      <c r="A461" s="175" t="s">
        <v>1628</v>
      </c>
      <c r="B461" s="164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</row>
    <row r="462" spans="1:25" ht="35" thickBot="1" x14ac:dyDescent="0.25">
      <c r="A462" s="175" t="s">
        <v>1629</v>
      </c>
      <c r="B462" s="164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</row>
    <row r="463" spans="1:25" ht="35" thickBot="1" x14ac:dyDescent="0.25">
      <c r="A463" s="175" t="s">
        <v>1630</v>
      </c>
      <c r="B463" s="164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</row>
    <row r="464" spans="1:25" ht="35" thickBot="1" x14ac:dyDescent="0.25">
      <c r="A464" s="175" t="s">
        <v>1631</v>
      </c>
      <c r="B464" s="164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</row>
    <row r="465" spans="1:25" ht="35" thickBot="1" x14ac:dyDescent="0.25">
      <c r="A465" s="175" t="s">
        <v>1632</v>
      </c>
      <c r="B465" s="164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</row>
    <row r="466" spans="1:25" ht="35" thickBot="1" x14ac:dyDescent="0.25">
      <c r="A466" s="175" t="s">
        <v>1633</v>
      </c>
      <c r="B466" s="164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</row>
    <row r="467" spans="1:25" ht="35" thickBot="1" x14ac:dyDescent="0.25">
      <c r="A467" s="175" t="s">
        <v>1634</v>
      </c>
      <c r="B467" s="164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</row>
    <row r="468" spans="1:25" ht="35" thickBot="1" x14ac:dyDescent="0.25">
      <c r="A468" s="175" t="s">
        <v>1635</v>
      </c>
      <c r="B468" s="164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</row>
    <row r="469" spans="1:25" ht="35" thickBot="1" x14ac:dyDescent="0.25">
      <c r="A469" s="175" t="s">
        <v>1636</v>
      </c>
      <c r="B469" s="164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</row>
    <row r="470" spans="1:25" ht="35" thickBot="1" x14ac:dyDescent="0.25">
      <c r="A470" s="175" t="s">
        <v>1637</v>
      </c>
      <c r="B470" s="164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</row>
    <row r="471" spans="1:25" ht="35" thickBot="1" x14ac:dyDescent="0.25">
      <c r="A471" s="175" t="s">
        <v>1638</v>
      </c>
      <c r="B471" s="164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</row>
    <row r="472" spans="1:25" ht="35" thickBot="1" x14ac:dyDescent="0.25">
      <c r="A472" s="175" t="s">
        <v>1639</v>
      </c>
      <c r="B472" s="164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</row>
    <row r="473" spans="1:25" ht="35" thickBot="1" x14ac:dyDescent="0.25">
      <c r="A473" s="175" t="s">
        <v>1640</v>
      </c>
      <c r="B473" s="164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</row>
    <row r="474" spans="1:25" ht="35" thickBot="1" x14ac:dyDescent="0.25">
      <c r="A474" s="175" t="s">
        <v>1641</v>
      </c>
      <c r="B474" s="164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</row>
    <row r="475" spans="1:25" ht="35" thickBot="1" x14ac:dyDescent="0.25">
      <c r="A475" s="175" t="s">
        <v>1642</v>
      </c>
      <c r="B475" s="164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</row>
    <row r="476" spans="1:25" ht="35" thickBot="1" x14ac:dyDescent="0.25">
      <c r="A476" s="175" t="s">
        <v>1643</v>
      </c>
      <c r="B476" s="164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</row>
    <row r="477" spans="1:25" ht="35" thickBot="1" x14ac:dyDescent="0.25">
      <c r="A477" s="175" t="s">
        <v>1644</v>
      </c>
      <c r="B477" s="164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</row>
    <row r="478" spans="1:25" ht="35" thickBot="1" x14ac:dyDescent="0.25">
      <c r="A478" s="175" t="s">
        <v>1645</v>
      </c>
      <c r="B478" s="164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</row>
    <row r="479" spans="1:25" ht="35" thickBot="1" x14ac:dyDescent="0.25">
      <c r="A479" s="175" t="s">
        <v>1646</v>
      </c>
      <c r="B479" s="164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</row>
    <row r="480" spans="1:25" ht="35" thickBot="1" x14ac:dyDescent="0.25">
      <c r="A480" s="175" t="s">
        <v>1647</v>
      </c>
      <c r="B480" s="164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</row>
    <row r="481" spans="1:25" ht="35" thickBot="1" x14ac:dyDescent="0.25">
      <c r="A481" s="175" t="s">
        <v>1648</v>
      </c>
      <c r="B481" s="164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</row>
    <row r="482" spans="1:25" ht="52" thickBot="1" x14ac:dyDescent="0.25">
      <c r="A482" s="175" t="s">
        <v>1649</v>
      </c>
      <c r="B482" s="164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</row>
    <row r="483" spans="1:25" ht="35" thickBot="1" x14ac:dyDescent="0.25">
      <c r="A483" s="175" t="s">
        <v>1650</v>
      </c>
      <c r="B483" s="164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</row>
    <row r="484" spans="1:25" s="161" customFormat="1" ht="35" thickBot="1" x14ac:dyDescent="0.25">
      <c r="A484" s="166" t="s">
        <v>1765</v>
      </c>
      <c r="B484" s="162"/>
      <c r="C484" s="160"/>
      <c r="D484" s="160"/>
      <c r="E484" s="160"/>
      <c r="F484" s="160"/>
      <c r="G484" s="160"/>
      <c r="H484" s="160"/>
      <c r="I484" s="160"/>
      <c r="J484" s="160"/>
      <c r="K484" s="160"/>
      <c r="L484" s="160"/>
      <c r="M484" s="160"/>
      <c r="N484" s="160"/>
      <c r="O484" s="160"/>
      <c r="P484" s="160"/>
      <c r="Q484" s="160"/>
      <c r="R484" s="160"/>
      <c r="S484" s="160"/>
      <c r="T484" s="160"/>
      <c r="U484" s="160"/>
      <c r="V484" s="160"/>
      <c r="W484" s="160"/>
      <c r="X484" s="160"/>
      <c r="Y484" s="160"/>
    </row>
    <row r="485" spans="1:25" ht="52" thickBot="1" x14ac:dyDescent="0.25">
      <c r="A485" s="175" t="s">
        <v>1651</v>
      </c>
      <c r="B485" s="164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</row>
    <row r="486" spans="1:25" ht="52" thickBot="1" x14ac:dyDescent="0.25">
      <c r="A486" s="175" t="s">
        <v>1652</v>
      </c>
      <c r="B486" s="164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</row>
    <row r="487" spans="1:25" ht="52" thickBot="1" x14ac:dyDescent="0.25">
      <c r="A487" s="175" t="s">
        <v>1653</v>
      </c>
      <c r="B487" s="164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</row>
    <row r="488" spans="1:25" ht="52" thickBot="1" x14ac:dyDescent="0.25">
      <c r="A488" s="175" t="s">
        <v>1654</v>
      </c>
      <c r="B488" s="164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</row>
    <row r="489" spans="1:25" ht="52" thickBot="1" x14ac:dyDescent="0.25">
      <c r="A489" s="175" t="s">
        <v>1655</v>
      </c>
      <c r="B489" s="164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</row>
    <row r="490" spans="1:25" ht="52" thickBot="1" x14ac:dyDescent="0.25">
      <c r="A490" s="175" t="s">
        <v>1656</v>
      </c>
      <c r="B490" s="164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</row>
    <row r="491" spans="1:25" ht="52" thickBot="1" x14ac:dyDescent="0.25">
      <c r="A491" s="175" t="s">
        <v>1657</v>
      </c>
      <c r="B491" s="164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</row>
    <row r="492" spans="1:25" ht="52" thickBot="1" x14ac:dyDescent="0.25">
      <c r="A492" s="175" t="s">
        <v>1658</v>
      </c>
      <c r="B492" s="164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</row>
    <row r="493" spans="1:25" ht="52" thickBot="1" x14ac:dyDescent="0.25">
      <c r="A493" s="175" t="s">
        <v>1659</v>
      </c>
      <c r="B493" s="164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</row>
    <row r="494" spans="1:25" ht="52" thickBot="1" x14ac:dyDescent="0.25">
      <c r="A494" s="175" t="s">
        <v>1660</v>
      </c>
      <c r="B494" s="164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</row>
    <row r="495" spans="1:25" ht="52" thickBot="1" x14ac:dyDescent="0.25">
      <c r="A495" s="175" t="s">
        <v>1661</v>
      </c>
      <c r="B495" s="164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</row>
    <row r="496" spans="1:25" ht="52" thickBot="1" x14ac:dyDescent="0.25">
      <c r="A496" s="175" t="s">
        <v>1662</v>
      </c>
      <c r="B496" s="164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</row>
    <row r="497" spans="1:25" ht="52" thickBot="1" x14ac:dyDescent="0.25">
      <c r="A497" s="175" t="s">
        <v>1663</v>
      </c>
      <c r="B497" s="164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</row>
    <row r="498" spans="1:25" ht="52" thickBot="1" x14ac:dyDescent="0.25">
      <c r="A498" s="175" t="s">
        <v>1664</v>
      </c>
      <c r="B498" s="164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</row>
    <row r="499" spans="1:25" ht="52" thickBot="1" x14ac:dyDescent="0.25">
      <c r="A499" s="175" t="s">
        <v>1665</v>
      </c>
      <c r="B499" s="164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</row>
    <row r="500" spans="1:25" ht="52" thickBot="1" x14ac:dyDescent="0.25">
      <c r="A500" s="175" t="s">
        <v>1666</v>
      </c>
      <c r="B500" s="164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</row>
    <row r="501" spans="1:25" ht="52" thickBot="1" x14ac:dyDescent="0.25">
      <c r="A501" s="175" t="s">
        <v>1667</v>
      </c>
      <c r="B501" s="164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</row>
    <row r="502" spans="1:25" ht="52" thickBot="1" x14ac:dyDescent="0.25">
      <c r="A502" s="175" t="s">
        <v>1668</v>
      </c>
      <c r="B502" s="164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</row>
    <row r="503" spans="1:25" ht="52" thickBot="1" x14ac:dyDescent="0.25">
      <c r="A503" s="175" t="s">
        <v>1669</v>
      </c>
      <c r="B503" s="164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</row>
    <row r="504" spans="1:25" ht="52" thickBot="1" x14ac:dyDescent="0.25">
      <c r="A504" s="175" t="s">
        <v>1670</v>
      </c>
      <c r="B504" s="164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</row>
    <row r="505" spans="1:25" ht="52" thickBot="1" x14ac:dyDescent="0.25">
      <c r="A505" s="175" t="s">
        <v>1671</v>
      </c>
      <c r="B505" s="164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</row>
    <row r="506" spans="1:25" ht="52" thickBot="1" x14ac:dyDescent="0.25">
      <c r="A506" s="175" t="s">
        <v>1672</v>
      </c>
      <c r="B506" s="164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</row>
    <row r="507" spans="1:25" ht="69" thickBot="1" x14ac:dyDescent="0.25">
      <c r="A507" s="175" t="s">
        <v>1673</v>
      </c>
      <c r="B507" s="164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</row>
    <row r="508" spans="1:25" ht="52" thickBot="1" x14ac:dyDescent="0.25">
      <c r="A508" s="175" t="s">
        <v>1674</v>
      </c>
      <c r="B508" s="164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</row>
    <row r="509" spans="1:25" s="161" customFormat="1" ht="52" thickBot="1" x14ac:dyDescent="0.25">
      <c r="A509" s="166" t="s">
        <v>1766</v>
      </c>
      <c r="B509" s="162"/>
      <c r="C509" s="160"/>
      <c r="D509" s="160"/>
      <c r="E509" s="160"/>
      <c r="F509" s="160"/>
      <c r="G509" s="160"/>
      <c r="H509" s="160"/>
      <c r="I509" s="160"/>
      <c r="J509" s="160"/>
      <c r="K509" s="160"/>
      <c r="L509" s="160"/>
      <c r="M509" s="160"/>
      <c r="N509" s="160"/>
      <c r="O509" s="160"/>
      <c r="P509" s="160"/>
      <c r="Q509" s="160"/>
      <c r="R509" s="160"/>
      <c r="S509" s="160"/>
      <c r="T509" s="160"/>
      <c r="U509" s="160"/>
      <c r="V509" s="160"/>
      <c r="W509" s="160"/>
      <c r="X509" s="160"/>
      <c r="Y509" s="160"/>
    </row>
    <row r="510" spans="1:25" ht="35" thickBot="1" x14ac:dyDescent="0.25">
      <c r="A510" s="175" t="s">
        <v>1675</v>
      </c>
      <c r="B510" s="164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</row>
    <row r="511" spans="1:25" ht="35" thickBot="1" x14ac:dyDescent="0.25">
      <c r="A511" s="175" t="s">
        <v>1676</v>
      </c>
      <c r="B511" s="164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</row>
    <row r="512" spans="1:25" ht="35" thickBot="1" x14ac:dyDescent="0.25">
      <c r="A512" s="175" t="s">
        <v>1677</v>
      </c>
      <c r="B512" s="164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</row>
    <row r="513" spans="1:25" ht="35" thickBot="1" x14ac:dyDescent="0.25">
      <c r="A513" s="175" t="s">
        <v>1678</v>
      </c>
      <c r="B513" s="164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</row>
    <row r="514" spans="1:25" ht="35" thickBot="1" x14ac:dyDescent="0.25">
      <c r="A514" s="175" t="s">
        <v>1679</v>
      </c>
      <c r="B514" s="164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</row>
    <row r="515" spans="1:25" ht="35" thickBot="1" x14ac:dyDescent="0.25">
      <c r="A515" s="175" t="s">
        <v>1680</v>
      </c>
      <c r="B515" s="164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</row>
    <row r="516" spans="1:25" ht="35" thickBot="1" x14ac:dyDescent="0.25">
      <c r="A516" s="175" t="s">
        <v>1681</v>
      </c>
      <c r="B516" s="164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</row>
    <row r="517" spans="1:25" ht="35" thickBot="1" x14ac:dyDescent="0.25">
      <c r="A517" s="175" t="s">
        <v>1682</v>
      </c>
      <c r="B517" s="164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</row>
    <row r="518" spans="1:25" ht="35" thickBot="1" x14ac:dyDescent="0.25">
      <c r="A518" s="175" t="s">
        <v>1683</v>
      </c>
      <c r="B518" s="164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</row>
    <row r="519" spans="1:25" ht="35" thickBot="1" x14ac:dyDescent="0.25">
      <c r="A519" s="175" t="s">
        <v>1684</v>
      </c>
      <c r="B519" s="164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</row>
    <row r="520" spans="1:25" ht="35" thickBot="1" x14ac:dyDescent="0.25">
      <c r="A520" s="175" t="s">
        <v>1685</v>
      </c>
      <c r="B520" s="164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</row>
    <row r="521" spans="1:25" ht="35" thickBot="1" x14ac:dyDescent="0.25">
      <c r="A521" s="175" t="s">
        <v>1686</v>
      </c>
      <c r="B521" s="164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</row>
    <row r="522" spans="1:25" ht="35" thickBot="1" x14ac:dyDescent="0.25">
      <c r="A522" s="175" t="s">
        <v>1687</v>
      </c>
      <c r="B522" s="164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</row>
    <row r="523" spans="1:25" ht="35" thickBot="1" x14ac:dyDescent="0.25">
      <c r="A523" s="175" t="s">
        <v>1688</v>
      </c>
      <c r="B523" s="164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</row>
    <row r="524" spans="1:25" ht="35" thickBot="1" x14ac:dyDescent="0.25">
      <c r="A524" s="175" t="s">
        <v>1689</v>
      </c>
      <c r="B524" s="164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</row>
    <row r="525" spans="1:25" ht="35" thickBot="1" x14ac:dyDescent="0.25">
      <c r="A525" s="175" t="s">
        <v>1690</v>
      </c>
      <c r="B525" s="164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</row>
    <row r="526" spans="1:25" ht="35" thickBot="1" x14ac:dyDescent="0.25">
      <c r="A526" s="175" t="s">
        <v>1691</v>
      </c>
      <c r="B526" s="164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</row>
    <row r="527" spans="1:25" ht="35" thickBot="1" x14ac:dyDescent="0.25">
      <c r="A527" s="175" t="s">
        <v>1692</v>
      </c>
      <c r="B527" s="164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</row>
    <row r="528" spans="1:25" ht="35" thickBot="1" x14ac:dyDescent="0.25">
      <c r="A528" s="175" t="s">
        <v>1693</v>
      </c>
      <c r="B528" s="164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</row>
    <row r="529" spans="1:25" ht="35" thickBot="1" x14ac:dyDescent="0.25">
      <c r="A529" s="175" t="s">
        <v>1694</v>
      </c>
      <c r="B529" s="164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</row>
    <row r="530" spans="1:25" ht="35" thickBot="1" x14ac:dyDescent="0.25">
      <c r="A530" s="175" t="s">
        <v>1695</v>
      </c>
      <c r="B530" s="164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</row>
    <row r="531" spans="1:25" ht="35" thickBot="1" x14ac:dyDescent="0.25">
      <c r="A531" s="175" t="s">
        <v>1696</v>
      </c>
      <c r="B531" s="164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</row>
    <row r="532" spans="1:25" ht="52" thickBot="1" x14ac:dyDescent="0.25">
      <c r="A532" s="175" t="s">
        <v>1697</v>
      </c>
      <c r="B532" s="164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</row>
    <row r="533" spans="1:25" ht="35" thickBot="1" x14ac:dyDescent="0.25">
      <c r="A533" s="175" t="s">
        <v>1698</v>
      </c>
      <c r="B533" s="164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</row>
    <row r="534" spans="1:25" s="161" customFormat="1" ht="35" thickBot="1" x14ac:dyDescent="0.25">
      <c r="A534" s="166" t="s">
        <v>1767</v>
      </c>
      <c r="B534" s="162"/>
      <c r="C534" s="160"/>
      <c r="D534" s="160"/>
      <c r="E534" s="160"/>
      <c r="F534" s="160"/>
      <c r="G534" s="160"/>
      <c r="H534" s="160"/>
      <c r="I534" s="160"/>
      <c r="J534" s="160"/>
      <c r="K534" s="160"/>
      <c r="L534" s="160"/>
      <c r="M534" s="160"/>
      <c r="N534" s="160"/>
      <c r="O534" s="160"/>
      <c r="P534" s="160"/>
      <c r="Q534" s="160"/>
      <c r="R534" s="160"/>
      <c r="S534" s="160"/>
      <c r="T534" s="160"/>
      <c r="U534" s="160"/>
      <c r="V534" s="160"/>
      <c r="W534" s="160"/>
      <c r="X534" s="160"/>
      <c r="Y534" s="160"/>
    </row>
    <row r="535" spans="1:25" ht="35" thickBot="1" x14ac:dyDescent="0.25">
      <c r="A535" s="175" t="s">
        <v>1699</v>
      </c>
      <c r="B535" s="164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</row>
    <row r="536" spans="1:25" ht="35" thickBot="1" x14ac:dyDescent="0.25">
      <c r="A536" s="175" t="s">
        <v>1700</v>
      </c>
      <c r="B536" s="164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</row>
    <row r="537" spans="1:25" ht="35" thickBot="1" x14ac:dyDescent="0.25">
      <c r="A537" s="175" t="s">
        <v>1701</v>
      </c>
      <c r="B537" s="164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</row>
    <row r="538" spans="1:25" ht="35" thickBot="1" x14ac:dyDescent="0.25">
      <c r="A538" s="175" t="s">
        <v>1702</v>
      </c>
      <c r="B538" s="164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</row>
    <row r="539" spans="1:25" ht="35" thickBot="1" x14ac:dyDescent="0.25">
      <c r="A539" s="175" t="s">
        <v>1703</v>
      </c>
      <c r="B539" s="164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</row>
    <row r="540" spans="1:25" ht="35" thickBot="1" x14ac:dyDescent="0.25">
      <c r="A540" s="175" t="s">
        <v>1704</v>
      </c>
      <c r="B540" s="164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</row>
    <row r="541" spans="1:25" ht="35" thickBot="1" x14ac:dyDescent="0.25">
      <c r="A541" s="175" t="s">
        <v>1705</v>
      </c>
      <c r="B541" s="164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</row>
    <row r="542" spans="1:25" ht="35" thickBot="1" x14ac:dyDescent="0.25">
      <c r="A542" s="175" t="s">
        <v>1706</v>
      </c>
      <c r="B542" s="164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</row>
    <row r="543" spans="1:25" ht="35" thickBot="1" x14ac:dyDescent="0.25">
      <c r="A543" s="175" t="s">
        <v>1707</v>
      </c>
      <c r="B543" s="164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</row>
    <row r="544" spans="1:25" ht="35" thickBot="1" x14ac:dyDescent="0.25">
      <c r="A544" s="175" t="s">
        <v>1708</v>
      </c>
      <c r="B544" s="164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</row>
    <row r="545" spans="1:25" ht="35" thickBot="1" x14ac:dyDescent="0.25">
      <c r="A545" s="175" t="s">
        <v>1709</v>
      </c>
      <c r="B545" s="164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</row>
    <row r="546" spans="1:25" ht="35" thickBot="1" x14ac:dyDescent="0.25">
      <c r="A546" s="175" t="s">
        <v>1710</v>
      </c>
      <c r="B546" s="164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</row>
    <row r="547" spans="1:25" ht="35" thickBot="1" x14ac:dyDescent="0.25">
      <c r="A547" s="175" t="s">
        <v>1711</v>
      </c>
      <c r="B547" s="164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</row>
    <row r="548" spans="1:25" ht="35" thickBot="1" x14ac:dyDescent="0.25">
      <c r="A548" s="175" t="s">
        <v>1712</v>
      </c>
      <c r="B548" s="164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</row>
    <row r="549" spans="1:25" ht="35" thickBot="1" x14ac:dyDescent="0.25">
      <c r="A549" s="175" t="s">
        <v>1713</v>
      </c>
      <c r="B549" s="164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</row>
    <row r="550" spans="1:25" ht="35" thickBot="1" x14ac:dyDescent="0.25">
      <c r="A550" s="175" t="s">
        <v>1714</v>
      </c>
      <c r="B550" s="164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</row>
    <row r="551" spans="1:25" ht="35" thickBot="1" x14ac:dyDescent="0.25">
      <c r="A551" s="175" t="s">
        <v>1715</v>
      </c>
      <c r="B551" s="164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</row>
    <row r="552" spans="1:25" ht="35" thickBot="1" x14ac:dyDescent="0.25">
      <c r="A552" s="175" t="s">
        <v>1716</v>
      </c>
      <c r="B552" s="164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</row>
    <row r="553" spans="1:25" ht="35" thickBot="1" x14ac:dyDescent="0.25">
      <c r="A553" s="175" t="s">
        <v>1717</v>
      </c>
      <c r="B553" s="164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</row>
    <row r="554" spans="1:25" ht="35" thickBot="1" x14ac:dyDescent="0.25">
      <c r="A554" s="175" t="s">
        <v>1718</v>
      </c>
      <c r="B554" s="164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</row>
    <row r="555" spans="1:25" ht="35" thickBot="1" x14ac:dyDescent="0.25">
      <c r="A555" s="175" t="s">
        <v>1719</v>
      </c>
      <c r="B555" s="164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</row>
    <row r="556" spans="1:25" ht="35" thickBot="1" x14ac:dyDescent="0.25">
      <c r="A556" s="175" t="s">
        <v>1720</v>
      </c>
      <c r="B556" s="164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</row>
    <row r="557" spans="1:25" ht="52" thickBot="1" x14ac:dyDescent="0.25">
      <c r="A557" s="175" t="s">
        <v>1721</v>
      </c>
      <c r="B557" s="164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</row>
    <row r="558" spans="1:25" ht="35" thickBot="1" x14ac:dyDescent="0.25">
      <c r="A558" s="175" t="s">
        <v>1722</v>
      </c>
      <c r="B558" s="164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</row>
    <row r="559" spans="1:25" s="161" customFormat="1" ht="35" thickBot="1" x14ac:dyDescent="0.25">
      <c r="A559" s="166" t="s">
        <v>1768</v>
      </c>
      <c r="B559" s="162"/>
      <c r="C559" s="160"/>
      <c r="D559" s="160"/>
      <c r="E559" s="160"/>
      <c r="F559" s="160"/>
      <c r="G559" s="160"/>
      <c r="H559" s="160"/>
      <c r="I559" s="160"/>
      <c r="J559" s="160"/>
      <c r="K559" s="160"/>
      <c r="L559" s="160"/>
      <c r="M559" s="160"/>
      <c r="N559" s="160"/>
      <c r="O559" s="160"/>
      <c r="P559" s="160"/>
      <c r="Q559" s="160"/>
      <c r="R559" s="160"/>
      <c r="S559" s="160"/>
      <c r="T559" s="160"/>
      <c r="U559" s="160"/>
      <c r="V559" s="160"/>
      <c r="W559" s="160"/>
      <c r="X559" s="160"/>
      <c r="Y559" s="160"/>
    </row>
    <row r="560" spans="1:25" ht="35" thickBot="1" x14ac:dyDescent="0.25">
      <c r="A560" s="175" t="s">
        <v>1723</v>
      </c>
      <c r="B560" s="164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</row>
    <row r="561" spans="1:25" ht="35" thickBot="1" x14ac:dyDescent="0.25">
      <c r="A561" s="175" t="s">
        <v>1724</v>
      </c>
      <c r="B561" s="164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</row>
    <row r="562" spans="1:25" ht="35" thickBot="1" x14ac:dyDescent="0.25">
      <c r="A562" s="175" t="s">
        <v>1725</v>
      </c>
      <c r="B562" s="164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</row>
    <row r="563" spans="1:25" ht="35" thickBot="1" x14ac:dyDescent="0.25">
      <c r="A563" s="175" t="s">
        <v>1726</v>
      </c>
      <c r="B563" s="164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</row>
    <row r="564" spans="1:25" ht="35" thickBot="1" x14ac:dyDescent="0.25">
      <c r="A564" s="175" t="s">
        <v>1727</v>
      </c>
      <c r="B564" s="164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</row>
    <row r="565" spans="1:25" ht="35" thickBot="1" x14ac:dyDescent="0.25">
      <c r="A565" s="175" t="s">
        <v>1728</v>
      </c>
      <c r="B565" s="164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</row>
    <row r="566" spans="1:25" ht="35" thickBot="1" x14ac:dyDescent="0.25">
      <c r="A566" s="175" t="s">
        <v>1729</v>
      </c>
      <c r="B566" s="164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</row>
    <row r="567" spans="1:25" ht="35" thickBot="1" x14ac:dyDescent="0.25">
      <c r="A567" s="175" t="s">
        <v>1730</v>
      </c>
      <c r="B567" s="164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</row>
    <row r="568" spans="1:25" ht="35" thickBot="1" x14ac:dyDescent="0.25">
      <c r="A568" s="175" t="s">
        <v>1731</v>
      </c>
      <c r="B568" s="164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</row>
    <row r="569" spans="1:25" ht="35" thickBot="1" x14ac:dyDescent="0.25">
      <c r="A569" s="175" t="s">
        <v>1732</v>
      </c>
      <c r="B569" s="164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</row>
    <row r="570" spans="1:25" ht="35" thickBot="1" x14ac:dyDescent="0.25">
      <c r="A570" s="175" t="s">
        <v>1733</v>
      </c>
      <c r="B570" s="164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</row>
    <row r="571" spans="1:25" ht="35" thickBot="1" x14ac:dyDescent="0.25">
      <c r="A571" s="175" t="s">
        <v>1734</v>
      </c>
      <c r="B571" s="164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</row>
    <row r="572" spans="1:25" ht="35" thickBot="1" x14ac:dyDescent="0.25">
      <c r="A572" s="175" t="s">
        <v>1735</v>
      </c>
      <c r="B572" s="164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</row>
    <row r="573" spans="1:25" ht="35" thickBot="1" x14ac:dyDescent="0.25">
      <c r="A573" s="175" t="s">
        <v>1736</v>
      </c>
      <c r="B573" s="164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</row>
    <row r="574" spans="1:25" ht="35" thickBot="1" x14ac:dyDescent="0.25">
      <c r="A574" s="175" t="s">
        <v>1737</v>
      </c>
      <c r="B574" s="164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</row>
    <row r="575" spans="1:25" ht="35" thickBot="1" x14ac:dyDescent="0.25">
      <c r="A575" s="175" t="s">
        <v>1738</v>
      </c>
      <c r="B575" s="164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</row>
    <row r="576" spans="1:25" ht="35" thickBot="1" x14ac:dyDescent="0.25">
      <c r="A576" s="175" t="s">
        <v>1739</v>
      </c>
      <c r="B576" s="164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</row>
    <row r="577" spans="1:25" ht="35" thickBot="1" x14ac:dyDescent="0.25">
      <c r="A577" s="175" t="s">
        <v>1740</v>
      </c>
      <c r="B577" s="164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</row>
    <row r="578" spans="1:25" ht="35" thickBot="1" x14ac:dyDescent="0.25">
      <c r="A578" s="175" t="s">
        <v>1741</v>
      </c>
      <c r="B578" s="164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</row>
    <row r="579" spans="1:25" ht="35" thickBot="1" x14ac:dyDescent="0.25">
      <c r="A579" s="175" t="s">
        <v>1742</v>
      </c>
      <c r="B579" s="164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</row>
    <row r="580" spans="1:25" ht="35" thickBot="1" x14ac:dyDescent="0.25">
      <c r="A580" s="175" t="s">
        <v>1743</v>
      </c>
      <c r="B580" s="164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</row>
    <row r="581" spans="1:25" ht="35" thickBot="1" x14ac:dyDescent="0.25">
      <c r="A581" s="175" t="s">
        <v>1744</v>
      </c>
      <c r="B581" s="164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</row>
    <row r="582" spans="1:25" ht="52" thickBot="1" x14ac:dyDescent="0.25">
      <c r="A582" s="175" t="s">
        <v>1745</v>
      </c>
      <c r="B582" s="164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</row>
    <row r="583" spans="1:25" ht="35" thickBot="1" x14ac:dyDescent="0.25">
      <c r="A583" s="175" t="s">
        <v>1746</v>
      </c>
      <c r="B583" s="164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</row>
    <row r="584" spans="1:25" s="163" customFormat="1" ht="35" thickBot="1" x14ac:dyDescent="0.25">
      <c r="A584" s="166" t="s">
        <v>1769</v>
      </c>
      <c r="B584" s="16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</row>
  </sheetData>
  <mergeCells count="1">
    <mergeCell ref="A1:C1"/>
  </mergeCells>
  <dataValidations count="1">
    <dataValidation type="decimal" allowBlank="1" showErrorMessage="1" errorTitle="Invalid Data Type" error="Please input data in Numeric Data Type" sqref="C4:Y8 C10:Y584" xr:uid="{B0213282-4DEA-8949-96FF-CD51FB37E8D5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41C3-B76B-0048-9570-08E94A573E5B}">
  <dimension ref="A1:Z5"/>
  <sheetViews>
    <sheetView showGridLines="0" topLeftCell="N4" workbookViewId="0">
      <selection activeCell="X1" sqref="X1:Z1048576"/>
    </sheetView>
  </sheetViews>
  <sheetFormatPr baseColWidth="10" defaultColWidth="9.3984375" defaultRowHeight="15" x14ac:dyDescent="0.2"/>
  <cols>
    <col min="1" max="1" width="41.796875" style="109" bestFit="1" customWidth="1" collapsed="1"/>
    <col min="2" max="2" width="26" style="109" customWidth="1"/>
    <col min="3" max="26" width="26" style="109" customWidth="1" collapsed="1"/>
    <col min="27" max="16384" width="9.3984375" style="109" collapsed="1"/>
  </cols>
  <sheetData>
    <row r="1" spans="1:26" ht="34.5" customHeight="1" x14ac:dyDescent="0.2">
      <c r="A1" s="111" t="s">
        <v>1776</v>
      </c>
      <c r="B1" s="111"/>
    </row>
    <row r="2" spans="1:26" x14ac:dyDescent="0.2">
      <c r="A2" s="110">
        <v>1</v>
      </c>
      <c r="B2" s="110"/>
    </row>
    <row r="3" spans="1:26" ht="17" x14ac:dyDescent="0.2">
      <c r="A3" s="112" t="s">
        <v>371</v>
      </c>
      <c r="B3" s="112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 spans="1:26" ht="18" thickBot="1" x14ac:dyDescent="0.25">
      <c r="A4" s="114" t="s">
        <v>987</v>
      </c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</row>
    <row r="5" spans="1:26" ht="75" customHeight="1" thickBot="1" x14ac:dyDescent="0.25">
      <c r="A5" s="116" t="s">
        <v>1775</v>
      </c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</sheetData>
  <dataValidations count="1">
    <dataValidation type="textLength" operator="greaterThan" allowBlank="1" showErrorMessage="1" errorTitle="Invalid Data Type" error="Please input data in String Data Type" sqref="C5:Z5" xr:uid="{7460CB5A-13F1-6F48-AA79-CAE5299508A5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AECC-F72D-8042-9F57-D55CB342C92C}">
  <dimension ref="A1:W1130"/>
  <sheetViews>
    <sheetView showGridLines="0" topLeftCell="K1" workbookViewId="0">
      <selection activeCell="U1" sqref="U1:W1048576"/>
    </sheetView>
  </sheetViews>
  <sheetFormatPr baseColWidth="10" defaultColWidth="9.3984375" defaultRowHeight="15" x14ac:dyDescent="0.2"/>
  <cols>
    <col min="1" max="1" width="41.796875" style="109" bestFit="1" customWidth="1" collapsed="1"/>
    <col min="2" max="2" width="26" style="109" customWidth="1"/>
    <col min="3" max="23" width="26" style="109" customWidth="1" collapsed="1"/>
    <col min="24" max="16384" width="9.3984375" style="109" collapsed="1"/>
  </cols>
  <sheetData>
    <row r="1" spans="1:23" ht="34.5" customHeight="1" x14ac:dyDescent="0.2">
      <c r="A1" s="111" t="s">
        <v>1774</v>
      </c>
      <c r="B1" s="111"/>
    </row>
    <row r="2" spans="1:23" x14ac:dyDescent="0.2">
      <c r="A2" s="110">
        <v>1</v>
      </c>
      <c r="B2" s="110"/>
    </row>
    <row r="3" spans="1:23" ht="17" x14ac:dyDescent="0.2">
      <c r="A3" s="112" t="s">
        <v>371</v>
      </c>
      <c r="B3" s="112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</row>
    <row r="4" spans="1:23" ht="18" thickBot="1" x14ac:dyDescent="0.25">
      <c r="A4" s="178" t="s">
        <v>2605</v>
      </c>
      <c r="B4" s="116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</row>
    <row r="5" spans="1:23" ht="75" customHeight="1" thickBot="1" x14ac:dyDescent="0.25">
      <c r="A5" s="116" t="s">
        <v>1195</v>
      </c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</row>
    <row r="6" spans="1:23" ht="52" thickBot="1" x14ac:dyDescent="0.25">
      <c r="A6" s="116" t="s">
        <v>1777</v>
      </c>
      <c r="B6" s="116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</row>
    <row r="7" spans="1:23" ht="35" thickBot="1" x14ac:dyDescent="0.25">
      <c r="A7" s="116" t="s">
        <v>1778</v>
      </c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</row>
    <row r="8" spans="1:23" ht="52" thickBot="1" x14ac:dyDescent="0.25">
      <c r="A8" s="116" t="s">
        <v>1779</v>
      </c>
      <c r="B8" s="116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</row>
    <row r="9" spans="1:23" ht="52" thickBot="1" x14ac:dyDescent="0.25">
      <c r="A9" s="116" t="s">
        <v>1197</v>
      </c>
      <c r="B9" s="116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</row>
    <row r="10" spans="1:23" ht="52" thickBot="1" x14ac:dyDescent="0.25">
      <c r="A10" s="116" t="s">
        <v>1780</v>
      </c>
      <c r="B10" s="116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</row>
    <row r="11" spans="1:23" ht="35" thickBot="1" x14ac:dyDescent="0.25">
      <c r="A11" s="116" t="s">
        <v>1781</v>
      </c>
      <c r="B11" s="116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</row>
    <row r="12" spans="1:23" ht="52" thickBot="1" x14ac:dyDescent="0.25">
      <c r="A12" s="116" t="s">
        <v>1782</v>
      </c>
      <c r="B12" s="116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</row>
    <row r="13" spans="1:23" ht="52" thickBot="1" x14ac:dyDescent="0.25">
      <c r="A13" s="116" t="s">
        <v>1199</v>
      </c>
      <c r="B13" s="116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</row>
    <row r="14" spans="1:23" ht="52" thickBot="1" x14ac:dyDescent="0.25">
      <c r="A14" s="116" t="s">
        <v>1783</v>
      </c>
      <c r="B14" s="116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</row>
    <row r="15" spans="1:23" ht="35" thickBot="1" x14ac:dyDescent="0.25">
      <c r="A15" s="116" t="s">
        <v>1784</v>
      </c>
      <c r="B15" s="116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</row>
    <row r="16" spans="1:23" ht="52" thickBot="1" x14ac:dyDescent="0.25">
      <c r="A16" s="116" t="s">
        <v>1785</v>
      </c>
      <c r="B16" s="116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</row>
    <row r="17" spans="1:23" ht="52" thickBot="1" x14ac:dyDescent="0.25">
      <c r="A17" s="116" t="s">
        <v>1201</v>
      </c>
      <c r="B17" s="116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</row>
    <row r="18" spans="1:23" ht="52" thickBot="1" x14ac:dyDescent="0.25">
      <c r="A18" s="116" t="s">
        <v>1786</v>
      </c>
      <c r="B18" s="116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</row>
    <row r="19" spans="1:23" ht="35" thickBot="1" x14ac:dyDescent="0.25">
      <c r="A19" s="116" t="s">
        <v>1787</v>
      </c>
      <c r="B19" s="116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</row>
    <row r="20" spans="1:23" ht="52" thickBot="1" x14ac:dyDescent="0.25">
      <c r="A20" s="116" t="s">
        <v>1788</v>
      </c>
      <c r="B20" s="116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</row>
    <row r="21" spans="1:23" ht="52" thickBot="1" x14ac:dyDescent="0.25">
      <c r="A21" s="116" t="s">
        <v>1203</v>
      </c>
      <c r="B21" s="116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</row>
    <row r="22" spans="1:23" ht="52" thickBot="1" x14ac:dyDescent="0.25">
      <c r="A22" s="116" t="s">
        <v>1789</v>
      </c>
      <c r="B22" s="116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</row>
    <row r="23" spans="1:23" ht="35" thickBot="1" x14ac:dyDescent="0.25">
      <c r="A23" s="116" t="s">
        <v>1790</v>
      </c>
      <c r="B23" s="116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</row>
    <row r="24" spans="1:23" ht="52" thickBot="1" x14ac:dyDescent="0.25">
      <c r="A24" s="116" t="s">
        <v>1791</v>
      </c>
      <c r="B24" s="116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</row>
    <row r="25" spans="1:23" ht="52" thickBot="1" x14ac:dyDescent="0.25">
      <c r="A25" s="116" t="s">
        <v>1205</v>
      </c>
      <c r="B25" s="116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</row>
    <row r="26" spans="1:23" ht="52" thickBot="1" x14ac:dyDescent="0.25">
      <c r="A26" s="116" t="s">
        <v>1792</v>
      </c>
      <c r="B26" s="116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</row>
    <row r="27" spans="1:23" ht="35" thickBot="1" x14ac:dyDescent="0.25">
      <c r="A27" s="116" t="s">
        <v>1793</v>
      </c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</row>
    <row r="28" spans="1:23" ht="52" thickBot="1" x14ac:dyDescent="0.25">
      <c r="A28" s="116" t="s">
        <v>1794</v>
      </c>
      <c r="B28" s="116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</row>
    <row r="29" spans="1:23" ht="52" thickBot="1" x14ac:dyDescent="0.25">
      <c r="A29" s="116" t="s">
        <v>1207</v>
      </c>
      <c r="B29" s="116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</row>
    <row r="30" spans="1:23" ht="52" thickBot="1" x14ac:dyDescent="0.25">
      <c r="A30" s="116" t="s">
        <v>1795</v>
      </c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</row>
    <row r="31" spans="1:23" ht="35" thickBot="1" x14ac:dyDescent="0.25">
      <c r="A31" s="116" t="s">
        <v>1796</v>
      </c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</row>
    <row r="32" spans="1:23" ht="52" thickBot="1" x14ac:dyDescent="0.25">
      <c r="A32" s="116" t="s">
        <v>1797</v>
      </c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</row>
    <row r="33" spans="1:23" ht="52" thickBot="1" x14ac:dyDescent="0.25">
      <c r="A33" s="116" t="s">
        <v>1209</v>
      </c>
      <c r="B33" s="116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</row>
    <row r="34" spans="1:23" ht="52" thickBot="1" x14ac:dyDescent="0.25">
      <c r="A34" s="116" t="s">
        <v>1798</v>
      </c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</row>
    <row r="35" spans="1:23" ht="35" thickBot="1" x14ac:dyDescent="0.25">
      <c r="A35" s="116" t="s">
        <v>1799</v>
      </c>
      <c r="B35" s="116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</row>
    <row r="36" spans="1:23" ht="52" thickBot="1" x14ac:dyDescent="0.25">
      <c r="A36" s="116" t="s">
        <v>1800</v>
      </c>
      <c r="B36" s="116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</row>
    <row r="37" spans="1:23" ht="52" thickBot="1" x14ac:dyDescent="0.25">
      <c r="A37" s="116" t="s">
        <v>1211</v>
      </c>
      <c r="B37" s="116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</row>
    <row r="38" spans="1:23" ht="52" thickBot="1" x14ac:dyDescent="0.25">
      <c r="A38" s="116" t="s">
        <v>1801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</row>
    <row r="39" spans="1:23" ht="35" thickBot="1" x14ac:dyDescent="0.25">
      <c r="A39" s="116" t="s">
        <v>1802</v>
      </c>
      <c r="B39" s="116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</row>
    <row r="40" spans="1:23" ht="52" thickBot="1" x14ac:dyDescent="0.25">
      <c r="A40" s="116" t="s">
        <v>1803</v>
      </c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</row>
    <row r="41" spans="1:23" ht="52" thickBot="1" x14ac:dyDescent="0.25">
      <c r="A41" s="116" t="s">
        <v>1213</v>
      </c>
      <c r="B41" s="116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</row>
    <row r="42" spans="1:23" ht="52" thickBot="1" x14ac:dyDescent="0.25">
      <c r="A42" s="116" t="s">
        <v>1804</v>
      </c>
      <c r="B42" s="116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</row>
    <row r="43" spans="1:23" ht="35" thickBot="1" x14ac:dyDescent="0.25">
      <c r="A43" s="116" t="s">
        <v>1805</v>
      </c>
      <c r="B43" s="11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</row>
    <row r="44" spans="1:23" ht="52" thickBot="1" x14ac:dyDescent="0.25">
      <c r="A44" s="116" t="s">
        <v>1806</v>
      </c>
      <c r="B44" s="116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</row>
    <row r="45" spans="1:23" ht="52" thickBot="1" x14ac:dyDescent="0.25">
      <c r="A45" s="116" t="s">
        <v>1215</v>
      </c>
      <c r="B45" s="116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</row>
    <row r="46" spans="1:23" ht="52" thickBot="1" x14ac:dyDescent="0.25">
      <c r="A46" s="116" t="s">
        <v>1807</v>
      </c>
      <c r="B46" s="116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</row>
    <row r="47" spans="1:23" ht="35" thickBot="1" x14ac:dyDescent="0.25">
      <c r="A47" s="116" t="s">
        <v>1808</v>
      </c>
      <c r="B47" s="116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</row>
    <row r="48" spans="1:23" ht="52" thickBot="1" x14ac:dyDescent="0.25">
      <c r="A48" s="116" t="s">
        <v>1809</v>
      </c>
      <c r="B48" s="116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</row>
    <row r="49" spans="1:23" ht="52" thickBot="1" x14ac:dyDescent="0.25">
      <c r="A49" s="116" t="s">
        <v>1217</v>
      </c>
      <c r="B49" s="116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</row>
    <row r="50" spans="1:23" ht="52" thickBot="1" x14ac:dyDescent="0.25">
      <c r="A50" s="116" t="s">
        <v>1810</v>
      </c>
      <c r="B50" s="116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</row>
    <row r="51" spans="1:23" ht="52" thickBot="1" x14ac:dyDescent="0.25">
      <c r="A51" s="116" t="s">
        <v>1811</v>
      </c>
      <c r="B51" s="116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</row>
    <row r="52" spans="1:23" ht="52" thickBot="1" x14ac:dyDescent="0.25">
      <c r="A52" s="116" t="s">
        <v>1812</v>
      </c>
      <c r="B52" s="116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</row>
    <row r="53" spans="1:23" ht="35" thickBot="1" x14ac:dyDescent="0.25">
      <c r="A53" s="178" t="s">
        <v>2606</v>
      </c>
      <c r="B53" s="116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</row>
    <row r="54" spans="1:23" ht="52" thickBot="1" x14ac:dyDescent="0.25">
      <c r="A54" s="116" t="s">
        <v>1219</v>
      </c>
      <c r="B54" s="116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</row>
    <row r="55" spans="1:23" ht="52" thickBot="1" x14ac:dyDescent="0.25">
      <c r="A55" s="116" t="s">
        <v>1813</v>
      </c>
      <c r="B55" s="116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</row>
    <row r="56" spans="1:23" ht="52" thickBot="1" x14ac:dyDescent="0.25">
      <c r="A56" s="116" t="s">
        <v>1814</v>
      </c>
      <c r="B56" s="116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</row>
    <row r="57" spans="1:23" ht="52" thickBot="1" x14ac:dyDescent="0.25">
      <c r="A57" s="116" t="s">
        <v>1815</v>
      </c>
      <c r="B57" s="116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</row>
    <row r="58" spans="1:23" ht="52" thickBot="1" x14ac:dyDescent="0.25">
      <c r="A58" s="116" t="s">
        <v>1221</v>
      </c>
      <c r="B58" s="116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</row>
    <row r="59" spans="1:23" ht="52" thickBot="1" x14ac:dyDescent="0.25">
      <c r="A59" s="116" t="s">
        <v>1816</v>
      </c>
      <c r="B59" s="116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</row>
    <row r="60" spans="1:23" ht="52" thickBot="1" x14ac:dyDescent="0.25">
      <c r="A60" s="116" t="s">
        <v>1817</v>
      </c>
      <c r="B60" s="116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</row>
    <row r="61" spans="1:23" ht="52" thickBot="1" x14ac:dyDescent="0.25">
      <c r="A61" s="116" t="s">
        <v>1818</v>
      </c>
      <c r="B61" s="116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</row>
    <row r="62" spans="1:23" ht="52" thickBot="1" x14ac:dyDescent="0.25">
      <c r="A62" s="116" t="s">
        <v>1223</v>
      </c>
      <c r="B62" s="116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</row>
    <row r="63" spans="1:23" ht="52" thickBot="1" x14ac:dyDescent="0.25">
      <c r="A63" s="116" t="s">
        <v>1819</v>
      </c>
      <c r="B63" s="116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</row>
    <row r="64" spans="1:23" ht="52" thickBot="1" x14ac:dyDescent="0.25">
      <c r="A64" s="116" t="s">
        <v>1820</v>
      </c>
      <c r="B64" s="116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</row>
    <row r="65" spans="1:23" ht="52" thickBot="1" x14ac:dyDescent="0.25">
      <c r="A65" s="116" t="s">
        <v>1821</v>
      </c>
      <c r="B65" s="116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</row>
    <row r="66" spans="1:23" ht="52" thickBot="1" x14ac:dyDescent="0.25">
      <c r="A66" s="116" t="s">
        <v>1225</v>
      </c>
      <c r="B66" s="116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</row>
    <row r="67" spans="1:23" ht="52" thickBot="1" x14ac:dyDescent="0.25">
      <c r="A67" s="116" t="s">
        <v>1822</v>
      </c>
      <c r="B67" s="116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</row>
    <row r="68" spans="1:23" ht="52" thickBot="1" x14ac:dyDescent="0.25">
      <c r="A68" s="116" t="s">
        <v>1823</v>
      </c>
      <c r="B68" s="116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</row>
    <row r="69" spans="1:23" ht="52" thickBot="1" x14ac:dyDescent="0.25">
      <c r="A69" s="116" t="s">
        <v>1824</v>
      </c>
      <c r="B69" s="116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</row>
    <row r="70" spans="1:23" ht="52" thickBot="1" x14ac:dyDescent="0.25">
      <c r="A70" s="116" t="s">
        <v>1227</v>
      </c>
      <c r="B70" s="116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</row>
    <row r="71" spans="1:23" ht="52" thickBot="1" x14ac:dyDescent="0.25">
      <c r="A71" s="116" t="s">
        <v>1825</v>
      </c>
      <c r="B71" s="116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</row>
    <row r="72" spans="1:23" ht="52" thickBot="1" x14ac:dyDescent="0.25">
      <c r="A72" s="116" t="s">
        <v>1826</v>
      </c>
      <c r="B72" s="116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</row>
    <row r="73" spans="1:23" ht="52" thickBot="1" x14ac:dyDescent="0.25">
      <c r="A73" s="116" t="s">
        <v>1827</v>
      </c>
      <c r="B73" s="116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</row>
    <row r="74" spans="1:23" ht="52" thickBot="1" x14ac:dyDescent="0.25">
      <c r="A74" s="116" t="s">
        <v>1229</v>
      </c>
      <c r="B74" s="116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</row>
    <row r="75" spans="1:23" ht="52" thickBot="1" x14ac:dyDescent="0.25">
      <c r="A75" s="116" t="s">
        <v>1828</v>
      </c>
      <c r="B75" s="116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</row>
    <row r="76" spans="1:23" ht="52" thickBot="1" x14ac:dyDescent="0.25">
      <c r="A76" s="116" t="s">
        <v>1829</v>
      </c>
      <c r="B76" s="116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</row>
    <row r="77" spans="1:23" ht="52" thickBot="1" x14ac:dyDescent="0.25">
      <c r="A77" s="116" t="s">
        <v>1830</v>
      </c>
      <c r="B77" s="116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</row>
    <row r="78" spans="1:23" ht="52" thickBot="1" x14ac:dyDescent="0.25">
      <c r="A78" s="116" t="s">
        <v>1231</v>
      </c>
      <c r="B78" s="116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</row>
    <row r="79" spans="1:23" ht="52" thickBot="1" x14ac:dyDescent="0.25">
      <c r="A79" s="116" t="s">
        <v>1831</v>
      </c>
      <c r="B79" s="116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</row>
    <row r="80" spans="1:23" ht="52" thickBot="1" x14ac:dyDescent="0.25">
      <c r="A80" s="116" t="s">
        <v>1832</v>
      </c>
      <c r="B80" s="116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</row>
    <row r="81" spans="1:23" ht="52" thickBot="1" x14ac:dyDescent="0.25">
      <c r="A81" s="116" t="s">
        <v>1833</v>
      </c>
      <c r="B81" s="116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</row>
    <row r="82" spans="1:23" ht="52" thickBot="1" x14ac:dyDescent="0.25">
      <c r="A82" s="116" t="s">
        <v>1233</v>
      </c>
      <c r="B82" s="116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</row>
    <row r="83" spans="1:23" ht="52" thickBot="1" x14ac:dyDescent="0.25">
      <c r="A83" s="116" t="s">
        <v>1834</v>
      </c>
      <c r="B83" s="116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</row>
    <row r="84" spans="1:23" ht="52" thickBot="1" x14ac:dyDescent="0.25">
      <c r="A84" s="116" t="s">
        <v>1835</v>
      </c>
      <c r="B84" s="116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</row>
    <row r="85" spans="1:23" ht="52" thickBot="1" x14ac:dyDescent="0.25">
      <c r="A85" s="116" t="s">
        <v>1836</v>
      </c>
      <c r="B85" s="116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</row>
    <row r="86" spans="1:23" ht="52" thickBot="1" x14ac:dyDescent="0.25">
      <c r="A86" s="116" t="s">
        <v>1235</v>
      </c>
      <c r="B86" s="116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</row>
    <row r="87" spans="1:23" ht="52" thickBot="1" x14ac:dyDescent="0.25">
      <c r="A87" s="116" t="s">
        <v>1837</v>
      </c>
      <c r="B87" s="116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</row>
    <row r="88" spans="1:23" ht="52" thickBot="1" x14ac:dyDescent="0.25">
      <c r="A88" s="116" t="s">
        <v>1838</v>
      </c>
      <c r="B88" s="116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</row>
    <row r="89" spans="1:23" ht="52" thickBot="1" x14ac:dyDescent="0.25">
      <c r="A89" s="116" t="s">
        <v>1839</v>
      </c>
      <c r="B89" s="116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</row>
    <row r="90" spans="1:23" ht="52" thickBot="1" x14ac:dyDescent="0.25">
      <c r="A90" s="116" t="s">
        <v>1237</v>
      </c>
      <c r="B90" s="116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</row>
    <row r="91" spans="1:23" ht="52" thickBot="1" x14ac:dyDescent="0.25">
      <c r="A91" s="116" t="s">
        <v>1840</v>
      </c>
      <c r="B91" s="116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</row>
    <row r="92" spans="1:23" ht="52" thickBot="1" x14ac:dyDescent="0.25">
      <c r="A92" s="116" t="s">
        <v>1841</v>
      </c>
      <c r="B92" s="116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</row>
    <row r="93" spans="1:23" ht="52" thickBot="1" x14ac:dyDescent="0.25">
      <c r="A93" s="116" t="s">
        <v>1842</v>
      </c>
      <c r="B93" s="116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</row>
    <row r="94" spans="1:23" ht="52" thickBot="1" x14ac:dyDescent="0.25">
      <c r="A94" s="116" t="s">
        <v>1239</v>
      </c>
      <c r="B94" s="116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</row>
    <row r="95" spans="1:23" ht="52" thickBot="1" x14ac:dyDescent="0.25">
      <c r="A95" s="116" t="s">
        <v>1843</v>
      </c>
      <c r="B95" s="116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</row>
    <row r="96" spans="1:23" ht="52" thickBot="1" x14ac:dyDescent="0.25">
      <c r="A96" s="116" t="s">
        <v>1844</v>
      </c>
      <c r="B96" s="116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</row>
    <row r="97" spans="1:23" ht="52" thickBot="1" x14ac:dyDescent="0.25">
      <c r="A97" s="116" t="s">
        <v>1845</v>
      </c>
      <c r="B97" s="116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</row>
    <row r="98" spans="1:23" ht="52" thickBot="1" x14ac:dyDescent="0.25">
      <c r="A98" s="116" t="s">
        <v>1241</v>
      </c>
      <c r="B98" s="116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</row>
    <row r="99" spans="1:23" ht="52" thickBot="1" x14ac:dyDescent="0.25">
      <c r="A99" s="116" t="s">
        <v>1846</v>
      </c>
      <c r="B99" s="116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</row>
    <row r="100" spans="1:23" ht="52" thickBot="1" x14ac:dyDescent="0.25">
      <c r="A100" s="116" t="s">
        <v>1847</v>
      </c>
      <c r="B100" s="116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</row>
    <row r="101" spans="1:23" ht="52" thickBot="1" x14ac:dyDescent="0.25">
      <c r="A101" s="116" t="s">
        <v>1848</v>
      </c>
      <c r="B101" s="116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</row>
    <row r="102" spans="1:23" ht="18" thickBot="1" x14ac:dyDescent="0.25">
      <c r="A102" s="178" t="s">
        <v>2607</v>
      </c>
      <c r="B102" s="116"/>
      <c r="C102" s="177"/>
      <c r="D102" s="177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</row>
    <row r="103" spans="1:23" ht="52" thickBot="1" x14ac:dyDescent="0.25">
      <c r="A103" s="116" t="s">
        <v>1243</v>
      </c>
      <c r="B103" s="116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</row>
    <row r="104" spans="1:23" ht="52" thickBot="1" x14ac:dyDescent="0.25">
      <c r="A104" s="116" t="s">
        <v>1849</v>
      </c>
      <c r="B104" s="116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</row>
    <row r="105" spans="1:23" ht="35" thickBot="1" x14ac:dyDescent="0.25">
      <c r="A105" s="116" t="s">
        <v>1850</v>
      </c>
      <c r="B105" s="116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</row>
    <row r="106" spans="1:23" ht="52" thickBot="1" x14ac:dyDescent="0.25">
      <c r="A106" s="116" t="s">
        <v>1851</v>
      </c>
      <c r="B106" s="116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</row>
    <row r="107" spans="1:23" ht="52" thickBot="1" x14ac:dyDescent="0.25">
      <c r="A107" s="116" t="s">
        <v>1245</v>
      </c>
      <c r="B107" s="116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</row>
    <row r="108" spans="1:23" ht="52" thickBot="1" x14ac:dyDescent="0.25">
      <c r="A108" s="116" t="s">
        <v>1852</v>
      </c>
      <c r="B108" s="116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</row>
    <row r="109" spans="1:23" ht="52" thickBot="1" x14ac:dyDescent="0.25">
      <c r="A109" s="116" t="s">
        <v>1853</v>
      </c>
      <c r="B109" s="116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</row>
    <row r="110" spans="1:23" ht="52" thickBot="1" x14ac:dyDescent="0.25">
      <c r="A110" s="116" t="s">
        <v>1854</v>
      </c>
      <c r="B110" s="116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</row>
    <row r="111" spans="1:23" ht="52" thickBot="1" x14ac:dyDescent="0.25">
      <c r="A111" s="116" t="s">
        <v>1247</v>
      </c>
      <c r="B111" s="116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</row>
    <row r="112" spans="1:23" ht="52" thickBot="1" x14ac:dyDescent="0.25">
      <c r="A112" s="116" t="s">
        <v>1855</v>
      </c>
      <c r="B112" s="116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</row>
    <row r="113" spans="1:23" ht="52" thickBot="1" x14ac:dyDescent="0.25">
      <c r="A113" s="116" t="s">
        <v>1856</v>
      </c>
      <c r="B113" s="116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</row>
    <row r="114" spans="1:23" ht="52" thickBot="1" x14ac:dyDescent="0.25">
      <c r="A114" s="116" t="s">
        <v>1857</v>
      </c>
      <c r="B114" s="116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</row>
    <row r="115" spans="1:23" ht="52" thickBot="1" x14ac:dyDescent="0.25">
      <c r="A115" s="116" t="s">
        <v>1249</v>
      </c>
      <c r="B115" s="116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</row>
    <row r="116" spans="1:23" ht="52" thickBot="1" x14ac:dyDescent="0.25">
      <c r="A116" s="116" t="s">
        <v>1858</v>
      </c>
      <c r="B116" s="116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</row>
    <row r="117" spans="1:23" ht="52" thickBot="1" x14ac:dyDescent="0.25">
      <c r="A117" s="116" t="s">
        <v>1859</v>
      </c>
      <c r="B117" s="116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</row>
    <row r="118" spans="1:23" ht="52" thickBot="1" x14ac:dyDescent="0.25">
      <c r="A118" s="116" t="s">
        <v>1860</v>
      </c>
      <c r="B118" s="116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</row>
    <row r="119" spans="1:23" ht="52" thickBot="1" x14ac:dyDescent="0.25">
      <c r="A119" s="116" t="s">
        <v>1251</v>
      </c>
      <c r="B119" s="116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</row>
    <row r="120" spans="1:23" ht="52" thickBot="1" x14ac:dyDescent="0.25">
      <c r="A120" s="116" t="s">
        <v>1861</v>
      </c>
      <c r="B120" s="116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</row>
    <row r="121" spans="1:23" ht="52" thickBot="1" x14ac:dyDescent="0.25">
      <c r="A121" s="116" t="s">
        <v>1862</v>
      </c>
      <c r="B121" s="116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</row>
    <row r="122" spans="1:23" ht="52" thickBot="1" x14ac:dyDescent="0.25">
      <c r="A122" s="116" t="s">
        <v>1863</v>
      </c>
      <c r="B122" s="116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</row>
    <row r="123" spans="1:23" ht="52" thickBot="1" x14ac:dyDescent="0.25">
      <c r="A123" s="116" t="s">
        <v>1253</v>
      </c>
      <c r="B123" s="116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</row>
    <row r="124" spans="1:23" ht="52" thickBot="1" x14ac:dyDescent="0.25">
      <c r="A124" s="116" t="s">
        <v>1864</v>
      </c>
      <c r="B124" s="116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</row>
    <row r="125" spans="1:23" ht="52" thickBot="1" x14ac:dyDescent="0.25">
      <c r="A125" s="116" t="s">
        <v>1865</v>
      </c>
      <c r="B125" s="116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</row>
    <row r="126" spans="1:23" ht="52" thickBot="1" x14ac:dyDescent="0.25">
      <c r="A126" s="116" t="s">
        <v>1866</v>
      </c>
      <c r="B126" s="116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</row>
    <row r="127" spans="1:23" ht="52" thickBot="1" x14ac:dyDescent="0.25">
      <c r="A127" s="116" t="s">
        <v>1255</v>
      </c>
      <c r="B127" s="116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</row>
    <row r="128" spans="1:23" ht="52" thickBot="1" x14ac:dyDescent="0.25">
      <c r="A128" s="116" t="s">
        <v>1867</v>
      </c>
      <c r="B128" s="116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</row>
    <row r="129" spans="1:23" ht="35" thickBot="1" x14ac:dyDescent="0.25">
      <c r="A129" s="116" t="s">
        <v>1868</v>
      </c>
      <c r="B129" s="116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</row>
    <row r="130" spans="1:23" ht="52" thickBot="1" x14ac:dyDescent="0.25">
      <c r="A130" s="116" t="s">
        <v>1869</v>
      </c>
      <c r="B130" s="116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</row>
    <row r="131" spans="1:23" ht="52" thickBot="1" x14ac:dyDescent="0.25">
      <c r="A131" s="116" t="s">
        <v>1257</v>
      </c>
      <c r="B131" s="116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</row>
    <row r="132" spans="1:23" ht="52" thickBot="1" x14ac:dyDescent="0.25">
      <c r="A132" s="116" t="s">
        <v>1870</v>
      </c>
      <c r="B132" s="116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</row>
    <row r="133" spans="1:23" ht="35" thickBot="1" x14ac:dyDescent="0.25">
      <c r="A133" s="116" t="s">
        <v>1871</v>
      </c>
      <c r="B133" s="116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</row>
    <row r="134" spans="1:23" ht="52" thickBot="1" x14ac:dyDescent="0.25">
      <c r="A134" s="116" t="s">
        <v>1872</v>
      </c>
      <c r="B134" s="116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</row>
    <row r="135" spans="1:23" ht="52" thickBot="1" x14ac:dyDescent="0.25">
      <c r="A135" s="116" t="s">
        <v>1259</v>
      </c>
      <c r="B135" s="116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</row>
    <row r="136" spans="1:23" ht="52" thickBot="1" x14ac:dyDescent="0.25">
      <c r="A136" s="116" t="s">
        <v>1873</v>
      </c>
      <c r="B136" s="116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</row>
    <row r="137" spans="1:23" ht="52" thickBot="1" x14ac:dyDescent="0.25">
      <c r="A137" s="116" t="s">
        <v>1874</v>
      </c>
      <c r="B137" s="116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</row>
    <row r="138" spans="1:23" ht="52" thickBot="1" x14ac:dyDescent="0.25">
      <c r="A138" s="116" t="s">
        <v>1875</v>
      </c>
      <c r="B138" s="116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</row>
    <row r="139" spans="1:23" ht="52" thickBot="1" x14ac:dyDescent="0.25">
      <c r="A139" s="116" t="s">
        <v>1261</v>
      </c>
      <c r="B139" s="116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</row>
    <row r="140" spans="1:23" ht="52" thickBot="1" x14ac:dyDescent="0.25">
      <c r="A140" s="116" t="s">
        <v>1876</v>
      </c>
      <c r="B140" s="116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</row>
    <row r="141" spans="1:23" ht="35" thickBot="1" x14ac:dyDescent="0.25">
      <c r="A141" s="116" t="s">
        <v>1877</v>
      </c>
      <c r="B141" s="116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</row>
    <row r="142" spans="1:23" ht="52" thickBot="1" x14ac:dyDescent="0.25">
      <c r="A142" s="116" t="s">
        <v>1878</v>
      </c>
      <c r="B142" s="116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</row>
    <row r="143" spans="1:23" ht="52" thickBot="1" x14ac:dyDescent="0.25">
      <c r="A143" s="116" t="s">
        <v>1263</v>
      </c>
      <c r="B143" s="116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</row>
    <row r="144" spans="1:23" ht="52" thickBot="1" x14ac:dyDescent="0.25">
      <c r="A144" s="116" t="s">
        <v>1879</v>
      </c>
      <c r="B144" s="116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</row>
    <row r="145" spans="1:23" ht="52" thickBot="1" x14ac:dyDescent="0.25">
      <c r="A145" s="116" t="s">
        <v>1880</v>
      </c>
      <c r="B145" s="116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</row>
    <row r="146" spans="1:23" ht="52" thickBot="1" x14ac:dyDescent="0.25">
      <c r="A146" s="116" t="s">
        <v>1881</v>
      </c>
      <c r="B146" s="116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</row>
    <row r="147" spans="1:23" ht="52" thickBot="1" x14ac:dyDescent="0.25">
      <c r="A147" s="116" t="s">
        <v>1265</v>
      </c>
      <c r="B147" s="116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</row>
    <row r="148" spans="1:23" ht="52" thickBot="1" x14ac:dyDescent="0.25">
      <c r="A148" s="116" t="s">
        <v>1882</v>
      </c>
      <c r="B148" s="116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</row>
    <row r="149" spans="1:23" ht="52" thickBot="1" x14ac:dyDescent="0.25">
      <c r="A149" s="116" t="s">
        <v>1883</v>
      </c>
      <c r="B149" s="116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</row>
    <row r="150" spans="1:23" ht="52" thickBot="1" x14ac:dyDescent="0.25">
      <c r="A150" s="116" t="s">
        <v>1884</v>
      </c>
      <c r="B150" s="116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</row>
    <row r="151" spans="1:23" ht="18" thickBot="1" x14ac:dyDescent="0.25">
      <c r="A151" s="179" t="s">
        <v>2608</v>
      </c>
      <c r="B151" s="180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</row>
    <row r="152" spans="1:23" ht="52" thickBot="1" x14ac:dyDescent="0.25">
      <c r="A152" s="116" t="s">
        <v>1267</v>
      </c>
      <c r="B152" s="116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</row>
    <row r="153" spans="1:23" ht="52" thickBot="1" x14ac:dyDescent="0.25">
      <c r="A153" s="116" t="s">
        <v>1885</v>
      </c>
      <c r="B153" s="116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</row>
    <row r="154" spans="1:23" ht="35" thickBot="1" x14ac:dyDescent="0.25">
      <c r="A154" s="116" t="s">
        <v>1886</v>
      </c>
      <c r="B154" s="116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</row>
    <row r="155" spans="1:23" ht="52" thickBot="1" x14ac:dyDescent="0.25">
      <c r="A155" s="116" t="s">
        <v>1887</v>
      </c>
      <c r="B155" s="116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</row>
    <row r="156" spans="1:23" ht="52" thickBot="1" x14ac:dyDescent="0.25">
      <c r="A156" s="116" t="s">
        <v>1269</v>
      </c>
      <c r="B156" s="116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</row>
    <row r="157" spans="1:23" ht="52" thickBot="1" x14ac:dyDescent="0.25">
      <c r="A157" s="116" t="s">
        <v>1888</v>
      </c>
      <c r="B157" s="116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</row>
    <row r="158" spans="1:23" ht="52" thickBot="1" x14ac:dyDescent="0.25">
      <c r="A158" s="116" t="s">
        <v>1889</v>
      </c>
      <c r="B158" s="116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</row>
    <row r="159" spans="1:23" ht="52" thickBot="1" x14ac:dyDescent="0.25">
      <c r="A159" s="116" t="s">
        <v>1890</v>
      </c>
      <c r="B159" s="116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</row>
    <row r="160" spans="1:23" ht="52" thickBot="1" x14ac:dyDescent="0.25">
      <c r="A160" s="116" t="s">
        <v>1271</v>
      </c>
      <c r="B160" s="116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</row>
    <row r="161" spans="1:23" ht="52" thickBot="1" x14ac:dyDescent="0.25">
      <c r="A161" s="116" t="s">
        <v>1891</v>
      </c>
      <c r="B161" s="116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</row>
    <row r="162" spans="1:23" ht="52" thickBot="1" x14ac:dyDescent="0.25">
      <c r="A162" s="116" t="s">
        <v>1892</v>
      </c>
      <c r="B162" s="116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</row>
    <row r="163" spans="1:23" ht="52" thickBot="1" x14ac:dyDescent="0.25">
      <c r="A163" s="116" t="s">
        <v>1893</v>
      </c>
      <c r="B163" s="116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</row>
    <row r="164" spans="1:23" ht="52" thickBot="1" x14ac:dyDescent="0.25">
      <c r="A164" s="116" t="s">
        <v>1273</v>
      </c>
      <c r="B164" s="116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</row>
    <row r="165" spans="1:23" ht="52" thickBot="1" x14ac:dyDescent="0.25">
      <c r="A165" s="116" t="s">
        <v>1894</v>
      </c>
      <c r="B165" s="116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</row>
    <row r="166" spans="1:23" ht="52" thickBot="1" x14ac:dyDescent="0.25">
      <c r="A166" s="116" t="s">
        <v>1895</v>
      </c>
      <c r="B166" s="116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</row>
    <row r="167" spans="1:23" ht="52" thickBot="1" x14ac:dyDescent="0.25">
      <c r="A167" s="116" t="s">
        <v>1896</v>
      </c>
      <c r="B167" s="116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</row>
    <row r="168" spans="1:23" ht="52" thickBot="1" x14ac:dyDescent="0.25">
      <c r="A168" s="116" t="s">
        <v>1275</v>
      </c>
      <c r="B168" s="116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</row>
    <row r="169" spans="1:23" ht="52" thickBot="1" x14ac:dyDescent="0.25">
      <c r="A169" s="116" t="s">
        <v>1897</v>
      </c>
      <c r="B169" s="116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</row>
    <row r="170" spans="1:23" ht="52" thickBot="1" x14ac:dyDescent="0.25">
      <c r="A170" s="116" t="s">
        <v>1898</v>
      </c>
      <c r="B170" s="116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</row>
    <row r="171" spans="1:23" ht="52" thickBot="1" x14ac:dyDescent="0.25">
      <c r="A171" s="116" t="s">
        <v>1899</v>
      </c>
      <c r="B171" s="116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</row>
    <row r="172" spans="1:23" ht="52" thickBot="1" x14ac:dyDescent="0.25">
      <c r="A172" s="116" t="s">
        <v>1277</v>
      </c>
      <c r="B172" s="116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</row>
    <row r="173" spans="1:23" ht="52" thickBot="1" x14ac:dyDescent="0.25">
      <c r="A173" s="116" t="s">
        <v>1900</v>
      </c>
      <c r="B173" s="116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</row>
    <row r="174" spans="1:23" ht="52" thickBot="1" x14ac:dyDescent="0.25">
      <c r="A174" s="116" t="s">
        <v>1901</v>
      </c>
      <c r="B174" s="116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</row>
    <row r="175" spans="1:23" ht="52" thickBot="1" x14ac:dyDescent="0.25">
      <c r="A175" s="116" t="s">
        <v>1902</v>
      </c>
      <c r="B175" s="116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</row>
    <row r="176" spans="1:23" ht="52" thickBot="1" x14ac:dyDescent="0.25">
      <c r="A176" s="116" t="s">
        <v>1279</v>
      </c>
      <c r="B176" s="116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</row>
    <row r="177" spans="1:23" ht="52" thickBot="1" x14ac:dyDescent="0.25">
      <c r="A177" s="116" t="s">
        <v>1903</v>
      </c>
      <c r="B177" s="116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</row>
    <row r="178" spans="1:23" ht="52" thickBot="1" x14ac:dyDescent="0.25">
      <c r="A178" s="116" t="s">
        <v>1904</v>
      </c>
      <c r="B178" s="116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</row>
    <row r="179" spans="1:23" ht="52" thickBot="1" x14ac:dyDescent="0.25">
      <c r="A179" s="116" t="s">
        <v>1905</v>
      </c>
      <c r="B179" s="116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</row>
    <row r="180" spans="1:23" ht="52" thickBot="1" x14ac:dyDescent="0.25">
      <c r="A180" s="116" t="s">
        <v>1281</v>
      </c>
      <c r="B180" s="116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</row>
    <row r="181" spans="1:23" ht="52" thickBot="1" x14ac:dyDescent="0.25">
      <c r="A181" s="116" t="s">
        <v>1906</v>
      </c>
      <c r="B181" s="116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</row>
    <row r="182" spans="1:23" ht="52" thickBot="1" x14ac:dyDescent="0.25">
      <c r="A182" s="116" t="s">
        <v>1907</v>
      </c>
      <c r="B182" s="116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</row>
    <row r="183" spans="1:23" ht="52" thickBot="1" x14ac:dyDescent="0.25">
      <c r="A183" s="116" t="s">
        <v>1908</v>
      </c>
      <c r="B183" s="116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</row>
    <row r="184" spans="1:23" ht="52" thickBot="1" x14ac:dyDescent="0.25">
      <c r="A184" s="116" t="s">
        <v>1283</v>
      </c>
      <c r="B184" s="116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</row>
    <row r="185" spans="1:23" ht="52" thickBot="1" x14ac:dyDescent="0.25">
      <c r="A185" s="116" t="s">
        <v>1909</v>
      </c>
      <c r="B185" s="116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</row>
    <row r="186" spans="1:23" ht="52" thickBot="1" x14ac:dyDescent="0.25">
      <c r="A186" s="116" t="s">
        <v>1910</v>
      </c>
      <c r="B186" s="116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</row>
    <row r="187" spans="1:23" ht="52" thickBot="1" x14ac:dyDescent="0.25">
      <c r="A187" s="116" t="s">
        <v>1911</v>
      </c>
      <c r="B187" s="116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</row>
    <row r="188" spans="1:23" ht="52" thickBot="1" x14ac:dyDescent="0.25">
      <c r="A188" s="116" t="s">
        <v>1285</v>
      </c>
      <c r="B188" s="116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</row>
    <row r="189" spans="1:23" ht="52" thickBot="1" x14ac:dyDescent="0.25">
      <c r="A189" s="116" t="s">
        <v>1912</v>
      </c>
      <c r="B189" s="116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</row>
    <row r="190" spans="1:23" ht="52" thickBot="1" x14ac:dyDescent="0.25">
      <c r="A190" s="116" t="s">
        <v>1913</v>
      </c>
      <c r="B190" s="116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</row>
    <row r="191" spans="1:23" ht="52" thickBot="1" x14ac:dyDescent="0.25">
      <c r="A191" s="116" t="s">
        <v>1914</v>
      </c>
      <c r="B191" s="116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</row>
    <row r="192" spans="1:23" ht="52" thickBot="1" x14ac:dyDescent="0.25">
      <c r="A192" s="116" t="s">
        <v>1287</v>
      </c>
      <c r="B192" s="116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</row>
    <row r="193" spans="1:23" ht="52" thickBot="1" x14ac:dyDescent="0.25">
      <c r="A193" s="116" t="s">
        <v>1915</v>
      </c>
      <c r="B193" s="116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</row>
    <row r="194" spans="1:23" ht="52" thickBot="1" x14ac:dyDescent="0.25">
      <c r="A194" s="116" t="s">
        <v>1916</v>
      </c>
      <c r="B194" s="116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</row>
    <row r="195" spans="1:23" ht="52" thickBot="1" x14ac:dyDescent="0.25">
      <c r="A195" s="116" t="s">
        <v>1917</v>
      </c>
      <c r="B195" s="116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</row>
    <row r="196" spans="1:23" ht="52" thickBot="1" x14ac:dyDescent="0.25">
      <c r="A196" s="116" t="s">
        <v>1289</v>
      </c>
      <c r="B196" s="116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</row>
    <row r="197" spans="1:23" ht="52" thickBot="1" x14ac:dyDescent="0.25">
      <c r="A197" s="116" t="s">
        <v>1918</v>
      </c>
      <c r="B197" s="116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</row>
    <row r="198" spans="1:23" ht="52" thickBot="1" x14ac:dyDescent="0.25">
      <c r="A198" s="116" t="s">
        <v>1919</v>
      </c>
      <c r="B198" s="116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</row>
    <row r="199" spans="1:23" ht="52" thickBot="1" x14ac:dyDescent="0.25">
      <c r="A199" s="116" t="s">
        <v>1920</v>
      </c>
      <c r="B199" s="116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</row>
    <row r="200" spans="1:23" ht="35" thickBot="1" x14ac:dyDescent="0.25">
      <c r="A200" s="179" t="s">
        <v>2609</v>
      </c>
      <c r="B200" s="180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</row>
    <row r="201" spans="1:23" ht="52" thickBot="1" x14ac:dyDescent="0.25">
      <c r="A201" s="116" t="s">
        <v>1291</v>
      </c>
      <c r="B201" s="116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</row>
    <row r="202" spans="1:23" ht="52" thickBot="1" x14ac:dyDescent="0.25">
      <c r="A202" s="116" t="s">
        <v>1921</v>
      </c>
      <c r="B202" s="116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</row>
    <row r="203" spans="1:23" ht="52" thickBot="1" x14ac:dyDescent="0.25">
      <c r="A203" s="116" t="s">
        <v>1922</v>
      </c>
      <c r="B203" s="116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</row>
    <row r="204" spans="1:23" ht="52" thickBot="1" x14ac:dyDescent="0.25">
      <c r="A204" s="116" t="s">
        <v>1923</v>
      </c>
      <c r="B204" s="116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</row>
    <row r="205" spans="1:23" ht="52" thickBot="1" x14ac:dyDescent="0.25">
      <c r="A205" s="116" t="s">
        <v>1293</v>
      </c>
      <c r="B205" s="116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</row>
    <row r="206" spans="1:23" ht="52" thickBot="1" x14ac:dyDescent="0.25">
      <c r="A206" s="116" t="s">
        <v>1924</v>
      </c>
      <c r="B206" s="116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</row>
    <row r="207" spans="1:23" ht="52" thickBot="1" x14ac:dyDescent="0.25">
      <c r="A207" s="116" t="s">
        <v>1925</v>
      </c>
      <c r="B207" s="116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</row>
    <row r="208" spans="1:23" ht="52" thickBot="1" x14ac:dyDescent="0.25">
      <c r="A208" s="116" t="s">
        <v>1926</v>
      </c>
      <c r="B208" s="116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</row>
    <row r="209" spans="1:23" ht="52" thickBot="1" x14ac:dyDescent="0.25">
      <c r="A209" s="116" t="s">
        <v>1295</v>
      </c>
      <c r="B209" s="116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</row>
    <row r="210" spans="1:23" ht="52" thickBot="1" x14ac:dyDescent="0.25">
      <c r="A210" s="116" t="s">
        <v>1927</v>
      </c>
      <c r="B210" s="116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</row>
    <row r="211" spans="1:23" ht="52" thickBot="1" x14ac:dyDescent="0.25">
      <c r="A211" s="116" t="s">
        <v>1928</v>
      </c>
      <c r="B211" s="116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</row>
    <row r="212" spans="1:23" ht="52" thickBot="1" x14ac:dyDescent="0.25">
      <c r="A212" s="116" t="s">
        <v>1929</v>
      </c>
      <c r="B212" s="116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</row>
    <row r="213" spans="1:23" ht="52" thickBot="1" x14ac:dyDescent="0.25">
      <c r="A213" s="116" t="s">
        <v>1297</v>
      </c>
      <c r="B213" s="116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</row>
    <row r="214" spans="1:23" ht="52" thickBot="1" x14ac:dyDescent="0.25">
      <c r="A214" s="116" t="s">
        <v>1930</v>
      </c>
      <c r="B214" s="116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</row>
    <row r="215" spans="1:23" ht="52" thickBot="1" x14ac:dyDescent="0.25">
      <c r="A215" s="116" t="s">
        <v>1931</v>
      </c>
      <c r="B215" s="116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</row>
    <row r="216" spans="1:23" ht="52" thickBot="1" x14ac:dyDescent="0.25">
      <c r="A216" s="116" t="s">
        <v>1932</v>
      </c>
      <c r="B216" s="116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</row>
    <row r="217" spans="1:23" ht="52" thickBot="1" x14ac:dyDescent="0.25">
      <c r="A217" s="116" t="s">
        <v>1299</v>
      </c>
      <c r="B217" s="116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</row>
    <row r="218" spans="1:23" ht="52" thickBot="1" x14ac:dyDescent="0.25">
      <c r="A218" s="116" t="s">
        <v>1933</v>
      </c>
      <c r="B218" s="116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</row>
    <row r="219" spans="1:23" ht="52" thickBot="1" x14ac:dyDescent="0.25">
      <c r="A219" s="116" t="s">
        <v>1934</v>
      </c>
      <c r="B219" s="116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</row>
    <row r="220" spans="1:23" ht="52" thickBot="1" x14ac:dyDescent="0.25">
      <c r="A220" s="116" t="s">
        <v>1935</v>
      </c>
      <c r="B220" s="116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</row>
    <row r="221" spans="1:23" ht="52" thickBot="1" x14ac:dyDescent="0.25">
      <c r="A221" s="116" t="s">
        <v>1301</v>
      </c>
      <c r="B221" s="116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</row>
    <row r="222" spans="1:23" ht="52" thickBot="1" x14ac:dyDescent="0.25">
      <c r="A222" s="116" t="s">
        <v>1936</v>
      </c>
      <c r="B222" s="116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</row>
    <row r="223" spans="1:23" ht="52" thickBot="1" x14ac:dyDescent="0.25">
      <c r="A223" s="116" t="s">
        <v>1937</v>
      </c>
      <c r="B223" s="116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</row>
    <row r="224" spans="1:23" ht="52" thickBot="1" x14ac:dyDescent="0.25">
      <c r="A224" s="116" t="s">
        <v>1938</v>
      </c>
      <c r="B224" s="116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</row>
    <row r="225" spans="1:23" ht="52" thickBot="1" x14ac:dyDescent="0.25">
      <c r="A225" s="116" t="s">
        <v>1303</v>
      </c>
      <c r="B225" s="116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</row>
    <row r="226" spans="1:23" ht="52" thickBot="1" x14ac:dyDescent="0.25">
      <c r="A226" s="116" t="s">
        <v>1939</v>
      </c>
      <c r="B226" s="116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</row>
    <row r="227" spans="1:23" ht="52" thickBot="1" x14ac:dyDescent="0.25">
      <c r="A227" s="116" t="s">
        <v>1940</v>
      </c>
      <c r="B227" s="116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</row>
    <row r="228" spans="1:23" ht="52" thickBot="1" x14ac:dyDescent="0.25">
      <c r="A228" s="116" t="s">
        <v>1941</v>
      </c>
      <c r="B228" s="116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</row>
    <row r="229" spans="1:23" ht="52" thickBot="1" x14ac:dyDescent="0.25">
      <c r="A229" s="116" t="s">
        <v>1305</v>
      </c>
      <c r="B229" s="116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</row>
    <row r="230" spans="1:23" ht="52" thickBot="1" x14ac:dyDescent="0.25">
      <c r="A230" s="116" t="s">
        <v>1942</v>
      </c>
      <c r="B230" s="116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</row>
    <row r="231" spans="1:23" ht="52" thickBot="1" x14ac:dyDescent="0.25">
      <c r="A231" s="116" t="s">
        <v>1943</v>
      </c>
      <c r="B231" s="116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</row>
    <row r="232" spans="1:23" ht="52" thickBot="1" x14ac:dyDescent="0.25">
      <c r="A232" s="116" t="s">
        <v>1944</v>
      </c>
      <c r="B232" s="116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</row>
    <row r="233" spans="1:23" ht="52" thickBot="1" x14ac:dyDescent="0.25">
      <c r="A233" s="116" t="s">
        <v>1307</v>
      </c>
      <c r="B233" s="116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</row>
    <row r="234" spans="1:23" ht="52" thickBot="1" x14ac:dyDescent="0.25">
      <c r="A234" s="116" t="s">
        <v>1945</v>
      </c>
      <c r="B234" s="116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</row>
    <row r="235" spans="1:23" ht="52" thickBot="1" x14ac:dyDescent="0.25">
      <c r="A235" s="116" t="s">
        <v>1946</v>
      </c>
      <c r="B235" s="116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</row>
    <row r="236" spans="1:23" ht="52" thickBot="1" x14ac:dyDescent="0.25">
      <c r="A236" s="116" t="s">
        <v>1947</v>
      </c>
      <c r="B236" s="116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</row>
    <row r="237" spans="1:23" ht="52" thickBot="1" x14ac:dyDescent="0.25">
      <c r="A237" s="116" t="s">
        <v>1309</v>
      </c>
      <c r="B237" s="116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</row>
    <row r="238" spans="1:23" ht="52" thickBot="1" x14ac:dyDescent="0.25">
      <c r="A238" s="116" t="s">
        <v>1948</v>
      </c>
      <c r="B238" s="116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</row>
    <row r="239" spans="1:23" ht="52" thickBot="1" x14ac:dyDescent="0.25">
      <c r="A239" s="116" t="s">
        <v>1949</v>
      </c>
      <c r="B239" s="116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</row>
    <row r="240" spans="1:23" ht="52" thickBot="1" x14ac:dyDescent="0.25">
      <c r="A240" s="116" t="s">
        <v>1950</v>
      </c>
      <c r="B240" s="116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</row>
    <row r="241" spans="1:23" ht="52" thickBot="1" x14ac:dyDescent="0.25">
      <c r="A241" s="116" t="s">
        <v>1311</v>
      </c>
      <c r="B241" s="116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</row>
    <row r="242" spans="1:23" ht="52" thickBot="1" x14ac:dyDescent="0.25">
      <c r="A242" s="116" t="s">
        <v>1951</v>
      </c>
      <c r="B242" s="116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</row>
    <row r="243" spans="1:23" ht="52" thickBot="1" x14ac:dyDescent="0.25">
      <c r="A243" s="116" t="s">
        <v>1952</v>
      </c>
      <c r="B243" s="116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</row>
    <row r="244" spans="1:23" ht="52" thickBot="1" x14ac:dyDescent="0.25">
      <c r="A244" s="116" t="s">
        <v>1953</v>
      </c>
      <c r="B244" s="116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</row>
    <row r="245" spans="1:23" ht="52" thickBot="1" x14ac:dyDescent="0.25">
      <c r="A245" s="116" t="s">
        <v>1313</v>
      </c>
      <c r="B245" s="116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</row>
    <row r="246" spans="1:23" ht="52" thickBot="1" x14ac:dyDescent="0.25">
      <c r="A246" s="116" t="s">
        <v>1954</v>
      </c>
      <c r="B246" s="116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</row>
    <row r="247" spans="1:23" ht="52" thickBot="1" x14ac:dyDescent="0.25">
      <c r="A247" s="116" t="s">
        <v>1955</v>
      </c>
      <c r="B247" s="116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</row>
    <row r="248" spans="1:23" ht="52" thickBot="1" x14ac:dyDescent="0.25">
      <c r="A248" s="116" t="s">
        <v>1956</v>
      </c>
      <c r="B248" s="116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</row>
    <row r="249" spans="1:23" ht="18" thickBot="1" x14ac:dyDescent="0.25">
      <c r="A249" s="179" t="s">
        <v>2610</v>
      </c>
      <c r="B249" s="180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</row>
    <row r="250" spans="1:23" ht="35" thickBot="1" x14ac:dyDescent="0.25">
      <c r="A250" s="116" t="s">
        <v>1315</v>
      </c>
      <c r="B250" s="116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</row>
    <row r="251" spans="1:23" ht="35" thickBot="1" x14ac:dyDescent="0.25">
      <c r="A251" s="116" t="s">
        <v>1957</v>
      </c>
      <c r="B251" s="116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</row>
    <row r="252" spans="1:23" ht="35" thickBot="1" x14ac:dyDescent="0.25">
      <c r="A252" s="116" t="s">
        <v>1958</v>
      </c>
      <c r="B252" s="116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</row>
    <row r="253" spans="1:23" ht="35" thickBot="1" x14ac:dyDescent="0.25">
      <c r="A253" s="116" t="s">
        <v>1959</v>
      </c>
      <c r="B253" s="116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</row>
    <row r="254" spans="1:23" ht="35" thickBot="1" x14ac:dyDescent="0.25">
      <c r="A254" s="116" t="s">
        <v>1317</v>
      </c>
      <c r="B254" s="116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</row>
    <row r="255" spans="1:23" ht="35" thickBot="1" x14ac:dyDescent="0.25">
      <c r="A255" s="116" t="s">
        <v>1960</v>
      </c>
      <c r="B255" s="116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</row>
    <row r="256" spans="1:23" ht="35" thickBot="1" x14ac:dyDescent="0.25">
      <c r="A256" s="116" t="s">
        <v>1961</v>
      </c>
      <c r="B256" s="116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</row>
    <row r="257" spans="1:23" ht="35" thickBot="1" x14ac:dyDescent="0.25">
      <c r="A257" s="116" t="s">
        <v>1962</v>
      </c>
      <c r="B257" s="116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</row>
    <row r="258" spans="1:23" ht="35" thickBot="1" x14ac:dyDescent="0.25">
      <c r="A258" s="116" t="s">
        <v>1319</v>
      </c>
      <c r="B258" s="116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</row>
    <row r="259" spans="1:23" ht="35" thickBot="1" x14ac:dyDescent="0.25">
      <c r="A259" s="116" t="s">
        <v>1963</v>
      </c>
      <c r="B259" s="116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</row>
    <row r="260" spans="1:23" ht="35" thickBot="1" x14ac:dyDescent="0.25">
      <c r="A260" s="116" t="s">
        <v>1964</v>
      </c>
      <c r="B260" s="116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</row>
    <row r="261" spans="1:23" ht="35" thickBot="1" x14ac:dyDescent="0.25">
      <c r="A261" s="116" t="s">
        <v>1965</v>
      </c>
      <c r="B261" s="116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</row>
    <row r="262" spans="1:23" ht="35" thickBot="1" x14ac:dyDescent="0.25">
      <c r="A262" s="116" t="s">
        <v>1321</v>
      </c>
      <c r="B262" s="116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</row>
    <row r="263" spans="1:23" ht="35" thickBot="1" x14ac:dyDescent="0.25">
      <c r="A263" s="116" t="s">
        <v>1966</v>
      </c>
      <c r="B263" s="116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</row>
    <row r="264" spans="1:23" ht="35" thickBot="1" x14ac:dyDescent="0.25">
      <c r="A264" s="116" t="s">
        <v>1967</v>
      </c>
      <c r="B264" s="116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</row>
    <row r="265" spans="1:23" ht="35" thickBot="1" x14ac:dyDescent="0.25">
      <c r="A265" s="116" t="s">
        <v>1968</v>
      </c>
      <c r="B265" s="116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</row>
    <row r="266" spans="1:23" ht="35" thickBot="1" x14ac:dyDescent="0.25">
      <c r="A266" s="116" t="s">
        <v>1323</v>
      </c>
      <c r="B266" s="116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</row>
    <row r="267" spans="1:23" ht="35" thickBot="1" x14ac:dyDescent="0.25">
      <c r="A267" s="116" t="s">
        <v>1969</v>
      </c>
      <c r="B267" s="116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</row>
    <row r="268" spans="1:23" ht="35" thickBot="1" x14ac:dyDescent="0.25">
      <c r="A268" s="116" t="s">
        <v>1970</v>
      </c>
      <c r="B268" s="116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</row>
    <row r="269" spans="1:23" ht="35" thickBot="1" x14ac:dyDescent="0.25">
      <c r="A269" s="116" t="s">
        <v>1971</v>
      </c>
      <c r="B269" s="116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</row>
    <row r="270" spans="1:23" ht="35" thickBot="1" x14ac:dyDescent="0.25">
      <c r="A270" s="116" t="s">
        <v>1325</v>
      </c>
      <c r="B270" s="116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</row>
    <row r="271" spans="1:23" ht="35" thickBot="1" x14ac:dyDescent="0.25">
      <c r="A271" s="116" t="s">
        <v>1972</v>
      </c>
      <c r="B271" s="116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</row>
    <row r="272" spans="1:23" ht="35" thickBot="1" x14ac:dyDescent="0.25">
      <c r="A272" s="116" t="s">
        <v>1973</v>
      </c>
      <c r="B272" s="116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</row>
    <row r="273" spans="1:23" ht="35" thickBot="1" x14ac:dyDescent="0.25">
      <c r="A273" s="116" t="s">
        <v>1974</v>
      </c>
      <c r="B273" s="116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</row>
    <row r="274" spans="1:23" ht="35" thickBot="1" x14ac:dyDescent="0.25">
      <c r="A274" s="116" t="s">
        <v>1327</v>
      </c>
      <c r="B274" s="116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</row>
    <row r="275" spans="1:23" ht="35" thickBot="1" x14ac:dyDescent="0.25">
      <c r="A275" s="116" t="s">
        <v>1975</v>
      </c>
      <c r="B275" s="116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</row>
    <row r="276" spans="1:23" ht="35" thickBot="1" x14ac:dyDescent="0.25">
      <c r="A276" s="116" t="s">
        <v>1976</v>
      </c>
      <c r="B276" s="116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</row>
    <row r="277" spans="1:23" ht="35" thickBot="1" x14ac:dyDescent="0.25">
      <c r="A277" s="116" t="s">
        <v>1977</v>
      </c>
      <c r="B277" s="116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</row>
    <row r="278" spans="1:23" ht="35" thickBot="1" x14ac:dyDescent="0.25">
      <c r="A278" s="116" t="s">
        <v>1329</v>
      </c>
      <c r="B278" s="116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</row>
    <row r="279" spans="1:23" ht="35" thickBot="1" x14ac:dyDescent="0.25">
      <c r="A279" s="116" t="s">
        <v>1978</v>
      </c>
      <c r="B279" s="116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</row>
    <row r="280" spans="1:23" ht="35" thickBot="1" x14ac:dyDescent="0.25">
      <c r="A280" s="116" t="s">
        <v>1979</v>
      </c>
      <c r="B280" s="116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</row>
    <row r="281" spans="1:23" ht="35" thickBot="1" x14ac:dyDescent="0.25">
      <c r="A281" s="116" t="s">
        <v>1980</v>
      </c>
      <c r="B281" s="116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</row>
    <row r="282" spans="1:23" ht="35" thickBot="1" x14ac:dyDescent="0.25">
      <c r="A282" s="116" t="s">
        <v>1331</v>
      </c>
      <c r="B282" s="116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</row>
    <row r="283" spans="1:23" ht="35" thickBot="1" x14ac:dyDescent="0.25">
      <c r="A283" s="116" t="s">
        <v>1981</v>
      </c>
      <c r="B283" s="116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</row>
    <row r="284" spans="1:23" ht="35" thickBot="1" x14ac:dyDescent="0.25">
      <c r="A284" s="116" t="s">
        <v>1982</v>
      </c>
      <c r="B284" s="116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</row>
    <row r="285" spans="1:23" ht="35" thickBot="1" x14ac:dyDescent="0.25">
      <c r="A285" s="116" t="s">
        <v>1983</v>
      </c>
      <c r="B285" s="116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</row>
    <row r="286" spans="1:23" ht="35" thickBot="1" x14ac:dyDescent="0.25">
      <c r="A286" s="116" t="s">
        <v>1333</v>
      </c>
      <c r="B286" s="116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</row>
    <row r="287" spans="1:23" ht="35" thickBot="1" x14ac:dyDescent="0.25">
      <c r="A287" s="116" t="s">
        <v>1984</v>
      </c>
      <c r="B287" s="116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</row>
    <row r="288" spans="1:23" ht="35" thickBot="1" x14ac:dyDescent="0.25">
      <c r="A288" s="116" t="s">
        <v>1985</v>
      </c>
      <c r="B288" s="116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</row>
    <row r="289" spans="1:23" ht="35" thickBot="1" x14ac:dyDescent="0.25">
      <c r="A289" s="116" t="s">
        <v>1986</v>
      </c>
      <c r="B289" s="116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</row>
    <row r="290" spans="1:23" ht="35" thickBot="1" x14ac:dyDescent="0.25">
      <c r="A290" s="116" t="s">
        <v>1335</v>
      </c>
      <c r="B290" s="116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</row>
    <row r="291" spans="1:23" ht="35" thickBot="1" x14ac:dyDescent="0.25">
      <c r="A291" s="116" t="s">
        <v>1987</v>
      </c>
      <c r="B291" s="116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</row>
    <row r="292" spans="1:23" ht="35" thickBot="1" x14ac:dyDescent="0.25">
      <c r="A292" s="116" t="s">
        <v>1988</v>
      </c>
      <c r="B292" s="116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</row>
    <row r="293" spans="1:23" ht="35" thickBot="1" x14ac:dyDescent="0.25">
      <c r="A293" s="116" t="s">
        <v>1989</v>
      </c>
      <c r="B293" s="116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</row>
    <row r="294" spans="1:23" ht="52" thickBot="1" x14ac:dyDescent="0.25">
      <c r="A294" s="116" t="s">
        <v>1337</v>
      </c>
      <c r="B294" s="116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</row>
    <row r="295" spans="1:23" ht="52" thickBot="1" x14ac:dyDescent="0.25">
      <c r="A295" s="116" t="s">
        <v>1990</v>
      </c>
      <c r="B295" s="116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</row>
    <row r="296" spans="1:23" ht="52" thickBot="1" x14ac:dyDescent="0.25">
      <c r="A296" s="116" t="s">
        <v>1991</v>
      </c>
      <c r="B296" s="116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</row>
    <row r="297" spans="1:23" ht="52" thickBot="1" x14ac:dyDescent="0.25">
      <c r="A297" s="116" t="s">
        <v>1992</v>
      </c>
      <c r="B297" s="116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</row>
    <row r="298" spans="1:23" ht="18" thickBot="1" x14ac:dyDescent="0.25">
      <c r="A298" s="179" t="s">
        <v>2611</v>
      </c>
      <c r="B298" s="180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</row>
    <row r="299" spans="1:23" ht="35" thickBot="1" x14ac:dyDescent="0.25">
      <c r="A299" s="116" t="s">
        <v>1339</v>
      </c>
      <c r="B299" s="116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</row>
    <row r="300" spans="1:23" ht="35" thickBot="1" x14ac:dyDescent="0.25">
      <c r="A300" s="116" t="s">
        <v>1993</v>
      </c>
      <c r="B300" s="116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</row>
    <row r="301" spans="1:23" ht="35" thickBot="1" x14ac:dyDescent="0.25">
      <c r="A301" s="116" t="s">
        <v>1994</v>
      </c>
      <c r="B301" s="116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</row>
    <row r="302" spans="1:23" ht="35" thickBot="1" x14ac:dyDescent="0.25">
      <c r="A302" s="116" t="s">
        <v>1995</v>
      </c>
      <c r="B302" s="116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</row>
    <row r="303" spans="1:23" ht="35" thickBot="1" x14ac:dyDescent="0.25">
      <c r="A303" s="116" t="s">
        <v>1341</v>
      </c>
      <c r="B303" s="116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</row>
    <row r="304" spans="1:23" ht="35" thickBot="1" x14ac:dyDescent="0.25">
      <c r="A304" s="116" t="s">
        <v>1996</v>
      </c>
      <c r="B304" s="116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</row>
    <row r="305" spans="1:23" ht="35" thickBot="1" x14ac:dyDescent="0.25">
      <c r="A305" s="116" t="s">
        <v>1997</v>
      </c>
      <c r="B305" s="116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</row>
    <row r="306" spans="1:23" ht="35" thickBot="1" x14ac:dyDescent="0.25">
      <c r="A306" s="116" t="s">
        <v>1998</v>
      </c>
      <c r="B306" s="116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</row>
    <row r="307" spans="1:23" ht="35" thickBot="1" x14ac:dyDescent="0.25">
      <c r="A307" s="116" t="s">
        <v>1343</v>
      </c>
      <c r="B307" s="116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</row>
    <row r="308" spans="1:23" ht="35" thickBot="1" x14ac:dyDescent="0.25">
      <c r="A308" s="116" t="s">
        <v>1999</v>
      </c>
      <c r="B308" s="116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</row>
    <row r="309" spans="1:23" ht="35" thickBot="1" x14ac:dyDescent="0.25">
      <c r="A309" s="116" t="s">
        <v>2000</v>
      </c>
      <c r="B309" s="116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</row>
    <row r="310" spans="1:23" ht="35" thickBot="1" x14ac:dyDescent="0.25">
      <c r="A310" s="116" t="s">
        <v>2001</v>
      </c>
      <c r="B310" s="116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</row>
    <row r="311" spans="1:23" ht="35" thickBot="1" x14ac:dyDescent="0.25">
      <c r="A311" s="116" t="s">
        <v>1345</v>
      </c>
      <c r="B311" s="116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</row>
    <row r="312" spans="1:23" ht="35" thickBot="1" x14ac:dyDescent="0.25">
      <c r="A312" s="116" t="s">
        <v>2002</v>
      </c>
      <c r="B312" s="116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</row>
    <row r="313" spans="1:23" ht="35" thickBot="1" x14ac:dyDescent="0.25">
      <c r="A313" s="116" t="s">
        <v>2003</v>
      </c>
      <c r="B313" s="116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</row>
    <row r="314" spans="1:23" ht="35" thickBot="1" x14ac:dyDescent="0.25">
      <c r="A314" s="116" t="s">
        <v>2004</v>
      </c>
      <c r="B314" s="116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</row>
    <row r="315" spans="1:23" ht="35" thickBot="1" x14ac:dyDescent="0.25">
      <c r="A315" s="116" t="s">
        <v>1347</v>
      </c>
      <c r="B315" s="116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</row>
    <row r="316" spans="1:23" ht="35" thickBot="1" x14ac:dyDescent="0.25">
      <c r="A316" s="116" t="s">
        <v>2005</v>
      </c>
      <c r="B316" s="116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</row>
    <row r="317" spans="1:23" ht="35" thickBot="1" x14ac:dyDescent="0.25">
      <c r="A317" s="116" t="s">
        <v>2006</v>
      </c>
      <c r="B317" s="116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</row>
    <row r="318" spans="1:23" ht="35" thickBot="1" x14ac:dyDescent="0.25">
      <c r="A318" s="116" t="s">
        <v>2007</v>
      </c>
      <c r="B318" s="116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</row>
    <row r="319" spans="1:23" ht="35" thickBot="1" x14ac:dyDescent="0.25">
      <c r="A319" s="116" t="s">
        <v>1349</v>
      </c>
      <c r="B319" s="116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</row>
    <row r="320" spans="1:23" ht="35" thickBot="1" x14ac:dyDescent="0.25">
      <c r="A320" s="116" t="s">
        <v>2008</v>
      </c>
      <c r="B320" s="116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</row>
    <row r="321" spans="1:23" ht="35" thickBot="1" x14ac:dyDescent="0.25">
      <c r="A321" s="116" t="s">
        <v>2009</v>
      </c>
      <c r="B321" s="116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</row>
    <row r="322" spans="1:23" ht="35" thickBot="1" x14ac:dyDescent="0.25">
      <c r="A322" s="116" t="s">
        <v>2010</v>
      </c>
      <c r="B322" s="116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</row>
    <row r="323" spans="1:23" ht="35" thickBot="1" x14ac:dyDescent="0.25">
      <c r="A323" s="116" t="s">
        <v>1351</v>
      </c>
      <c r="B323" s="116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</row>
    <row r="324" spans="1:23" ht="35" thickBot="1" x14ac:dyDescent="0.25">
      <c r="A324" s="116" t="s">
        <v>2011</v>
      </c>
      <c r="B324" s="116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</row>
    <row r="325" spans="1:23" ht="35" thickBot="1" x14ac:dyDescent="0.25">
      <c r="A325" s="116" t="s">
        <v>2012</v>
      </c>
      <c r="B325" s="116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</row>
    <row r="326" spans="1:23" ht="35" thickBot="1" x14ac:dyDescent="0.25">
      <c r="A326" s="116" t="s">
        <v>2013</v>
      </c>
      <c r="B326" s="116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</row>
    <row r="327" spans="1:23" ht="35" thickBot="1" x14ac:dyDescent="0.25">
      <c r="A327" s="116" t="s">
        <v>1353</v>
      </c>
      <c r="B327" s="116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</row>
    <row r="328" spans="1:23" ht="35" thickBot="1" x14ac:dyDescent="0.25">
      <c r="A328" s="116" t="s">
        <v>2014</v>
      </c>
      <c r="B328" s="116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</row>
    <row r="329" spans="1:23" ht="35" thickBot="1" x14ac:dyDescent="0.25">
      <c r="A329" s="116" t="s">
        <v>2015</v>
      </c>
      <c r="B329" s="116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</row>
    <row r="330" spans="1:23" ht="35" thickBot="1" x14ac:dyDescent="0.25">
      <c r="A330" s="116" t="s">
        <v>2016</v>
      </c>
      <c r="B330" s="116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</row>
    <row r="331" spans="1:23" ht="35" thickBot="1" x14ac:dyDescent="0.25">
      <c r="A331" s="116" t="s">
        <v>1355</v>
      </c>
      <c r="B331" s="116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</row>
    <row r="332" spans="1:23" ht="35" thickBot="1" x14ac:dyDescent="0.25">
      <c r="A332" s="116" t="s">
        <v>2017</v>
      </c>
      <c r="B332" s="116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</row>
    <row r="333" spans="1:23" ht="35" thickBot="1" x14ac:dyDescent="0.25">
      <c r="A333" s="116" t="s">
        <v>2018</v>
      </c>
      <c r="B333" s="116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</row>
    <row r="334" spans="1:23" ht="35" thickBot="1" x14ac:dyDescent="0.25">
      <c r="A334" s="116" t="s">
        <v>2019</v>
      </c>
      <c r="B334" s="116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</row>
    <row r="335" spans="1:23" ht="35" thickBot="1" x14ac:dyDescent="0.25">
      <c r="A335" s="116" t="s">
        <v>1357</v>
      </c>
      <c r="B335" s="116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</row>
    <row r="336" spans="1:23" ht="35" thickBot="1" x14ac:dyDescent="0.25">
      <c r="A336" s="116" t="s">
        <v>2020</v>
      </c>
      <c r="B336" s="116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</row>
    <row r="337" spans="1:23" ht="35" thickBot="1" x14ac:dyDescent="0.25">
      <c r="A337" s="116" t="s">
        <v>2021</v>
      </c>
      <c r="B337" s="116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</row>
    <row r="338" spans="1:23" ht="35" thickBot="1" x14ac:dyDescent="0.25">
      <c r="A338" s="116" t="s">
        <v>2022</v>
      </c>
      <c r="B338" s="116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</row>
    <row r="339" spans="1:23" ht="35" thickBot="1" x14ac:dyDescent="0.25">
      <c r="A339" s="116" t="s">
        <v>1359</v>
      </c>
      <c r="B339" s="116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</row>
    <row r="340" spans="1:23" ht="35" thickBot="1" x14ac:dyDescent="0.25">
      <c r="A340" s="116" t="s">
        <v>2023</v>
      </c>
      <c r="B340" s="116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</row>
    <row r="341" spans="1:23" ht="35" thickBot="1" x14ac:dyDescent="0.25">
      <c r="A341" s="116" t="s">
        <v>2024</v>
      </c>
      <c r="B341" s="116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</row>
    <row r="342" spans="1:23" ht="35" thickBot="1" x14ac:dyDescent="0.25">
      <c r="A342" s="116" t="s">
        <v>2025</v>
      </c>
      <c r="B342" s="116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</row>
    <row r="343" spans="1:23" ht="52" thickBot="1" x14ac:dyDescent="0.25">
      <c r="A343" s="116" t="s">
        <v>1361</v>
      </c>
      <c r="B343" s="116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</row>
    <row r="344" spans="1:23" ht="52" thickBot="1" x14ac:dyDescent="0.25">
      <c r="A344" s="116" t="s">
        <v>2026</v>
      </c>
      <c r="B344" s="116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</row>
    <row r="345" spans="1:23" ht="52" thickBot="1" x14ac:dyDescent="0.25">
      <c r="A345" s="116" t="s">
        <v>2027</v>
      </c>
      <c r="B345" s="116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</row>
    <row r="346" spans="1:23" ht="52" thickBot="1" x14ac:dyDescent="0.25">
      <c r="A346" s="116" t="s">
        <v>2028</v>
      </c>
      <c r="B346" s="116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</row>
    <row r="347" spans="1:23" ht="18" thickBot="1" x14ac:dyDescent="0.25">
      <c r="A347" s="179" t="s">
        <v>2612</v>
      </c>
      <c r="B347" s="180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</row>
    <row r="348" spans="1:23" ht="35" thickBot="1" x14ac:dyDescent="0.25">
      <c r="A348" s="116" t="s">
        <v>1363</v>
      </c>
      <c r="B348" s="116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</row>
    <row r="349" spans="1:23" ht="35" thickBot="1" x14ac:dyDescent="0.25">
      <c r="A349" s="116" t="s">
        <v>2029</v>
      </c>
      <c r="B349" s="116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</row>
    <row r="350" spans="1:23" ht="35" thickBot="1" x14ac:dyDescent="0.25">
      <c r="A350" s="116" t="s">
        <v>2030</v>
      </c>
      <c r="B350" s="116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</row>
    <row r="351" spans="1:23" ht="35" thickBot="1" x14ac:dyDescent="0.25">
      <c r="A351" s="116" t="s">
        <v>2031</v>
      </c>
      <c r="B351" s="116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</row>
    <row r="352" spans="1:23" ht="35" thickBot="1" x14ac:dyDescent="0.25">
      <c r="A352" s="116" t="s">
        <v>1365</v>
      </c>
      <c r="B352" s="116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</row>
    <row r="353" spans="1:23" ht="35" thickBot="1" x14ac:dyDescent="0.25">
      <c r="A353" s="116" t="s">
        <v>2032</v>
      </c>
      <c r="B353" s="116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</row>
    <row r="354" spans="1:23" ht="35" thickBot="1" x14ac:dyDescent="0.25">
      <c r="A354" s="116" t="s">
        <v>2033</v>
      </c>
      <c r="B354" s="116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</row>
    <row r="355" spans="1:23" ht="35" thickBot="1" x14ac:dyDescent="0.25">
      <c r="A355" s="116" t="s">
        <v>2034</v>
      </c>
      <c r="B355" s="116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</row>
    <row r="356" spans="1:23" ht="35" thickBot="1" x14ac:dyDescent="0.25">
      <c r="A356" s="116" t="s">
        <v>1367</v>
      </c>
      <c r="B356" s="116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</row>
    <row r="357" spans="1:23" ht="35" thickBot="1" x14ac:dyDescent="0.25">
      <c r="A357" s="116" t="s">
        <v>2035</v>
      </c>
      <c r="B357" s="116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</row>
    <row r="358" spans="1:23" ht="35" thickBot="1" x14ac:dyDescent="0.25">
      <c r="A358" s="116" t="s">
        <v>2036</v>
      </c>
      <c r="B358" s="116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</row>
    <row r="359" spans="1:23" ht="35" thickBot="1" x14ac:dyDescent="0.25">
      <c r="A359" s="116" t="s">
        <v>2037</v>
      </c>
      <c r="B359" s="116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</row>
    <row r="360" spans="1:23" ht="35" thickBot="1" x14ac:dyDescent="0.25">
      <c r="A360" s="116" t="s">
        <v>1369</v>
      </c>
      <c r="B360" s="116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</row>
    <row r="361" spans="1:23" ht="35" thickBot="1" x14ac:dyDescent="0.25">
      <c r="A361" s="116" t="s">
        <v>2038</v>
      </c>
      <c r="B361" s="116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</row>
    <row r="362" spans="1:23" ht="35" thickBot="1" x14ac:dyDescent="0.25">
      <c r="A362" s="116" t="s">
        <v>2039</v>
      </c>
      <c r="B362" s="116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</row>
    <row r="363" spans="1:23" ht="35" thickBot="1" x14ac:dyDescent="0.25">
      <c r="A363" s="116" t="s">
        <v>2040</v>
      </c>
      <c r="B363" s="116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</row>
    <row r="364" spans="1:23" ht="35" thickBot="1" x14ac:dyDescent="0.25">
      <c r="A364" s="116" t="s">
        <v>1371</v>
      </c>
      <c r="B364" s="116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</row>
    <row r="365" spans="1:23" ht="35" thickBot="1" x14ac:dyDescent="0.25">
      <c r="A365" s="116" t="s">
        <v>2041</v>
      </c>
      <c r="B365" s="116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</row>
    <row r="366" spans="1:23" ht="35" thickBot="1" x14ac:dyDescent="0.25">
      <c r="A366" s="116" t="s">
        <v>2042</v>
      </c>
      <c r="B366" s="116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</row>
    <row r="367" spans="1:23" ht="35" thickBot="1" x14ac:dyDescent="0.25">
      <c r="A367" s="116" t="s">
        <v>2043</v>
      </c>
      <c r="B367" s="116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</row>
    <row r="368" spans="1:23" ht="35" thickBot="1" x14ac:dyDescent="0.25">
      <c r="A368" s="116" t="s">
        <v>1373</v>
      </c>
      <c r="B368" s="116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</row>
    <row r="369" spans="1:23" ht="35" thickBot="1" x14ac:dyDescent="0.25">
      <c r="A369" s="116" t="s">
        <v>2044</v>
      </c>
      <c r="B369" s="116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</row>
    <row r="370" spans="1:23" ht="35" thickBot="1" x14ac:dyDescent="0.25">
      <c r="A370" s="116" t="s">
        <v>2045</v>
      </c>
      <c r="B370" s="116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</row>
    <row r="371" spans="1:23" ht="35" thickBot="1" x14ac:dyDescent="0.25">
      <c r="A371" s="116" t="s">
        <v>2046</v>
      </c>
      <c r="B371" s="116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</row>
    <row r="372" spans="1:23" ht="35" thickBot="1" x14ac:dyDescent="0.25">
      <c r="A372" s="116" t="s">
        <v>1375</v>
      </c>
      <c r="B372" s="116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</row>
    <row r="373" spans="1:23" ht="35" thickBot="1" x14ac:dyDescent="0.25">
      <c r="A373" s="116" t="s">
        <v>2047</v>
      </c>
      <c r="B373" s="116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</row>
    <row r="374" spans="1:23" ht="35" thickBot="1" x14ac:dyDescent="0.25">
      <c r="A374" s="116" t="s">
        <v>2048</v>
      </c>
      <c r="B374" s="116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</row>
    <row r="375" spans="1:23" ht="35" thickBot="1" x14ac:dyDescent="0.25">
      <c r="A375" s="116" t="s">
        <v>2049</v>
      </c>
      <c r="B375" s="116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</row>
    <row r="376" spans="1:23" ht="35" thickBot="1" x14ac:dyDescent="0.25">
      <c r="A376" s="116" t="s">
        <v>1377</v>
      </c>
      <c r="B376" s="116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</row>
    <row r="377" spans="1:23" ht="35" thickBot="1" x14ac:dyDescent="0.25">
      <c r="A377" s="116" t="s">
        <v>2050</v>
      </c>
      <c r="B377" s="116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</row>
    <row r="378" spans="1:23" ht="35" thickBot="1" x14ac:dyDescent="0.25">
      <c r="A378" s="116" t="s">
        <v>2051</v>
      </c>
      <c r="B378" s="116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</row>
    <row r="379" spans="1:23" ht="35" thickBot="1" x14ac:dyDescent="0.25">
      <c r="A379" s="116" t="s">
        <v>2052</v>
      </c>
      <c r="B379" s="116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</row>
    <row r="380" spans="1:23" ht="35" thickBot="1" x14ac:dyDescent="0.25">
      <c r="A380" s="116" t="s">
        <v>1379</v>
      </c>
      <c r="B380" s="116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</row>
    <row r="381" spans="1:23" ht="35" thickBot="1" x14ac:dyDescent="0.25">
      <c r="A381" s="116" t="s">
        <v>2053</v>
      </c>
      <c r="B381" s="116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</row>
    <row r="382" spans="1:23" ht="35" thickBot="1" x14ac:dyDescent="0.25">
      <c r="A382" s="116" t="s">
        <v>2054</v>
      </c>
      <c r="B382" s="116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</row>
    <row r="383" spans="1:23" ht="35" thickBot="1" x14ac:dyDescent="0.25">
      <c r="A383" s="116" t="s">
        <v>2055</v>
      </c>
      <c r="B383" s="116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</row>
    <row r="384" spans="1:23" ht="35" thickBot="1" x14ac:dyDescent="0.25">
      <c r="A384" s="116" t="s">
        <v>1381</v>
      </c>
      <c r="B384" s="116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</row>
    <row r="385" spans="1:23" ht="35" thickBot="1" x14ac:dyDescent="0.25">
      <c r="A385" s="116" t="s">
        <v>2056</v>
      </c>
      <c r="B385" s="116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</row>
    <row r="386" spans="1:23" ht="35" thickBot="1" x14ac:dyDescent="0.25">
      <c r="A386" s="116" t="s">
        <v>2057</v>
      </c>
      <c r="B386" s="116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</row>
    <row r="387" spans="1:23" ht="35" thickBot="1" x14ac:dyDescent="0.25">
      <c r="A387" s="116" t="s">
        <v>2058</v>
      </c>
      <c r="B387" s="116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</row>
    <row r="388" spans="1:23" ht="35" thickBot="1" x14ac:dyDescent="0.25">
      <c r="A388" s="116" t="s">
        <v>1383</v>
      </c>
      <c r="B388" s="116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</row>
    <row r="389" spans="1:23" ht="35" thickBot="1" x14ac:dyDescent="0.25">
      <c r="A389" s="116" t="s">
        <v>2059</v>
      </c>
      <c r="B389" s="116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</row>
    <row r="390" spans="1:23" ht="35" thickBot="1" x14ac:dyDescent="0.25">
      <c r="A390" s="116" t="s">
        <v>2060</v>
      </c>
      <c r="B390" s="116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</row>
    <row r="391" spans="1:23" ht="35" thickBot="1" x14ac:dyDescent="0.25">
      <c r="A391" s="116" t="s">
        <v>2061</v>
      </c>
      <c r="B391" s="116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</row>
    <row r="392" spans="1:23" ht="52" thickBot="1" x14ac:dyDescent="0.25">
      <c r="A392" s="116" t="s">
        <v>1385</v>
      </c>
      <c r="B392" s="116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</row>
    <row r="393" spans="1:23" ht="52" thickBot="1" x14ac:dyDescent="0.25">
      <c r="A393" s="116" t="s">
        <v>2062</v>
      </c>
      <c r="B393" s="116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</row>
    <row r="394" spans="1:23" ht="52" thickBot="1" x14ac:dyDescent="0.25">
      <c r="A394" s="116" t="s">
        <v>2063</v>
      </c>
      <c r="B394" s="116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</row>
    <row r="395" spans="1:23" ht="52" thickBot="1" x14ac:dyDescent="0.25">
      <c r="A395" s="116" t="s">
        <v>2064</v>
      </c>
      <c r="B395" s="116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</row>
    <row r="396" spans="1:23" ht="35" thickBot="1" x14ac:dyDescent="0.25">
      <c r="A396" s="179" t="s">
        <v>2614</v>
      </c>
      <c r="B396" s="180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</row>
    <row r="397" spans="1:23" ht="52" thickBot="1" x14ac:dyDescent="0.25">
      <c r="A397" s="116" t="s">
        <v>1387</v>
      </c>
      <c r="B397" s="116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</row>
    <row r="398" spans="1:23" ht="52" thickBot="1" x14ac:dyDescent="0.25">
      <c r="A398" s="116" t="s">
        <v>2065</v>
      </c>
      <c r="B398" s="116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</row>
    <row r="399" spans="1:23" ht="52" thickBot="1" x14ac:dyDescent="0.25">
      <c r="A399" s="116" t="s">
        <v>2066</v>
      </c>
      <c r="B399" s="116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</row>
    <row r="400" spans="1:23" ht="52" thickBot="1" x14ac:dyDescent="0.25">
      <c r="A400" s="116" t="s">
        <v>2067</v>
      </c>
      <c r="B400" s="116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</row>
    <row r="401" spans="1:23" ht="52" thickBot="1" x14ac:dyDescent="0.25">
      <c r="A401" s="116" t="s">
        <v>1389</v>
      </c>
      <c r="B401" s="116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</row>
    <row r="402" spans="1:23" ht="52" thickBot="1" x14ac:dyDescent="0.25">
      <c r="A402" s="116" t="s">
        <v>2068</v>
      </c>
      <c r="B402" s="116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</row>
    <row r="403" spans="1:23" ht="52" thickBot="1" x14ac:dyDescent="0.25">
      <c r="A403" s="116" t="s">
        <v>2069</v>
      </c>
      <c r="B403" s="116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</row>
    <row r="404" spans="1:23" ht="52" thickBot="1" x14ac:dyDescent="0.25">
      <c r="A404" s="116" t="s">
        <v>2070</v>
      </c>
      <c r="B404" s="116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</row>
    <row r="405" spans="1:23" ht="52" thickBot="1" x14ac:dyDescent="0.25">
      <c r="A405" s="116" t="s">
        <v>1391</v>
      </c>
      <c r="B405" s="116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</row>
    <row r="406" spans="1:23" ht="52" thickBot="1" x14ac:dyDescent="0.25">
      <c r="A406" s="116" t="s">
        <v>2071</v>
      </c>
      <c r="B406" s="116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</row>
    <row r="407" spans="1:23" ht="52" thickBot="1" x14ac:dyDescent="0.25">
      <c r="A407" s="116" t="s">
        <v>2072</v>
      </c>
      <c r="B407" s="116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</row>
    <row r="408" spans="1:23" ht="52" thickBot="1" x14ac:dyDescent="0.25">
      <c r="A408" s="116" t="s">
        <v>2073</v>
      </c>
      <c r="B408" s="116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</row>
    <row r="409" spans="1:23" ht="52" thickBot="1" x14ac:dyDescent="0.25">
      <c r="A409" s="116" t="s">
        <v>1393</v>
      </c>
      <c r="B409" s="116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</row>
    <row r="410" spans="1:23" ht="52" thickBot="1" x14ac:dyDescent="0.25">
      <c r="A410" s="116" t="s">
        <v>2074</v>
      </c>
      <c r="B410" s="116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</row>
    <row r="411" spans="1:23" ht="52" thickBot="1" x14ac:dyDescent="0.25">
      <c r="A411" s="116" t="s">
        <v>2075</v>
      </c>
      <c r="B411" s="116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</row>
    <row r="412" spans="1:23" ht="52" thickBot="1" x14ac:dyDescent="0.25">
      <c r="A412" s="116" t="s">
        <v>2076</v>
      </c>
      <c r="B412" s="116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</row>
    <row r="413" spans="1:23" ht="52" thickBot="1" x14ac:dyDescent="0.25">
      <c r="A413" s="116" t="s">
        <v>1395</v>
      </c>
      <c r="B413" s="116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</row>
    <row r="414" spans="1:23" ht="52" thickBot="1" x14ac:dyDescent="0.25">
      <c r="A414" s="116" t="s">
        <v>2077</v>
      </c>
      <c r="B414" s="116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</row>
    <row r="415" spans="1:23" ht="52" thickBot="1" x14ac:dyDescent="0.25">
      <c r="A415" s="116" t="s">
        <v>2078</v>
      </c>
      <c r="B415" s="116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</row>
    <row r="416" spans="1:23" ht="52" thickBot="1" x14ac:dyDescent="0.25">
      <c r="A416" s="116" t="s">
        <v>2079</v>
      </c>
      <c r="B416" s="116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</row>
    <row r="417" spans="1:23" ht="52" thickBot="1" x14ac:dyDescent="0.25">
      <c r="A417" s="116" t="s">
        <v>1397</v>
      </c>
      <c r="B417" s="116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</row>
    <row r="418" spans="1:23" ht="52" thickBot="1" x14ac:dyDescent="0.25">
      <c r="A418" s="116" t="s">
        <v>2080</v>
      </c>
      <c r="B418" s="116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</row>
    <row r="419" spans="1:23" ht="52" thickBot="1" x14ac:dyDescent="0.25">
      <c r="A419" s="116" t="s">
        <v>2081</v>
      </c>
      <c r="B419" s="116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</row>
    <row r="420" spans="1:23" ht="52" thickBot="1" x14ac:dyDescent="0.25">
      <c r="A420" s="116" t="s">
        <v>2082</v>
      </c>
      <c r="B420" s="116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</row>
    <row r="421" spans="1:23" ht="52" thickBot="1" x14ac:dyDescent="0.25">
      <c r="A421" s="116" t="s">
        <v>1399</v>
      </c>
      <c r="B421" s="116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</row>
    <row r="422" spans="1:23" ht="52" thickBot="1" x14ac:dyDescent="0.25">
      <c r="A422" s="116" t="s">
        <v>2083</v>
      </c>
      <c r="B422" s="116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</row>
    <row r="423" spans="1:23" ht="52" thickBot="1" x14ac:dyDescent="0.25">
      <c r="A423" s="116" t="s">
        <v>2084</v>
      </c>
      <c r="B423" s="116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</row>
    <row r="424" spans="1:23" ht="52" thickBot="1" x14ac:dyDescent="0.25">
      <c r="A424" s="116" t="s">
        <v>2085</v>
      </c>
      <c r="B424" s="116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</row>
    <row r="425" spans="1:23" ht="52" thickBot="1" x14ac:dyDescent="0.25">
      <c r="A425" s="116" t="s">
        <v>1401</v>
      </c>
      <c r="B425" s="116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</row>
    <row r="426" spans="1:23" ht="52" thickBot="1" x14ac:dyDescent="0.25">
      <c r="A426" s="116" t="s">
        <v>2086</v>
      </c>
      <c r="B426" s="116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</row>
    <row r="427" spans="1:23" ht="52" thickBot="1" x14ac:dyDescent="0.25">
      <c r="A427" s="116" t="s">
        <v>2087</v>
      </c>
      <c r="B427" s="116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</row>
    <row r="428" spans="1:23" ht="52" thickBot="1" x14ac:dyDescent="0.25">
      <c r="A428" s="116" t="s">
        <v>2088</v>
      </c>
      <c r="B428" s="116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</row>
    <row r="429" spans="1:23" ht="52" thickBot="1" x14ac:dyDescent="0.25">
      <c r="A429" s="116" t="s">
        <v>1403</v>
      </c>
      <c r="B429" s="116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</row>
    <row r="430" spans="1:23" ht="52" thickBot="1" x14ac:dyDescent="0.25">
      <c r="A430" s="116" t="s">
        <v>2089</v>
      </c>
      <c r="B430" s="116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</row>
    <row r="431" spans="1:23" ht="52" thickBot="1" x14ac:dyDescent="0.25">
      <c r="A431" s="116" t="s">
        <v>2090</v>
      </c>
      <c r="B431" s="116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</row>
    <row r="432" spans="1:23" ht="52" thickBot="1" x14ac:dyDescent="0.25">
      <c r="A432" s="116" t="s">
        <v>2091</v>
      </c>
      <c r="B432" s="116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</row>
    <row r="433" spans="1:23" ht="52" thickBot="1" x14ac:dyDescent="0.25">
      <c r="A433" s="116" t="s">
        <v>1405</v>
      </c>
      <c r="B433" s="116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</row>
    <row r="434" spans="1:23" ht="52" thickBot="1" x14ac:dyDescent="0.25">
      <c r="A434" s="116" t="s">
        <v>2092</v>
      </c>
      <c r="B434" s="116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</row>
    <row r="435" spans="1:23" ht="52" thickBot="1" x14ac:dyDescent="0.25">
      <c r="A435" s="116" t="s">
        <v>2093</v>
      </c>
      <c r="B435" s="116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</row>
    <row r="436" spans="1:23" ht="52" thickBot="1" x14ac:dyDescent="0.25">
      <c r="A436" s="116" t="s">
        <v>2094</v>
      </c>
      <c r="B436" s="116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</row>
    <row r="437" spans="1:23" ht="52" thickBot="1" x14ac:dyDescent="0.25">
      <c r="A437" s="116" t="s">
        <v>1407</v>
      </c>
      <c r="B437" s="116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</row>
    <row r="438" spans="1:23" ht="52" thickBot="1" x14ac:dyDescent="0.25">
      <c r="A438" s="116" t="s">
        <v>2095</v>
      </c>
      <c r="B438" s="116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</row>
    <row r="439" spans="1:23" ht="52" thickBot="1" x14ac:dyDescent="0.25">
      <c r="A439" s="116" t="s">
        <v>2096</v>
      </c>
      <c r="B439" s="116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</row>
    <row r="440" spans="1:23" ht="52" thickBot="1" x14ac:dyDescent="0.25">
      <c r="A440" s="116" t="s">
        <v>2097</v>
      </c>
      <c r="B440" s="116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</row>
    <row r="441" spans="1:23" ht="52" thickBot="1" x14ac:dyDescent="0.25">
      <c r="A441" s="116" t="s">
        <v>1409</v>
      </c>
      <c r="B441" s="116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</row>
    <row r="442" spans="1:23" ht="52" thickBot="1" x14ac:dyDescent="0.25">
      <c r="A442" s="116" t="s">
        <v>2098</v>
      </c>
      <c r="B442" s="116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</row>
    <row r="443" spans="1:23" ht="52" thickBot="1" x14ac:dyDescent="0.25">
      <c r="A443" s="116" t="s">
        <v>2099</v>
      </c>
      <c r="B443" s="116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</row>
    <row r="444" spans="1:23" ht="52" thickBot="1" x14ac:dyDescent="0.25">
      <c r="A444" s="116" t="s">
        <v>2100</v>
      </c>
      <c r="B444" s="116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</row>
    <row r="445" spans="1:23" ht="18" thickBot="1" x14ac:dyDescent="0.25">
      <c r="A445" s="179" t="s">
        <v>2613</v>
      </c>
      <c r="B445" s="180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</row>
    <row r="446" spans="1:23" ht="52" thickBot="1" x14ac:dyDescent="0.25">
      <c r="A446" s="116" t="s">
        <v>1411</v>
      </c>
      <c r="B446" s="116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</row>
    <row r="447" spans="1:23" ht="52" thickBot="1" x14ac:dyDescent="0.25">
      <c r="A447" s="116" t="s">
        <v>2101</v>
      </c>
      <c r="B447" s="116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</row>
    <row r="448" spans="1:23" ht="52" thickBot="1" x14ac:dyDescent="0.25">
      <c r="A448" s="116" t="s">
        <v>2102</v>
      </c>
      <c r="B448" s="116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</row>
    <row r="449" spans="1:23" ht="52" thickBot="1" x14ac:dyDescent="0.25">
      <c r="A449" s="116" t="s">
        <v>2103</v>
      </c>
      <c r="B449" s="116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</row>
    <row r="450" spans="1:23" ht="52" thickBot="1" x14ac:dyDescent="0.25">
      <c r="A450" s="116" t="s">
        <v>1413</v>
      </c>
      <c r="B450" s="116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</row>
    <row r="451" spans="1:23" ht="52" thickBot="1" x14ac:dyDescent="0.25">
      <c r="A451" s="116" t="s">
        <v>2104</v>
      </c>
      <c r="B451" s="116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</row>
    <row r="452" spans="1:23" ht="52" thickBot="1" x14ac:dyDescent="0.25">
      <c r="A452" s="116" t="s">
        <v>2105</v>
      </c>
      <c r="B452" s="116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</row>
    <row r="453" spans="1:23" ht="52" thickBot="1" x14ac:dyDescent="0.25">
      <c r="A453" s="116" t="s">
        <v>2106</v>
      </c>
      <c r="B453" s="116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</row>
    <row r="454" spans="1:23" ht="52" thickBot="1" x14ac:dyDescent="0.25">
      <c r="A454" s="116" t="s">
        <v>1415</v>
      </c>
      <c r="B454" s="116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</row>
    <row r="455" spans="1:23" ht="52" thickBot="1" x14ac:dyDescent="0.25">
      <c r="A455" s="116" t="s">
        <v>2107</v>
      </c>
      <c r="B455" s="116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</row>
    <row r="456" spans="1:23" ht="52" thickBot="1" x14ac:dyDescent="0.25">
      <c r="A456" s="116" t="s">
        <v>2108</v>
      </c>
      <c r="B456" s="116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</row>
    <row r="457" spans="1:23" ht="52" thickBot="1" x14ac:dyDescent="0.25">
      <c r="A457" s="116" t="s">
        <v>2109</v>
      </c>
      <c r="B457" s="116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</row>
    <row r="458" spans="1:23" ht="52" thickBot="1" x14ac:dyDescent="0.25">
      <c r="A458" s="116" t="s">
        <v>1417</v>
      </c>
      <c r="B458" s="116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</row>
    <row r="459" spans="1:23" ht="52" thickBot="1" x14ac:dyDescent="0.25">
      <c r="A459" s="116" t="s">
        <v>2110</v>
      </c>
      <c r="B459" s="116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</row>
    <row r="460" spans="1:23" ht="52" thickBot="1" x14ac:dyDescent="0.25">
      <c r="A460" s="116" t="s">
        <v>2111</v>
      </c>
      <c r="B460" s="116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</row>
    <row r="461" spans="1:23" ht="52" thickBot="1" x14ac:dyDescent="0.25">
      <c r="A461" s="116" t="s">
        <v>2112</v>
      </c>
      <c r="B461" s="116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</row>
    <row r="462" spans="1:23" ht="52" thickBot="1" x14ac:dyDescent="0.25">
      <c r="A462" s="116" t="s">
        <v>1419</v>
      </c>
      <c r="B462" s="116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</row>
    <row r="463" spans="1:23" ht="52" thickBot="1" x14ac:dyDescent="0.25">
      <c r="A463" s="116" t="s">
        <v>2113</v>
      </c>
      <c r="B463" s="116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</row>
    <row r="464" spans="1:23" ht="52" thickBot="1" x14ac:dyDescent="0.25">
      <c r="A464" s="116" t="s">
        <v>2114</v>
      </c>
      <c r="B464" s="116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</row>
    <row r="465" spans="1:23" ht="52" thickBot="1" x14ac:dyDescent="0.25">
      <c r="A465" s="116" t="s">
        <v>2115</v>
      </c>
      <c r="B465" s="116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</row>
    <row r="466" spans="1:23" ht="52" thickBot="1" x14ac:dyDescent="0.25">
      <c r="A466" s="116" t="s">
        <v>1421</v>
      </c>
      <c r="B466" s="116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</row>
    <row r="467" spans="1:23" ht="52" thickBot="1" x14ac:dyDescent="0.25">
      <c r="A467" s="116" t="s">
        <v>2116</v>
      </c>
      <c r="B467" s="116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</row>
    <row r="468" spans="1:23" ht="52" thickBot="1" x14ac:dyDescent="0.25">
      <c r="A468" s="116" t="s">
        <v>2117</v>
      </c>
      <c r="B468" s="116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</row>
    <row r="469" spans="1:23" ht="52" thickBot="1" x14ac:dyDescent="0.25">
      <c r="A469" s="116" t="s">
        <v>2118</v>
      </c>
      <c r="B469" s="116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</row>
    <row r="470" spans="1:23" ht="52" thickBot="1" x14ac:dyDescent="0.25">
      <c r="A470" s="116" t="s">
        <v>1423</v>
      </c>
      <c r="B470" s="116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</row>
    <row r="471" spans="1:23" ht="52" thickBot="1" x14ac:dyDescent="0.25">
      <c r="A471" s="116" t="s">
        <v>2119</v>
      </c>
      <c r="B471" s="116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</row>
    <row r="472" spans="1:23" ht="52" thickBot="1" x14ac:dyDescent="0.25">
      <c r="A472" s="116" t="s">
        <v>2120</v>
      </c>
      <c r="B472" s="116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</row>
    <row r="473" spans="1:23" ht="52" thickBot="1" x14ac:dyDescent="0.25">
      <c r="A473" s="116" t="s">
        <v>2121</v>
      </c>
      <c r="B473" s="116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</row>
    <row r="474" spans="1:23" ht="52" thickBot="1" x14ac:dyDescent="0.25">
      <c r="A474" s="116" t="s">
        <v>1425</v>
      </c>
      <c r="B474" s="116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</row>
    <row r="475" spans="1:23" ht="52" thickBot="1" x14ac:dyDescent="0.25">
      <c r="A475" s="116" t="s">
        <v>2122</v>
      </c>
      <c r="B475" s="116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</row>
    <row r="476" spans="1:23" ht="52" thickBot="1" x14ac:dyDescent="0.25">
      <c r="A476" s="116" t="s">
        <v>2123</v>
      </c>
      <c r="B476" s="116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</row>
    <row r="477" spans="1:23" ht="52" thickBot="1" x14ac:dyDescent="0.25">
      <c r="A477" s="116" t="s">
        <v>2124</v>
      </c>
      <c r="B477" s="116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</row>
    <row r="478" spans="1:23" ht="52" thickBot="1" x14ac:dyDescent="0.25">
      <c r="A478" s="116" t="s">
        <v>1427</v>
      </c>
      <c r="B478" s="116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</row>
    <row r="479" spans="1:23" ht="52" thickBot="1" x14ac:dyDescent="0.25">
      <c r="A479" s="116" t="s">
        <v>2125</v>
      </c>
      <c r="B479" s="116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</row>
    <row r="480" spans="1:23" ht="52" thickBot="1" x14ac:dyDescent="0.25">
      <c r="A480" s="116" t="s">
        <v>2126</v>
      </c>
      <c r="B480" s="116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</row>
    <row r="481" spans="1:23" ht="52" thickBot="1" x14ac:dyDescent="0.25">
      <c r="A481" s="116" t="s">
        <v>2127</v>
      </c>
      <c r="B481" s="116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</row>
    <row r="482" spans="1:23" ht="52" thickBot="1" x14ac:dyDescent="0.25">
      <c r="A482" s="116" t="s">
        <v>1429</v>
      </c>
      <c r="B482" s="116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</row>
    <row r="483" spans="1:23" ht="52" thickBot="1" x14ac:dyDescent="0.25">
      <c r="A483" s="116" t="s">
        <v>2128</v>
      </c>
      <c r="B483" s="116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</row>
    <row r="484" spans="1:23" ht="52" thickBot="1" x14ac:dyDescent="0.25">
      <c r="A484" s="116" t="s">
        <v>2129</v>
      </c>
      <c r="B484" s="116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</row>
    <row r="485" spans="1:23" ht="52" thickBot="1" x14ac:dyDescent="0.25">
      <c r="A485" s="116" t="s">
        <v>2130</v>
      </c>
      <c r="B485" s="116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</row>
    <row r="486" spans="1:23" ht="52" thickBot="1" x14ac:dyDescent="0.25">
      <c r="A486" s="116" t="s">
        <v>1431</v>
      </c>
      <c r="B486" s="116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</row>
    <row r="487" spans="1:23" ht="52" thickBot="1" x14ac:dyDescent="0.25">
      <c r="A487" s="116" t="s">
        <v>2131</v>
      </c>
      <c r="B487" s="116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</row>
    <row r="488" spans="1:23" ht="52" thickBot="1" x14ac:dyDescent="0.25">
      <c r="A488" s="116" t="s">
        <v>2132</v>
      </c>
      <c r="B488" s="116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</row>
    <row r="489" spans="1:23" ht="52" thickBot="1" x14ac:dyDescent="0.25">
      <c r="A489" s="116" t="s">
        <v>2133</v>
      </c>
      <c r="B489" s="116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</row>
    <row r="490" spans="1:23" ht="52" thickBot="1" x14ac:dyDescent="0.25">
      <c r="A490" s="116" t="s">
        <v>1433</v>
      </c>
      <c r="B490" s="116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</row>
    <row r="491" spans="1:23" ht="52" thickBot="1" x14ac:dyDescent="0.25">
      <c r="A491" s="116" t="s">
        <v>2134</v>
      </c>
      <c r="B491" s="116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</row>
    <row r="492" spans="1:23" ht="52" thickBot="1" x14ac:dyDescent="0.25">
      <c r="A492" s="116" t="s">
        <v>2135</v>
      </c>
      <c r="B492" s="116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</row>
    <row r="493" spans="1:23" ht="52" thickBot="1" x14ac:dyDescent="0.25">
      <c r="A493" s="116" t="s">
        <v>2136</v>
      </c>
      <c r="B493" s="116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</row>
    <row r="494" spans="1:23" ht="18" thickBot="1" x14ac:dyDescent="0.25">
      <c r="A494" s="179" t="s">
        <v>2615</v>
      </c>
      <c r="B494" s="180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</row>
    <row r="495" spans="1:23" ht="52" thickBot="1" x14ac:dyDescent="0.25">
      <c r="A495" s="116" t="s">
        <v>1435</v>
      </c>
      <c r="B495" s="116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</row>
    <row r="496" spans="1:23" ht="52" thickBot="1" x14ac:dyDescent="0.25">
      <c r="A496" s="116" t="s">
        <v>2137</v>
      </c>
      <c r="B496" s="116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</row>
    <row r="497" spans="1:23" ht="35" thickBot="1" x14ac:dyDescent="0.25">
      <c r="A497" s="116" t="s">
        <v>2138</v>
      </c>
      <c r="B497" s="116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</row>
    <row r="498" spans="1:23" ht="52" thickBot="1" x14ac:dyDescent="0.25">
      <c r="A498" s="116" t="s">
        <v>2139</v>
      </c>
      <c r="B498" s="116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</row>
    <row r="499" spans="1:23" ht="52" thickBot="1" x14ac:dyDescent="0.25">
      <c r="A499" s="116" t="s">
        <v>1437</v>
      </c>
      <c r="B499" s="116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</row>
    <row r="500" spans="1:23" ht="52" thickBot="1" x14ac:dyDescent="0.25">
      <c r="A500" s="116" t="s">
        <v>2140</v>
      </c>
      <c r="B500" s="116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</row>
    <row r="501" spans="1:23" ht="35" thickBot="1" x14ac:dyDescent="0.25">
      <c r="A501" s="116" t="s">
        <v>2141</v>
      </c>
      <c r="B501" s="116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</row>
    <row r="502" spans="1:23" ht="52" thickBot="1" x14ac:dyDescent="0.25">
      <c r="A502" s="116" t="s">
        <v>2142</v>
      </c>
      <c r="B502" s="116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</row>
    <row r="503" spans="1:23" ht="52" thickBot="1" x14ac:dyDescent="0.25">
      <c r="A503" s="116" t="s">
        <v>1439</v>
      </c>
      <c r="B503" s="116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</row>
    <row r="504" spans="1:23" ht="52" thickBot="1" x14ac:dyDescent="0.25">
      <c r="A504" s="116" t="s">
        <v>2143</v>
      </c>
      <c r="B504" s="116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</row>
    <row r="505" spans="1:23" ht="35" thickBot="1" x14ac:dyDescent="0.25">
      <c r="A505" s="116" t="s">
        <v>2144</v>
      </c>
      <c r="B505" s="116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</row>
    <row r="506" spans="1:23" ht="52" thickBot="1" x14ac:dyDescent="0.25">
      <c r="A506" s="116" t="s">
        <v>2145</v>
      </c>
      <c r="B506" s="116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</row>
    <row r="507" spans="1:23" ht="52" thickBot="1" x14ac:dyDescent="0.25">
      <c r="A507" s="116" t="s">
        <v>1441</v>
      </c>
      <c r="B507" s="116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</row>
    <row r="508" spans="1:23" ht="52" thickBot="1" x14ac:dyDescent="0.25">
      <c r="A508" s="116" t="s">
        <v>2146</v>
      </c>
      <c r="B508" s="116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</row>
    <row r="509" spans="1:23" ht="35" thickBot="1" x14ac:dyDescent="0.25">
      <c r="A509" s="116" t="s">
        <v>2147</v>
      </c>
      <c r="B509" s="116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</row>
    <row r="510" spans="1:23" ht="52" thickBot="1" x14ac:dyDescent="0.25">
      <c r="A510" s="116" t="s">
        <v>2148</v>
      </c>
      <c r="B510" s="116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</row>
    <row r="511" spans="1:23" ht="52" thickBot="1" x14ac:dyDescent="0.25">
      <c r="A511" s="116" t="s">
        <v>1443</v>
      </c>
      <c r="B511" s="116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</row>
    <row r="512" spans="1:23" ht="52" thickBot="1" x14ac:dyDescent="0.25">
      <c r="A512" s="116" t="s">
        <v>2149</v>
      </c>
      <c r="B512" s="116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</row>
    <row r="513" spans="1:23" ht="35" thickBot="1" x14ac:dyDescent="0.25">
      <c r="A513" s="116" t="s">
        <v>2150</v>
      </c>
      <c r="B513" s="116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</row>
    <row r="514" spans="1:23" ht="52" thickBot="1" x14ac:dyDescent="0.25">
      <c r="A514" s="116" t="s">
        <v>2151</v>
      </c>
      <c r="B514" s="116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</row>
    <row r="515" spans="1:23" ht="52" thickBot="1" x14ac:dyDescent="0.25">
      <c r="A515" s="116" t="s">
        <v>1445</v>
      </c>
      <c r="B515" s="116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</row>
    <row r="516" spans="1:23" ht="52" thickBot="1" x14ac:dyDescent="0.25">
      <c r="A516" s="116" t="s">
        <v>2152</v>
      </c>
      <c r="B516" s="116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</row>
    <row r="517" spans="1:23" ht="35" thickBot="1" x14ac:dyDescent="0.25">
      <c r="A517" s="116" t="s">
        <v>2153</v>
      </c>
      <c r="B517" s="116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</row>
    <row r="518" spans="1:23" ht="52" thickBot="1" x14ac:dyDescent="0.25">
      <c r="A518" s="116" t="s">
        <v>2154</v>
      </c>
      <c r="B518" s="116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</row>
    <row r="519" spans="1:23" ht="52" thickBot="1" x14ac:dyDescent="0.25">
      <c r="A519" s="116" t="s">
        <v>1447</v>
      </c>
      <c r="B519" s="116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</row>
    <row r="520" spans="1:23" ht="52" thickBot="1" x14ac:dyDescent="0.25">
      <c r="A520" s="116" t="s">
        <v>2155</v>
      </c>
      <c r="B520" s="116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</row>
    <row r="521" spans="1:23" ht="35" thickBot="1" x14ac:dyDescent="0.25">
      <c r="A521" s="116" t="s">
        <v>2156</v>
      </c>
      <c r="B521" s="116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</row>
    <row r="522" spans="1:23" ht="52" thickBot="1" x14ac:dyDescent="0.25">
      <c r="A522" s="116" t="s">
        <v>2157</v>
      </c>
      <c r="B522" s="116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</row>
    <row r="523" spans="1:23" ht="52" thickBot="1" x14ac:dyDescent="0.25">
      <c r="A523" s="116" t="s">
        <v>1449</v>
      </c>
      <c r="B523" s="116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</row>
    <row r="524" spans="1:23" ht="52" thickBot="1" x14ac:dyDescent="0.25">
      <c r="A524" s="116" t="s">
        <v>2158</v>
      </c>
      <c r="B524" s="116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</row>
    <row r="525" spans="1:23" ht="35" thickBot="1" x14ac:dyDescent="0.25">
      <c r="A525" s="116" t="s">
        <v>2159</v>
      </c>
      <c r="B525" s="116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</row>
    <row r="526" spans="1:23" ht="52" thickBot="1" x14ac:dyDescent="0.25">
      <c r="A526" s="116" t="s">
        <v>2160</v>
      </c>
      <c r="B526" s="116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</row>
    <row r="527" spans="1:23" ht="52" thickBot="1" x14ac:dyDescent="0.25">
      <c r="A527" s="116" t="s">
        <v>1451</v>
      </c>
      <c r="B527" s="116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</row>
    <row r="528" spans="1:23" ht="52" thickBot="1" x14ac:dyDescent="0.25">
      <c r="A528" s="116" t="s">
        <v>2161</v>
      </c>
      <c r="B528" s="116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</row>
    <row r="529" spans="1:23" ht="35" thickBot="1" x14ac:dyDescent="0.25">
      <c r="A529" s="116" t="s">
        <v>2162</v>
      </c>
      <c r="B529" s="116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</row>
    <row r="530" spans="1:23" ht="52" thickBot="1" x14ac:dyDescent="0.25">
      <c r="A530" s="116" t="s">
        <v>2163</v>
      </c>
      <c r="B530" s="116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</row>
    <row r="531" spans="1:23" ht="52" thickBot="1" x14ac:dyDescent="0.25">
      <c r="A531" s="116" t="s">
        <v>1453</v>
      </c>
      <c r="B531" s="116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</row>
    <row r="532" spans="1:23" ht="52" thickBot="1" x14ac:dyDescent="0.25">
      <c r="A532" s="116" t="s">
        <v>2164</v>
      </c>
      <c r="B532" s="116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</row>
    <row r="533" spans="1:23" ht="35" thickBot="1" x14ac:dyDescent="0.25">
      <c r="A533" s="116" t="s">
        <v>2165</v>
      </c>
      <c r="B533" s="116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</row>
    <row r="534" spans="1:23" ht="52" thickBot="1" x14ac:dyDescent="0.25">
      <c r="A534" s="116" t="s">
        <v>2166</v>
      </c>
      <c r="B534" s="116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</row>
    <row r="535" spans="1:23" ht="52" thickBot="1" x14ac:dyDescent="0.25">
      <c r="A535" s="116" t="s">
        <v>1455</v>
      </c>
      <c r="B535" s="116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</row>
    <row r="536" spans="1:23" ht="52" thickBot="1" x14ac:dyDescent="0.25">
      <c r="A536" s="116" t="s">
        <v>2167</v>
      </c>
      <c r="B536" s="116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</row>
    <row r="537" spans="1:23" ht="35" thickBot="1" x14ac:dyDescent="0.25">
      <c r="A537" s="116" t="s">
        <v>2168</v>
      </c>
      <c r="B537" s="116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</row>
    <row r="538" spans="1:23" ht="52" thickBot="1" x14ac:dyDescent="0.25">
      <c r="A538" s="116" t="s">
        <v>2169</v>
      </c>
      <c r="B538" s="116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</row>
    <row r="539" spans="1:23" ht="52" thickBot="1" x14ac:dyDescent="0.25">
      <c r="A539" s="116" t="s">
        <v>1457</v>
      </c>
      <c r="B539" s="116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</row>
    <row r="540" spans="1:23" ht="52" thickBot="1" x14ac:dyDescent="0.25">
      <c r="A540" s="116" t="s">
        <v>2170</v>
      </c>
      <c r="B540" s="116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</row>
    <row r="541" spans="1:23" ht="52" thickBot="1" x14ac:dyDescent="0.25">
      <c r="A541" s="116" t="s">
        <v>2171</v>
      </c>
      <c r="B541" s="116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</row>
    <row r="542" spans="1:23" ht="52" thickBot="1" x14ac:dyDescent="0.25">
      <c r="A542" s="116" t="s">
        <v>2172</v>
      </c>
      <c r="B542" s="116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</row>
    <row r="543" spans="1:23" ht="18" thickBot="1" x14ac:dyDescent="0.25">
      <c r="A543" s="179" t="s">
        <v>2616</v>
      </c>
      <c r="B543" s="180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</row>
    <row r="544" spans="1:23" ht="52" thickBot="1" x14ac:dyDescent="0.25">
      <c r="A544" s="116" t="s">
        <v>1459</v>
      </c>
      <c r="B544" s="116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</row>
    <row r="545" spans="1:23" ht="52" thickBot="1" x14ac:dyDescent="0.25">
      <c r="A545" s="116" t="s">
        <v>2173</v>
      </c>
      <c r="B545" s="116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</row>
    <row r="546" spans="1:23" ht="52" thickBot="1" x14ac:dyDescent="0.25">
      <c r="A546" s="116" t="s">
        <v>2174</v>
      </c>
      <c r="B546" s="116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</row>
    <row r="547" spans="1:23" ht="52" thickBot="1" x14ac:dyDescent="0.25">
      <c r="A547" s="116" t="s">
        <v>2175</v>
      </c>
      <c r="B547" s="116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</row>
    <row r="548" spans="1:23" ht="52" thickBot="1" x14ac:dyDescent="0.25">
      <c r="A548" s="116" t="s">
        <v>1461</v>
      </c>
      <c r="B548" s="116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</row>
    <row r="549" spans="1:23" ht="52" thickBot="1" x14ac:dyDescent="0.25">
      <c r="A549" s="116" t="s">
        <v>2176</v>
      </c>
      <c r="B549" s="116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</row>
    <row r="550" spans="1:23" ht="52" thickBot="1" x14ac:dyDescent="0.25">
      <c r="A550" s="116" t="s">
        <v>2177</v>
      </c>
      <c r="B550" s="116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</row>
    <row r="551" spans="1:23" ht="52" thickBot="1" x14ac:dyDescent="0.25">
      <c r="A551" s="116" t="s">
        <v>2178</v>
      </c>
      <c r="B551" s="116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</row>
    <row r="552" spans="1:23" ht="52" thickBot="1" x14ac:dyDescent="0.25">
      <c r="A552" s="116" t="s">
        <v>1463</v>
      </c>
      <c r="B552" s="116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</row>
    <row r="553" spans="1:23" ht="52" thickBot="1" x14ac:dyDescent="0.25">
      <c r="A553" s="116" t="s">
        <v>2179</v>
      </c>
      <c r="B553" s="116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</row>
    <row r="554" spans="1:23" ht="52" thickBot="1" x14ac:dyDescent="0.25">
      <c r="A554" s="116" t="s">
        <v>2180</v>
      </c>
      <c r="B554" s="116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</row>
    <row r="555" spans="1:23" ht="52" thickBot="1" x14ac:dyDescent="0.25">
      <c r="A555" s="116" t="s">
        <v>2181</v>
      </c>
      <c r="B555" s="116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</row>
    <row r="556" spans="1:23" ht="52" thickBot="1" x14ac:dyDescent="0.25">
      <c r="A556" s="116" t="s">
        <v>1465</v>
      </c>
      <c r="B556" s="116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</row>
    <row r="557" spans="1:23" ht="52" thickBot="1" x14ac:dyDescent="0.25">
      <c r="A557" s="116" t="s">
        <v>2182</v>
      </c>
      <c r="B557" s="116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</row>
    <row r="558" spans="1:23" ht="52" thickBot="1" x14ac:dyDescent="0.25">
      <c r="A558" s="116" t="s">
        <v>2183</v>
      </c>
      <c r="B558" s="116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</row>
    <row r="559" spans="1:23" ht="52" thickBot="1" x14ac:dyDescent="0.25">
      <c r="A559" s="116" t="s">
        <v>2184</v>
      </c>
      <c r="B559" s="116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</row>
    <row r="560" spans="1:23" ht="52" thickBot="1" x14ac:dyDescent="0.25">
      <c r="A560" s="116" t="s">
        <v>1467</v>
      </c>
      <c r="B560" s="116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</row>
    <row r="561" spans="1:23" ht="52" thickBot="1" x14ac:dyDescent="0.25">
      <c r="A561" s="116" t="s">
        <v>2185</v>
      </c>
      <c r="B561" s="116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</row>
    <row r="562" spans="1:23" ht="52" thickBot="1" x14ac:dyDescent="0.25">
      <c r="A562" s="116" t="s">
        <v>2186</v>
      </c>
      <c r="B562" s="116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</row>
    <row r="563" spans="1:23" ht="52" thickBot="1" x14ac:dyDescent="0.25">
      <c r="A563" s="116" t="s">
        <v>2187</v>
      </c>
      <c r="B563" s="116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</row>
    <row r="564" spans="1:23" ht="52" thickBot="1" x14ac:dyDescent="0.25">
      <c r="A564" s="116" t="s">
        <v>1469</v>
      </c>
      <c r="B564" s="116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</row>
    <row r="565" spans="1:23" ht="52" thickBot="1" x14ac:dyDescent="0.25">
      <c r="A565" s="116" t="s">
        <v>2188</v>
      </c>
      <c r="B565" s="116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</row>
    <row r="566" spans="1:23" ht="52" thickBot="1" x14ac:dyDescent="0.25">
      <c r="A566" s="116" t="s">
        <v>2189</v>
      </c>
      <c r="B566" s="116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</row>
    <row r="567" spans="1:23" ht="52" thickBot="1" x14ac:dyDescent="0.25">
      <c r="A567" s="116" t="s">
        <v>2190</v>
      </c>
      <c r="B567" s="116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</row>
    <row r="568" spans="1:23" ht="52" thickBot="1" x14ac:dyDescent="0.25">
      <c r="A568" s="116" t="s">
        <v>1471</v>
      </c>
      <c r="B568" s="116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</row>
    <row r="569" spans="1:23" ht="52" thickBot="1" x14ac:dyDescent="0.25">
      <c r="A569" s="116" t="s">
        <v>2191</v>
      </c>
      <c r="B569" s="116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</row>
    <row r="570" spans="1:23" ht="52" thickBot="1" x14ac:dyDescent="0.25">
      <c r="A570" s="116" t="s">
        <v>2192</v>
      </c>
      <c r="B570" s="116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</row>
    <row r="571" spans="1:23" ht="52" thickBot="1" x14ac:dyDescent="0.25">
      <c r="A571" s="116" t="s">
        <v>2193</v>
      </c>
      <c r="B571" s="116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</row>
    <row r="572" spans="1:23" ht="52" thickBot="1" x14ac:dyDescent="0.25">
      <c r="A572" s="116" t="s">
        <v>1473</v>
      </c>
      <c r="B572" s="116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</row>
    <row r="573" spans="1:23" ht="52" thickBot="1" x14ac:dyDescent="0.25">
      <c r="A573" s="116" t="s">
        <v>2194</v>
      </c>
      <c r="B573" s="116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</row>
    <row r="574" spans="1:23" ht="52" thickBot="1" x14ac:dyDescent="0.25">
      <c r="A574" s="116" t="s">
        <v>2195</v>
      </c>
      <c r="B574" s="116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</row>
    <row r="575" spans="1:23" ht="52" thickBot="1" x14ac:dyDescent="0.25">
      <c r="A575" s="116" t="s">
        <v>2196</v>
      </c>
      <c r="B575" s="116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</row>
    <row r="576" spans="1:23" ht="52" thickBot="1" x14ac:dyDescent="0.25">
      <c r="A576" s="116" t="s">
        <v>1475</v>
      </c>
      <c r="B576" s="116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</row>
    <row r="577" spans="1:23" ht="52" thickBot="1" x14ac:dyDescent="0.25">
      <c r="A577" s="116" t="s">
        <v>2197</v>
      </c>
      <c r="B577" s="116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</row>
    <row r="578" spans="1:23" ht="52" thickBot="1" x14ac:dyDescent="0.25">
      <c r="A578" s="116" t="s">
        <v>2198</v>
      </c>
      <c r="B578" s="116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</row>
    <row r="579" spans="1:23" ht="52" thickBot="1" x14ac:dyDescent="0.25">
      <c r="A579" s="116" t="s">
        <v>2199</v>
      </c>
      <c r="B579" s="116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</row>
    <row r="580" spans="1:23" ht="52" thickBot="1" x14ac:dyDescent="0.25">
      <c r="A580" s="116" t="s">
        <v>1477</v>
      </c>
      <c r="B580" s="116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</row>
    <row r="581" spans="1:23" ht="52" thickBot="1" x14ac:dyDescent="0.25">
      <c r="A581" s="116" t="s">
        <v>2200</v>
      </c>
      <c r="B581" s="116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</row>
    <row r="582" spans="1:23" ht="52" thickBot="1" x14ac:dyDescent="0.25">
      <c r="A582" s="116" t="s">
        <v>2201</v>
      </c>
      <c r="B582" s="116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</row>
    <row r="583" spans="1:23" ht="52" thickBot="1" x14ac:dyDescent="0.25">
      <c r="A583" s="116" t="s">
        <v>2202</v>
      </c>
      <c r="B583" s="116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</row>
    <row r="584" spans="1:23" ht="52" thickBot="1" x14ac:dyDescent="0.25">
      <c r="A584" s="116" t="s">
        <v>1479</v>
      </c>
      <c r="B584" s="116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</row>
    <row r="585" spans="1:23" ht="52" thickBot="1" x14ac:dyDescent="0.25">
      <c r="A585" s="116" t="s">
        <v>2203</v>
      </c>
      <c r="B585" s="116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</row>
    <row r="586" spans="1:23" ht="52" thickBot="1" x14ac:dyDescent="0.25">
      <c r="A586" s="116" t="s">
        <v>2204</v>
      </c>
      <c r="B586" s="116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</row>
    <row r="587" spans="1:23" ht="52" thickBot="1" x14ac:dyDescent="0.25">
      <c r="A587" s="116" t="s">
        <v>2205</v>
      </c>
      <c r="B587" s="116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</row>
    <row r="588" spans="1:23" ht="52" thickBot="1" x14ac:dyDescent="0.25">
      <c r="A588" s="116" t="s">
        <v>1481</v>
      </c>
      <c r="B588" s="116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</row>
    <row r="589" spans="1:23" ht="52" thickBot="1" x14ac:dyDescent="0.25">
      <c r="A589" s="116" t="s">
        <v>2206</v>
      </c>
      <c r="B589" s="116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</row>
    <row r="590" spans="1:23" ht="52" thickBot="1" x14ac:dyDescent="0.25">
      <c r="A590" s="116" t="s">
        <v>2207</v>
      </c>
      <c r="B590" s="116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</row>
    <row r="591" spans="1:23" ht="52" thickBot="1" x14ac:dyDescent="0.25">
      <c r="A591" s="116" t="s">
        <v>2208</v>
      </c>
      <c r="B591" s="116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</row>
    <row r="592" spans="1:23" ht="18" thickBot="1" x14ac:dyDescent="0.25">
      <c r="A592" s="179" t="s">
        <v>2617</v>
      </c>
      <c r="B592" s="180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</row>
    <row r="593" spans="1:23" ht="52" thickBot="1" x14ac:dyDescent="0.25">
      <c r="A593" s="116" t="s">
        <v>1483</v>
      </c>
      <c r="B593" s="116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</row>
    <row r="594" spans="1:23" ht="52" thickBot="1" x14ac:dyDescent="0.25">
      <c r="A594" s="116" t="s">
        <v>2209</v>
      </c>
      <c r="B594" s="116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</row>
    <row r="595" spans="1:23" ht="35" thickBot="1" x14ac:dyDescent="0.25">
      <c r="A595" s="116" t="s">
        <v>2210</v>
      </c>
      <c r="B595" s="116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</row>
    <row r="596" spans="1:23" ht="52" thickBot="1" x14ac:dyDescent="0.25">
      <c r="A596" s="116" t="s">
        <v>2211</v>
      </c>
      <c r="B596" s="116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</row>
    <row r="597" spans="1:23" ht="52" thickBot="1" x14ac:dyDescent="0.25">
      <c r="A597" s="116" t="s">
        <v>1485</v>
      </c>
      <c r="B597" s="116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</row>
    <row r="598" spans="1:23" ht="52" thickBot="1" x14ac:dyDescent="0.25">
      <c r="A598" s="116" t="s">
        <v>2212</v>
      </c>
      <c r="B598" s="116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</row>
    <row r="599" spans="1:23" ht="35" thickBot="1" x14ac:dyDescent="0.25">
      <c r="A599" s="116" t="s">
        <v>2213</v>
      </c>
      <c r="B599" s="116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</row>
    <row r="600" spans="1:23" ht="52" thickBot="1" x14ac:dyDescent="0.25">
      <c r="A600" s="116" t="s">
        <v>2214</v>
      </c>
      <c r="B600" s="116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</row>
    <row r="601" spans="1:23" ht="52" thickBot="1" x14ac:dyDescent="0.25">
      <c r="A601" s="116" t="s">
        <v>1487</v>
      </c>
      <c r="B601" s="116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</row>
    <row r="602" spans="1:23" ht="52" thickBot="1" x14ac:dyDescent="0.25">
      <c r="A602" s="116" t="s">
        <v>2215</v>
      </c>
      <c r="B602" s="116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</row>
    <row r="603" spans="1:23" ht="35" thickBot="1" x14ac:dyDescent="0.25">
      <c r="A603" s="116" t="s">
        <v>2216</v>
      </c>
      <c r="B603" s="116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</row>
    <row r="604" spans="1:23" ht="52" thickBot="1" x14ac:dyDescent="0.25">
      <c r="A604" s="116" t="s">
        <v>2217</v>
      </c>
      <c r="B604" s="116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</row>
    <row r="605" spans="1:23" ht="52" thickBot="1" x14ac:dyDescent="0.25">
      <c r="A605" s="116" t="s">
        <v>1489</v>
      </c>
      <c r="B605" s="116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</row>
    <row r="606" spans="1:23" ht="52" thickBot="1" x14ac:dyDescent="0.25">
      <c r="A606" s="116" t="s">
        <v>2218</v>
      </c>
      <c r="B606" s="116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</row>
    <row r="607" spans="1:23" ht="35" thickBot="1" x14ac:dyDescent="0.25">
      <c r="A607" s="116" t="s">
        <v>2219</v>
      </c>
      <c r="B607" s="116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</row>
    <row r="608" spans="1:23" ht="52" thickBot="1" x14ac:dyDescent="0.25">
      <c r="A608" s="116" t="s">
        <v>2220</v>
      </c>
      <c r="B608" s="116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</row>
    <row r="609" spans="1:23" ht="52" thickBot="1" x14ac:dyDescent="0.25">
      <c r="A609" s="116" t="s">
        <v>1491</v>
      </c>
      <c r="B609" s="116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</row>
    <row r="610" spans="1:23" ht="52" thickBot="1" x14ac:dyDescent="0.25">
      <c r="A610" s="116" t="s">
        <v>2221</v>
      </c>
      <c r="B610" s="116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</row>
    <row r="611" spans="1:23" ht="35" thickBot="1" x14ac:dyDescent="0.25">
      <c r="A611" s="116" t="s">
        <v>2222</v>
      </c>
      <c r="B611" s="116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</row>
    <row r="612" spans="1:23" ht="52" thickBot="1" x14ac:dyDescent="0.25">
      <c r="A612" s="116" t="s">
        <v>2223</v>
      </c>
      <c r="B612" s="116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</row>
    <row r="613" spans="1:23" ht="52" thickBot="1" x14ac:dyDescent="0.25">
      <c r="A613" s="116" t="s">
        <v>1493</v>
      </c>
      <c r="B613" s="116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</row>
    <row r="614" spans="1:23" ht="52" thickBot="1" x14ac:dyDescent="0.25">
      <c r="A614" s="116" t="s">
        <v>2224</v>
      </c>
      <c r="B614" s="116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</row>
    <row r="615" spans="1:23" ht="35" thickBot="1" x14ac:dyDescent="0.25">
      <c r="A615" s="116" t="s">
        <v>2225</v>
      </c>
      <c r="B615" s="116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</row>
    <row r="616" spans="1:23" ht="52" thickBot="1" x14ac:dyDescent="0.25">
      <c r="A616" s="116" t="s">
        <v>2226</v>
      </c>
      <c r="B616" s="116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</row>
    <row r="617" spans="1:23" ht="52" thickBot="1" x14ac:dyDescent="0.25">
      <c r="A617" s="116" t="s">
        <v>1495</v>
      </c>
      <c r="B617" s="116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</row>
    <row r="618" spans="1:23" ht="52" thickBot="1" x14ac:dyDescent="0.25">
      <c r="A618" s="116" t="s">
        <v>2227</v>
      </c>
      <c r="B618" s="116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</row>
    <row r="619" spans="1:23" ht="35" thickBot="1" x14ac:dyDescent="0.25">
      <c r="A619" s="116" t="s">
        <v>2228</v>
      </c>
      <c r="B619" s="116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</row>
    <row r="620" spans="1:23" ht="52" thickBot="1" x14ac:dyDescent="0.25">
      <c r="A620" s="116" t="s">
        <v>2229</v>
      </c>
      <c r="B620" s="116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</row>
    <row r="621" spans="1:23" ht="52" thickBot="1" x14ac:dyDescent="0.25">
      <c r="A621" s="116" t="s">
        <v>1497</v>
      </c>
      <c r="B621" s="116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</row>
    <row r="622" spans="1:23" ht="52" thickBot="1" x14ac:dyDescent="0.25">
      <c r="A622" s="116" t="s">
        <v>2230</v>
      </c>
      <c r="B622" s="116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</row>
    <row r="623" spans="1:23" ht="35" thickBot="1" x14ac:dyDescent="0.25">
      <c r="A623" s="116" t="s">
        <v>2231</v>
      </c>
      <c r="B623" s="116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</row>
    <row r="624" spans="1:23" ht="52" thickBot="1" x14ac:dyDescent="0.25">
      <c r="A624" s="116" t="s">
        <v>2232</v>
      </c>
      <c r="B624" s="116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</row>
    <row r="625" spans="1:23" ht="52" thickBot="1" x14ac:dyDescent="0.25">
      <c r="A625" s="116" t="s">
        <v>1499</v>
      </c>
      <c r="B625" s="116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</row>
    <row r="626" spans="1:23" ht="52" thickBot="1" x14ac:dyDescent="0.25">
      <c r="A626" s="116" t="s">
        <v>2233</v>
      </c>
      <c r="B626" s="116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</row>
    <row r="627" spans="1:23" ht="35" thickBot="1" x14ac:dyDescent="0.25">
      <c r="A627" s="116" t="s">
        <v>2234</v>
      </c>
      <c r="B627" s="116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</row>
    <row r="628" spans="1:23" ht="52" thickBot="1" x14ac:dyDescent="0.25">
      <c r="A628" s="116" t="s">
        <v>2235</v>
      </c>
      <c r="B628" s="116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</row>
    <row r="629" spans="1:23" ht="52" thickBot="1" x14ac:dyDescent="0.25">
      <c r="A629" s="116" t="s">
        <v>1501</v>
      </c>
      <c r="B629" s="116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</row>
    <row r="630" spans="1:23" ht="52" thickBot="1" x14ac:dyDescent="0.25">
      <c r="A630" s="116" t="s">
        <v>2236</v>
      </c>
      <c r="B630" s="116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</row>
    <row r="631" spans="1:23" ht="35" thickBot="1" x14ac:dyDescent="0.25">
      <c r="A631" s="116" t="s">
        <v>2237</v>
      </c>
      <c r="B631" s="116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</row>
    <row r="632" spans="1:23" ht="52" thickBot="1" x14ac:dyDescent="0.25">
      <c r="A632" s="116" t="s">
        <v>2238</v>
      </c>
      <c r="B632" s="116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</row>
    <row r="633" spans="1:23" ht="52" thickBot="1" x14ac:dyDescent="0.25">
      <c r="A633" s="116" t="s">
        <v>1503</v>
      </c>
      <c r="B633" s="116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</row>
    <row r="634" spans="1:23" ht="52" thickBot="1" x14ac:dyDescent="0.25">
      <c r="A634" s="116" t="s">
        <v>2239</v>
      </c>
      <c r="B634" s="116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</row>
    <row r="635" spans="1:23" ht="35" thickBot="1" x14ac:dyDescent="0.25">
      <c r="A635" s="116" t="s">
        <v>2240</v>
      </c>
      <c r="B635" s="116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</row>
    <row r="636" spans="1:23" ht="52" thickBot="1" x14ac:dyDescent="0.25">
      <c r="A636" s="116" t="s">
        <v>2241</v>
      </c>
      <c r="B636" s="116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</row>
    <row r="637" spans="1:23" ht="52" thickBot="1" x14ac:dyDescent="0.25">
      <c r="A637" s="116" t="s">
        <v>1505</v>
      </c>
      <c r="B637" s="116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</row>
    <row r="638" spans="1:23" ht="52" thickBot="1" x14ac:dyDescent="0.25">
      <c r="A638" s="116" t="s">
        <v>2242</v>
      </c>
      <c r="B638" s="116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</row>
    <row r="639" spans="1:23" ht="52" thickBot="1" x14ac:dyDescent="0.25">
      <c r="A639" s="116" t="s">
        <v>2243</v>
      </c>
      <c r="B639" s="116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</row>
    <row r="640" spans="1:23" ht="52" thickBot="1" x14ac:dyDescent="0.25">
      <c r="A640" s="116" t="s">
        <v>2244</v>
      </c>
      <c r="B640" s="116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</row>
    <row r="641" spans="1:23" ht="18" thickBot="1" x14ac:dyDescent="0.25">
      <c r="A641" s="179" t="s">
        <v>2618</v>
      </c>
      <c r="B641" s="180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</row>
    <row r="642" spans="1:23" ht="52" thickBot="1" x14ac:dyDescent="0.25">
      <c r="A642" s="116" t="s">
        <v>1507</v>
      </c>
      <c r="B642" s="116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</row>
    <row r="643" spans="1:23" ht="52" thickBot="1" x14ac:dyDescent="0.25">
      <c r="A643" s="116" t="s">
        <v>2245</v>
      </c>
      <c r="B643" s="116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</row>
    <row r="644" spans="1:23" ht="35" thickBot="1" x14ac:dyDescent="0.25">
      <c r="A644" s="116" t="s">
        <v>2246</v>
      </c>
      <c r="B644" s="116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</row>
    <row r="645" spans="1:23" ht="52" thickBot="1" x14ac:dyDescent="0.25">
      <c r="A645" s="116" t="s">
        <v>2247</v>
      </c>
      <c r="B645" s="116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</row>
    <row r="646" spans="1:23" ht="52" thickBot="1" x14ac:dyDescent="0.25">
      <c r="A646" s="116" t="s">
        <v>1509</v>
      </c>
      <c r="B646" s="116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</row>
    <row r="647" spans="1:23" ht="52" thickBot="1" x14ac:dyDescent="0.25">
      <c r="A647" s="116" t="s">
        <v>2248</v>
      </c>
      <c r="B647" s="116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</row>
    <row r="648" spans="1:23" ht="35" thickBot="1" x14ac:dyDescent="0.25">
      <c r="A648" s="116" t="s">
        <v>2249</v>
      </c>
      <c r="B648" s="116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</row>
    <row r="649" spans="1:23" ht="52" thickBot="1" x14ac:dyDescent="0.25">
      <c r="A649" s="116" t="s">
        <v>2250</v>
      </c>
      <c r="B649" s="116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</row>
    <row r="650" spans="1:23" ht="52" thickBot="1" x14ac:dyDescent="0.25">
      <c r="A650" s="116" t="s">
        <v>1511</v>
      </c>
      <c r="B650" s="116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</row>
    <row r="651" spans="1:23" ht="52" thickBot="1" x14ac:dyDescent="0.25">
      <c r="A651" s="116" t="s">
        <v>2251</v>
      </c>
      <c r="B651" s="116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</row>
    <row r="652" spans="1:23" ht="35" thickBot="1" x14ac:dyDescent="0.25">
      <c r="A652" s="116" t="s">
        <v>2252</v>
      </c>
      <c r="B652" s="116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</row>
    <row r="653" spans="1:23" ht="52" thickBot="1" x14ac:dyDescent="0.25">
      <c r="A653" s="116" t="s">
        <v>2253</v>
      </c>
      <c r="B653" s="116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</row>
    <row r="654" spans="1:23" ht="52" thickBot="1" x14ac:dyDescent="0.25">
      <c r="A654" s="116" t="s">
        <v>1513</v>
      </c>
      <c r="B654" s="116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</row>
    <row r="655" spans="1:23" ht="52" thickBot="1" x14ac:dyDescent="0.25">
      <c r="A655" s="116" t="s">
        <v>2254</v>
      </c>
      <c r="B655" s="116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</row>
    <row r="656" spans="1:23" ht="35" thickBot="1" x14ac:dyDescent="0.25">
      <c r="A656" s="116" t="s">
        <v>2255</v>
      </c>
      <c r="B656" s="116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</row>
    <row r="657" spans="1:23" ht="52" thickBot="1" x14ac:dyDescent="0.25">
      <c r="A657" s="116" t="s">
        <v>2256</v>
      </c>
      <c r="B657" s="116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</row>
    <row r="658" spans="1:23" ht="52" thickBot="1" x14ac:dyDescent="0.25">
      <c r="A658" s="116" t="s">
        <v>1515</v>
      </c>
      <c r="B658" s="116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</row>
    <row r="659" spans="1:23" ht="52" thickBot="1" x14ac:dyDescent="0.25">
      <c r="A659" s="116" t="s">
        <v>2257</v>
      </c>
      <c r="B659" s="116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</row>
    <row r="660" spans="1:23" ht="35" thickBot="1" x14ac:dyDescent="0.25">
      <c r="A660" s="116" t="s">
        <v>2258</v>
      </c>
      <c r="B660" s="116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</row>
    <row r="661" spans="1:23" ht="52" thickBot="1" x14ac:dyDescent="0.25">
      <c r="A661" s="116" t="s">
        <v>2259</v>
      </c>
      <c r="B661" s="116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</row>
    <row r="662" spans="1:23" ht="52" thickBot="1" x14ac:dyDescent="0.25">
      <c r="A662" s="116" t="s">
        <v>1517</v>
      </c>
      <c r="B662" s="116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</row>
    <row r="663" spans="1:23" ht="52" thickBot="1" x14ac:dyDescent="0.25">
      <c r="A663" s="116" t="s">
        <v>2260</v>
      </c>
      <c r="B663" s="116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</row>
    <row r="664" spans="1:23" ht="35" thickBot="1" x14ac:dyDescent="0.25">
      <c r="A664" s="116" t="s">
        <v>2261</v>
      </c>
      <c r="B664" s="116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</row>
    <row r="665" spans="1:23" ht="52" thickBot="1" x14ac:dyDescent="0.25">
      <c r="A665" s="116" t="s">
        <v>2262</v>
      </c>
      <c r="B665" s="116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</row>
    <row r="666" spans="1:23" ht="52" thickBot="1" x14ac:dyDescent="0.25">
      <c r="A666" s="116" t="s">
        <v>1519</v>
      </c>
      <c r="B666" s="116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</row>
    <row r="667" spans="1:23" ht="52" thickBot="1" x14ac:dyDescent="0.25">
      <c r="A667" s="116" t="s">
        <v>2263</v>
      </c>
      <c r="B667" s="116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</row>
    <row r="668" spans="1:23" ht="35" thickBot="1" x14ac:dyDescent="0.25">
      <c r="A668" s="116" t="s">
        <v>2264</v>
      </c>
      <c r="B668" s="116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</row>
    <row r="669" spans="1:23" ht="52" thickBot="1" x14ac:dyDescent="0.25">
      <c r="A669" s="116" t="s">
        <v>2265</v>
      </c>
      <c r="B669" s="116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</row>
    <row r="670" spans="1:23" ht="52" thickBot="1" x14ac:dyDescent="0.25">
      <c r="A670" s="116" t="s">
        <v>1521</v>
      </c>
      <c r="B670" s="116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</row>
    <row r="671" spans="1:23" ht="52" thickBot="1" x14ac:dyDescent="0.25">
      <c r="A671" s="116" t="s">
        <v>2266</v>
      </c>
      <c r="B671" s="116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</row>
    <row r="672" spans="1:23" ht="35" thickBot="1" x14ac:dyDescent="0.25">
      <c r="A672" s="116" t="s">
        <v>2267</v>
      </c>
      <c r="B672" s="116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</row>
    <row r="673" spans="1:23" ht="52" thickBot="1" x14ac:dyDescent="0.25">
      <c r="A673" s="116" t="s">
        <v>2268</v>
      </c>
      <c r="B673" s="116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</row>
    <row r="674" spans="1:23" ht="52" thickBot="1" x14ac:dyDescent="0.25">
      <c r="A674" s="116" t="s">
        <v>1523</v>
      </c>
      <c r="B674" s="116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</row>
    <row r="675" spans="1:23" ht="52" thickBot="1" x14ac:dyDescent="0.25">
      <c r="A675" s="116" t="s">
        <v>2269</v>
      </c>
      <c r="B675" s="116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</row>
    <row r="676" spans="1:23" ht="35" thickBot="1" x14ac:dyDescent="0.25">
      <c r="A676" s="116" t="s">
        <v>2270</v>
      </c>
      <c r="B676" s="116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</row>
    <row r="677" spans="1:23" ht="52" thickBot="1" x14ac:dyDescent="0.25">
      <c r="A677" s="116" t="s">
        <v>2271</v>
      </c>
      <c r="B677" s="116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</row>
    <row r="678" spans="1:23" ht="52" thickBot="1" x14ac:dyDescent="0.25">
      <c r="A678" s="116" t="s">
        <v>1525</v>
      </c>
      <c r="B678" s="116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</row>
    <row r="679" spans="1:23" ht="52" thickBot="1" x14ac:dyDescent="0.25">
      <c r="A679" s="116" t="s">
        <v>2272</v>
      </c>
      <c r="B679" s="116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</row>
    <row r="680" spans="1:23" ht="35" thickBot="1" x14ac:dyDescent="0.25">
      <c r="A680" s="116" t="s">
        <v>2273</v>
      </c>
      <c r="B680" s="116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</row>
    <row r="681" spans="1:23" ht="52" thickBot="1" x14ac:dyDescent="0.25">
      <c r="A681" s="116" t="s">
        <v>2274</v>
      </c>
      <c r="B681" s="116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</row>
    <row r="682" spans="1:23" ht="52" thickBot="1" x14ac:dyDescent="0.25">
      <c r="A682" s="116" t="s">
        <v>1527</v>
      </c>
      <c r="B682" s="116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</row>
    <row r="683" spans="1:23" ht="52" thickBot="1" x14ac:dyDescent="0.25">
      <c r="A683" s="116" t="s">
        <v>2275</v>
      </c>
      <c r="B683" s="116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</row>
    <row r="684" spans="1:23" ht="35" thickBot="1" x14ac:dyDescent="0.25">
      <c r="A684" s="116" t="s">
        <v>2276</v>
      </c>
      <c r="B684" s="116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</row>
    <row r="685" spans="1:23" ht="52" thickBot="1" x14ac:dyDescent="0.25">
      <c r="A685" s="116" t="s">
        <v>2277</v>
      </c>
      <c r="B685" s="116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</row>
    <row r="686" spans="1:23" ht="52" thickBot="1" x14ac:dyDescent="0.25">
      <c r="A686" s="116" t="s">
        <v>1529</v>
      </c>
      <c r="B686" s="116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</row>
    <row r="687" spans="1:23" ht="52" thickBot="1" x14ac:dyDescent="0.25">
      <c r="A687" s="116" t="s">
        <v>2278</v>
      </c>
      <c r="B687" s="116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</row>
    <row r="688" spans="1:23" ht="52" thickBot="1" x14ac:dyDescent="0.25">
      <c r="A688" s="116" t="s">
        <v>2279</v>
      </c>
      <c r="B688" s="116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</row>
    <row r="689" spans="1:23" ht="52" thickBot="1" x14ac:dyDescent="0.25">
      <c r="A689" s="116" t="s">
        <v>2280</v>
      </c>
      <c r="B689" s="116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</row>
    <row r="690" spans="1:23" ht="35" thickBot="1" x14ac:dyDescent="0.25">
      <c r="A690" s="179" t="s">
        <v>2619</v>
      </c>
      <c r="B690" s="180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</row>
    <row r="691" spans="1:23" ht="52" thickBot="1" x14ac:dyDescent="0.25">
      <c r="A691" s="116" t="s">
        <v>1531</v>
      </c>
      <c r="B691" s="116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</row>
    <row r="692" spans="1:23" ht="52" thickBot="1" x14ac:dyDescent="0.25">
      <c r="A692" s="116" t="s">
        <v>2281</v>
      </c>
      <c r="B692" s="116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</row>
    <row r="693" spans="1:23" ht="52" thickBot="1" x14ac:dyDescent="0.25">
      <c r="A693" s="116" t="s">
        <v>2282</v>
      </c>
      <c r="B693" s="116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</row>
    <row r="694" spans="1:23" ht="52" thickBot="1" x14ac:dyDescent="0.25">
      <c r="A694" s="116" t="s">
        <v>2283</v>
      </c>
      <c r="B694" s="116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</row>
    <row r="695" spans="1:23" ht="52" thickBot="1" x14ac:dyDescent="0.25">
      <c r="A695" s="116" t="s">
        <v>1533</v>
      </c>
      <c r="B695" s="116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</row>
    <row r="696" spans="1:23" ht="52" thickBot="1" x14ac:dyDescent="0.25">
      <c r="A696" s="116" t="s">
        <v>2284</v>
      </c>
      <c r="B696" s="116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</row>
    <row r="697" spans="1:23" ht="52" thickBot="1" x14ac:dyDescent="0.25">
      <c r="A697" s="116" t="s">
        <v>2285</v>
      </c>
      <c r="B697" s="116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</row>
    <row r="698" spans="1:23" ht="52" thickBot="1" x14ac:dyDescent="0.25">
      <c r="A698" s="116" t="s">
        <v>2286</v>
      </c>
      <c r="B698" s="116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</row>
    <row r="699" spans="1:23" ht="52" thickBot="1" x14ac:dyDescent="0.25">
      <c r="A699" s="116" t="s">
        <v>1535</v>
      </c>
      <c r="B699" s="116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</row>
    <row r="700" spans="1:23" ht="52" thickBot="1" x14ac:dyDescent="0.25">
      <c r="A700" s="116" t="s">
        <v>2287</v>
      </c>
      <c r="B700" s="116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</row>
    <row r="701" spans="1:23" ht="52" thickBot="1" x14ac:dyDescent="0.25">
      <c r="A701" s="116" t="s">
        <v>2288</v>
      </c>
      <c r="B701" s="116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</row>
    <row r="702" spans="1:23" ht="52" thickBot="1" x14ac:dyDescent="0.25">
      <c r="A702" s="116" t="s">
        <v>2289</v>
      </c>
      <c r="B702" s="116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</row>
    <row r="703" spans="1:23" ht="52" thickBot="1" x14ac:dyDescent="0.25">
      <c r="A703" s="116" t="s">
        <v>1537</v>
      </c>
      <c r="B703" s="116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</row>
    <row r="704" spans="1:23" ht="52" thickBot="1" x14ac:dyDescent="0.25">
      <c r="A704" s="116" t="s">
        <v>2290</v>
      </c>
      <c r="B704" s="116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</row>
    <row r="705" spans="1:23" ht="52" thickBot="1" x14ac:dyDescent="0.25">
      <c r="A705" s="116" t="s">
        <v>2291</v>
      </c>
      <c r="B705" s="116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</row>
    <row r="706" spans="1:23" ht="52" thickBot="1" x14ac:dyDescent="0.25">
      <c r="A706" s="116" t="s">
        <v>2292</v>
      </c>
      <c r="B706" s="116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</row>
    <row r="707" spans="1:23" ht="52" thickBot="1" x14ac:dyDescent="0.25">
      <c r="A707" s="116" t="s">
        <v>1539</v>
      </c>
      <c r="B707" s="116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</row>
    <row r="708" spans="1:23" ht="52" thickBot="1" x14ac:dyDescent="0.25">
      <c r="A708" s="116" t="s">
        <v>2293</v>
      </c>
      <c r="B708" s="116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</row>
    <row r="709" spans="1:23" ht="52" thickBot="1" x14ac:dyDescent="0.25">
      <c r="A709" s="116" t="s">
        <v>2294</v>
      </c>
      <c r="B709" s="116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</row>
    <row r="710" spans="1:23" ht="52" thickBot="1" x14ac:dyDescent="0.25">
      <c r="A710" s="116" t="s">
        <v>2295</v>
      </c>
      <c r="B710" s="116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</row>
    <row r="711" spans="1:23" ht="52" thickBot="1" x14ac:dyDescent="0.25">
      <c r="A711" s="116" t="s">
        <v>1541</v>
      </c>
      <c r="B711" s="116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</row>
    <row r="712" spans="1:23" ht="52" thickBot="1" x14ac:dyDescent="0.25">
      <c r="A712" s="116" t="s">
        <v>2296</v>
      </c>
      <c r="B712" s="116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</row>
    <row r="713" spans="1:23" ht="52" thickBot="1" x14ac:dyDescent="0.25">
      <c r="A713" s="116" t="s">
        <v>2297</v>
      </c>
      <c r="B713" s="116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</row>
    <row r="714" spans="1:23" ht="52" thickBot="1" x14ac:dyDescent="0.25">
      <c r="A714" s="116" t="s">
        <v>2298</v>
      </c>
      <c r="B714" s="116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</row>
    <row r="715" spans="1:23" ht="52" thickBot="1" x14ac:dyDescent="0.25">
      <c r="A715" s="116" t="s">
        <v>1543</v>
      </c>
      <c r="B715" s="116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</row>
    <row r="716" spans="1:23" ht="52" thickBot="1" x14ac:dyDescent="0.25">
      <c r="A716" s="116" t="s">
        <v>2299</v>
      </c>
      <c r="B716" s="116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</row>
    <row r="717" spans="1:23" ht="52" thickBot="1" x14ac:dyDescent="0.25">
      <c r="A717" s="116" t="s">
        <v>2300</v>
      </c>
      <c r="B717" s="116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</row>
    <row r="718" spans="1:23" ht="52" thickBot="1" x14ac:dyDescent="0.25">
      <c r="A718" s="116" t="s">
        <v>2301</v>
      </c>
      <c r="B718" s="116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</row>
    <row r="719" spans="1:23" ht="52" thickBot="1" x14ac:dyDescent="0.25">
      <c r="A719" s="116" t="s">
        <v>1545</v>
      </c>
      <c r="B719" s="116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</row>
    <row r="720" spans="1:23" ht="52" thickBot="1" x14ac:dyDescent="0.25">
      <c r="A720" s="116" t="s">
        <v>2302</v>
      </c>
      <c r="B720" s="116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</row>
    <row r="721" spans="1:23" ht="52" thickBot="1" x14ac:dyDescent="0.25">
      <c r="A721" s="116" t="s">
        <v>2303</v>
      </c>
      <c r="B721" s="116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</row>
    <row r="722" spans="1:23" ht="52" thickBot="1" x14ac:dyDescent="0.25">
      <c r="A722" s="116" t="s">
        <v>2304</v>
      </c>
      <c r="B722" s="116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</row>
    <row r="723" spans="1:23" ht="52" thickBot="1" x14ac:dyDescent="0.25">
      <c r="A723" s="116" t="s">
        <v>1547</v>
      </c>
      <c r="B723" s="116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</row>
    <row r="724" spans="1:23" ht="52" thickBot="1" x14ac:dyDescent="0.25">
      <c r="A724" s="116" t="s">
        <v>2305</v>
      </c>
      <c r="B724" s="116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</row>
    <row r="725" spans="1:23" ht="52" thickBot="1" x14ac:dyDescent="0.25">
      <c r="A725" s="116" t="s">
        <v>2306</v>
      </c>
      <c r="B725" s="116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</row>
    <row r="726" spans="1:23" ht="52" thickBot="1" x14ac:dyDescent="0.25">
      <c r="A726" s="116" t="s">
        <v>2307</v>
      </c>
      <c r="B726" s="116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</row>
    <row r="727" spans="1:23" ht="52" thickBot="1" x14ac:dyDescent="0.25">
      <c r="A727" s="116" t="s">
        <v>1549</v>
      </c>
      <c r="B727" s="116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</row>
    <row r="728" spans="1:23" ht="52" thickBot="1" x14ac:dyDescent="0.25">
      <c r="A728" s="116" t="s">
        <v>2308</v>
      </c>
      <c r="B728" s="116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</row>
    <row r="729" spans="1:23" ht="52" thickBot="1" x14ac:dyDescent="0.25">
      <c r="A729" s="116" t="s">
        <v>2309</v>
      </c>
      <c r="B729" s="116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</row>
    <row r="730" spans="1:23" ht="52" thickBot="1" x14ac:dyDescent="0.25">
      <c r="A730" s="116" t="s">
        <v>2310</v>
      </c>
      <c r="B730" s="116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</row>
    <row r="731" spans="1:23" ht="52" thickBot="1" x14ac:dyDescent="0.25">
      <c r="A731" s="116" t="s">
        <v>1551</v>
      </c>
      <c r="B731" s="116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</row>
    <row r="732" spans="1:23" ht="52" thickBot="1" x14ac:dyDescent="0.25">
      <c r="A732" s="116" t="s">
        <v>2311</v>
      </c>
      <c r="B732" s="116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</row>
    <row r="733" spans="1:23" ht="52" thickBot="1" x14ac:dyDescent="0.25">
      <c r="A733" s="116" t="s">
        <v>2312</v>
      </c>
      <c r="B733" s="116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</row>
    <row r="734" spans="1:23" ht="52" thickBot="1" x14ac:dyDescent="0.25">
      <c r="A734" s="116" t="s">
        <v>2313</v>
      </c>
      <c r="B734" s="116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</row>
    <row r="735" spans="1:23" ht="52" thickBot="1" x14ac:dyDescent="0.25">
      <c r="A735" s="116" t="s">
        <v>1553</v>
      </c>
      <c r="B735" s="116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</row>
    <row r="736" spans="1:23" ht="52" thickBot="1" x14ac:dyDescent="0.25">
      <c r="A736" s="116" t="s">
        <v>2314</v>
      </c>
      <c r="B736" s="116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</row>
    <row r="737" spans="1:23" ht="52" thickBot="1" x14ac:dyDescent="0.25">
      <c r="A737" s="116" t="s">
        <v>2315</v>
      </c>
      <c r="B737" s="116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</row>
    <row r="738" spans="1:23" ht="52" thickBot="1" x14ac:dyDescent="0.25">
      <c r="A738" s="116" t="s">
        <v>2316</v>
      </c>
      <c r="B738" s="116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</row>
    <row r="739" spans="1:23" ht="18" thickBot="1" x14ac:dyDescent="0.25">
      <c r="A739" s="179" t="s">
        <v>2620</v>
      </c>
      <c r="B739" s="180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</row>
    <row r="740" spans="1:23" ht="35" thickBot="1" x14ac:dyDescent="0.25">
      <c r="A740" s="116" t="s">
        <v>1555</v>
      </c>
      <c r="B740" s="116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</row>
    <row r="741" spans="1:23" ht="35" thickBot="1" x14ac:dyDescent="0.25">
      <c r="A741" s="116" t="s">
        <v>2317</v>
      </c>
      <c r="B741" s="116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</row>
    <row r="742" spans="1:23" ht="35" thickBot="1" x14ac:dyDescent="0.25">
      <c r="A742" s="116" t="s">
        <v>2318</v>
      </c>
      <c r="B742" s="116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</row>
    <row r="743" spans="1:23" ht="35" thickBot="1" x14ac:dyDescent="0.25">
      <c r="A743" s="116" t="s">
        <v>2319</v>
      </c>
      <c r="B743" s="116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</row>
    <row r="744" spans="1:23" ht="35" thickBot="1" x14ac:dyDescent="0.25">
      <c r="A744" s="116" t="s">
        <v>1557</v>
      </c>
      <c r="B744" s="116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</row>
    <row r="745" spans="1:23" ht="35" thickBot="1" x14ac:dyDescent="0.25">
      <c r="A745" s="116" t="s">
        <v>2320</v>
      </c>
      <c r="B745" s="116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</row>
    <row r="746" spans="1:23" ht="35" thickBot="1" x14ac:dyDescent="0.25">
      <c r="A746" s="116" t="s">
        <v>2321</v>
      </c>
      <c r="B746" s="116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</row>
    <row r="747" spans="1:23" ht="35" thickBot="1" x14ac:dyDescent="0.25">
      <c r="A747" s="116" t="s">
        <v>2322</v>
      </c>
      <c r="B747" s="116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</row>
    <row r="748" spans="1:23" ht="35" thickBot="1" x14ac:dyDescent="0.25">
      <c r="A748" s="116" t="s">
        <v>1559</v>
      </c>
      <c r="B748" s="116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</row>
    <row r="749" spans="1:23" ht="35" thickBot="1" x14ac:dyDescent="0.25">
      <c r="A749" s="116" t="s">
        <v>2323</v>
      </c>
      <c r="B749" s="116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</row>
    <row r="750" spans="1:23" ht="35" thickBot="1" x14ac:dyDescent="0.25">
      <c r="A750" s="116" t="s">
        <v>2324</v>
      </c>
      <c r="B750" s="116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</row>
    <row r="751" spans="1:23" ht="35" thickBot="1" x14ac:dyDescent="0.25">
      <c r="A751" s="116" t="s">
        <v>2325</v>
      </c>
      <c r="B751" s="116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</row>
    <row r="752" spans="1:23" ht="35" thickBot="1" x14ac:dyDescent="0.25">
      <c r="A752" s="116" t="s">
        <v>1561</v>
      </c>
      <c r="B752" s="116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</row>
    <row r="753" spans="1:23" ht="35" thickBot="1" x14ac:dyDescent="0.25">
      <c r="A753" s="116" t="s">
        <v>2326</v>
      </c>
      <c r="B753" s="116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</row>
    <row r="754" spans="1:23" ht="35" thickBot="1" x14ac:dyDescent="0.25">
      <c r="A754" s="116" t="s">
        <v>2327</v>
      </c>
      <c r="B754" s="116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</row>
    <row r="755" spans="1:23" ht="35" thickBot="1" x14ac:dyDescent="0.25">
      <c r="A755" s="116" t="s">
        <v>2328</v>
      </c>
      <c r="B755" s="116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</row>
    <row r="756" spans="1:23" ht="35" thickBot="1" x14ac:dyDescent="0.25">
      <c r="A756" s="116" t="s">
        <v>1563</v>
      </c>
      <c r="B756" s="116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</row>
    <row r="757" spans="1:23" ht="35" thickBot="1" x14ac:dyDescent="0.25">
      <c r="A757" s="116" t="s">
        <v>2329</v>
      </c>
      <c r="B757" s="116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</row>
    <row r="758" spans="1:23" ht="35" thickBot="1" x14ac:dyDescent="0.25">
      <c r="A758" s="116" t="s">
        <v>2330</v>
      </c>
      <c r="B758" s="116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</row>
    <row r="759" spans="1:23" ht="35" thickBot="1" x14ac:dyDescent="0.25">
      <c r="A759" s="116" t="s">
        <v>2331</v>
      </c>
      <c r="B759" s="116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</row>
    <row r="760" spans="1:23" ht="35" thickBot="1" x14ac:dyDescent="0.25">
      <c r="A760" s="116" t="s">
        <v>1565</v>
      </c>
      <c r="B760" s="116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</row>
    <row r="761" spans="1:23" ht="35" thickBot="1" x14ac:dyDescent="0.25">
      <c r="A761" s="116" t="s">
        <v>2332</v>
      </c>
      <c r="B761" s="116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</row>
    <row r="762" spans="1:23" ht="35" thickBot="1" x14ac:dyDescent="0.25">
      <c r="A762" s="116" t="s">
        <v>2333</v>
      </c>
      <c r="B762" s="116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</row>
    <row r="763" spans="1:23" ht="35" thickBot="1" x14ac:dyDescent="0.25">
      <c r="A763" s="116" t="s">
        <v>2334</v>
      </c>
      <c r="B763" s="116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</row>
    <row r="764" spans="1:23" ht="35" thickBot="1" x14ac:dyDescent="0.25">
      <c r="A764" s="116" t="s">
        <v>1567</v>
      </c>
      <c r="B764" s="116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</row>
    <row r="765" spans="1:23" ht="35" thickBot="1" x14ac:dyDescent="0.25">
      <c r="A765" s="116" t="s">
        <v>2335</v>
      </c>
      <c r="B765" s="116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</row>
    <row r="766" spans="1:23" ht="35" thickBot="1" x14ac:dyDescent="0.25">
      <c r="A766" s="116" t="s">
        <v>2336</v>
      </c>
      <c r="B766" s="116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</row>
    <row r="767" spans="1:23" ht="35" thickBot="1" x14ac:dyDescent="0.25">
      <c r="A767" s="116" t="s">
        <v>2337</v>
      </c>
      <c r="B767" s="116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</row>
    <row r="768" spans="1:23" ht="35" thickBot="1" x14ac:dyDescent="0.25">
      <c r="A768" s="116" t="s">
        <v>1569</v>
      </c>
      <c r="B768" s="116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</row>
    <row r="769" spans="1:23" ht="35" thickBot="1" x14ac:dyDescent="0.25">
      <c r="A769" s="116" t="s">
        <v>2338</v>
      </c>
      <c r="B769" s="116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</row>
    <row r="770" spans="1:23" ht="35" thickBot="1" x14ac:dyDescent="0.25">
      <c r="A770" s="116" t="s">
        <v>2339</v>
      </c>
      <c r="B770" s="116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</row>
    <row r="771" spans="1:23" ht="35" thickBot="1" x14ac:dyDescent="0.25">
      <c r="A771" s="116" t="s">
        <v>2340</v>
      </c>
      <c r="B771" s="116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</row>
    <row r="772" spans="1:23" ht="35" thickBot="1" x14ac:dyDescent="0.25">
      <c r="A772" s="116" t="s">
        <v>1571</v>
      </c>
      <c r="B772" s="116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</row>
    <row r="773" spans="1:23" ht="35" thickBot="1" x14ac:dyDescent="0.25">
      <c r="A773" s="116" t="s">
        <v>2341</v>
      </c>
      <c r="B773" s="116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</row>
    <row r="774" spans="1:23" ht="35" thickBot="1" x14ac:dyDescent="0.25">
      <c r="A774" s="116" t="s">
        <v>2342</v>
      </c>
      <c r="B774" s="116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</row>
    <row r="775" spans="1:23" ht="35" thickBot="1" x14ac:dyDescent="0.25">
      <c r="A775" s="116" t="s">
        <v>2343</v>
      </c>
      <c r="B775" s="116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</row>
    <row r="776" spans="1:23" ht="35" thickBot="1" x14ac:dyDescent="0.25">
      <c r="A776" s="116" t="s">
        <v>1573</v>
      </c>
      <c r="B776" s="116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</row>
    <row r="777" spans="1:23" ht="35" thickBot="1" x14ac:dyDescent="0.25">
      <c r="A777" s="116" t="s">
        <v>2344</v>
      </c>
      <c r="B777" s="116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</row>
    <row r="778" spans="1:23" ht="35" thickBot="1" x14ac:dyDescent="0.25">
      <c r="A778" s="116" t="s">
        <v>2345</v>
      </c>
      <c r="B778" s="116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</row>
    <row r="779" spans="1:23" ht="35" thickBot="1" x14ac:dyDescent="0.25">
      <c r="A779" s="116" t="s">
        <v>2346</v>
      </c>
      <c r="B779" s="116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</row>
    <row r="780" spans="1:23" ht="35" thickBot="1" x14ac:dyDescent="0.25">
      <c r="A780" s="116" t="s">
        <v>1575</v>
      </c>
      <c r="B780" s="116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</row>
    <row r="781" spans="1:23" ht="35" thickBot="1" x14ac:dyDescent="0.25">
      <c r="A781" s="116" t="s">
        <v>2347</v>
      </c>
      <c r="B781" s="116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</row>
    <row r="782" spans="1:23" ht="35" thickBot="1" x14ac:dyDescent="0.25">
      <c r="A782" s="116" t="s">
        <v>2348</v>
      </c>
      <c r="B782" s="116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</row>
    <row r="783" spans="1:23" ht="35" thickBot="1" x14ac:dyDescent="0.25">
      <c r="A783" s="116" t="s">
        <v>2349</v>
      </c>
      <c r="B783" s="116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</row>
    <row r="784" spans="1:23" ht="52" thickBot="1" x14ac:dyDescent="0.25">
      <c r="A784" s="116" t="s">
        <v>1577</v>
      </c>
      <c r="B784" s="116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</row>
    <row r="785" spans="1:23" ht="52" thickBot="1" x14ac:dyDescent="0.25">
      <c r="A785" s="116" t="s">
        <v>2350</v>
      </c>
      <c r="B785" s="116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</row>
    <row r="786" spans="1:23" ht="52" thickBot="1" x14ac:dyDescent="0.25">
      <c r="A786" s="116" t="s">
        <v>2351</v>
      </c>
      <c r="B786" s="116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</row>
    <row r="787" spans="1:23" ht="52" thickBot="1" x14ac:dyDescent="0.25">
      <c r="A787" s="116" t="s">
        <v>2352</v>
      </c>
      <c r="B787" s="116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</row>
    <row r="788" spans="1:23" ht="35" thickBot="1" x14ac:dyDescent="0.25">
      <c r="A788" s="179" t="s">
        <v>2621</v>
      </c>
      <c r="B788" s="180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</row>
    <row r="789" spans="1:23" ht="52" thickBot="1" x14ac:dyDescent="0.25">
      <c r="A789" s="116" t="s">
        <v>1579</v>
      </c>
      <c r="B789" s="116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</row>
    <row r="790" spans="1:23" ht="52" thickBot="1" x14ac:dyDescent="0.25">
      <c r="A790" s="116" t="s">
        <v>2353</v>
      </c>
      <c r="B790" s="116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</row>
    <row r="791" spans="1:23" ht="52" thickBot="1" x14ac:dyDescent="0.25">
      <c r="A791" s="116" t="s">
        <v>2354</v>
      </c>
      <c r="B791" s="116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</row>
    <row r="792" spans="1:23" ht="52" thickBot="1" x14ac:dyDescent="0.25">
      <c r="A792" s="116" t="s">
        <v>2355</v>
      </c>
      <c r="B792" s="116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</row>
    <row r="793" spans="1:23" ht="52" thickBot="1" x14ac:dyDescent="0.25">
      <c r="A793" s="116" t="s">
        <v>1581</v>
      </c>
      <c r="B793" s="116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</row>
    <row r="794" spans="1:23" ht="52" thickBot="1" x14ac:dyDescent="0.25">
      <c r="A794" s="116" t="s">
        <v>2356</v>
      </c>
      <c r="B794" s="116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</row>
    <row r="795" spans="1:23" ht="52" thickBot="1" x14ac:dyDescent="0.25">
      <c r="A795" s="116" t="s">
        <v>2357</v>
      </c>
      <c r="B795" s="116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</row>
    <row r="796" spans="1:23" ht="52" thickBot="1" x14ac:dyDescent="0.25">
      <c r="A796" s="116" t="s">
        <v>2358</v>
      </c>
      <c r="B796" s="116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</row>
    <row r="797" spans="1:23" ht="52" thickBot="1" x14ac:dyDescent="0.25">
      <c r="A797" s="116" t="s">
        <v>1583</v>
      </c>
      <c r="B797" s="116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</row>
    <row r="798" spans="1:23" ht="52" thickBot="1" x14ac:dyDescent="0.25">
      <c r="A798" s="116" t="s">
        <v>2359</v>
      </c>
      <c r="B798" s="116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</row>
    <row r="799" spans="1:23" ht="52" thickBot="1" x14ac:dyDescent="0.25">
      <c r="A799" s="116" t="s">
        <v>2360</v>
      </c>
      <c r="B799" s="116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</row>
    <row r="800" spans="1:23" ht="52" thickBot="1" x14ac:dyDescent="0.25">
      <c r="A800" s="116" t="s">
        <v>2361</v>
      </c>
      <c r="B800" s="116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</row>
    <row r="801" spans="1:23" ht="52" thickBot="1" x14ac:dyDescent="0.25">
      <c r="A801" s="116" t="s">
        <v>1585</v>
      </c>
      <c r="B801" s="116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</row>
    <row r="802" spans="1:23" ht="52" thickBot="1" x14ac:dyDescent="0.25">
      <c r="A802" s="116" t="s">
        <v>2362</v>
      </c>
      <c r="B802" s="116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</row>
    <row r="803" spans="1:23" ht="52" thickBot="1" x14ac:dyDescent="0.25">
      <c r="A803" s="116" t="s">
        <v>2363</v>
      </c>
      <c r="B803" s="116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</row>
    <row r="804" spans="1:23" ht="52" thickBot="1" x14ac:dyDescent="0.25">
      <c r="A804" s="116" t="s">
        <v>2364</v>
      </c>
      <c r="B804" s="116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</row>
    <row r="805" spans="1:23" ht="52" thickBot="1" x14ac:dyDescent="0.25">
      <c r="A805" s="116" t="s">
        <v>1587</v>
      </c>
      <c r="B805" s="116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</row>
    <row r="806" spans="1:23" ht="52" thickBot="1" x14ac:dyDescent="0.25">
      <c r="A806" s="116" t="s">
        <v>2365</v>
      </c>
      <c r="B806" s="116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</row>
    <row r="807" spans="1:23" ht="52" thickBot="1" x14ac:dyDescent="0.25">
      <c r="A807" s="116" t="s">
        <v>2366</v>
      </c>
      <c r="B807" s="116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</row>
    <row r="808" spans="1:23" ht="52" thickBot="1" x14ac:dyDescent="0.25">
      <c r="A808" s="116" t="s">
        <v>2367</v>
      </c>
      <c r="B808" s="116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</row>
    <row r="809" spans="1:23" ht="52" thickBot="1" x14ac:dyDescent="0.25">
      <c r="A809" s="116" t="s">
        <v>1589</v>
      </c>
      <c r="B809" s="116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</row>
    <row r="810" spans="1:23" ht="52" thickBot="1" x14ac:dyDescent="0.25">
      <c r="A810" s="116" t="s">
        <v>2368</v>
      </c>
      <c r="B810" s="116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</row>
    <row r="811" spans="1:23" ht="52" thickBot="1" x14ac:dyDescent="0.25">
      <c r="A811" s="116" t="s">
        <v>2369</v>
      </c>
      <c r="B811" s="116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</row>
    <row r="812" spans="1:23" ht="52" thickBot="1" x14ac:dyDescent="0.25">
      <c r="A812" s="116" t="s">
        <v>2370</v>
      </c>
      <c r="B812" s="116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</row>
    <row r="813" spans="1:23" ht="52" thickBot="1" x14ac:dyDescent="0.25">
      <c r="A813" s="116" t="s">
        <v>1591</v>
      </c>
      <c r="B813" s="116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</row>
    <row r="814" spans="1:23" ht="52" thickBot="1" x14ac:dyDescent="0.25">
      <c r="A814" s="116" t="s">
        <v>2371</v>
      </c>
      <c r="B814" s="116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</row>
    <row r="815" spans="1:23" ht="52" thickBot="1" x14ac:dyDescent="0.25">
      <c r="A815" s="116" t="s">
        <v>2372</v>
      </c>
      <c r="B815" s="116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</row>
    <row r="816" spans="1:23" ht="52" thickBot="1" x14ac:dyDescent="0.25">
      <c r="A816" s="116" t="s">
        <v>2373</v>
      </c>
      <c r="B816" s="116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</row>
    <row r="817" spans="1:23" ht="52" thickBot="1" x14ac:dyDescent="0.25">
      <c r="A817" s="116" t="s">
        <v>1593</v>
      </c>
      <c r="B817" s="116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</row>
    <row r="818" spans="1:23" ht="52" thickBot="1" x14ac:dyDescent="0.25">
      <c r="A818" s="116" t="s">
        <v>2374</v>
      </c>
      <c r="B818" s="116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</row>
    <row r="819" spans="1:23" ht="52" thickBot="1" x14ac:dyDescent="0.25">
      <c r="A819" s="116" t="s">
        <v>2375</v>
      </c>
      <c r="B819" s="116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</row>
    <row r="820" spans="1:23" ht="52" thickBot="1" x14ac:dyDescent="0.25">
      <c r="A820" s="116" t="s">
        <v>2376</v>
      </c>
      <c r="B820" s="116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</row>
    <row r="821" spans="1:23" ht="52" thickBot="1" x14ac:dyDescent="0.25">
      <c r="A821" s="116" t="s">
        <v>1595</v>
      </c>
      <c r="B821" s="116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</row>
    <row r="822" spans="1:23" ht="52" thickBot="1" x14ac:dyDescent="0.25">
      <c r="A822" s="116" t="s">
        <v>2377</v>
      </c>
      <c r="B822" s="116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</row>
    <row r="823" spans="1:23" ht="52" thickBot="1" x14ac:dyDescent="0.25">
      <c r="A823" s="116" t="s">
        <v>2378</v>
      </c>
      <c r="B823" s="116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</row>
    <row r="824" spans="1:23" ht="52" thickBot="1" x14ac:dyDescent="0.25">
      <c r="A824" s="116" t="s">
        <v>2379</v>
      </c>
      <c r="B824" s="116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</row>
    <row r="825" spans="1:23" ht="52" thickBot="1" x14ac:dyDescent="0.25">
      <c r="A825" s="116" t="s">
        <v>1597</v>
      </c>
      <c r="B825" s="116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</row>
    <row r="826" spans="1:23" ht="52" thickBot="1" x14ac:dyDescent="0.25">
      <c r="A826" s="116" t="s">
        <v>2380</v>
      </c>
      <c r="B826" s="116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</row>
    <row r="827" spans="1:23" ht="52" thickBot="1" x14ac:dyDescent="0.25">
      <c r="A827" s="116" t="s">
        <v>2381</v>
      </c>
      <c r="B827" s="116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</row>
    <row r="828" spans="1:23" ht="52" thickBot="1" x14ac:dyDescent="0.25">
      <c r="A828" s="116" t="s">
        <v>2382</v>
      </c>
      <c r="B828" s="116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</row>
    <row r="829" spans="1:23" ht="52" thickBot="1" x14ac:dyDescent="0.25">
      <c r="A829" s="116" t="s">
        <v>1599</v>
      </c>
      <c r="B829" s="116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</row>
    <row r="830" spans="1:23" ht="52" thickBot="1" x14ac:dyDescent="0.25">
      <c r="A830" s="116" t="s">
        <v>2383</v>
      </c>
      <c r="B830" s="116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</row>
    <row r="831" spans="1:23" ht="52" thickBot="1" x14ac:dyDescent="0.25">
      <c r="A831" s="116" t="s">
        <v>2384</v>
      </c>
      <c r="B831" s="116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</row>
    <row r="832" spans="1:23" ht="52" thickBot="1" x14ac:dyDescent="0.25">
      <c r="A832" s="116" t="s">
        <v>2385</v>
      </c>
      <c r="B832" s="116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</row>
    <row r="833" spans="1:23" ht="52" thickBot="1" x14ac:dyDescent="0.25">
      <c r="A833" s="116" t="s">
        <v>1601</v>
      </c>
      <c r="B833" s="116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</row>
    <row r="834" spans="1:23" ht="52" thickBot="1" x14ac:dyDescent="0.25">
      <c r="A834" s="116" t="s">
        <v>2386</v>
      </c>
      <c r="B834" s="116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</row>
    <row r="835" spans="1:23" ht="52" thickBot="1" x14ac:dyDescent="0.25">
      <c r="A835" s="116" t="s">
        <v>2387</v>
      </c>
      <c r="B835" s="116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</row>
    <row r="836" spans="1:23" ht="52" thickBot="1" x14ac:dyDescent="0.25">
      <c r="A836" s="116" t="s">
        <v>2388</v>
      </c>
      <c r="B836" s="116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</row>
    <row r="837" spans="1:23" ht="18" thickBot="1" x14ac:dyDescent="0.25">
      <c r="A837" s="179" t="s">
        <v>2622</v>
      </c>
      <c r="B837" s="180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</row>
    <row r="838" spans="1:23" ht="52" thickBot="1" x14ac:dyDescent="0.25">
      <c r="A838" s="116" t="s">
        <v>1603</v>
      </c>
      <c r="B838" s="116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</row>
    <row r="839" spans="1:23" ht="35" thickBot="1" x14ac:dyDescent="0.25">
      <c r="A839" s="116" t="s">
        <v>2389</v>
      </c>
      <c r="B839" s="116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</row>
    <row r="840" spans="1:23" ht="35" thickBot="1" x14ac:dyDescent="0.25">
      <c r="A840" s="116" t="s">
        <v>2390</v>
      </c>
      <c r="B840" s="116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</row>
    <row r="841" spans="1:23" ht="35" thickBot="1" x14ac:dyDescent="0.25">
      <c r="A841" s="116" t="s">
        <v>2391</v>
      </c>
      <c r="B841" s="116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</row>
    <row r="842" spans="1:23" ht="52" thickBot="1" x14ac:dyDescent="0.25">
      <c r="A842" s="116" t="s">
        <v>1605</v>
      </c>
      <c r="B842" s="116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</row>
    <row r="843" spans="1:23" ht="52" thickBot="1" x14ac:dyDescent="0.25">
      <c r="A843" s="116" t="s">
        <v>2392</v>
      </c>
      <c r="B843" s="116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</row>
    <row r="844" spans="1:23" ht="35" thickBot="1" x14ac:dyDescent="0.25">
      <c r="A844" s="116" t="s">
        <v>2393</v>
      </c>
      <c r="B844" s="116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</row>
    <row r="845" spans="1:23" ht="52" thickBot="1" x14ac:dyDescent="0.25">
      <c r="A845" s="116" t="s">
        <v>2394</v>
      </c>
      <c r="B845" s="116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</row>
    <row r="846" spans="1:23" ht="52" thickBot="1" x14ac:dyDescent="0.25">
      <c r="A846" s="116" t="s">
        <v>1607</v>
      </c>
      <c r="B846" s="116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</row>
    <row r="847" spans="1:23" ht="52" thickBot="1" x14ac:dyDescent="0.25">
      <c r="A847" s="116" t="s">
        <v>2395</v>
      </c>
      <c r="B847" s="116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</row>
    <row r="848" spans="1:23" ht="35" thickBot="1" x14ac:dyDescent="0.25">
      <c r="A848" s="116" t="s">
        <v>2396</v>
      </c>
      <c r="B848" s="116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</row>
    <row r="849" spans="1:23" ht="52" thickBot="1" x14ac:dyDescent="0.25">
      <c r="A849" s="116" t="s">
        <v>2397</v>
      </c>
      <c r="B849" s="116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</row>
    <row r="850" spans="1:23" ht="52" thickBot="1" x14ac:dyDescent="0.25">
      <c r="A850" s="116" t="s">
        <v>1609</v>
      </c>
      <c r="B850" s="116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</row>
    <row r="851" spans="1:23" ht="52" thickBot="1" x14ac:dyDescent="0.25">
      <c r="A851" s="116" t="s">
        <v>2398</v>
      </c>
      <c r="B851" s="116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</row>
    <row r="852" spans="1:23" ht="35" thickBot="1" x14ac:dyDescent="0.25">
      <c r="A852" s="116" t="s">
        <v>2399</v>
      </c>
      <c r="B852" s="116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</row>
    <row r="853" spans="1:23" ht="52" thickBot="1" x14ac:dyDescent="0.25">
      <c r="A853" s="116" t="s">
        <v>2400</v>
      </c>
      <c r="B853" s="116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</row>
    <row r="854" spans="1:23" ht="52" thickBot="1" x14ac:dyDescent="0.25">
      <c r="A854" s="116" t="s">
        <v>1611</v>
      </c>
      <c r="B854" s="116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</row>
    <row r="855" spans="1:23" ht="52" thickBot="1" x14ac:dyDescent="0.25">
      <c r="A855" s="116" t="s">
        <v>2401</v>
      </c>
      <c r="B855" s="116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</row>
    <row r="856" spans="1:23" ht="35" thickBot="1" x14ac:dyDescent="0.25">
      <c r="A856" s="116" t="s">
        <v>2402</v>
      </c>
      <c r="B856" s="116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</row>
    <row r="857" spans="1:23" ht="52" thickBot="1" x14ac:dyDescent="0.25">
      <c r="A857" s="116" t="s">
        <v>2403</v>
      </c>
      <c r="B857" s="116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</row>
    <row r="858" spans="1:23" ht="52" thickBot="1" x14ac:dyDescent="0.25">
      <c r="A858" s="116" t="s">
        <v>1613</v>
      </c>
      <c r="B858" s="116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</row>
    <row r="859" spans="1:23" ht="52" thickBot="1" x14ac:dyDescent="0.25">
      <c r="A859" s="116" t="s">
        <v>2404</v>
      </c>
      <c r="B859" s="116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</row>
    <row r="860" spans="1:23" ht="35" thickBot="1" x14ac:dyDescent="0.25">
      <c r="A860" s="116" t="s">
        <v>2405</v>
      </c>
      <c r="B860" s="116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</row>
    <row r="861" spans="1:23" ht="52" thickBot="1" x14ac:dyDescent="0.25">
      <c r="A861" s="116" t="s">
        <v>2406</v>
      </c>
      <c r="B861" s="116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</row>
    <row r="862" spans="1:23" ht="52" thickBot="1" x14ac:dyDescent="0.25">
      <c r="A862" s="116" t="s">
        <v>1615</v>
      </c>
      <c r="B862" s="116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</row>
    <row r="863" spans="1:23" ht="52" thickBot="1" x14ac:dyDescent="0.25">
      <c r="A863" s="116" t="s">
        <v>2407</v>
      </c>
      <c r="B863" s="116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</row>
    <row r="864" spans="1:23" ht="35" thickBot="1" x14ac:dyDescent="0.25">
      <c r="A864" s="116" t="s">
        <v>2408</v>
      </c>
      <c r="B864" s="116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</row>
    <row r="865" spans="1:23" ht="52" thickBot="1" x14ac:dyDescent="0.25">
      <c r="A865" s="116" t="s">
        <v>2409</v>
      </c>
      <c r="B865" s="116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</row>
    <row r="866" spans="1:23" ht="52" thickBot="1" x14ac:dyDescent="0.25">
      <c r="A866" s="116" t="s">
        <v>1617</v>
      </c>
      <c r="B866" s="116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</row>
    <row r="867" spans="1:23" ht="52" thickBot="1" x14ac:dyDescent="0.25">
      <c r="A867" s="116" t="s">
        <v>2410</v>
      </c>
      <c r="B867" s="116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</row>
    <row r="868" spans="1:23" ht="35" thickBot="1" x14ac:dyDescent="0.25">
      <c r="A868" s="116" t="s">
        <v>2411</v>
      </c>
      <c r="B868" s="116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</row>
    <row r="869" spans="1:23" ht="35" thickBot="1" x14ac:dyDescent="0.25">
      <c r="A869" s="116" t="s">
        <v>2412</v>
      </c>
      <c r="B869" s="116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</row>
    <row r="870" spans="1:23" ht="52" thickBot="1" x14ac:dyDescent="0.25">
      <c r="A870" s="116" t="s">
        <v>1619</v>
      </c>
      <c r="B870" s="116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</row>
    <row r="871" spans="1:23" ht="52" thickBot="1" x14ac:dyDescent="0.25">
      <c r="A871" s="116" t="s">
        <v>2413</v>
      </c>
      <c r="B871" s="116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</row>
    <row r="872" spans="1:23" ht="35" thickBot="1" x14ac:dyDescent="0.25">
      <c r="A872" s="116" t="s">
        <v>2414</v>
      </c>
      <c r="B872" s="116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</row>
    <row r="873" spans="1:23" ht="52" thickBot="1" x14ac:dyDescent="0.25">
      <c r="A873" s="116" t="s">
        <v>2415</v>
      </c>
      <c r="B873" s="116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</row>
    <row r="874" spans="1:23" ht="52" thickBot="1" x14ac:dyDescent="0.25">
      <c r="A874" s="116" t="s">
        <v>1621</v>
      </c>
      <c r="B874" s="116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</row>
    <row r="875" spans="1:23" ht="52" thickBot="1" x14ac:dyDescent="0.25">
      <c r="A875" s="116" t="s">
        <v>2416</v>
      </c>
      <c r="B875" s="116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</row>
    <row r="876" spans="1:23" ht="35" thickBot="1" x14ac:dyDescent="0.25">
      <c r="A876" s="116" t="s">
        <v>2417</v>
      </c>
      <c r="B876" s="116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</row>
    <row r="877" spans="1:23" ht="52" thickBot="1" x14ac:dyDescent="0.25">
      <c r="A877" s="116" t="s">
        <v>2418</v>
      </c>
      <c r="B877" s="116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</row>
    <row r="878" spans="1:23" ht="52" thickBot="1" x14ac:dyDescent="0.25">
      <c r="A878" s="116" t="s">
        <v>1623</v>
      </c>
      <c r="B878" s="116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</row>
    <row r="879" spans="1:23" ht="52" thickBot="1" x14ac:dyDescent="0.25">
      <c r="A879" s="116" t="s">
        <v>2419</v>
      </c>
      <c r="B879" s="116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</row>
    <row r="880" spans="1:23" ht="35" thickBot="1" x14ac:dyDescent="0.25">
      <c r="A880" s="116" t="s">
        <v>2420</v>
      </c>
      <c r="B880" s="116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</row>
    <row r="881" spans="1:23" ht="52" thickBot="1" x14ac:dyDescent="0.25">
      <c r="A881" s="116" t="s">
        <v>2421</v>
      </c>
      <c r="B881" s="116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</row>
    <row r="882" spans="1:23" ht="52" thickBot="1" x14ac:dyDescent="0.25">
      <c r="A882" s="116" t="s">
        <v>1625</v>
      </c>
      <c r="B882" s="116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</row>
    <row r="883" spans="1:23" ht="52" thickBot="1" x14ac:dyDescent="0.25">
      <c r="A883" s="116" t="s">
        <v>2422</v>
      </c>
      <c r="B883" s="116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</row>
    <row r="884" spans="1:23" ht="52" thickBot="1" x14ac:dyDescent="0.25">
      <c r="A884" s="116" t="s">
        <v>2423</v>
      </c>
      <c r="B884" s="116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</row>
    <row r="885" spans="1:23" ht="52" thickBot="1" x14ac:dyDescent="0.25">
      <c r="A885" s="116" t="s">
        <v>2424</v>
      </c>
      <c r="B885" s="116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</row>
    <row r="886" spans="1:23" ht="18" thickBot="1" x14ac:dyDescent="0.25">
      <c r="A886" s="179" t="s">
        <v>2623</v>
      </c>
      <c r="B886" s="180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</row>
    <row r="887" spans="1:23" ht="52" thickBot="1" x14ac:dyDescent="0.25">
      <c r="A887" s="116" t="s">
        <v>1627</v>
      </c>
      <c r="B887" s="116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</row>
    <row r="888" spans="1:23" ht="52" thickBot="1" x14ac:dyDescent="0.25">
      <c r="A888" s="116" t="s">
        <v>2425</v>
      </c>
      <c r="B888" s="116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</row>
    <row r="889" spans="1:23" ht="35" thickBot="1" x14ac:dyDescent="0.25">
      <c r="A889" s="116" t="s">
        <v>2426</v>
      </c>
      <c r="B889" s="116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</row>
    <row r="890" spans="1:23" ht="35" thickBot="1" x14ac:dyDescent="0.25">
      <c r="A890" s="116" t="s">
        <v>2427</v>
      </c>
      <c r="B890" s="116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</row>
    <row r="891" spans="1:23" ht="52" thickBot="1" x14ac:dyDescent="0.25">
      <c r="A891" s="116" t="s">
        <v>1629</v>
      </c>
      <c r="B891" s="116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</row>
    <row r="892" spans="1:23" ht="52" thickBot="1" x14ac:dyDescent="0.25">
      <c r="A892" s="116" t="s">
        <v>2428</v>
      </c>
      <c r="B892" s="116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</row>
    <row r="893" spans="1:23" ht="35" thickBot="1" x14ac:dyDescent="0.25">
      <c r="A893" s="116" t="s">
        <v>2429</v>
      </c>
      <c r="B893" s="116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</row>
    <row r="894" spans="1:23" ht="52" thickBot="1" x14ac:dyDescent="0.25">
      <c r="A894" s="116" t="s">
        <v>2430</v>
      </c>
      <c r="B894" s="116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</row>
    <row r="895" spans="1:23" ht="52" thickBot="1" x14ac:dyDescent="0.25">
      <c r="A895" s="116" t="s">
        <v>1631</v>
      </c>
      <c r="B895" s="116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</row>
    <row r="896" spans="1:23" ht="52" thickBot="1" x14ac:dyDescent="0.25">
      <c r="A896" s="116" t="s">
        <v>2431</v>
      </c>
      <c r="B896" s="116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</row>
    <row r="897" spans="1:23" ht="35" thickBot="1" x14ac:dyDescent="0.25">
      <c r="A897" s="116" t="s">
        <v>2432</v>
      </c>
      <c r="B897" s="116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</row>
    <row r="898" spans="1:23" ht="52" thickBot="1" x14ac:dyDescent="0.25">
      <c r="A898" s="116" t="s">
        <v>2433</v>
      </c>
      <c r="B898" s="116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</row>
    <row r="899" spans="1:23" ht="52" thickBot="1" x14ac:dyDescent="0.25">
      <c r="A899" s="116" t="s">
        <v>1633</v>
      </c>
      <c r="B899" s="116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</row>
    <row r="900" spans="1:23" ht="52" thickBot="1" x14ac:dyDescent="0.25">
      <c r="A900" s="116" t="s">
        <v>2434</v>
      </c>
      <c r="B900" s="116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</row>
    <row r="901" spans="1:23" ht="35" thickBot="1" x14ac:dyDescent="0.25">
      <c r="A901" s="116" t="s">
        <v>2435</v>
      </c>
      <c r="B901" s="116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</row>
    <row r="902" spans="1:23" ht="52" thickBot="1" x14ac:dyDescent="0.25">
      <c r="A902" s="116" t="s">
        <v>2436</v>
      </c>
      <c r="B902" s="116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</row>
    <row r="903" spans="1:23" ht="52" thickBot="1" x14ac:dyDescent="0.25">
      <c r="A903" s="116" t="s">
        <v>1635</v>
      </c>
      <c r="B903" s="116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</row>
    <row r="904" spans="1:23" ht="52" thickBot="1" x14ac:dyDescent="0.25">
      <c r="A904" s="116" t="s">
        <v>2437</v>
      </c>
      <c r="B904" s="116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</row>
    <row r="905" spans="1:23" ht="35" thickBot="1" x14ac:dyDescent="0.25">
      <c r="A905" s="116" t="s">
        <v>2438</v>
      </c>
      <c r="B905" s="116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</row>
    <row r="906" spans="1:23" ht="52" thickBot="1" x14ac:dyDescent="0.25">
      <c r="A906" s="116" t="s">
        <v>2439</v>
      </c>
      <c r="B906" s="116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</row>
    <row r="907" spans="1:23" ht="52" thickBot="1" x14ac:dyDescent="0.25">
      <c r="A907" s="116" t="s">
        <v>1637</v>
      </c>
      <c r="B907" s="116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</row>
    <row r="908" spans="1:23" ht="52" thickBot="1" x14ac:dyDescent="0.25">
      <c r="A908" s="116" t="s">
        <v>2440</v>
      </c>
      <c r="B908" s="116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</row>
    <row r="909" spans="1:23" ht="35" thickBot="1" x14ac:dyDescent="0.25">
      <c r="A909" s="116" t="s">
        <v>2441</v>
      </c>
      <c r="B909" s="116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</row>
    <row r="910" spans="1:23" ht="52" thickBot="1" x14ac:dyDescent="0.25">
      <c r="A910" s="116" t="s">
        <v>2442</v>
      </c>
      <c r="B910" s="116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</row>
    <row r="911" spans="1:23" ht="52" thickBot="1" x14ac:dyDescent="0.25">
      <c r="A911" s="116" t="s">
        <v>1639</v>
      </c>
      <c r="B911" s="116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</row>
    <row r="912" spans="1:23" ht="52" thickBot="1" x14ac:dyDescent="0.25">
      <c r="A912" s="116" t="s">
        <v>2443</v>
      </c>
      <c r="B912" s="116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</row>
    <row r="913" spans="1:23" ht="35" thickBot="1" x14ac:dyDescent="0.25">
      <c r="A913" s="116" t="s">
        <v>2444</v>
      </c>
      <c r="B913" s="116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</row>
    <row r="914" spans="1:23" ht="52" thickBot="1" x14ac:dyDescent="0.25">
      <c r="A914" s="116" t="s">
        <v>2445</v>
      </c>
      <c r="B914" s="116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</row>
    <row r="915" spans="1:23" ht="52" thickBot="1" x14ac:dyDescent="0.25">
      <c r="A915" s="116" t="s">
        <v>1641</v>
      </c>
      <c r="B915" s="116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</row>
    <row r="916" spans="1:23" ht="52" thickBot="1" x14ac:dyDescent="0.25">
      <c r="A916" s="116" t="s">
        <v>2446</v>
      </c>
      <c r="B916" s="116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</row>
    <row r="917" spans="1:23" ht="35" thickBot="1" x14ac:dyDescent="0.25">
      <c r="A917" s="116" t="s">
        <v>2447</v>
      </c>
      <c r="B917" s="116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</row>
    <row r="918" spans="1:23" ht="52" thickBot="1" x14ac:dyDescent="0.25">
      <c r="A918" s="116" t="s">
        <v>2448</v>
      </c>
      <c r="B918" s="116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</row>
    <row r="919" spans="1:23" ht="52" thickBot="1" x14ac:dyDescent="0.25">
      <c r="A919" s="116" t="s">
        <v>1643</v>
      </c>
      <c r="B919" s="116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</row>
    <row r="920" spans="1:23" ht="52" thickBot="1" x14ac:dyDescent="0.25">
      <c r="A920" s="116" t="s">
        <v>2449</v>
      </c>
      <c r="B920" s="116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</row>
    <row r="921" spans="1:23" ht="35" thickBot="1" x14ac:dyDescent="0.25">
      <c r="A921" s="116" t="s">
        <v>2450</v>
      </c>
      <c r="B921" s="116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</row>
    <row r="922" spans="1:23" ht="52" thickBot="1" x14ac:dyDescent="0.25">
      <c r="A922" s="116" t="s">
        <v>2451</v>
      </c>
      <c r="B922" s="116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</row>
    <row r="923" spans="1:23" ht="52" thickBot="1" x14ac:dyDescent="0.25">
      <c r="A923" s="116" t="s">
        <v>1645</v>
      </c>
      <c r="B923" s="116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</row>
    <row r="924" spans="1:23" ht="52" thickBot="1" x14ac:dyDescent="0.25">
      <c r="A924" s="116" t="s">
        <v>2452</v>
      </c>
      <c r="B924" s="116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</row>
    <row r="925" spans="1:23" ht="35" thickBot="1" x14ac:dyDescent="0.25">
      <c r="A925" s="116" t="s">
        <v>2453</v>
      </c>
      <c r="B925" s="116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</row>
    <row r="926" spans="1:23" ht="52" thickBot="1" x14ac:dyDescent="0.25">
      <c r="A926" s="116" t="s">
        <v>2454</v>
      </c>
      <c r="B926" s="116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</row>
    <row r="927" spans="1:23" ht="52" thickBot="1" x14ac:dyDescent="0.25">
      <c r="A927" s="116" t="s">
        <v>1647</v>
      </c>
      <c r="B927" s="116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</row>
    <row r="928" spans="1:23" ht="52" thickBot="1" x14ac:dyDescent="0.25">
      <c r="A928" s="116" t="s">
        <v>2455</v>
      </c>
      <c r="B928" s="116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</row>
    <row r="929" spans="1:23" ht="35" thickBot="1" x14ac:dyDescent="0.25">
      <c r="A929" s="116" t="s">
        <v>2456</v>
      </c>
      <c r="B929" s="116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</row>
    <row r="930" spans="1:23" ht="52" thickBot="1" x14ac:dyDescent="0.25">
      <c r="A930" s="116" t="s">
        <v>2457</v>
      </c>
      <c r="B930" s="116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</row>
    <row r="931" spans="1:23" ht="52" thickBot="1" x14ac:dyDescent="0.25">
      <c r="A931" s="116" t="s">
        <v>1649</v>
      </c>
      <c r="B931" s="116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</row>
    <row r="932" spans="1:23" ht="52" thickBot="1" x14ac:dyDescent="0.25">
      <c r="A932" s="116" t="s">
        <v>2458</v>
      </c>
      <c r="B932" s="116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</row>
    <row r="933" spans="1:23" ht="52" thickBot="1" x14ac:dyDescent="0.25">
      <c r="A933" s="116" t="s">
        <v>2459</v>
      </c>
      <c r="B933" s="116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</row>
    <row r="934" spans="1:23" ht="52" thickBot="1" x14ac:dyDescent="0.25">
      <c r="A934" s="116" t="s">
        <v>2460</v>
      </c>
      <c r="B934" s="116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</row>
    <row r="935" spans="1:23" ht="35" thickBot="1" x14ac:dyDescent="0.25">
      <c r="A935" s="179" t="s">
        <v>2624</v>
      </c>
      <c r="B935" s="180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</row>
    <row r="936" spans="1:23" ht="69" thickBot="1" x14ac:dyDescent="0.25">
      <c r="A936" s="116" t="s">
        <v>1651</v>
      </c>
      <c r="B936" s="116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</row>
    <row r="937" spans="1:23" ht="69" thickBot="1" x14ac:dyDescent="0.25">
      <c r="A937" s="116" t="s">
        <v>2461</v>
      </c>
      <c r="B937" s="116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</row>
    <row r="938" spans="1:23" ht="52" thickBot="1" x14ac:dyDescent="0.25">
      <c r="A938" s="116" t="s">
        <v>2462</v>
      </c>
      <c r="B938" s="116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</row>
    <row r="939" spans="1:23" ht="52" thickBot="1" x14ac:dyDescent="0.25">
      <c r="A939" s="116" t="s">
        <v>2463</v>
      </c>
      <c r="B939" s="116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</row>
    <row r="940" spans="1:23" ht="69" thickBot="1" x14ac:dyDescent="0.25">
      <c r="A940" s="116" t="s">
        <v>1653</v>
      </c>
      <c r="B940" s="116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</row>
    <row r="941" spans="1:23" ht="69" thickBot="1" x14ac:dyDescent="0.25">
      <c r="A941" s="116" t="s">
        <v>2464</v>
      </c>
      <c r="B941" s="116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</row>
    <row r="942" spans="1:23" ht="52" thickBot="1" x14ac:dyDescent="0.25">
      <c r="A942" s="116" t="s">
        <v>2465</v>
      </c>
      <c r="B942" s="116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</row>
    <row r="943" spans="1:23" ht="69" thickBot="1" x14ac:dyDescent="0.25">
      <c r="A943" s="116" t="s">
        <v>2466</v>
      </c>
      <c r="B943" s="116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</row>
    <row r="944" spans="1:23" ht="69" thickBot="1" x14ac:dyDescent="0.25">
      <c r="A944" s="116" t="s">
        <v>1655</v>
      </c>
      <c r="B944" s="116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</row>
    <row r="945" spans="1:23" ht="69" thickBot="1" x14ac:dyDescent="0.25">
      <c r="A945" s="116" t="s">
        <v>2467</v>
      </c>
      <c r="B945" s="116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</row>
    <row r="946" spans="1:23" ht="52" thickBot="1" x14ac:dyDescent="0.25">
      <c r="A946" s="116" t="s">
        <v>2468</v>
      </c>
      <c r="B946" s="116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</row>
    <row r="947" spans="1:23" ht="69" thickBot="1" x14ac:dyDescent="0.25">
      <c r="A947" s="116" t="s">
        <v>2469</v>
      </c>
      <c r="B947" s="116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</row>
    <row r="948" spans="1:23" ht="69" thickBot="1" x14ac:dyDescent="0.25">
      <c r="A948" s="116" t="s">
        <v>1657</v>
      </c>
      <c r="B948" s="116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</row>
    <row r="949" spans="1:23" ht="69" thickBot="1" x14ac:dyDescent="0.25">
      <c r="A949" s="116" t="s">
        <v>2470</v>
      </c>
      <c r="B949" s="116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</row>
    <row r="950" spans="1:23" ht="52" thickBot="1" x14ac:dyDescent="0.25">
      <c r="A950" s="116" t="s">
        <v>2471</v>
      </c>
      <c r="B950" s="116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</row>
    <row r="951" spans="1:23" ht="69" thickBot="1" x14ac:dyDescent="0.25">
      <c r="A951" s="116" t="s">
        <v>2472</v>
      </c>
      <c r="B951" s="116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</row>
    <row r="952" spans="1:23" ht="69" thickBot="1" x14ac:dyDescent="0.25">
      <c r="A952" s="116" t="s">
        <v>1659</v>
      </c>
      <c r="B952" s="116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</row>
    <row r="953" spans="1:23" ht="69" thickBot="1" x14ac:dyDescent="0.25">
      <c r="A953" s="116" t="s">
        <v>2473</v>
      </c>
      <c r="B953" s="116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</row>
    <row r="954" spans="1:23" ht="52" thickBot="1" x14ac:dyDescent="0.25">
      <c r="A954" s="116" t="s">
        <v>2474</v>
      </c>
      <c r="B954" s="116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</row>
    <row r="955" spans="1:23" ht="69" thickBot="1" x14ac:dyDescent="0.25">
      <c r="A955" s="116" t="s">
        <v>2475</v>
      </c>
      <c r="B955" s="116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</row>
    <row r="956" spans="1:23" ht="69" thickBot="1" x14ac:dyDescent="0.25">
      <c r="A956" s="116" t="s">
        <v>1661</v>
      </c>
      <c r="B956" s="116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</row>
    <row r="957" spans="1:23" ht="69" thickBot="1" x14ac:dyDescent="0.25">
      <c r="A957" s="116" t="s">
        <v>2476</v>
      </c>
      <c r="B957" s="116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</row>
    <row r="958" spans="1:23" ht="52" thickBot="1" x14ac:dyDescent="0.25">
      <c r="A958" s="116" t="s">
        <v>2477</v>
      </c>
      <c r="B958" s="116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</row>
    <row r="959" spans="1:23" ht="69" thickBot="1" x14ac:dyDescent="0.25">
      <c r="A959" s="116" t="s">
        <v>2478</v>
      </c>
      <c r="B959" s="116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</row>
    <row r="960" spans="1:23" ht="69" thickBot="1" x14ac:dyDescent="0.25">
      <c r="A960" s="116" t="s">
        <v>1663</v>
      </c>
      <c r="B960" s="116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</row>
    <row r="961" spans="1:23" ht="69" thickBot="1" x14ac:dyDescent="0.25">
      <c r="A961" s="116" t="s">
        <v>2479</v>
      </c>
      <c r="B961" s="116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</row>
    <row r="962" spans="1:23" ht="52" thickBot="1" x14ac:dyDescent="0.25">
      <c r="A962" s="116" t="s">
        <v>2480</v>
      </c>
      <c r="B962" s="116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</row>
    <row r="963" spans="1:23" ht="69" thickBot="1" x14ac:dyDescent="0.25">
      <c r="A963" s="116" t="s">
        <v>2481</v>
      </c>
      <c r="B963" s="116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</row>
    <row r="964" spans="1:23" ht="69" thickBot="1" x14ac:dyDescent="0.25">
      <c r="A964" s="116" t="s">
        <v>1665</v>
      </c>
      <c r="B964" s="116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</row>
    <row r="965" spans="1:23" ht="69" thickBot="1" x14ac:dyDescent="0.25">
      <c r="A965" s="116" t="s">
        <v>2482</v>
      </c>
      <c r="B965" s="116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</row>
    <row r="966" spans="1:23" ht="52" thickBot="1" x14ac:dyDescent="0.25">
      <c r="A966" s="116" t="s">
        <v>2483</v>
      </c>
      <c r="B966" s="116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</row>
    <row r="967" spans="1:23" ht="69" thickBot="1" x14ac:dyDescent="0.25">
      <c r="A967" s="116" t="s">
        <v>2484</v>
      </c>
      <c r="B967" s="116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</row>
    <row r="968" spans="1:23" ht="69" thickBot="1" x14ac:dyDescent="0.25">
      <c r="A968" s="116" t="s">
        <v>1667</v>
      </c>
      <c r="B968" s="116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</row>
    <row r="969" spans="1:23" ht="69" thickBot="1" x14ac:dyDescent="0.25">
      <c r="A969" s="116" t="s">
        <v>2485</v>
      </c>
      <c r="B969" s="116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</row>
    <row r="970" spans="1:23" ht="52" thickBot="1" x14ac:dyDescent="0.25">
      <c r="A970" s="116" t="s">
        <v>2486</v>
      </c>
      <c r="B970" s="116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</row>
    <row r="971" spans="1:23" ht="69" thickBot="1" x14ac:dyDescent="0.25">
      <c r="A971" s="116" t="s">
        <v>2487</v>
      </c>
      <c r="B971" s="116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</row>
    <row r="972" spans="1:23" ht="69" thickBot="1" x14ac:dyDescent="0.25">
      <c r="A972" s="116" t="s">
        <v>1669</v>
      </c>
      <c r="B972" s="116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</row>
    <row r="973" spans="1:23" ht="69" thickBot="1" x14ac:dyDescent="0.25">
      <c r="A973" s="116" t="s">
        <v>2488</v>
      </c>
      <c r="B973" s="116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</row>
    <row r="974" spans="1:23" ht="52" thickBot="1" x14ac:dyDescent="0.25">
      <c r="A974" s="116" t="s">
        <v>2489</v>
      </c>
      <c r="B974" s="116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</row>
    <row r="975" spans="1:23" ht="69" thickBot="1" x14ac:dyDescent="0.25">
      <c r="A975" s="116" t="s">
        <v>2490</v>
      </c>
      <c r="B975" s="116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</row>
    <row r="976" spans="1:23" ht="69" thickBot="1" x14ac:dyDescent="0.25">
      <c r="A976" s="116" t="s">
        <v>1671</v>
      </c>
      <c r="B976" s="116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</row>
    <row r="977" spans="1:23" ht="69" thickBot="1" x14ac:dyDescent="0.25">
      <c r="A977" s="116" t="s">
        <v>2491</v>
      </c>
      <c r="B977" s="116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</row>
    <row r="978" spans="1:23" ht="52" thickBot="1" x14ac:dyDescent="0.25">
      <c r="A978" s="116" t="s">
        <v>2492</v>
      </c>
      <c r="B978" s="116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</row>
    <row r="979" spans="1:23" ht="69" thickBot="1" x14ac:dyDescent="0.25">
      <c r="A979" s="116" t="s">
        <v>2493</v>
      </c>
      <c r="B979" s="116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</row>
    <row r="980" spans="1:23" ht="69" thickBot="1" x14ac:dyDescent="0.25">
      <c r="A980" s="116" t="s">
        <v>1673</v>
      </c>
      <c r="B980" s="116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</row>
    <row r="981" spans="1:23" ht="69" thickBot="1" x14ac:dyDescent="0.25">
      <c r="A981" s="116" t="s">
        <v>2494</v>
      </c>
      <c r="B981" s="116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</row>
    <row r="982" spans="1:23" ht="69" thickBot="1" x14ac:dyDescent="0.25">
      <c r="A982" s="116" t="s">
        <v>2495</v>
      </c>
      <c r="B982" s="116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</row>
    <row r="983" spans="1:23" ht="69" thickBot="1" x14ac:dyDescent="0.25">
      <c r="A983" s="116" t="s">
        <v>2496</v>
      </c>
      <c r="B983" s="116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</row>
    <row r="984" spans="1:23" ht="18" thickBot="1" x14ac:dyDescent="0.25">
      <c r="A984" s="179" t="s">
        <v>2625</v>
      </c>
      <c r="B984" s="180"/>
      <c r="C984" s="181"/>
      <c r="D984" s="181"/>
      <c r="E984" s="181"/>
      <c r="F984" s="181"/>
      <c r="G984" s="181"/>
      <c r="H984" s="181"/>
      <c r="I984" s="181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</row>
    <row r="985" spans="1:23" ht="35" thickBot="1" x14ac:dyDescent="0.25">
      <c r="A985" s="116" t="s">
        <v>1675</v>
      </c>
      <c r="B985" s="116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</row>
    <row r="986" spans="1:23" ht="35" thickBot="1" x14ac:dyDescent="0.25">
      <c r="A986" s="116" t="s">
        <v>2497</v>
      </c>
      <c r="B986" s="116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</row>
    <row r="987" spans="1:23" ht="35" thickBot="1" x14ac:dyDescent="0.25">
      <c r="A987" s="116" t="s">
        <v>2498</v>
      </c>
      <c r="B987" s="116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</row>
    <row r="988" spans="1:23" ht="35" thickBot="1" x14ac:dyDescent="0.25">
      <c r="A988" s="116" t="s">
        <v>2499</v>
      </c>
      <c r="B988" s="116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</row>
    <row r="989" spans="1:23" ht="35" thickBot="1" x14ac:dyDescent="0.25">
      <c r="A989" s="116" t="s">
        <v>1677</v>
      </c>
      <c r="B989" s="116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</row>
    <row r="990" spans="1:23" ht="35" thickBot="1" x14ac:dyDescent="0.25">
      <c r="A990" s="116" t="s">
        <v>2500</v>
      </c>
      <c r="B990" s="116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</row>
    <row r="991" spans="1:23" ht="35" thickBot="1" x14ac:dyDescent="0.25">
      <c r="A991" s="116" t="s">
        <v>2501</v>
      </c>
      <c r="B991" s="116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</row>
    <row r="992" spans="1:23" ht="35" thickBot="1" x14ac:dyDescent="0.25">
      <c r="A992" s="116" t="s">
        <v>2502</v>
      </c>
      <c r="B992" s="116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</row>
    <row r="993" spans="1:23" ht="35" thickBot="1" x14ac:dyDescent="0.25">
      <c r="A993" s="116" t="s">
        <v>1679</v>
      </c>
      <c r="B993" s="116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</row>
    <row r="994" spans="1:23" ht="35" thickBot="1" x14ac:dyDescent="0.25">
      <c r="A994" s="116" t="s">
        <v>2503</v>
      </c>
      <c r="B994" s="116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</row>
    <row r="995" spans="1:23" ht="35" thickBot="1" x14ac:dyDescent="0.25">
      <c r="A995" s="116" t="s">
        <v>2504</v>
      </c>
      <c r="B995" s="116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</row>
    <row r="996" spans="1:23" ht="35" thickBot="1" x14ac:dyDescent="0.25">
      <c r="A996" s="116" t="s">
        <v>2505</v>
      </c>
      <c r="B996" s="116"/>
      <c r="C996" s="117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</row>
    <row r="997" spans="1:23" ht="35" thickBot="1" x14ac:dyDescent="0.25">
      <c r="A997" s="116" t="s">
        <v>1681</v>
      </c>
      <c r="B997" s="116"/>
      <c r="C997" s="117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</row>
    <row r="998" spans="1:23" ht="35" thickBot="1" x14ac:dyDescent="0.25">
      <c r="A998" s="116" t="s">
        <v>2506</v>
      </c>
      <c r="B998" s="116"/>
      <c r="C998" s="117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</row>
    <row r="999" spans="1:23" ht="35" thickBot="1" x14ac:dyDescent="0.25">
      <c r="A999" s="116" t="s">
        <v>2507</v>
      </c>
      <c r="B999" s="116"/>
      <c r="C999" s="117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</row>
    <row r="1000" spans="1:23" ht="35" thickBot="1" x14ac:dyDescent="0.25">
      <c r="A1000" s="116" t="s">
        <v>2508</v>
      </c>
      <c r="B1000" s="116"/>
      <c r="C1000" s="117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</row>
    <row r="1001" spans="1:23" ht="35" thickBot="1" x14ac:dyDescent="0.25">
      <c r="A1001" s="116" t="s">
        <v>1683</v>
      </c>
      <c r="B1001" s="116"/>
      <c r="C1001" s="117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</row>
    <row r="1002" spans="1:23" ht="35" thickBot="1" x14ac:dyDescent="0.25">
      <c r="A1002" s="116" t="s">
        <v>2509</v>
      </c>
      <c r="B1002" s="116"/>
      <c r="C1002" s="117"/>
      <c r="D1002" s="117"/>
      <c r="E1002" s="117"/>
      <c r="F1002" s="117"/>
      <c r="G1002" s="117"/>
      <c r="H1002" s="117"/>
      <c r="I1002" s="117"/>
      <c r="J1002" s="117"/>
      <c r="K1002" s="117"/>
      <c r="L1002" s="117"/>
      <c r="M1002" s="117"/>
      <c r="N1002" s="117"/>
      <c r="O1002" s="117"/>
      <c r="P1002" s="117"/>
      <c r="Q1002" s="117"/>
      <c r="R1002" s="117"/>
      <c r="S1002" s="117"/>
      <c r="T1002" s="117"/>
      <c r="U1002" s="117"/>
      <c r="V1002" s="117"/>
      <c r="W1002" s="117"/>
    </row>
    <row r="1003" spans="1:23" ht="35" thickBot="1" x14ac:dyDescent="0.25">
      <c r="A1003" s="116" t="s">
        <v>2510</v>
      </c>
      <c r="B1003" s="116"/>
      <c r="C1003" s="117"/>
      <c r="D1003" s="117"/>
      <c r="E1003" s="117"/>
      <c r="F1003" s="117"/>
      <c r="G1003" s="117"/>
      <c r="H1003" s="117"/>
      <c r="I1003" s="117"/>
      <c r="J1003" s="117"/>
      <c r="K1003" s="117"/>
      <c r="L1003" s="117"/>
      <c r="M1003" s="117"/>
      <c r="N1003" s="117"/>
      <c r="O1003" s="117"/>
      <c r="P1003" s="117"/>
      <c r="Q1003" s="117"/>
      <c r="R1003" s="117"/>
      <c r="S1003" s="117"/>
      <c r="T1003" s="117"/>
      <c r="U1003" s="117"/>
      <c r="V1003" s="117"/>
      <c r="W1003" s="117"/>
    </row>
    <row r="1004" spans="1:23" ht="35" thickBot="1" x14ac:dyDescent="0.25">
      <c r="A1004" s="116" t="s">
        <v>2511</v>
      </c>
      <c r="B1004" s="116"/>
      <c r="C1004" s="117"/>
      <c r="D1004" s="117"/>
      <c r="E1004" s="117"/>
      <c r="F1004" s="117"/>
      <c r="G1004" s="117"/>
      <c r="H1004" s="117"/>
      <c r="I1004" s="117"/>
      <c r="J1004" s="117"/>
      <c r="K1004" s="117"/>
      <c r="L1004" s="117"/>
      <c r="M1004" s="117"/>
      <c r="N1004" s="117"/>
      <c r="O1004" s="117"/>
      <c r="P1004" s="117"/>
      <c r="Q1004" s="117"/>
      <c r="R1004" s="117"/>
      <c r="S1004" s="117"/>
      <c r="T1004" s="117"/>
      <c r="U1004" s="117"/>
      <c r="V1004" s="117"/>
      <c r="W1004" s="117"/>
    </row>
    <row r="1005" spans="1:23" ht="35" thickBot="1" x14ac:dyDescent="0.25">
      <c r="A1005" s="116" t="s">
        <v>1685</v>
      </c>
      <c r="B1005" s="116"/>
      <c r="C1005" s="117"/>
      <c r="D1005" s="117"/>
      <c r="E1005" s="117"/>
      <c r="F1005" s="117"/>
      <c r="G1005" s="117"/>
      <c r="H1005" s="117"/>
      <c r="I1005" s="117"/>
      <c r="J1005" s="117"/>
      <c r="K1005" s="117"/>
      <c r="L1005" s="117"/>
      <c r="M1005" s="117"/>
      <c r="N1005" s="117"/>
      <c r="O1005" s="117"/>
      <c r="P1005" s="117"/>
      <c r="Q1005" s="117"/>
      <c r="R1005" s="117"/>
      <c r="S1005" s="117"/>
      <c r="T1005" s="117"/>
      <c r="U1005" s="117"/>
      <c r="V1005" s="117"/>
      <c r="W1005" s="117"/>
    </row>
    <row r="1006" spans="1:23" ht="35" thickBot="1" x14ac:dyDescent="0.25">
      <c r="A1006" s="116" t="s">
        <v>2512</v>
      </c>
      <c r="B1006" s="116"/>
      <c r="C1006" s="117"/>
      <c r="D1006" s="117"/>
      <c r="E1006" s="117"/>
      <c r="F1006" s="117"/>
      <c r="G1006" s="117"/>
      <c r="H1006" s="117"/>
      <c r="I1006" s="117"/>
      <c r="J1006" s="117"/>
      <c r="K1006" s="117"/>
      <c r="L1006" s="117"/>
      <c r="M1006" s="117"/>
      <c r="N1006" s="117"/>
      <c r="O1006" s="117"/>
      <c r="P1006" s="117"/>
      <c r="Q1006" s="117"/>
      <c r="R1006" s="117"/>
      <c r="S1006" s="117"/>
      <c r="T1006" s="117"/>
      <c r="U1006" s="117"/>
      <c r="V1006" s="117"/>
      <c r="W1006" s="117"/>
    </row>
    <row r="1007" spans="1:23" ht="35" thickBot="1" x14ac:dyDescent="0.25">
      <c r="A1007" s="116" t="s">
        <v>2513</v>
      </c>
      <c r="B1007" s="116"/>
      <c r="C1007" s="117"/>
      <c r="D1007" s="117"/>
      <c r="E1007" s="117"/>
      <c r="F1007" s="117"/>
      <c r="G1007" s="117"/>
      <c r="H1007" s="117"/>
      <c r="I1007" s="117"/>
      <c r="J1007" s="117"/>
      <c r="K1007" s="117"/>
      <c r="L1007" s="117"/>
      <c r="M1007" s="117"/>
      <c r="N1007" s="117"/>
      <c r="O1007" s="117"/>
      <c r="P1007" s="117"/>
      <c r="Q1007" s="117"/>
      <c r="R1007" s="117"/>
      <c r="S1007" s="117"/>
      <c r="T1007" s="117"/>
      <c r="U1007" s="117"/>
      <c r="V1007" s="117"/>
      <c r="W1007" s="117"/>
    </row>
    <row r="1008" spans="1:23" ht="35" thickBot="1" x14ac:dyDescent="0.25">
      <c r="A1008" s="116" t="s">
        <v>2514</v>
      </c>
      <c r="B1008" s="116"/>
      <c r="C1008" s="117"/>
      <c r="D1008" s="117"/>
      <c r="E1008" s="117"/>
      <c r="F1008" s="117"/>
      <c r="G1008" s="117"/>
      <c r="H1008" s="117"/>
      <c r="I1008" s="117"/>
      <c r="J1008" s="117"/>
      <c r="K1008" s="117"/>
      <c r="L1008" s="117"/>
      <c r="M1008" s="117"/>
      <c r="N1008" s="117"/>
      <c r="O1008" s="117"/>
      <c r="P1008" s="117"/>
      <c r="Q1008" s="117"/>
      <c r="R1008" s="117"/>
      <c r="S1008" s="117"/>
      <c r="T1008" s="117"/>
      <c r="U1008" s="117"/>
      <c r="V1008" s="117"/>
      <c r="W1008" s="117"/>
    </row>
    <row r="1009" spans="1:23" ht="35" thickBot="1" x14ac:dyDescent="0.25">
      <c r="A1009" s="116" t="s">
        <v>1687</v>
      </c>
      <c r="B1009" s="116"/>
      <c r="C1009" s="117"/>
      <c r="D1009" s="117"/>
      <c r="E1009" s="117"/>
      <c r="F1009" s="117"/>
      <c r="G1009" s="117"/>
      <c r="H1009" s="117"/>
      <c r="I1009" s="117"/>
      <c r="J1009" s="117"/>
      <c r="K1009" s="117"/>
      <c r="L1009" s="117"/>
      <c r="M1009" s="117"/>
      <c r="N1009" s="117"/>
      <c r="O1009" s="117"/>
      <c r="P1009" s="117"/>
      <c r="Q1009" s="117"/>
      <c r="R1009" s="117"/>
      <c r="S1009" s="117"/>
      <c r="T1009" s="117"/>
      <c r="U1009" s="117"/>
      <c r="V1009" s="117"/>
      <c r="W1009" s="117"/>
    </row>
    <row r="1010" spans="1:23" ht="35" thickBot="1" x14ac:dyDescent="0.25">
      <c r="A1010" s="116" t="s">
        <v>2515</v>
      </c>
      <c r="B1010" s="116"/>
      <c r="C1010" s="117"/>
      <c r="D1010" s="117"/>
      <c r="E1010" s="117"/>
      <c r="F1010" s="117"/>
      <c r="G1010" s="117"/>
      <c r="H1010" s="117"/>
      <c r="I1010" s="117"/>
      <c r="J1010" s="117"/>
      <c r="K1010" s="117"/>
      <c r="L1010" s="117"/>
      <c r="M1010" s="117"/>
      <c r="N1010" s="117"/>
      <c r="O1010" s="117"/>
      <c r="P1010" s="117"/>
      <c r="Q1010" s="117"/>
      <c r="R1010" s="117"/>
      <c r="S1010" s="117"/>
      <c r="T1010" s="117"/>
      <c r="U1010" s="117"/>
      <c r="V1010" s="117"/>
      <c r="W1010" s="117"/>
    </row>
    <row r="1011" spans="1:23" ht="35" thickBot="1" x14ac:dyDescent="0.25">
      <c r="A1011" s="116" t="s">
        <v>2516</v>
      </c>
      <c r="B1011" s="116"/>
      <c r="C1011" s="117"/>
      <c r="D1011" s="117"/>
      <c r="E1011" s="117"/>
      <c r="F1011" s="117"/>
      <c r="G1011" s="117"/>
      <c r="H1011" s="117"/>
      <c r="I1011" s="117"/>
      <c r="J1011" s="117"/>
      <c r="K1011" s="117"/>
      <c r="L1011" s="117"/>
      <c r="M1011" s="117"/>
      <c r="N1011" s="117"/>
      <c r="O1011" s="117"/>
      <c r="P1011" s="117"/>
      <c r="Q1011" s="117"/>
      <c r="R1011" s="117"/>
      <c r="S1011" s="117"/>
      <c r="T1011" s="117"/>
      <c r="U1011" s="117"/>
      <c r="V1011" s="117"/>
      <c r="W1011" s="117"/>
    </row>
    <row r="1012" spans="1:23" ht="35" thickBot="1" x14ac:dyDescent="0.25">
      <c r="A1012" s="116" t="s">
        <v>2517</v>
      </c>
      <c r="B1012" s="116"/>
      <c r="C1012" s="117"/>
      <c r="D1012" s="117"/>
      <c r="E1012" s="117"/>
      <c r="F1012" s="117"/>
      <c r="G1012" s="117"/>
      <c r="H1012" s="117"/>
      <c r="I1012" s="117"/>
      <c r="J1012" s="117"/>
      <c r="K1012" s="117"/>
      <c r="L1012" s="117"/>
      <c r="M1012" s="117"/>
      <c r="N1012" s="117"/>
      <c r="O1012" s="117"/>
      <c r="P1012" s="117"/>
      <c r="Q1012" s="117"/>
      <c r="R1012" s="117"/>
      <c r="S1012" s="117"/>
      <c r="T1012" s="117"/>
      <c r="U1012" s="117"/>
      <c r="V1012" s="117"/>
      <c r="W1012" s="117"/>
    </row>
    <row r="1013" spans="1:23" ht="35" thickBot="1" x14ac:dyDescent="0.25">
      <c r="A1013" s="116" t="s">
        <v>1689</v>
      </c>
      <c r="B1013" s="116"/>
      <c r="C1013" s="117"/>
      <c r="D1013" s="117"/>
      <c r="E1013" s="117"/>
      <c r="F1013" s="117"/>
      <c r="G1013" s="117"/>
      <c r="H1013" s="117"/>
      <c r="I1013" s="117"/>
      <c r="J1013" s="117"/>
      <c r="K1013" s="117"/>
      <c r="L1013" s="117"/>
      <c r="M1013" s="117"/>
      <c r="N1013" s="117"/>
      <c r="O1013" s="117"/>
      <c r="P1013" s="117"/>
      <c r="Q1013" s="117"/>
      <c r="R1013" s="117"/>
      <c r="S1013" s="117"/>
      <c r="T1013" s="117"/>
      <c r="U1013" s="117"/>
      <c r="V1013" s="117"/>
      <c r="W1013" s="117"/>
    </row>
    <row r="1014" spans="1:23" ht="35" thickBot="1" x14ac:dyDescent="0.25">
      <c r="A1014" s="116" t="s">
        <v>2518</v>
      </c>
      <c r="B1014" s="116"/>
      <c r="C1014" s="117"/>
      <c r="D1014" s="117"/>
      <c r="E1014" s="117"/>
      <c r="F1014" s="117"/>
      <c r="G1014" s="117"/>
      <c r="H1014" s="117"/>
      <c r="I1014" s="117"/>
      <c r="J1014" s="117"/>
      <c r="K1014" s="117"/>
      <c r="L1014" s="117"/>
      <c r="M1014" s="117"/>
      <c r="N1014" s="117"/>
      <c r="O1014" s="117"/>
      <c r="P1014" s="117"/>
      <c r="Q1014" s="117"/>
      <c r="R1014" s="117"/>
      <c r="S1014" s="117"/>
      <c r="T1014" s="117"/>
      <c r="U1014" s="117"/>
      <c r="V1014" s="117"/>
      <c r="W1014" s="117"/>
    </row>
    <row r="1015" spans="1:23" ht="35" thickBot="1" x14ac:dyDescent="0.25">
      <c r="A1015" s="116" t="s">
        <v>2519</v>
      </c>
      <c r="B1015" s="116"/>
      <c r="C1015" s="117"/>
      <c r="D1015" s="117"/>
      <c r="E1015" s="117"/>
      <c r="F1015" s="117"/>
      <c r="G1015" s="117"/>
      <c r="H1015" s="117"/>
      <c r="I1015" s="117"/>
      <c r="J1015" s="117"/>
      <c r="K1015" s="117"/>
      <c r="L1015" s="117"/>
      <c r="M1015" s="117"/>
      <c r="N1015" s="117"/>
      <c r="O1015" s="117"/>
      <c r="P1015" s="117"/>
      <c r="Q1015" s="117"/>
      <c r="R1015" s="117"/>
      <c r="S1015" s="117"/>
      <c r="T1015" s="117"/>
      <c r="U1015" s="117"/>
      <c r="V1015" s="117"/>
      <c r="W1015" s="117"/>
    </row>
    <row r="1016" spans="1:23" ht="35" thickBot="1" x14ac:dyDescent="0.25">
      <c r="A1016" s="116" t="s">
        <v>2520</v>
      </c>
      <c r="B1016" s="116"/>
      <c r="C1016" s="117"/>
      <c r="D1016" s="117"/>
      <c r="E1016" s="117"/>
      <c r="F1016" s="117"/>
      <c r="G1016" s="117"/>
      <c r="H1016" s="117"/>
      <c r="I1016" s="117"/>
      <c r="J1016" s="117"/>
      <c r="K1016" s="117"/>
      <c r="L1016" s="117"/>
      <c r="M1016" s="117"/>
      <c r="N1016" s="117"/>
      <c r="O1016" s="117"/>
      <c r="P1016" s="117"/>
      <c r="Q1016" s="117"/>
      <c r="R1016" s="117"/>
      <c r="S1016" s="117"/>
      <c r="T1016" s="117"/>
      <c r="U1016" s="117"/>
      <c r="V1016" s="117"/>
      <c r="W1016" s="117"/>
    </row>
    <row r="1017" spans="1:23" ht="35" thickBot="1" x14ac:dyDescent="0.25">
      <c r="A1017" s="116" t="s">
        <v>1691</v>
      </c>
      <c r="B1017" s="116"/>
      <c r="C1017" s="117"/>
      <c r="D1017" s="117"/>
      <c r="E1017" s="117"/>
      <c r="F1017" s="117"/>
      <c r="G1017" s="117"/>
      <c r="H1017" s="117"/>
      <c r="I1017" s="117"/>
      <c r="J1017" s="117"/>
      <c r="K1017" s="117"/>
      <c r="L1017" s="117"/>
      <c r="M1017" s="117"/>
      <c r="N1017" s="117"/>
      <c r="O1017" s="117"/>
      <c r="P1017" s="117"/>
      <c r="Q1017" s="117"/>
      <c r="R1017" s="117"/>
      <c r="S1017" s="117"/>
      <c r="T1017" s="117"/>
      <c r="U1017" s="117"/>
      <c r="V1017" s="117"/>
      <c r="W1017" s="117"/>
    </row>
    <row r="1018" spans="1:23" ht="35" thickBot="1" x14ac:dyDescent="0.25">
      <c r="A1018" s="116" t="s">
        <v>2521</v>
      </c>
      <c r="B1018" s="116"/>
      <c r="C1018" s="117"/>
      <c r="D1018" s="117"/>
      <c r="E1018" s="117"/>
      <c r="F1018" s="117"/>
      <c r="G1018" s="117"/>
      <c r="H1018" s="117"/>
      <c r="I1018" s="117"/>
      <c r="J1018" s="117"/>
      <c r="K1018" s="117"/>
      <c r="L1018" s="117"/>
      <c r="M1018" s="117"/>
      <c r="N1018" s="117"/>
      <c r="O1018" s="117"/>
      <c r="P1018" s="117"/>
      <c r="Q1018" s="117"/>
      <c r="R1018" s="117"/>
      <c r="S1018" s="117"/>
      <c r="T1018" s="117"/>
      <c r="U1018" s="117"/>
      <c r="V1018" s="117"/>
      <c r="W1018" s="117"/>
    </row>
    <row r="1019" spans="1:23" ht="35" thickBot="1" x14ac:dyDescent="0.25">
      <c r="A1019" s="116" t="s">
        <v>2522</v>
      </c>
      <c r="B1019" s="116"/>
      <c r="C1019" s="117"/>
      <c r="D1019" s="117"/>
      <c r="E1019" s="117"/>
      <c r="F1019" s="117"/>
      <c r="G1019" s="117"/>
      <c r="H1019" s="117"/>
      <c r="I1019" s="117"/>
      <c r="J1019" s="117"/>
      <c r="K1019" s="117"/>
      <c r="L1019" s="117"/>
      <c r="M1019" s="117"/>
      <c r="N1019" s="117"/>
      <c r="O1019" s="117"/>
      <c r="P1019" s="117"/>
      <c r="Q1019" s="117"/>
      <c r="R1019" s="117"/>
      <c r="S1019" s="117"/>
      <c r="T1019" s="117"/>
      <c r="U1019" s="117"/>
      <c r="V1019" s="117"/>
      <c r="W1019" s="117"/>
    </row>
    <row r="1020" spans="1:23" ht="35" thickBot="1" x14ac:dyDescent="0.25">
      <c r="A1020" s="116" t="s">
        <v>2523</v>
      </c>
      <c r="B1020" s="116"/>
      <c r="C1020" s="117"/>
      <c r="D1020" s="117"/>
      <c r="E1020" s="117"/>
      <c r="F1020" s="117"/>
      <c r="G1020" s="117"/>
      <c r="H1020" s="117"/>
      <c r="I1020" s="117"/>
      <c r="J1020" s="117"/>
      <c r="K1020" s="117"/>
      <c r="L1020" s="117"/>
      <c r="M1020" s="117"/>
      <c r="N1020" s="117"/>
      <c r="O1020" s="117"/>
      <c r="P1020" s="117"/>
      <c r="Q1020" s="117"/>
      <c r="R1020" s="117"/>
      <c r="S1020" s="117"/>
      <c r="T1020" s="117"/>
      <c r="U1020" s="117"/>
      <c r="V1020" s="117"/>
      <c r="W1020" s="117"/>
    </row>
    <row r="1021" spans="1:23" ht="35" thickBot="1" x14ac:dyDescent="0.25">
      <c r="A1021" s="116" t="s">
        <v>1693</v>
      </c>
      <c r="B1021" s="116"/>
      <c r="C1021" s="117"/>
      <c r="D1021" s="117"/>
      <c r="E1021" s="117"/>
      <c r="F1021" s="117"/>
      <c r="G1021" s="117"/>
      <c r="H1021" s="117"/>
      <c r="I1021" s="117"/>
      <c r="J1021" s="117"/>
      <c r="K1021" s="117"/>
      <c r="L1021" s="117"/>
      <c r="M1021" s="117"/>
      <c r="N1021" s="117"/>
      <c r="O1021" s="117"/>
      <c r="P1021" s="117"/>
      <c r="Q1021" s="117"/>
      <c r="R1021" s="117"/>
      <c r="S1021" s="117"/>
      <c r="T1021" s="117"/>
      <c r="U1021" s="117"/>
      <c r="V1021" s="117"/>
      <c r="W1021" s="117"/>
    </row>
    <row r="1022" spans="1:23" ht="35" thickBot="1" x14ac:dyDescent="0.25">
      <c r="A1022" s="116" t="s">
        <v>2524</v>
      </c>
      <c r="B1022" s="116"/>
      <c r="C1022" s="117"/>
      <c r="D1022" s="117"/>
      <c r="E1022" s="117"/>
      <c r="F1022" s="117"/>
      <c r="G1022" s="117"/>
      <c r="H1022" s="117"/>
      <c r="I1022" s="117"/>
      <c r="J1022" s="117"/>
      <c r="K1022" s="117"/>
      <c r="L1022" s="117"/>
      <c r="M1022" s="117"/>
      <c r="N1022" s="117"/>
      <c r="O1022" s="117"/>
      <c r="P1022" s="117"/>
      <c r="Q1022" s="117"/>
      <c r="R1022" s="117"/>
      <c r="S1022" s="117"/>
      <c r="T1022" s="117"/>
      <c r="U1022" s="117"/>
      <c r="V1022" s="117"/>
      <c r="W1022" s="117"/>
    </row>
    <row r="1023" spans="1:23" ht="35" thickBot="1" x14ac:dyDescent="0.25">
      <c r="A1023" s="116" t="s">
        <v>2525</v>
      </c>
      <c r="B1023" s="116"/>
      <c r="C1023" s="117"/>
      <c r="D1023" s="117"/>
      <c r="E1023" s="117"/>
      <c r="F1023" s="117"/>
      <c r="G1023" s="117"/>
      <c r="H1023" s="117"/>
      <c r="I1023" s="117"/>
      <c r="J1023" s="117"/>
      <c r="K1023" s="117"/>
      <c r="L1023" s="117"/>
      <c r="M1023" s="117"/>
      <c r="N1023" s="117"/>
      <c r="O1023" s="117"/>
      <c r="P1023" s="117"/>
      <c r="Q1023" s="117"/>
      <c r="R1023" s="117"/>
      <c r="S1023" s="117"/>
      <c r="T1023" s="117"/>
      <c r="U1023" s="117"/>
      <c r="V1023" s="117"/>
      <c r="W1023" s="117"/>
    </row>
    <row r="1024" spans="1:23" ht="35" thickBot="1" x14ac:dyDescent="0.25">
      <c r="A1024" s="116" t="s">
        <v>2526</v>
      </c>
      <c r="B1024" s="116"/>
      <c r="C1024" s="117"/>
      <c r="D1024" s="117"/>
      <c r="E1024" s="117"/>
      <c r="F1024" s="117"/>
      <c r="G1024" s="117"/>
      <c r="H1024" s="117"/>
      <c r="I1024" s="117"/>
      <c r="J1024" s="117"/>
      <c r="K1024" s="117"/>
      <c r="L1024" s="117"/>
      <c r="M1024" s="117"/>
      <c r="N1024" s="117"/>
      <c r="O1024" s="117"/>
      <c r="P1024" s="117"/>
      <c r="Q1024" s="117"/>
      <c r="R1024" s="117"/>
      <c r="S1024" s="117"/>
      <c r="T1024" s="117"/>
      <c r="U1024" s="117"/>
      <c r="V1024" s="117"/>
      <c r="W1024" s="117"/>
    </row>
    <row r="1025" spans="1:23" ht="35" thickBot="1" x14ac:dyDescent="0.25">
      <c r="A1025" s="116" t="s">
        <v>1695</v>
      </c>
      <c r="B1025" s="116"/>
      <c r="C1025" s="117"/>
      <c r="D1025" s="117"/>
      <c r="E1025" s="117"/>
      <c r="F1025" s="117"/>
      <c r="G1025" s="117"/>
      <c r="H1025" s="117"/>
      <c r="I1025" s="117"/>
      <c r="J1025" s="117"/>
      <c r="K1025" s="117"/>
      <c r="L1025" s="117"/>
      <c r="M1025" s="117"/>
      <c r="N1025" s="117"/>
      <c r="O1025" s="117"/>
      <c r="P1025" s="117"/>
      <c r="Q1025" s="117"/>
      <c r="R1025" s="117"/>
      <c r="S1025" s="117"/>
      <c r="T1025" s="117"/>
      <c r="U1025" s="117"/>
      <c r="V1025" s="117"/>
      <c r="W1025" s="117"/>
    </row>
    <row r="1026" spans="1:23" ht="35" thickBot="1" x14ac:dyDescent="0.25">
      <c r="A1026" s="116" t="s">
        <v>2527</v>
      </c>
      <c r="B1026" s="116"/>
      <c r="C1026" s="117"/>
      <c r="D1026" s="117"/>
      <c r="E1026" s="117"/>
      <c r="F1026" s="117"/>
      <c r="G1026" s="117"/>
      <c r="H1026" s="117"/>
      <c r="I1026" s="117"/>
      <c r="J1026" s="117"/>
      <c r="K1026" s="117"/>
      <c r="L1026" s="117"/>
      <c r="M1026" s="117"/>
      <c r="N1026" s="117"/>
      <c r="O1026" s="117"/>
      <c r="P1026" s="117"/>
      <c r="Q1026" s="117"/>
      <c r="R1026" s="117"/>
      <c r="S1026" s="117"/>
      <c r="T1026" s="117"/>
      <c r="U1026" s="117"/>
      <c r="V1026" s="117"/>
      <c r="W1026" s="117"/>
    </row>
    <row r="1027" spans="1:23" ht="35" thickBot="1" x14ac:dyDescent="0.25">
      <c r="A1027" s="116" t="s">
        <v>2528</v>
      </c>
      <c r="B1027" s="116"/>
      <c r="C1027" s="117"/>
      <c r="D1027" s="117"/>
      <c r="E1027" s="117"/>
      <c r="F1027" s="117"/>
      <c r="G1027" s="117"/>
      <c r="H1027" s="117"/>
      <c r="I1027" s="117"/>
      <c r="J1027" s="117"/>
      <c r="K1027" s="117"/>
      <c r="L1027" s="117"/>
      <c r="M1027" s="117"/>
      <c r="N1027" s="117"/>
      <c r="O1027" s="117"/>
      <c r="P1027" s="117"/>
      <c r="Q1027" s="117"/>
      <c r="R1027" s="117"/>
      <c r="S1027" s="117"/>
      <c r="T1027" s="117"/>
      <c r="U1027" s="117"/>
      <c r="V1027" s="117"/>
      <c r="W1027" s="117"/>
    </row>
    <row r="1028" spans="1:23" ht="35" thickBot="1" x14ac:dyDescent="0.25">
      <c r="A1028" s="116" t="s">
        <v>2529</v>
      </c>
      <c r="B1028" s="116"/>
      <c r="C1028" s="117"/>
      <c r="D1028" s="117"/>
      <c r="E1028" s="117"/>
      <c r="F1028" s="117"/>
      <c r="G1028" s="117"/>
      <c r="H1028" s="117"/>
      <c r="I1028" s="117"/>
      <c r="J1028" s="117"/>
      <c r="K1028" s="117"/>
      <c r="L1028" s="117"/>
      <c r="M1028" s="117"/>
      <c r="N1028" s="117"/>
      <c r="O1028" s="117"/>
      <c r="P1028" s="117"/>
      <c r="Q1028" s="117"/>
      <c r="R1028" s="117"/>
      <c r="S1028" s="117"/>
      <c r="T1028" s="117"/>
      <c r="U1028" s="117"/>
      <c r="V1028" s="117"/>
      <c r="W1028" s="117"/>
    </row>
    <row r="1029" spans="1:23" ht="52" thickBot="1" x14ac:dyDescent="0.25">
      <c r="A1029" s="116" t="s">
        <v>1697</v>
      </c>
      <c r="B1029" s="116"/>
      <c r="C1029" s="117"/>
      <c r="D1029" s="117"/>
      <c r="E1029" s="117"/>
      <c r="F1029" s="117"/>
      <c r="G1029" s="117"/>
      <c r="H1029" s="117"/>
      <c r="I1029" s="117"/>
      <c r="J1029" s="117"/>
      <c r="K1029" s="117"/>
      <c r="L1029" s="117"/>
      <c r="M1029" s="117"/>
      <c r="N1029" s="117"/>
      <c r="O1029" s="117"/>
      <c r="P1029" s="117"/>
      <c r="Q1029" s="117"/>
      <c r="R1029" s="117"/>
      <c r="S1029" s="117"/>
      <c r="T1029" s="117"/>
      <c r="U1029" s="117"/>
      <c r="V1029" s="117"/>
      <c r="W1029" s="117"/>
    </row>
    <row r="1030" spans="1:23" ht="52" thickBot="1" x14ac:dyDescent="0.25">
      <c r="A1030" s="116" t="s">
        <v>2530</v>
      </c>
      <c r="B1030" s="116"/>
      <c r="C1030" s="117"/>
      <c r="D1030" s="117"/>
      <c r="E1030" s="117"/>
      <c r="F1030" s="117"/>
      <c r="G1030" s="117"/>
      <c r="H1030" s="117"/>
      <c r="I1030" s="117"/>
      <c r="J1030" s="117"/>
      <c r="K1030" s="117"/>
      <c r="L1030" s="117"/>
      <c r="M1030" s="117"/>
      <c r="N1030" s="117"/>
      <c r="O1030" s="117"/>
      <c r="P1030" s="117"/>
      <c r="Q1030" s="117"/>
      <c r="R1030" s="117"/>
      <c r="S1030" s="117"/>
      <c r="T1030" s="117"/>
      <c r="U1030" s="117"/>
      <c r="V1030" s="117"/>
      <c r="W1030" s="117"/>
    </row>
    <row r="1031" spans="1:23" ht="52" thickBot="1" x14ac:dyDescent="0.25">
      <c r="A1031" s="116" t="s">
        <v>2531</v>
      </c>
      <c r="B1031" s="116"/>
      <c r="C1031" s="117"/>
      <c r="D1031" s="117"/>
      <c r="E1031" s="117"/>
      <c r="F1031" s="117"/>
      <c r="G1031" s="117"/>
      <c r="H1031" s="117"/>
      <c r="I1031" s="117"/>
      <c r="J1031" s="117"/>
      <c r="K1031" s="117"/>
      <c r="L1031" s="117"/>
      <c r="M1031" s="117"/>
      <c r="N1031" s="117"/>
      <c r="O1031" s="117"/>
      <c r="P1031" s="117"/>
      <c r="Q1031" s="117"/>
      <c r="R1031" s="117"/>
      <c r="S1031" s="117"/>
      <c r="T1031" s="117"/>
      <c r="U1031" s="117"/>
      <c r="V1031" s="117"/>
      <c r="W1031" s="117"/>
    </row>
    <row r="1032" spans="1:23" ht="52" thickBot="1" x14ac:dyDescent="0.25">
      <c r="A1032" s="116" t="s">
        <v>2532</v>
      </c>
      <c r="B1032" s="116"/>
      <c r="C1032" s="117"/>
      <c r="D1032" s="117"/>
      <c r="E1032" s="117"/>
      <c r="F1032" s="117"/>
      <c r="G1032" s="117"/>
      <c r="H1032" s="117"/>
      <c r="I1032" s="117"/>
      <c r="J1032" s="117"/>
      <c r="K1032" s="117"/>
      <c r="L1032" s="117"/>
      <c r="M1032" s="117"/>
      <c r="N1032" s="117"/>
      <c r="O1032" s="117"/>
      <c r="P1032" s="117"/>
      <c r="Q1032" s="117"/>
      <c r="R1032" s="117"/>
      <c r="S1032" s="117"/>
      <c r="T1032" s="117"/>
      <c r="U1032" s="117"/>
      <c r="V1032" s="117"/>
      <c r="W1032" s="117"/>
    </row>
    <row r="1033" spans="1:23" ht="18" thickBot="1" x14ac:dyDescent="0.25">
      <c r="A1033" s="179" t="s">
        <v>2626</v>
      </c>
      <c r="B1033" s="180"/>
      <c r="C1033" s="181"/>
      <c r="D1033" s="181"/>
      <c r="E1033" s="181"/>
      <c r="F1033" s="181"/>
      <c r="G1033" s="181"/>
      <c r="H1033" s="181"/>
      <c r="I1033" s="181"/>
      <c r="J1033" s="181"/>
      <c r="K1033" s="181"/>
      <c r="L1033" s="181"/>
      <c r="M1033" s="181"/>
      <c r="N1033" s="181"/>
      <c r="O1033" s="181"/>
      <c r="P1033" s="181"/>
      <c r="Q1033" s="181"/>
      <c r="R1033" s="181"/>
      <c r="S1033" s="181"/>
      <c r="T1033" s="181"/>
      <c r="U1033" s="181"/>
      <c r="V1033" s="181"/>
      <c r="W1033" s="181"/>
    </row>
    <row r="1034" spans="1:23" ht="35" thickBot="1" x14ac:dyDescent="0.25">
      <c r="A1034" s="116" t="s">
        <v>1699</v>
      </c>
      <c r="B1034" s="116"/>
      <c r="C1034" s="117"/>
      <c r="D1034" s="117"/>
      <c r="E1034" s="117"/>
      <c r="F1034" s="117"/>
      <c r="G1034" s="117"/>
      <c r="H1034" s="117"/>
      <c r="I1034" s="117"/>
      <c r="J1034" s="117"/>
      <c r="K1034" s="117"/>
      <c r="L1034" s="117"/>
      <c r="M1034" s="117"/>
      <c r="N1034" s="117"/>
      <c r="O1034" s="117"/>
      <c r="P1034" s="117"/>
      <c r="Q1034" s="117"/>
      <c r="R1034" s="117"/>
      <c r="S1034" s="117"/>
      <c r="T1034" s="117"/>
      <c r="U1034" s="117"/>
      <c r="V1034" s="117"/>
      <c r="W1034" s="117"/>
    </row>
    <row r="1035" spans="1:23" ht="35" thickBot="1" x14ac:dyDescent="0.25">
      <c r="A1035" s="116" t="s">
        <v>2533</v>
      </c>
      <c r="B1035" s="116"/>
      <c r="C1035" s="117"/>
      <c r="D1035" s="117"/>
      <c r="E1035" s="117"/>
      <c r="F1035" s="117"/>
      <c r="G1035" s="117"/>
      <c r="H1035" s="117"/>
      <c r="I1035" s="117"/>
      <c r="J1035" s="117"/>
      <c r="K1035" s="117"/>
      <c r="L1035" s="117"/>
      <c r="M1035" s="117"/>
      <c r="N1035" s="117"/>
      <c r="O1035" s="117"/>
      <c r="P1035" s="117"/>
      <c r="Q1035" s="117"/>
      <c r="R1035" s="117"/>
      <c r="S1035" s="117"/>
      <c r="T1035" s="117"/>
      <c r="U1035" s="117"/>
      <c r="V1035" s="117"/>
      <c r="W1035" s="117"/>
    </row>
    <row r="1036" spans="1:23" ht="35" thickBot="1" x14ac:dyDescent="0.25">
      <c r="A1036" s="116" t="s">
        <v>2534</v>
      </c>
      <c r="B1036" s="116"/>
      <c r="C1036" s="117"/>
      <c r="D1036" s="117"/>
      <c r="E1036" s="117"/>
      <c r="F1036" s="117"/>
      <c r="G1036" s="117"/>
      <c r="H1036" s="117"/>
      <c r="I1036" s="117"/>
      <c r="J1036" s="117"/>
      <c r="K1036" s="117"/>
      <c r="L1036" s="117"/>
      <c r="M1036" s="117"/>
      <c r="N1036" s="117"/>
      <c r="O1036" s="117"/>
      <c r="P1036" s="117"/>
      <c r="Q1036" s="117"/>
      <c r="R1036" s="117"/>
      <c r="S1036" s="117"/>
      <c r="T1036" s="117"/>
      <c r="U1036" s="117"/>
      <c r="V1036" s="117"/>
      <c r="W1036" s="117"/>
    </row>
    <row r="1037" spans="1:23" ht="35" thickBot="1" x14ac:dyDescent="0.25">
      <c r="A1037" s="116" t="s">
        <v>2535</v>
      </c>
      <c r="B1037" s="116"/>
      <c r="C1037" s="117"/>
      <c r="D1037" s="117"/>
      <c r="E1037" s="117"/>
      <c r="F1037" s="117"/>
      <c r="G1037" s="117"/>
      <c r="H1037" s="117"/>
      <c r="I1037" s="117"/>
      <c r="J1037" s="117"/>
      <c r="K1037" s="117"/>
      <c r="L1037" s="117"/>
      <c r="M1037" s="117"/>
      <c r="N1037" s="117"/>
      <c r="O1037" s="117"/>
      <c r="P1037" s="117"/>
      <c r="Q1037" s="117"/>
      <c r="R1037" s="117"/>
      <c r="S1037" s="117"/>
      <c r="T1037" s="117"/>
      <c r="U1037" s="117"/>
      <c r="V1037" s="117"/>
      <c r="W1037" s="117"/>
    </row>
    <row r="1038" spans="1:23" ht="35" thickBot="1" x14ac:dyDescent="0.25">
      <c r="A1038" s="116" t="s">
        <v>1701</v>
      </c>
      <c r="B1038" s="116"/>
      <c r="C1038" s="117"/>
      <c r="D1038" s="117"/>
      <c r="E1038" s="117"/>
      <c r="F1038" s="117"/>
      <c r="G1038" s="117"/>
      <c r="H1038" s="117"/>
      <c r="I1038" s="117"/>
      <c r="J1038" s="117"/>
      <c r="K1038" s="117"/>
      <c r="L1038" s="117"/>
      <c r="M1038" s="117"/>
      <c r="N1038" s="117"/>
      <c r="O1038" s="117"/>
      <c r="P1038" s="117"/>
      <c r="Q1038" s="117"/>
      <c r="R1038" s="117"/>
      <c r="S1038" s="117"/>
      <c r="T1038" s="117"/>
      <c r="U1038" s="117"/>
      <c r="V1038" s="117"/>
      <c r="W1038" s="117"/>
    </row>
    <row r="1039" spans="1:23" ht="35" thickBot="1" x14ac:dyDescent="0.25">
      <c r="A1039" s="116" t="s">
        <v>2536</v>
      </c>
      <c r="B1039" s="116"/>
      <c r="C1039" s="117"/>
      <c r="D1039" s="117"/>
      <c r="E1039" s="117"/>
      <c r="F1039" s="117"/>
      <c r="G1039" s="117"/>
      <c r="H1039" s="117"/>
      <c r="I1039" s="117"/>
      <c r="J1039" s="117"/>
      <c r="K1039" s="117"/>
      <c r="L1039" s="117"/>
      <c r="M1039" s="117"/>
      <c r="N1039" s="117"/>
      <c r="O1039" s="117"/>
      <c r="P1039" s="117"/>
      <c r="Q1039" s="117"/>
      <c r="R1039" s="117"/>
      <c r="S1039" s="117"/>
      <c r="T1039" s="117"/>
      <c r="U1039" s="117"/>
      <c r="V1039" s="117"/>
      <c r="W1039" s="117"/>
    </row>
    <row r="1040" spans="1:23" ht="35" thickBot="1" x14ac:dyDescent="0.25">
      <c r="A1040" s="116" t="s">
        <v>2537</v>
      </c>
      <c r="B1040" s="116"/>
      <c r="C1040" s="117"/>
      <c r="D1040" s="117"/>
      <c r="E1040" s="117"/>
      <c r="F1040" s="117"/>
      <c r="G1040" s="117"/>
      <c r="H1040" s="117"/>
      <c r="I1040" s="117"/>
      <c r="J1040" s="117"/>
      <c r="K1040" s="117"/>
      <c r="L1040" s="117"/>
      <c r="M1040" s="117"/>
      <c r="N1040" s="117"/>
      <c r="O1040" s="117"/>
      <c r="P1040" s="117"/>
      <c r="Q1040" s="117"/>
      <c r="R1040" s="117"/>
      <c r="S1040" s="117"/>
      <c r="T1040" s="117"/>
      <c r="U1040" s="117"/>
      <c r="V1040" s="117"/>
      <c r="W1040" s="117"/>
    </row>
    <row r="1041" spans="1:23" ht="35" thickBot="1" x14ac:dyDescent="0.25">
      <c r="A1041" s="116" t="s">
        <v>2538</v>
      </c>
      <c r="B1041" s="116"/>
      <c r="C1041" s="117"/>
      <c r="D1041" s="117"/>
      <c r="E1041" s="117"/>
      <c r="F1041" s="117"/>
      <c r="G1041" s="117"/>
      <c r="H1041" s="117"/>
      <c r="I1041" s="117"/>
      <c r="J1041" s="117"/>
      <c r="K1041" s="117"/>
      <c r="L1041" s="117"/>
      <c r="M1041" s="117"/>
      <c r="N1041" s="117"/>
      <c r="O1041" s="117"/>
      <c r="P1041" s="117"/>
      <c r="Q1041" s="117"/>
      <c r="R1041" s="117"/>
      <c r="S1041" s="117"/>
      <c r="T1041" s="117"/>
      <c r="U1041" s="117"/>
      <c r="V1041" s="117"/>
      <c r="W1041" s="117"/>
    </row>
    <row r="1042" spans="1:23" ht="35" thickBot="1" x14ac:dyDescent="0.25">
      <c r="A1042" s="116" t="s">
        <v>1703</v>
      </c>
      <c r="B1042" s="116"/>
      <c r="C1042" s="117"/>
      <c r="D1042" s="117"/>
      <c r="E1042" s="117"/>
      <c r="F1042" s="117"/>
      <c r="G1042" s="117"/>
      <c r="H1042" s="117"/>
      <c r="I1042" s="117"/>
      <c r="J1042" s="117"/>
      <c r="K1042" s="117"/>
      <c r="L1042" s="117"/>
      <c r="M1042" s="117"/>
      <c r="N1042" s="117"/>
      <c r="O1042" s="117"/>
      <c r="P1042" s="117"/>
      <c r="Q1042" s="117"/>
      <c r="R1042" s="117"/>
      <c r="S1042" s="117"/>
      <c r="T1042" s="117"/>
      <c r="U1042" s="117"/>
      <c r="V1042" s="117"/>
      <c r="W1042" s="117"/>
    </row>
    <row r="1043" spans="1:23" ht="35" thickBot="1" x14ac:dyDescent="0.25">
      <c r="A1043" s="116" t="s">
        <v>2539</v>
      </c>
      <c r="B1043" s="116"/>
      <c r="C1043" s="117"/>
      <c r="D1043" s="117"/>
      <c r="E1043" s="117"/>
      <c r="F1043" s="117"/>
      <c r="G1043" s="117"/>
      <c r="H1043" s="117"/>
      <c r="I1043" s="117"/>
      <c r="J1043" s="117"/>
      <c r="K1043" s="117"/>
      <c r="L1043" s="117"/>
      <c r="M1043" s="117"/>
      <c r="N1043" s="117"/>
      <c r="O1043" s="117"/>
      <c r="P1043" s="117"/>
      <c r="Q1043" s="117"/>
      <c r="R1043" s="117"/>
      <c r="S1043" s="117"/>
      <c r="T1043" s="117"/>
      <c r="U1043" s="117"/>
      <c r="V1043" s="117"/>
      <c r="W1043" s="117"/>
    </row>
    <row r="1044" spans="1:23" ht="35" thickBot="1" x14ac:dyDescent="0.25">
      <c r="A1044" s="116" t="s">
        <v>2540</v>
      </c>
      <c r="B1044" s="116"/>
      <c r="C1044" s="117"/>
      <c r="D1044" s="117"/>
      <c r="E1044" s="117"/>
      <c r="F1044" s="117"/>
      <c r="G1044" s="117"/>
      <c r="H1044" s="117"/>
      <c r="I1044" s="117"/>
      <c r="J1044" s="117"/>
      <c r="K1044" s="117"/>
      <c r="L1044" s="117"/>
      <c r="M1044" s="117"/>
      <c r="N1044" s="117"/>
      <c r="O1044" s="117"/>
      <c r="P1044" s="117"/>
      <c r="Q1044" s="117"/>
      <c r="R1044" s="117"/>
      <c r="S1044" s="117"/>
      <c r="T1044" s="117"/>
      <c r="U1044" s="117"/>
      <c r="V1044" s="117"/>
      <c r="W1044" s="117"/>
    </row>
    <row r="1045" spans="1:23" ht="35" thickBot="1" x14ac:dyDescent="0.25">
      <c r="A1045" s="116" t="s">
        <v>2541</v>
      </c>
      <c r="B1045" s="116"/>
      <c r="C1045" s="117"/>
      <c r="D1045" s="117"/>
      <c r="E1045" s="117"/>
      <c r="F1045" s="117"/>
      <c r="G1045" s="117"/>
      <c r="H1045" s="117"/>
      <c r="I1045" s="117"/>
      <c r="J1045" s="117"/>
      <c r="K1045" s="117"/>
      <c r="L1045" s="117"/>
      <c r="M1045" s="117"/>
      <c r="N1045" s="117"/>
      <c r="O1045" s="117"/>
      <c r="P1045" s="117"/>
      <c r="Q1045" s="117"/>
      <c r="R1045" s="117"/>
      <c r="S1045" s="117"/>
      <c r="T1045" s="117"/>
      <c r="U1045" s="117"/>
      <c r="V1045" s="117"/>
      <c r="W1045" s="117"/>
    </row>
    <row r="1046" spans="1:23" ht="35" thickBot="1" x14ac:dyDescent="0.25">
      <c r="A1046" s="116" t="s">
        <v>1705</v>
      </c>
      <c r="B1046" s="116"/>
      <c r="C1046" s="117"/>
      <c r="D1046" s="117"/>
      <c r="E1046" s="117"/>
      <c r="F1046" s="117"/>
      <c r="G1046" s="117"/>
      <c r="H1046" s="117"/>
      <c r="I1046" s="117"/>
      <c r="J1046" s="117"/>
      <c r="K1046" s="117"/>
      <c r="L1046" s="117"/>
      <c r="M1046" s="117"/>
      <c r="N1046" s="117"/>
      <c r="O1046" s="117"/>
      <c r="P1046" s="117"/>
      <c r="Q1046" s="117"/>
      <c r="R1046" s="117"/>
      <c r="S1046" s="117"/>
      <c r="T1046" s="117"/>
      <c r="U1046" s="117"/>
      <c r="V1046" s="117"/>
      <c r="W1046" s="117"/>
    </row>
    <row r="1047" spans="1:23" ht="35" thickBot="1" x14ac:dyDescent="0.25">
      <c r="A1047" s="116" t="s">
        <v>2542</v>
      </c>
      <c r="B1047" s="116"/>
      <c r="C1047" s="117"/>
      <c r="D1047" s="117"/>
      <c r="E1047" s="117"/>
      <c r="F1047" s="117"/>
      <c r="G1047" s="117"/>
      <c r="H1047" s="117"/>
      <c r="I1047" s="117"/>
      <c r="J1047" s="117"/>
      <c r="K1047" s="117"/>
      <c r="L1047" s="117"/>
      <c r="M1047" s="117"/>
      <c r="N1047" s="117"/>
      <c r="O1047" s="117"/>
      <c r="P1047" s="117"/>
      <c r="Q1047" s="117"/>
      <c r="R1047" s="117"/>
      <c r="S1047" s="117"/>
      <c r="T1047" s="117"/>
      <c r="U1047" s="117"/>
      <c r="V1047" s="117"/>
      <c r="W1047" s="117"/>
    </row>
    <row r="1048" spans="1:23" ht="35" thickBot="1" x14ac:dyDescent="0.25">
      <c r="A1048" s="116" t="s">
        <v>2543</v>
      </c>
      <c r="B1048" s="116"/>
      <c r="C1048" s="117"/>
      <c r="D1048" s="117"/>
      <c r="E1048" s="117"/>
      <c r="F1048" s="117"/>
      <c r="G1048" s="117"/>
      <c r="H1048" s="117"/>
      <c r="I1048" s="117"/>
      <c r="J1048" s="117"/>
      <c r="K1048" s="117"/>
      <c r="L1048" s="117"/>
      <c r="M1048" s="117"/>
      <c r="N1048" s="117"/>
      <c r="O1048" s="117"/>
      <c r="P1048" s="117"/>
      <c r="Q1048" s="117"/>
      <c r="R1048" s="117"/>
      <c r="S1048" s="117"/>
      <c r="T1048" s="117"/>
      <c r="U1048" s="117"/>
      <c r="V1048" s="117"/>
      <c r="W1048" s="117"/>
    </row>
    <row r="1049" spans="1:23" ht="35" thickBot="1" x14ac:dyDescent="0.25">
      <c r="A1049" s="116" t="s">
        <v>2544</v>
      </c>
      <c r="B1049" s="116"/>
      <c r="C1049" s="117"/>
      <c r="D1049" s="117"/>
      <c r="E1049" s="117"/>
      <c r="F1049" s="117"/>
      <c r="G1049" s="117"/>
      <c r="H1049" s="117"/>
      <c r="I1049" s="117"/>
      <c r="J1049" s="117"/>
      <c r="K1049" s="117"/>
      <c r="L1049" s="117"/>
      <c r="M1049" s="117"/>
      <c r="N1049" s="117"/>
      <c r="O1049" s="117"/>
      <c r="P1049" s="117"/>
      <c r="Q1049" s="117"/>
      <c r="R1049" s="117"/>
      <c r="S1049" s="117"/>
      <c r="T1049" s="117"/>
      <c r="U1049" s="117"/>
      <c r="V1049" s="117"/>
      <c r="W1049" s="117"/>
    </row>
    <row r="1050" spans="1:23" ht="35" thickBot="1" x14ac:dyDescent="0.25">
      <c r="A1050" s="116" t="s">
        <v>1707</v>
      </c>
      <c r="B1050" s="116"/>
      <c r="C1050" s="117"/>
      <c r="D1050" s="117"/>
      <c r="E1050" s="117"/>
      <c r="F1050" s="117"/>
      <c r="G1050" s="117"/>
      <c r="H1050" s="117"/>
      <c r="I1050" s="117"/>
      <c r="J1050" s="117"/>
      <c r="K1050" s="117"/>
      <c r="L1050" s="117"/>
      <c r="M1050" s="117"/>
      <c r="N1050" s="117"/>
      <c r="O1050" s="117"/>
      <c r="P1050" s="117"/>
      <c r="Q1050" s="117"/>
      <c r="R1050" s="117"/>
      <c r="S1050" s="117"/>
      <c r="T1050" s="117"/>
      <c r="U1050" s="117"/>
      <c r="V1050" s="117"/>
      <c r="W1050" s="117"/>
    </row>
    <row r="1051" spans="1:23" ht="35" thickBot="1" x14ac:dyDescent="0.25">
      <c r="A1051" s="116" t="s">
        <v>2545</v>
      </c>
      <c r="B1051" s="116"/>
      <c r="C1051" s="117"/>
      <c r="D1051" s="117"/>
      <c r="E1051" s="117"/>
      <c r="F1051" s="117"/>
      <c r="G1051" s="117"/>
      <c r="H1051" s="117"/>
      <c r="I1051" s="117"/>
      <c r="J1051" s="117"/>
      <c r="K1051" s="117"/>
      <c r="L1051" s="117"/>
      <c r="M1051" s="117"/>
      <c r="N1051" s="117"/>
      <c r="O1051" s="117"/>
      <c r="P1051" s="117"/>
      <c r="Q1051" s="117"/>
      <c r="R1051" s="117"/>
      <c r="S1051" s="117"/>
      <c r="T1051" s="117"/>
      <c r="U1051" s="117"/>
      <c r="V1051" s="117"/>
      <c r="W1051" s="117"/>
    </row>
    <row r="1052" spans="1:23" ht="35" thickBot="1" x14ac:dyDescent="0.25">
      <c r="A1052" s="116" t="s">
        <v>2546</v>
      </c>
      <c r="B1052" s="116"/>
      <c r="C1052" s="117"/>
      <c r="D1052" s="117"/>
      <c r="E1052" s="117"/>
      <c r="F1052" s="117"/>
      <c r="G1052" s="117"/>
      <c r="H1052" s="117"/>
      <c r="I1052" s="117"/>
      <c r="J1052" s="117"/>
      <c r="K1052" s="117"/>
      <c r="L1052" s="117"/>
      <c r="M1052" s="117"/>
      <c r="N1052" s="117"/>
      <c r="O1052" s="117"/>
      <c r="P1052" s="117"/>
      <c r="Q1052" s="117"/>
      <c r="R1052" s="117"/>
      <c r="S1052" s="117"/>
      <c r="T1052" s="117"/>
      <c r="U1052" s="117"/>
      <c r="V1052" s="117"/>
      <c r="W1052" s="117"/>
    </row>
    <row r="1053" spans="1:23" ht="35" thickBot="1" x14ac:dyDescent="0.25">
      <c r="A1053" s="116" t="s">
        <v>2547</v>
      </c>
      <c r="B1053" s="116"/>
      <c r="C1053" s="117"/>
      <c r="D1053" s="117"/>
      <c r="E1053" s="117"/>
      <c r="F1053" s="117"/>
      <c r="G1053" s="117"/>
      <c r="H1053" s="117"/>
      <c r="I1053" s="117"/>
      <c r="J1053" s="117"/>
      <c r="K1053" s="117"/>
      <c r="L1053" s="117"/>
      <c r="M1053" s="117"/>
      <c r="N1053" s="117"/>
      <c r="O1053" s="117"/>
      <c r="P1053" s="117"/>
      <c r="Q1053" s="117"/>
      <c r="R1053" s="117"/>
      <c r="S1053" s="117"/>
      <c r="T1053" s="117"/>
      <c r="U1053" s="117"/>
      <c r="V1053" s="117"/>
      <c r="W1053" s="117"/>
    </row>
    <row r="1054" spans="1:23" ht="35" thickBot="1" x14ac:dyDescent="0.25">
      <c r="A1054" s="116" t="s">
        <v>1709</v>
      </c>
      <c r="B1054" s="116"/>
      <c r="C1054" s="117"/>
      <c r="D1054" s="117"/>
      <c r="E1054" s="117"/>
      <c r="F1054" s="117"/>
      <c r="G1054" s="117"/>
      <c r="H1054" s="117"/>
      <c r="I1054" s="117"/>
      <c r="J1054" s="117"/>
      <c r="K1054" s="117"/>
      <c r="L1054" s="117"/>
      <c r="M1054" s="117"/>
      <c r="N1054" s="117"/>
      <c r="O1054" s="117"/>
      <c r="P1054" s="117"/>
      <c r="Q1054" s="117"/>
      <c r="R1054" s="117"/>
      <c r="S1054" s="117"/>
      <c r="T1054" s="117"/>
      <c r="U1054" s="117"/>
      <c r="V1054" s="117"/>
      <c r="W1054" s="117"/>
    </row>
    <row r="1055" spans="1:23" ht="35" thickBot="1" x14ac:dyDescent="0.25">
      <c r="A1055" s="116" t="s">
        <v>2548</v>
      </c>
      <c r="B1055" s="116"/>
      <c r="C1055" s="117"/>
      <c r="D1055" s="117"/>
      <c r="E1055" s="117"/>
      <c r="F1055" s="117"/>
      <c r="G1055" s="117"/>
      <c r="H1055" s="117"/>
      <c r="I1055" s="117"/>
      <c r="J1055" s="117"/>
      <c r="K1055" s="117"/>
      <c r="L1055" s="117"/>
      <c r="M1055" s="117"/>
      <c r="N1055" s="117"/>
      <c r="O1055" s="117"/>
      <c r="P1055" s="117"/>
      <c r="Q1055" s="117"/>
      <c r="R1055" s="117"/>
      <c r="S1055" s="117"/>
      <c r="T1055" s="117"/>
      <c r="U1055" s="117"/>
      <c r="V1055" s="117"/>
      <c r="W1055" s="117"/>
    </row>
    <row r="1056" spans="1:23" ht="35" thickBot="1" x14ac:dyDescent="0.25">
      <c r="A1056" s="116" t="s">
        <v>2549</v>
      </c>
      <c r="B1056" s="116"/>
      <c r="C1056" s="117"/>
      <c r="D1056" s="117"/>
      <c r="E1056" s="117"/>
      <c r="F1056" s="117"/>
      <c r="G1056" s="117"/>
      <c r="H1056" s="117"/>
      <c r="I1056" s="117"/>
      <c r="J1056" s="117"/>
      <c r="K1056" s="117"/>
      <c r="L1056" s="117"/>
      <c r="M1056" s="117"/>
      <c r="N1056" s="117"/>
      <c r="O1056" s="117"/>
      <c r="P1056" s="117"/>
      <c r="Q1056" s="117"/>
      <c r="R1056" s="117"/>
      <c r="S1056" s="117"/>
      <c r="T1056" s="117"/>
      <c r="U1056" s="117"/>
      <c r="V1056" s="117"/>
      <c r="W1056" s="117"/>
    </row>
    <row r="1057" spans="1:23" ht="35" thickBot="1" x14ac:dyDescent="0.25">
      <c r="A1057" s="116" t="s">
        <v>2550</v>
      </c>
      <c r="B1057" s="116"/>
      <c r="C1057" s="117"/>
      <c r="D1057" s="117"/>
      <c r="E1057" s="117"/>
      <c r="F1057" s="117"/>
      <c r="G1057" s="117"/>
      <c r="H1057" s="117"/>
      <c r="I1057" s="117"/>
      <c r="J1057" s="117"/>
      <c r="K1057" s="117"/>
      <c r="L1057" s="117"/>
      <c r="M1057" s="117"/>
      <c r="N1057" s="117"/>
      <c r="O1057" s="117"/>
      <c r="P1057" s="117"/>
      <c r="Q1057" s="117"/>
      <c r="R1057" s="117"/>
      <c r="S1057" s="117"/>
      <c r="T1057" s="117"/>
      <c r="U1057" s="117"/>
      <c r="V1057" s="117"/>
      <c r="W1057" s="117"/>
    </row>
    <row r="1058" spans="1:23" ht="35" thickBot="1" x14ac:dyDescent="0.25">
      <c r="A1058" s="116" t="s">
        <v>1711</v>
      </c>
      <c r="B1058" s="116"/>
      <c r="C1058" s="117"/>
      <c r="D1058" s="117"/>
      <c r="E1058" s="117"/>
      <c r="F1058" s="117"/>
      <c r="G1058" s="117"/>
      <c r="H1058" s="117"/>
      <c r="I1058" s="117"/>
      <c r="J1058" s="117"/>
      <c r="K1058" s="117"/>
      <c r="L1058" s="117"/>
      <c r="M1058" s="117"/>
      <c r="N1058" s="117"/>
      <c r="O1058" s="117"/>
      <c r="P1058" s="117"/>
      <c r="Q1058" s="117"/>
      <c r="R1058" s="117"/>
      <c r="S1058" s="117"/>
      <c r="T1058" s="117"/>
      <c r="U1058" s="117"/>
      <c r="V1058" s="117"/>
      <c r="W1058" s="117"/>
    </row>
    <row r="1059" spans="1:23" ht="35" thickBot="1" x14ac:dyDescent="0.25">
      <c r="A1059" s="116" t="s">
        <v>2551</v>
      </c>
      <c r="B1059" s="116"/>
      <c r="C1059" s="117"/>
      <c r="D1059" s="117"/>
      <c r="E1059" s="117"/>
      <c r="F1059" s="117"/>
      <c r="G1059" s="117"/>
      <c r="H1059" s="117"/>
      <c r="I1059" s="117"/>
      <c r="J1059" s="117"/>
      <c r="K1059" s="117"/>
      <c r="L1059" s="117"/>
      <c r="M1059" s="117"/>
      <c r="N1059" s="117"/>
      <c r="O1059" s="117"/>
      <c r="P1059" s="117"/>
      <c r="Q1059" s="117"/>
      <c r="R1059" s="117"/>
      <c r="S1059" s="117"/>
      <c r="T1059" s="117"/>
      <c r="U1059" s="117"/>
      <c r="V1059" s="117"/>
      <c r="W1059" s="117"/>
    </row>
    <row r="1060" spans="1:23" ht="35" thickBot="1" x14ac:dyDescent="0.25">
      <c r="A1060" s="116" t="s">
        <v>2552</v>
      </c>
      <c r="B1060" s="116"/>
      <c r="C1060" s="117"/>
      <c r="D1060" s="117"/>
      <c r="E1060" s="117"/>
      <c r="F1060" s="117"/>
      <c r="G1060" s="117"/>
      <c r="H1060" s="117"/>
      <c r="I1060" s="117"/>
      <c r="J1060" s="117"/>
      <c r="K1060" s="117"/>
      <c r="L1060" s="117"/>
      <c r="M1060" s="117"/>
      <c r="N1060" s="117"/>
      <c r="O1060" s="117"/>
      <c r="P1060" s="117"/>
      <c r="Q1060" s="117"/>
      <c r="R1060" s="117"/>
      <c r="S1060" s="117"/>
      <c r="T1060" s="117"/>
      <c r="U1060" s="117"/>
      <c r="V1060" s="117"/>
      <c r="W1060" s="117"/>
    </row>
    <row r="1061" spans="1:23" ht="35" thickBot="1" x14ac:dyDescent="0.25">
      <c r="A1061" s="116" t="s">
        <v>2553</v>
      </c>
      <c r="B1061" s="116"/>
      <c r="C1061" s="117"/>
      <c r="D1061" s="117"/>
      <c r="E1061" s="117"/>
      <c r="F1061" s="117"/>
      <c r="G1061" s="117"/>
      <c r="H1061" s="117"/>
      <c r="I1061" s="117"/>
      <c r="J1061" s="117"/>
      <c r="K1061" s="117"/>
      <c r="L1061" s="117"/>
      <c r="M1061" s="117"/>
      <c r="N1061" s="117"/>
      <c r="O1061" s="117"/>
      <c r="P1061" s="117"/>
      <c r="Q1061" s="117"/>
      <c r="R1061" s="117"/>
      <c r="S1061" s="117"/>
      <c r="T1061" s="117"/>
      <c r="U1061" s="117"/>
      <c r="V1061" s="117"/>
      <c r="W1061" s="117"/>
    </row>
    <row r="1062" spans="1:23" ht="35" thickBot="1" x14ac:dyDescent="0.25">
      <c r="A1062" s="116" t="s">
        <v>1713</v>
      </c>
      <c r="B1062" s="116"/>
      <c r="C1062" s="117"/>
      <c r="D1062" s="117"/>
      <c r="E1062" s="117"/>
      <c r="F1062" s="117"/>
      <c r="G1062" s="117"/>
      <c r="H1062" s="117"/>
      <c r="I1062" s="117"/>
      <c r="J1062" s="117"/>
      <c r="K1062" s="117"/>
      <c r="L1062" s="117"/>
      <c r="M1062" s="117"/>
      <c r="N1062" s="117"/>
      <c r="O1062" s="117"/>
      <c r="P1062" s="117"/>
      <c r="Q1062" s="117"/>
      <c r="R1062" s="117"/>
      <c r="S1062" s="117"/>
      <c r="T1062" s="117"/>
      <c r="U1062" s="117"/>
      <c r="V1062" s="117"/>
      <c r="W1062" s="117"/>
    </row>
    <row r="1063" spans="1:23" ht="35" thickBot="1" x14ac:dyDescent="0.25">
      <c r="A1063" s="116" t="s">
        <v>2554</v>
      </c>
      <c r="B1063" s="116"/>
      <c r="C1063" s="117"/>
      <c r="D1063" s="117"/>
      <c r="E1063" s="117"/>
      <c r="F1063" s="117"/>
      <c r="G1063" s="117"/>
      <c r="H1063" s="117"/>
      <c r="I1063" s="117"/>
      <c r="J1063" s="117"/>
      <c r="K1063" s="117"/>
      <c r="L1063" s="117"/>
      <c r="M1063" s="117"/>
      <c r="N1063" s="117"/>
      <c r="O1063" s="117"/>
      <c r="P1063" s="117"/>
      <c r="Q1063" s="117"/>
      <c r="R1063" s="117"/>
      <c r="S1063" s="117"/>
      <c r="T1063" s="117"/>
      <c r="U1063" s="117"/>
      <c r="V1063" s="117"/>
      <c r="W1063" s="117"/>
    </row>
    <row r="1064" spans="1:23" ht="35" thickBot="1" x14ac:dyDescent="0.25">
      <c r="A1064" s="116" t="s">
        <v>2555</v>
      </c>
      <c r="B1064" s="116"/>
      <c r="C1064" s="117"/>
      <c r="D1064" s="117"/>
      <c r="E1064" s="117"/>
      <c r="F1064" s="117"/>
      <c r="G1064" s="117"/>
      <c r="H1064" s="117"/>
      <c r="I1064" s="117"/>
      <c r="J1064" s="117"/>
      <c r="K1064" s="117"/>
      <c r="L1064" s="117"/>
      <c r="M1064" s="117"/>
      <c r="N1064" s="117"/>
      <c r="O1064" s="117"/>
      <c r="P1064" s="117"/>
      <c r="Q1064" s="117"/>
      <c r="R1064" s="117"/>
      <c r="S1064" s="117"/>
      <c r="T1064" s="117"/>
      <c r="U1064" s="117"/>
      <c r="V1064" s="117"/>
      <c r="W1064" s="117"/>
    </row>
    <row r="1065" spans="1:23" ht="35" thickBot="1" x14ac:dyDescent="0.25">
      <c r="A1065" s="116" t="s">
        <v>2556</v>
      </c>
      <c r="B1065" s="116"/>
      <c r="C1065" s="117"/>
      <c r="D1065" s="117"/>
      <c r="E1065" s="117"/>
      <c r="F1065" s="117"/>
      <c r="G1065" s="117"/>
      <c r="H1065" s="117"/>
      <c r="I1065" s="117"/>
      <c r="J1065" s="117"/>
      <c r="K1065" s="117"/>
      <c r="L1065" s="117"/>
      <c r="M1065" s="117"/>
      <c r="N1065" s="117"/>
      <c r="O1065" s="117"/>
      <c r="P1065" s="117"/>
      <c r="Q1065" s="117"/>
      <c r="R1065" s="117"/>
      <c r="S1065" s="117"/>
      <c r="T1065" s="117"/>
      <c r="U1065" s="117"/>
      <c r="V1065" s="117"/>
      <c r="W1065" s="117"/>
    </row>
    <row r="1066" spans="1:23" ht="35" thickBot="1" x14ac:dyDescent="0.25">
      <c r="A1066" s="116" t="s">
        <v>1715</v>
      </c>
      <c r="B1066" s="116"/>
      <c r="C1066" s="117"/>
      <c r="D1066" s="117"/>
      <c r="E1066" s="117"/>
      <c r="F1066" s="117"/>
      <c r="G1066" s="117"/>
      <c r="H1066" s="117"/>
      <c r="I1066" s="117"/>
      <c r="J1066" s="117"/>
      <c r="K1066" s="117"/>
      <c r="L1066" s="117"/>
      <c r="M1066" s="117"/>
      <c r="N1066" s="117"/>
      <c r="O1066" s="117"/>
      <c r="P1066" s="117"/>
      <c r="Q1066" s="117"/>
      <c r="R1066" s="117"/>
      <c r="S1066" s="117"/>
      <c r="T1066" s="117"/>
      <c r="U1066" s="117"/>
      <c r="V1066" s="117"/>
      <c r="W1066" s="117"/>
    </row>
    <row r="1067" spans="1:23" ht="35" thickBot="1" x14ac:dyDescent="0.25">
      <c r="A1067" s="116" t="s">
        <v>2557</v>
      </c>
      <c r="B1067" s="116"/>
      <c r="C1067" s="117"/>
      <c r="D1067" s="117"/>
      <c r="E1067" s="117"/>
      <c r="F1067" s="117"/>
      <c r="G1067" s="117"/>
      <c r="H1067" s="117"/>
      <c r="I1067" s="117"/>
      <c r="J1067" s="117"/>
      <c r="K1067" s="117"/>
      <c r="L1067" s="117"/>
      <c r="M1067" s="117"/>
      <c r="N1067" s="117"/>
      <c r="O1067" s="117"/>
      <c r="P1067" s="117"/>
      <c r="Q1067" s="117"/>
      <c r="R1067" s="117"/>
      <c r="S1067" s="117"/>
      <c r="T1067" s="117"/>
      <c r="U1067" s="117"/>
      <c r="V1067" s="117"/>
      <c r="W1067" s="117"/>
    </row>
    <row r="1068" spans="1:23" ht="35" thickBot="1" x14ac:dyDescent="0.25">
      <c r="A1068" s="116" t="s">
        <v>2558</v>
      </c>
      <c r="B1068" s="116"/>
      <c r="C1068" s="117"/>
      <c r="D1068" s="117"/>
      <c r="E1068" s="117"/>
      <c r="F1068" s="117"/>
      <c r="G1068" s="117"/>
      <c r="H1068" s="117"/>
      <c r="I1068" s="117"/>
      <c r="J1068" s="117"/>
      <c r="K1068" s="117"/>
      <c r="L1068" s="117"/>
      <c r="M1068" s="117"/>
      <c r="N1068" s="117"/>
      <c r="O1068" s="117"/>
      <c r="P1068" s="117"/>
      <c r="Q1068" s="117"/>
      <c r="R1068" s="117"/>
      <c r="S1068" s="117"/>
      <c r="T1068" s="117"/>
      <c r="U1068" s="117"/>
      <c r="V1068" s="117"/>
      <c r="W1068" s="117"/>
    </row>
    <row r="1069" spans="1:23" ht="35" thickBot="1" x14ac:dyDescent="0.25">
      <c r="A1069" s="116" t="s">
        <v>2559</v>
      </c>
      <c r="B1069" s="116"/>
      <c r="C1069" s="117"/>
      <c r="D1069" s="117"/>
      <c r="E1069" s="117"/>
      <c r="F1069" s="117"/>
      <c r="G1069" s="117"/>
      <c r="H1069" s="117"/>
      <c r="I1069" s="117"/>
      <c r="J1069" s="117"/>
      <c r="K1069" s="117"/>
      <c r="L1069" s="117"/>
      <c r="M1069" s="117"/>
      <c r="N1069" s="117"/>
      <c r="O1069" s="117"/>
      <c r="P1069" s="117"/>
      <c r="Q1069" s="117"/>
      <c r="R1069" s="117"/>
      <c r="S1069" s="117"/>
      <c r="T1069" s="117"/>
      <c r="U1069" s="117"/>
      <c r="V1069" s="117"/>
      <c r="W1069" s="117"/>
    </row>
    <row r="1070" spans="1:23" ht="35" thickBot="1" x14ac:dyDescent="0.25">
      <c r="A1070" s="116" t="s">
        <v>1717</v>
      </c>
      <c r="B1070" s="116"/>
      <c r="C1070" s="117"/>
      <c r="D1070" s="117"/>
      <c r="E1070" s="117"/>
      <c r="F1070" s="117"/>
      <c r="G1070" s="117"/>
      <c r="H1070" s="117"/>
      <c r="I1070" s="117"/>
      <c r="J1070" s="117"/>
      <c r="K1070" s="117"/>
      <c r="L1070" s="117"/>
      <c r="M1070" s="117"/>
      <c r="N1070" s="117"/>
      <c r="O1070" s="117"/>
      <c r="P1070" s="117"/>
      <c r="Q1070" s="117"/>
      <c r="R1070" s="117"/>
      <c r="S1070" s="117"/>
      <c r="T1070" s="117"/>
      <c r="U1070" s="117"/>
      <c r="V1070" s="117"/>
      <c r="W1070" s="117"/>
    </row>
    <row r="1071" spans="1:23" ht="35" thickBot="1" x14ac:dyDescent="0.25">
      <c r="A1071" s="116" t="s">
        <v>2560</v>
      </c>
      <c r="B1071" s="116"/>
      <c r="C1071" s="117"/>
      <c r="D1071" s="117"/>
      <c r="E1071" s="117"/>
      <c r="F1071" s="117"/>
      <c r="G1071" s="117"/>
      <c r="H1071" s="117"/>
      <c r="I1071" s="117"/>
      <c r="J1071" s="117"/>
      <c r="K1071" s="117"/>
      <c r="L1071" s="117"/>
      <c r="M1071" s="117"/>
      <c r="N1071" s="117"/>
      <c r="O1071" s="117"/>
      <c r="P1071" s="117"/>
      <c r="Q1071" s="117"/>
      <c r="R1071" s="117"/>
      <c r="S1071" s="117"/>
      <c r="T1071" s="117"/>
      <c r="U1071" s="117"/>
      <c r="V1071" s="117"/>
      <c r="W1071" s="117"/>
    </row>
    <row r="1072" spans="1:23" ht="35" thickBot="1" x14ac:dyDescent="0.25">
      <c r="A1072" s="116" t="s">
        <v>2561</v>
      </c>
      <c r="B1072" s="116"/>
      <c r="C1072" s="117"/>
      <c r="D1072" s="117"/>
      <c r="E1072" s="117"/>
      <c r="F1072" s="117"/>
      <c r="G1072" s="117"/>
      <c r="H1072" s="117"/>
      <c r="I1072" s="117"/>
      <c r="J1072" s="117"/>
      <c r="K1072" s="117"/>
      <c r="L1072" s="117"/>
      <c r="M1072" s="117"/>
      <c r="N1072" s="117"/>
      <c r="O1072" s="117"/>
      <c r="P1072" s="117"/>
      <c r="Q1072" s="117"/>
      <c r="R1072" s="117"/>
      <c r="S1072" s="117"/>
      <c r="T1072" s="117"/>
      <c r="U1072" s="117"/>
      <c r="V1072" s="117"/>
      <c r="W1072" s="117"/>
    </row>
    <row r="1073" spans="1:23" ht="35" thickBot="1" x14ac:dyDescent="0.25">
      <c r="A1073" s="116" t="s">
        <v>2562</v>
      </c>
      <c r="B1073" s="116"/>
      <c r="C1073" s="117"/>
      <c r="D1073" s="117"/>
      <c r="E1073" s="117"/>
      <c r="F1073" s="117"/>
      <c r="G1073" s="117"/>
      <c r="H1073" s="117"/>
      <c r="I1073" s="117"/>
      <c r="J1073" s="117"/>
      <c r="K1073" s="117"/>
      <c r="L1073" s="117"/>
      <c r="M1073" s="117"/>
      <c r="N1073" s="117"/>
      <c r="O1073" s="117"/>
      <c r="P1073" s="117"/>
      <c r="Q1073" s="117"/>
      <c r="R1073" s="117"/>
      <c r="S1073" s="117"/>
      <c r="T1073" s="117"/>
      <c r="U1073" s="117"/>
      <c r="V1073" s="117"/>
      <c r="W1073" s="117"/>
    </row>
    <row r="1074" spans="1:23" ht="35" thickBot="1" x14ac:dyDescent="0.25">
      <c r="A1074" s="116" t="s">
        <v>1719</v>
      </c>
      <c r="B1074" s="116"/>
      <c r="C1074" s="117"/>
      <c r="D1074" s="117"/>
      <c r="E1074" s="117"/>
      <c r="F1074" s="117"/>
      <c r="G1074" s="117"/>
      <c r="H1074" s="117"/>
      <c r="I1074" s="117"/>
      <c r="J1074" s="117"/>
      <c r="K1074" s="117"/>
      <c r="L1074" s="117"/>
      <c r="M1074" s="117"/>
      <c r="N1074" s="117"/>
      <c r="O1074" s="117"/>
      <c r="P1074" s="117"/>
      <c r="Q1074" s="117"/>
      <c r="R1074" s="117"/>
      <c r="S1074" s="117"/>
      <c r="T1074" s="117"/>
      <c r="U1074" s="117"/>
      <c r="V1074" s="117"/>
      <c r="W1074" s="117"/>
    </row>
    <row r="1075" spans="1:23" ht="35" thickBot="1" x14ac:dyDescent="0.25">
      <c r="A1075" s="116" t="s">
        <v>2563</v>
      </c>
      <c r="B1075" s="116"/>
      <c r="C1075" s="117"/>
      <c r="D1075" s="117"/>
      <c r="E1075" s="117"/>
      <c r="F1075" s="117"/>
      <c r="G1075" s="117"/>
      <c r="H1075" s="117"/>
      <c r="I1075" s="117"/>
      <c r="J1075" s="117"/>
      <c r="K1075" s="117"/>
      <c r="L1075" s="117"/>
      <c r="M1075" s="117"/>
      <c r="N1075" s="117"/>
      <c r="O1075" s="117"/>
      <c r="P1075" s="117"/>
      <c r="Q1075" s="117"/>
      <c r="R1075" s="117"/>
      <c r="S1075" s="117"/>
      <c r="T1075" s="117"/>
      <c r="U1075" s="117"/>
      <c r="V1075" s="117"/>
      <c r="W1075" s="117"/>
    </row>
    <row r="1076" spans="1:23" ht="35" thickBot="1" x14ac:dyDescent="0.25">
      <c r="A1076" s="116" t="s">
        <v>2564</v>
      </c>
      <c r="B1076" s="116"/>
      <c r="C1076" s="117"/>
      <c r="D1076" s="117"/>
      <c r="E1076" s="117"/>
      <c r="F1076" s="117"/>
      <c r="G1076" s="117"/>
      <c r="H1076" s="117"/>
      <c r="I1076" s="117"/>
      <c r="J1076" s="117"/>
      <c r="K1076" s="117"/>
      <c r="L1076" s="117"/>
      <c r="M1076" s="117"/>
      <c r="N1076" s="117"/>
      <c r="O1076" s="117"/>
      <c r="P1076" s="117"/>
      <c r="Q1076" s="117"/>
      <c r="R1076" s="117"/>
      <c r="S1076" s="117"/>
      <c r="T1076" s="117"/>
      <c r="U1076" s="117"/>
      <c r="V1076" s="117"/>
      <c r="W1076" s="117"/>
    </row>
    <row r="1077" spans="1:23" ht="35" thickBot="1" x14ac:dyDescent="0.25">
      <c r="A1077" s="116" t="s">
        <v>2565</v>
      </c>
      <c r="B1077" s="116"/>
      <c r="C1077" s="117"/>
      <c r="D1077" s="117"/>
      <c r="E1077" s="117"/>
      <c r="F1077" s="117"/>
      <c r="G1077" s="117"/>
      <c r="H1077" s="117"/>
      <c r="I1077" s="117"/>
      <c r="J1077" s="117"/>
      <c r="K1077" s="117"/>
      <c r="L1077" s="117"/>
      <c r="M1077" s="117"/>
      <c r="N1077" s="117"/>
      <c r="O1077" s="117"/>
      <c r="P1077" s="117"/>
      <c r="Q1077" s="117"/>
      <c r="R1077" s="117"/>
      <c r="S1077" s="117"/>
      <c r="T1077" s="117"/>
      <c r="U1077" s="117"/>
      <c r="V1077" s="117"/>
      <c r="W1077" s="117"/>
    </row>
    <row r="1078" spans="1:23" ht="52" thickBot="1" x14ac:dyDescent="0.25">
      <c r="A1078" s="116" t="s">
        <v>1721</v>
      </c>
      <c r="B1078" s="116"/>
      <c r="C1078" s="117"/>
      <c r="D1078" s="117"/>
      <c r="E1078" s="117"/>
      <c r="F1078" s="117"/>
      <c r="G1078" s="117"/>
      <c r="H1078" s="117"/>
      <c r="I1078" s="117"/>
      <c r="J1078" s="117"/>
      <c r="K1078" s="117"/>
      <c r="L1078" s="117"/>
      <c r="M1078" s="117"/>
      <c r="N1078" s="117"/>
      <c r="O1078" s="117"/>
      <c r="P1078" s="117"/>
      <c r="Q1078" s="117"/>
      <c r="R1078" s="117"/>
      <c r="S1078" s="117"/>
      <c r="T1078" s="117"/>
      <c r="U1078" s="117"/>
      <c r="V1078" s="117"/>
      <c r="W1078" s="117"/>
    </row>
    <row r="1079" spans="1:23" ht="52" thickBot="1" x14ac:dyDescent="0.25">
      <c r="A1079" s="116" t="s">
        <v>2566</v>
      </c>
      <c r="B1079" s="116"/>
      <c r="C1079" s="117"/>
      <c r="D1079" s="117"/>
      <c r="E1079" s="117"/>
      <c r="F1079" s="117"/>
      <c r="G1079" s="117"/>
      <c r="H1079" s="117"/>
      <c r="I1079" s="117"/>
      <c r="J1079" s="117"/>
      <c r="K1079" s="117"/>
      <c r="L1079" s="117"/>
      <c r="M1079" s="117"/>
      <c r="N1079" s="117"/>
      <c r="O1079" s="117"/>
      <c r="P1079" s="117"/>
      <c r="Q1079" s="117"/>
      <c r="R1079" s="117"/>
      <c r="S1079" s="117"/>
      <c r="T1079" s="117"/>
      <c r="U1079" s="117"/>
      <c r="V1079" s="117"/>
      <c r="W1079" s="117"/>
    </row>
    <row r="1080" spans="1:23" ht="52" thickBot="1" x14ac:dyDescent="0.25">
      <c r="A1080" s="116" t="s">
        <v>2567</v>
      </c>
      <c r="B1080" s="116"/>
      <c r="C1080" s="117"/>
      <c r="D1080" s="117"/>
      <c r="E1080" s="117"/>
      <c r="F1080" s="117"/>
      <c r="G1080" s="117"/>
      <c r="H1080" s="117"/>
      <c r="I1080" s="117"/>
      <c r="J1080" s="117"/>
      <c r="K1080" s="117"/>
      <c r="L1080" s="117"/>
      <c r="M1080" s="117"/>
      <c r="N1080" s="117"/>
      <c r="O1080" s="117"/>
      <c r="P1080" s="117"/>
      <c r="Q1080" s="117"/>
      <c r="R1080" s="117"/>
      <c r="S1080" s="117"/>
      <c r="T1080" s="117"/>
      <c r="U1080" s="117"/>
      <c r="V1080" s="117"/>
      <c r="W1080" s="117"/>
    </row>
    <row r="1081" spans="1:23" ht="52" thickBot="1" x14ac:dyDescent="0.25">
      <c r="A1081" s="116" t="s">
        <v>2568</v>
      </c>
      <c r="B1081" s="116"/>
      <c r="C1081" s="117"/>
      <c r="D1081" s="117"/>
      <c r="E1081" s="117"/>
      <c r="F1081" s="117"/>
      <c r="G1081" s="117"/>
      <c r="H1081" s="117"/>
      <c r="I1081" s="117"/>
      <c r="J1081" s="117"/>
      <c r="K1081" s="117"/>
      <c r="L1081" s="117"/>
      <c r="M1081" s="117"/>
      <c r="N1081" s="117"/>
      <c r="O1081" s="117"/>
      <c r="P1081" s="117"/>
      <c r="Q1081" s="117"/>
      <c r="R1081" s="117"/>
      <c r="S1081" s="117"/>
      <c r="T1081" s="117"/>
      <c r="U1081" s="117"/>
      <c r="V1081" s="117"/>
      <c r="W1081" s="117"/>
    </row>
    <row r="1082" spans="1:23" ht="18" thickBot="1" x14ac:dyDescent="0.25">
      <c r="A1082" s="179" t="s">
        <v>2627</v>
      </c>
      <c r="B1082" s="180"/>
      <c r="C1082" s="181"/>
      <c r="D1082" s="181"/>
      <c r="E1082" s="181"/>
      <c r="F1082" s="181"/>
      <c r="G1082" s="181"/>
      <c r="H1082" s="181"/>
      <c r="I1082" s="181"/>
      <c r="J1082" s="181"/>
      <c r="K1082" s="181"/>
      <c r="L1082" s="181"/>
      <c r="M1082" s="181"/>
      <c r="N1082" s="181"/>
      <c r="O1082" s="181"/>
      <c r="P1082" s="181"/>
      <c r="Q1082" s="181"/>
      <c r="R1082" s="181"/>
      <c r="S1082" s="181"/>
      <c r="T1082" s="181"/>
      <c r="U1082" s="181"/>
      <c r="V1082" s="181"/>
      <c r="W1082" s="181"/>
    </row>
    <row r="1083" spans="1:23" ht="35" thickBot="1" x14ac:dyDescent="0.25">
      <c r="A1083" s="116" t="s">
        <v>1723</v>
      </c>
      <c r="B1083" s="116"/>
      <c r="C1083" s="117"/>
      <c r="D1083" s="117"/>
      <c r="E1083" s="117"/>
      <c r="F1083" s="117"/>
      <c r="G1083" s="117"/>
      <c r="H1083" s="117"/>
      <c r="I1083" s="117"/>
      <c r="J1083" s="117"/>
      <c r="K1083" s="117"/>
      <c r="L1083" s="117"/>
      <c r="M1083" s="117"/>
      <c r="N1083" s="117"/>
      <c r="O1083" s="117"/>
      <c r="P1083" s="117"/>
      <c r="Q1083" s="117"/>
      <c r="R1083" s="117"/>
      <c r="S1083" s="117"/>
      <c r="T1083" s="117"/>
      <c r="U1083" s="117"/>
      <c r="V1083" s="117"/>
      <c r="W1083" s="117"/>
    </row>
    <row r="1084" spans="1:23" ht="35" thickBot="1" x14ac:dyDescent="0.25">
      <c r="A1084" s="116" t="s">
        <v>2569</v>
      </c>
      <c r="B1084" s="116"/>
      <c r="C1084" s="117"/>
      <c r="D1084" s="117"/>
      <c r="E1084" s="117"/>
      <c r="F1084" s="117"/>
      <c r="G1084" s="117"/>
      <c r="H1084" s="117"/>
      <c r="I1084" s="117"/>
      <c r="J1084" s="117"/>
      <c r="K1084" s="117"/>
      <c r="L1084" s="117"/>
      <c r="M1084" s="117"/>
      <c r="N1084" s="117"/>
      <c r="O1084" s="117"/>
      <c r="P1084" s="117"/>
      <c r="Q1084" s="117"/>
      <c r="R1084" s="117"/>
      <c r="S1084" s="117"/>
      <c r="T1084" s="117"/>
      <c r="U1084" s="117"/>
      <c r="V1084" s="117"/>
      <c r="W1084" s="117"/>
    </row>
    <row r="1085" spans="1:23" ht="35" thickBot="1" x14ac:dyDescent="0.25">
      <c r="A1085" s="116" t="s">
        <v>2570</v>
      </c>
      <c r="B1085" s="116"/>
      <c r="C1085" s="117"/>
      <c r="D1085" s="117"/>
      <c r="E1085" s="117"/>
      <c r="F1085" s="117"/>
      <c r="G1085" s="117"/>
      <c r="H1085" s="117"/>
      <c r="I1085" s="117"/>
      <c r="J1085" s="117"/>
      <c r="K1085" s="117"/>
      <c r="L1085" s="117"/>
      <c r="M1085" s="117"/>
      <c r="N1085" s="117"/>
      <c r="O1085" s="117"/>
      <c r="P1085" s="117"/>
      <c r="Q1085" s="117"/>
      <c r="R1085" s="117"/>
      <c r="S1085" s="117"/>
      <c r="T1085" s="117"/>
      <c r="U1085" s="117"/>
      <c r="V1085" s="117"/>
      <c r="W1085" s="117"/>
    </row>
    <row r="1086" spans="1:23" ht="35" thickBot="1" x14ac:dyDescent="0.25">
      <c r="A1086" s="116" t="s">
        <v>2571</v>
      </c>
      <c r="B1086" s="116"/>
      <c r="C1086" s="117"/>
      <c r="D1086" s="117"/>
      <c r="E1086" s="117"/>
      <c r="F1086" s="117"/>
      <c r="G1086" s="117"/>
      <c r="H1086" s="117"/>
      <c r="I1086" s="117"/>
      <c r="J1086" s="117"/>
      <c r="K1086" s="117"/>
      <c r="L1086" s="117"/>
      <c r="M1086" s="117"/>
      <c r="N1086" s="117"/>
      <c r="O1086" s="117"/>
      <c r="P1086" s="117"/>
      <c r="Q1086" s="117"/>
      <c r="R1086" s="117"/>
      <c r="S1086" s="117"/>
      <c r="T1086" s="117"/>
      <c r="U1086" s="117"/>
      <c r="V1086" s="117"/>
      <c r="W1086" s="117"/>
    </row>
    <row r="1087" spans="1:23" ht="35" thickBot="1" x14ac:dyDescent="0.25">
      <c r="A1087" s="116" t="s">
        <v>1725</v>
      </c>
      <c r="B1087" s="116"/>
      <c r="C1087" s="117"/>
      <c r="D1087" s="117"/>
      <c r="E1087" s="117"/>
      <c r="F1087" s="117"/>
      <c r="G1087" s="117"/>
      <c r="H1087" s="117"/>
      <c r="I1087" s="117"/>
      <c r="J1087" s="117"/>
      <c r="K1087" s="117"/>
      <c r="L1087" s="117"/>
      <c r="M1087" s="117"/>
      <c r="N1087" s="117"/>
      <c r="O1087" s="117"/>
      <c r="P1087" s="117"/>
      <c r="Q1087" s="117"/>
      <c r="R1087" s="117"/>
      <c r="S1087" s="117"/>
      <c r="T1087" s="117"/>
      <c r="U1087" s="117"/>
      <c r="V1087" s="117"/>
      <c r="W1087" s="117"/>
    </row>
    <row r="1088" spans="1:23" ht="35" thickBot="1" x14ac:dyDescent="0.25">
      <c r="A1088" s="116" t="s">
        <v>2572</v>
      </c>
      <c r="B1088" s="116"/>
      <c r="C1088" s="117"/>
      <c r="D1088" s="117"/>
      <c r="E1088" s="117"/>
      <c r="F1088" s="117"/>
      <c r="G1088" s="117"/>
      <c r="H1088" s="117"/>
      <c r="I1088" s="117"/>
      <c r="J1088" s="117"/>
      <c r="K1088" s="117"/>
      <c r="L1088" s="117"/>
      <c r="M1088" s="117"/>
      <c r="N1088" s="117"/>
      <c r="O1088" s="117"/>
      <c r="P1088" s="117"/>
      <c r="Q1088" s="117"/>
      <c r="R1088" s="117"/>
      <c r="S1088" s="117"/>
      <c r="T1088" s="117"/>
      <c r="U1088" s="117"/>
      <c r="V1088" s="117"/>
      <c r="W1088" s="117"/>
    </row>
    <row r="1089" spans="1:23" ht="35" thickBot="1" x14ac:dyDescent="0.25">
      <c r="A1089" s="116" t="s">
        <v>2573</v>
      </c>
      <c r="B1089" s="116"/>
      <c r="C1089" s="117"/>
      <c r="D1089" s="117"/>
      <c r="E1089" s="117"/>
      <c r="F1089" s="117"/>
      <c r="G1089" s="117"/>
      <c r="H1089" s="117"/>
      <c r="I1089" s="117"/>
      <c r="J1089" s="117"/>
      <c r="K1089" s="117"/>
      <c r="L1089" s="117"/>
      <c r="M1089" s="117"/>
      <c r="N1089" s="117"/>
      <c r="O1089" s="117"/>
      <c r="P1089" s="117"/>
      <c r="Q1089" s="117"/>
      <c r="R1089" s="117"/>
      <c r="S1089" s="117"/>
      <c r="T1089" s="117"/>
      <c r="U1089" s="117"/>
      <c r="V1089" s="117"/>
      <c r="W1089" s="117"/>
    </row>
    <row r="1090" spans="1:23" ht="35" thickBot="1" x14ac:dyDescent="0.25">
      <c r="A1090" s="116" t="s">
        <v>2574</v>
      </c>
      <c r="B1090" s="116"/>
      <c r="C1090" s="117"/>
      <c r="D1090" s="117"/>
      <c r="E1090" s="117"/>
      <c r="F1090" s="117"/>
      <c r="G1090" s="117"/>
      <c r="H1090" s="117"/>
      <c r="I1090" s="117"/>
      <c r="J1090" s="117"/>
      <c r="K1090" s="117"/>
      <c r="L1090" s="117"/>
      <c r="M1090" s="117"/>
      <c r="N1090" s="117"/>
      <c r="O1090" s="117"/>
      <c r="P1090" s="117"/>
      <c r="Q1090" s="117"/>
      <c r="R1090" s="117"/>
      <c r="S1090" s="117"/>
      <c r="T1090" s="117"/>
      <c r="U1090" s="117"/>
      <c r="V1090" s="117"/>
      <c r="W1090" s="117"/>
    </row>
    <row r="1091" spans="1:23" ht="35" thickBot="1" x14ac:dyDescent="0.25">
      <c r="A1091" s="116" t="s">
        <v>1727</v>
      </c>
      <c r="B1091" s="116"/>
      <c r="C1091" s="117"/>
      <c r="D1091" s="117"/>
      <c r="E1091" s="117"/>
      <c r="F1091" s="117"/>
      <c r="G1091" s="117"/>
      <c r="H1091" s="117"/>
      <c r="I1091" s="117"/>
      <c r="J1091" s="117"/>
      <c r="K1091" s="117"/>
      <c r="L1091" s="117"/>
      <c r="M1091" s="117"/>
      <c r="N1091" s="117"/>
      <c r="O1091" s="117"/>
      <c r="P1091" s="117"/>
      <c r="Q1091" s="117"/>
      <c r="R1091" s="117"/>
      <c r="S1091" s="117"/>
      <c r="T1091" s="117"/>
      <c r="U1091" s="117"/>
      <c r="V1091" s="117"/>
      <c r="W1091" s="117"/>
    </row>
    <row r="1092" spans="1:23" ht="35" thickBot="1" x14ac:dyDescent="0.25">
      <c r="A1092" s="116" t="s">
        <v>2575</v>
      </c>
      <c r="B1092" s="116"/>
      <c r="C1092" s="117"/>
      <c r="D1092" s="117"/>
      <c r="E1092" s="117"/>
      <c r="F1092" s="117"/>
      <c r="G1092" s="117"/>
      <c r="H1092" s="117"/>
      <c r="I1092" s="117"/>
      <c r="J1092" s="117"/>
      <c r="K1092" s="117"/>
      <c r="L1092" s="117"/>
      <c r="M1092" s="117"/>
      <c r="N1092" s="117"/>
      <c r="O1092" s="117"/>
      <c r="P1092" s="117"/>
      <c r="Q1092" s="117"/>
      <c r="R1092" s="117"/>
      <c r="S1092" s="117"/>
      <c r="T1092" s="117"/>
      <c r="U1092" s="117"/>
      <c r="V1092" s="117"/>
      <c r="W1092" s="117"/>
    </row>
    <row r="1093" spans="1:23" ht="35" thickBot="1" x14ac:dyDescent="0.25">
      <c r="A1093" s="116" t="s">
        <v>2576</v>
      </c>
      <c r="B1093" s="116"/>
      <c r="C1093" s="117"/>
      <c r="D1093" s="117"/>
      <c r="E1093" s="117"/>
      <c r="F1093" s="117"/>
      <c r="G1093" s="117"/>
      <c r="H1093" s="117"/>
      <c r="I1093" s="117"/>
      <c r="J1093" s="117"/>
      <c r="K1093" s="117"/>
      <c r="L1093" s="117"/>
      <c r="M1093" s="117"/>
      <c r="N1093" s="117"/>
      <c r="O1093" s="117"/>
      <c r="P1093" s="117"/>
      <c r="Q1093" s="117"/>
      <c r="R1093" s="117"/>
      <c r="S1093" s="117"/>
      <c r="T1093" s="117"/>
      <c r="U1093" s="117"/>
      <c r="V1093" s="117"/>
      <c r="W1093" s="117"/>
    </row>
    <row r="1094" spans="1:23" ht="35" thickBot="1" x14ac:dyDescent="0.25">
      <c r="A1094" s="116" t="s">
        <v>2577</v>
      </c>
      <c r="B1094" s="116"/>
      <c r="C1094" s="117"/>
      <c r="D1094" s="117"/>
      <c r="E1094" s="117"/>
      <c r="F1094" s="117"/>
      <c r="G1094" s="117"/>
      <c r="H1094" s="117"/>
      <c r="I1094" s="117"/>
      <c r="J1094" s="117"/>
      <c r="K1094" s="117"/>
      <c r="L1094" s="117"/>
      <c r="M1094" s="117"/>
      <c r="N1094" s="117"/>
      <c r="O1094" s="117"/>
      <c r="P1094" s="117"/>
      <c r="Q1094" s="117"/>
      <c r="R1094" s="117"/>
      <c r="S1094" s="117"/>
      <c r="T1094" s="117"/>
      <c r="U1094" s="117"/>
      <c r="V1094" s="117"/>
      <c r="W1094" s="117"/>
    </row>
    <row r="1095" spans="1:23" ht="35" thickBot="1" x14ac:dyDescent="0.25">
      <c r="A1095" s="116" t="s">
        <v>1729</v>
      </c>
      <c r="B1095" s="116"/>
      <c r="C1095" s="117"/>
      <c r="D1095" s="117"/>
      <c r="E1095" s="117"/>
      <c r="F1095" s="117"/>
      <c r="G1095" s="117"/>
      <c r="H1095" s="117"/>
      <c r="I1095" s="117"/>
      <c r="J1095" s="117"/>
      <c r="K1095" s="117"/>
      <c r="L1095" s="117"/>
      <c r="M1095" s="117"/>
      <c r="N1095" s="117"/>
      <c r="O1095" s="117"/>
      <c r="P1095" s="117"/>
      <c r="Q1095" s="117"/>
      <c r="R1095" s="117"/>
      <c r="S1095" s="117"/>
      <c r="T1095" s="117"/>
      <c r="U1095" s="117"/>
      <c r="V1095" s="117"/>
      <c r="W1095" s="117"/>
    </row>
    <row r="1096" spans="1:23" ht="35" thickBot="1" x14ac:dyDescent="0.25">
      <c r="A1096" s="116" t="s">
        <v>2578</v>
      </c>
      <c r="B1096" s="116"/>
      <c r="C1096" s="117"/>
      <c r="D1096" s="117"/>
      <c r="E1096" s="117"/>
      <c r="F1096" s="117"/>
      <c r="G1096" s="117"/>
      <c r="H1096" s="117"/>
      <c r="I1096" s="117"/>
      <c r="J1096" s="117"/>
      <c r="K1096" s="117"/>
      <c r="L1096" s="117"/>
      <c r="M1096" s="117"/>
      <c r="N1096" s="117"/>
      <c r="O1096" s="117"/>
      <c r="P1096" s="117"/>
      <c r="Q1096" s="117"/>
      <c r="R1096" s="117"/>
      <c r="S1096" s="117"/>
      <c r="T1096" s="117"/>
      <c r="U1096" s="117"/>
      <c r="V1096" s="117"/>
      <c r="W1096" s="117"/>
    </row>
    <row r="1097" spans="1:23" ht="35" thickBot="1" x14ac:dyDescent="0.25">
      <c r="A1097" s="116" t="s">
        <v>2579</v>
      </c>
      <c r="B1097" s="116"/>
      <c r="C1097" s="117"/>
      <c r="D1097" s="117"/>
      <c r="E1097" s="117"/>
      <c r="F1097" s="117"/>
      <c r="G1097" s="117"/>
      <c r="H1097" s="117"/>
      <c r="I1097" s="117"/>
      <c r="J1097" s="117"/>
      <c r="K1097" s="117"/>
      <c r="L1097" s="117"/>
      <c r="M1097" s="117"/>
      <c r="N1097" s="117"/>
      <c r="O1097" s="117"/>
      <c r="P1097" s="117"/>
      <c r="Q1097" s="117"/>
      <c r="R1097" s="117"/>
      <c r="S1097" s="117"/>
      <c r="T1097" s="117"/>
      <c r="U1097" s="117"/>
      <c r="V1097" s="117"/>
      <c r="W1097" s="117"/>
    </row>
    <row r="1098" spans="1:23" ht="35" thickBot="1" x14ac:dyDescent="0.25">
      <c r="A1098" s="116" t="s">
        <v>2580</v>
      </c>
      <c r="B1098" s="116"/>
      <c r="C1098" s="117"/>
      <c r="D1098" s="117"/>
      <c r="E1098" s="117"/>
      <c r="F1098" s="117"/>
      <c r="G1098" s="117"/>
      <c r="H1098" s="117"/>
      <c r="I1098" s="117"/>
      <c r="J1098" s="117"/>
      <c r="K1098" s="117"/>
      <c r="L1098" s="117"/>
      <c r="M1098" s="117"/>
      <c r="N1098" s="117"/>
      <c r="O1098" s="117"/>
      <c r="P1098" s="117"/>
      <c r="Q1098" s="117"/>
      <c r="R1098" s="117"/>
      <c r="S1098" s="117"/>
      <c r="T1098" s="117"/>
      <c r="U1098" s="117"/>
      <c r="V1098" s="117"/>
      <c r="W1098" s="117"/>
    </row>
    <row r="1099" spans="1:23" ht="35" thickBot="1" x14ac:dyDescent="0.25">
      <c r="A1099" s="116" t="s">
        <v>1731</v>
      </c>
      <c r="B1099" s="116"/>
      <c r="C1099" s="117"/>
      <c r="D1099" s="117"/>
      <c r="E1099" s="117"/>
      <c r="F1099" s="117"/>
      <c r="G1099" s="117"/>
      <c r="H1099" s="117"/>
      <c r="I1099" s="117"/>
      <c r="J1099" s="117"/>
      <c r="K1099" s="117"/>
      <c r="L1099" s="117"/>
      <c r="M1099" s="117"/>
      <c r="N1099" s="117"/>
      <c r="O1099" s="117"/>
      <c r="P1099" s="117"/>
      <c r="Q1099" s="117"/>
      <c r="R1099" s="117"/>
      <c r="S1099" s="117"/>
      <c r="T1099" s="117"/>
      <c r="U1099" s="117"/>
      <c r="V1099" s="117"/>
      <c r="W1099" s="117"/>
    </row>
    <row r="1100" spans="1:23" ht="35" thickBot="1" x14ac:dyDescent="0.25">
      <c r="A1100" s="116" t="s">
        <v>2581</v>
      </c>
      <c r="B1100" s="116"/>
      <c r="C1100" s="117"/>
      <c r="D1100" s="117"/>
      <c r="E1100" s="117"/>
      <c r="F1100" s="117"/>
      <c r="G1100" s="117"/>
      <c r="H1100" s="117"/>
      <c r="I1100" s="117"/>
      <c r="J1100" s="117"/>
      <c r="K1100" s="117"/>
      <c r="L1100" s="117"/>
      <c r="M1100" s="117"/>
      <c r="N1100" s="117"/>
      <c r="O1100" s="117"/>
      <c r="P1100" s="117"/>
      <c r="Q1100" s="117"/>
      <c r="R1100" s="117"/>
      <c r="S1100" s="117"/>
      <c r="T1100" s="117"/>
      <c r="U1100" s="117"/>
      <c r="V1100" s="117"/>
      <c r="W1100" s="117"/>
    </row>
    <row r="1101" spans="1:23" ht="35" thickBot="1" x14ac:dyDescent="0.25">
      <c r="A1101" s="116" t="s">
        <v>2582</v>
      </c>
      <c r="B1101" s="116"/>
      <c r="C1101" s="117"/>
      <c r="D1101" s="117"/>
      <c r="E1101" s="117"/>
      <c r="F1101" s="117"/>
      <c r="G1101" s="117"/>
      <c r="H1101" s="117"/>
      <c r="I1101" s="117"/>
      <c r="J1101" s="117"/>
      <c r="K1101" s="117"/>
      <c r="L1101" s="117"/>
      <c r="M1101" s="117"/>
      <c r="N1101" s="117"/>
      <c r="O1101" s="117"/>
      <c r="P1101" s="117"/>
      <c r="Q1101" s="117"/>
      <c r="R1101" s="117"/>
      <c r="S1101" s="117"/>
      <c r="T1101" s="117"/>
      <c r="U1101" s="117"/>
      <c r="V1101" s="117"/>
      <c r="W1101" s="117"/>
    </row>
    <row r="1102" spans="1:23" ht="35" thickBot="1" x14ac:dyDescent="0.25">
      <c r="A1102" s="116" t="s">
        <v>2583</v>
      </c>
      <c r="B1102" s="116"/>
      <c r="C1102" s="117"/>
      <c r="D1102" s="117"/>
      <c r="E1102" s="117"/>
      <c r="F1102" s="117"/>
      <c r="G1102" s="117"/>
      <c r="H1102" s="117"/>
      <c r="I1102" s="117"/>
      <c r="J1102" s="117"/>
      <c r="K1102" s="117"/>
      <c r="L1102" s="117"/>
      <c r="M1102" s="117"/>
      <c r="N1102" s="117"/>
      <c r="O1102" s="117"/>
      <c r="P1102" s="117"/>
      <c r="Q1102" s="117"/>
      <c r="R1102" s="117"/>
      <c r="S1102" s="117"/>
      <c r="T1102" s="117"/>
      <c r="U1102" s="117"/>
      <c r="V1102" s="117"/>
      <c r="W1102" s="117"/>
    </row>
    <row r="1103" spans="1:23" ht="35" thickBot="1" x14ac:dyDescent="0.25">
      <c r="A1103" s="116" t="s">
        <v>1733</v>
      </c>
      <c r="B1103" s="116"/>
      <c r="C1103" s="117"/>
      <c r="D1103" s="117"/>
      <c r="E1103" s="117"/>
      <c r="F1103" s="117"/>
      <c r="G1103" s="117"/>
      <c r="H1103" s="117"/>
      <c r="I1103" s="117"/>
      <c r="J1103" s="117"/>
      <c r="K1103" s="117"/>
      <c r="L1103" s="117"/>
      <c r="M1103" s="117"/>
      <c r="N1103" s="117"/>
      <c r="O1103" s="117"/>
      <c r="P1103" s="117"/>
      <c r="Q1103" s="117"/>
      <c r="R1103" s="117"/>
      <c r="S1103" s="117"/>
      <c r="T1103" s="117"/>
      <c r="U1103" s="117"/>
      <c r="V1103" s="117"/>
      <c r="W1103" s="117"/>
    </row>
    <row r="1104" spans="1:23" ht="35" thickBot="1" x14ac:dyDescent="0.25">
      <c r="A1104" s="116" t="s">
        <v>2584</v>
      </c>
      <c r="B1104" s="116"/>
      <c r="C1104" s="117"/>
      <c r="D1104" s="117"/>
      <c r="E1104" s="117"/>
      <c r="F1104" s="117"/>
      <c r="G1104" s="117"/>
      <c r="H1104" s="117"/>
      <c r="I1104" s="117"/>
      <c r="J1104" s="117"/>
      <c r="K1104" s="117"/>
      <c r="L1104" s="117"/>
      <c r="M1104" s="117"/>
      <c r="N1104" s="117"/>
      <c r="O1104" s="117"/>
      <c r="P1104" s="117"/>
      <c r="Q1104" s="117"/>
      <c r="R1104" s="117"/>
      <c r="S1104" s="117"/>
      <c r="T1104" s="117"/>
      <c r="U1104" s="117"/>
      <c r="V1104" s="117"/>
      <c r="W1104" s="117"/>
    </row>
    <row r="1105" spans="1:23" ht="35" thickBot="1" x14ac:dyDescent="0.25">
      <c r="A1105" s="116" t="s">
        <v>2585</v>
      </c>
      <c r="B1105" s="116"/>
      <c r="C1105" s="117"/>
      <c r="D1105" s="117"/>
      <c r="E1105" s="117"/>
      <c r="F1105" s="117"/>
      <c r="G1105" s="117"/>
      <c r="H1105" s="117"/>
      <c r="I1105" s="117"/>
      <c r="J1105" s="117"/>
      <c r="K1105" s="117"/>
      <c r="L1105" s="117"/>
      <c r="M1105" s="117"/>
      <c r="N1105" s="117"/>
      <c r="O1105" s="117"/>
      <c r="P1105" s="117"/>
      <c r="Q1105" s="117"/>
      <c r="R1105" s="117"/>
      <c r="S1105" s="117"/>
      <c r="T1105" s="117"/>
      <c r="U1105" s="117"/>
      <c r="V1105" s="117"/>
      <c r="W1105" s="117"/>
    </row>
    <row r="1106" spans="1:23" ht="35" thickBot="1" x14ac:dyDescent="0.25">
      <c r="A1106" s="116" t="s">
        <v>2586</v>
      </c>
      <c r="B1106" s="116"/>
      <c r="C1106" s="117"/>
      <c r="D1106" s="117"/>
      <c r="E1106" s="117"/>
      <c r="F1106" s="117"/>
      <c r="G1106" s="117"/>
      <c r="H1106" s="117"/>
      <c r="I1106" s="117"/>
      <c r="J1106" s="117"/>
      <c r="K1106" s="117"/>
      <c r="L1106" s="117"/>
      <c r="M1106" s="117"/>
      <c r="N1106" s="117"/>
      <c r="O1106" s="117"/>
      <c r="P1106" s="117"/>
      <c r="Q1106" s="117"/>
      <c r="R1106" s="117"/>
      <c r="S1106" s="117"/>
      <c r="T1106" s="117"/>
      <c r="U1106" s="117"/>
      <c r="V1106" s="117"/>
      <c r="W1106" s="117"/>
    </row>
    <row r="1107" spans="1:23" ht="35" thickBot="1" x14ac:dyDescent="0.25">
      <c r="A1107" s="116" t="s">
        <v>1735</v>
      </c>
      <c r="B1107" s="116"/>
      <c r="C1107" s="117"/>
      <c r="D1107" s="117"/>
      <c r="E1107" s="117"/>
      <c r="F1107" s="117"/>
      <c r="G1107" s="117"/>
      <c r="H1107" s="117"/>
      <c r="I1107" s="117"/>
      <c r="J1107" s="117"/>
      <c r="K1107" s="117"/>
      <c r="L1107" s="117"/>
      <c r="M1107" s="117"/>
      <c r="N1107" s="117"/>
      <c r="O1107" s="117"/>
      <c r="P1107" s="117"/>
      <c r="Q1107" s="117"/>
      <c r="R1107" s="117"/>
      <c r="S1107" s="117"/>
      <c r="T1107" s="117"/>
      <c r="U1107" s="117"/>
      <c r="V1107" s="117"/>
      <c r="W1107" s="117"/>
    </row>
    <row r="1108" spans="1:23" ht="35" thickBot="1" x14ac:dyDescent="0.25">
      <c r="A1108" s="116" t="s">
        <v>2587</v>
      </c>
      <c r="B1108" s="116"/>
      <c r="C1108" s="117"/>
      <c r="D1108" s="117"/>
      <c r="E1108" s="117"/>
      <c r="F1108" s="117"/>
      <c r="G1108" s="117"/>
      <c r="H1108" s="117"/>
      <c r="I1108" s="117"/>
      <c r="J1108" s="117"/>
      <c r="K1108" s="117"/>
      <c r="L1108" s="117"/>
      <c r="M1108" s="117"/>
      <c r="N1108" s="117"/>
      <c r="O1108" s="117"/>
      <c r="P1108" s="117"/>
      <c r="Q1108" s="117"/>
      <c r="R1108" s="117"/>
      <c r="S1108" s="117"/>
      <c r="T1108" s="117"/>
      <c r="U1108" s="117"/>
      <c r="V1108" s="117"/>
      <c r="W1108" s="117"/>
    </row>
    <row r="1109" spans="1:23" ht="35" thickBot="1" x14ac:dyDescent="0.25">
      <c r="A1109" s="116" t="s">
        <v>2588</v>
      </c>
      <c r="B1109" s="116"/>
      <c r="C1109" s="117"/>
      <c r="D1109" s="117"/>
      <c r="E1109" s="117"/>
      <c r="F1109" s="117"/>
      <c r="G1109" s="117"/>
      <c r="H1109" s="117"/>
      <c r="I1109" s="117"/>
      <c r="J1109" s="117"/>
      <c r="K1109" s="117"/>
      <c r="L1109" s="117"/>
      <c r="M1109" s="117"/>
      <c r="N1109" s="117"/>
      <c r="O1109" s="117"/>
      <c r="P1109" s="117"/>
      <c r="Q1109" s="117"/>
      <c r="R1109" s="117"/>
      <c r="S1109" s="117"/>
      <c r="T1109" s="117"/>
      <c r="U1109" s="117"/>
      <c r="V1109" s="117"/>
      <c r="W1109" s="117"/>
    </row>
    <row r="1110" spans="1:23" ht="35" thickBot="1" x14ac:dyDescent="0.25">
      <c r="A1110" s="116" t="s">
        <v>2589</v>
      </c>
      <c r="B1110" s="116"/>
      <c r="C1110" s="117"/>
      <c r="D1110" s="117"/>
      <c r="E1110" s="117"/>
      <c r="F1110" s="117"/>
      <c r="G1110" s="117"/>
      <c r="H1110" s="117"/>
      <c r="I1110" s="117"/>
      <c r="J1110" s="117"/>
      <c r="K1110" s="117"/>
      <c r="L1110" s="117"/>
      <c r="M1110" s="117"/>
      <c r="N1110" s="117"/>
      <c r="O1110" s="117"/>
      <c r="P1110" s="117"/>
      <c r="Q1110" s="117"/>
      <c r="R1110" s="117"/>
      <c r="S1110" s="117"/>
      <c r="T1110" s="117"/>
      <c r="U1110" s="117"/>
      <c r="V1110" s="117"/>
      <c r="W1110" s="117"/>
    </row>
    <row r="1111" spans="1:23" ht="35" thickBot="1" x14ac:dyDescent="0.25">
      <c r="A1111" s="116" t="s">
        <v>1737</v>
      </c>
      <c r="B1111" s="116"/>
      <c r="C1111" s="117"/>
      <c r="D1111" s="117"/>
      <c r="E1111" s="117"/>
      <c r="F1111" s="117"/>
      <c r="G1111" s="117"/>
      <c r="H1111" s="117"/>
      <c r="I1111" s="117"/>
      <c r="J1111" s="117"/>
      <c r="K1111" s="117"/>
      <c r="L1111" s="117"/>
      <c r="M1111" s="117"/>
      <c r="N1111" s="117"/>
      <c r="O1111" s="117"/>
      <c r="P1111" s="117"/>
      <c r="Q1111" s="117"/>
      <c r="R1111" s="117"/>
      <c r="S1111" s="117"/>
      <c r="T1111" s="117"/>
      <c r="U1111" s="117"/>
      <c r="V1111" s="117"/>
      <c r="W1111" s="117"/>
    </row>
    <row r="1112" spans="1:23" ht="35" thickBot="1" x14ac:dyDescent="0.25">
      <c r="A1112" s="116" t="s">
        <v>2590</v>
      </c>
      <c r="B1112" s="116"/>
      <c r="C1112" s="117"/>
      <c r="D1112" s="117"/>
      <c r="E1112" s="117"/>
      <c r="F1112" s="117"/>
      <c r="G1112" s="117"/>
      <c r="H1112" s="117"/>
      <c r="I1112" s="117"/>
      <c r="J1112" s="117"/>
      <c r="K1112" s="117"/>
      <c r="L1112" s="117"/>
      <c r="M1112" s="117"/>
      <c r="N1112" s="117"/>
      <c r="O1112" s="117"/>
      <c r="P1112" s="117"/>
      <c r="Q1112" s="117"/>
      <c r="R1112" s="117"/>
      <c r="S1112" s="117"/>
      <c r="T1112" s="117"/>
      <c r="U1112" s="117"/>
      <c r="V1112" s="117"/>
      <c r="W1112" s="117"/>
    </row>
    <row r="1113" spans="1:23" ht="35" thickBot="1" x14ac:dyDescent="0.25">
      <c r="A1113" s="116" t="s">
        <v>2591</v>
      </c>
      <c r="B1113" s="116"/>
      <c r="C1113" s="117"/>
      <c r="D1113" s="117"/>
      <c r="E1113" s="117"/>
      <c r="F1113" s="117"/>
      <c r="G1113" s="117"/>
      <c r="H1113" s="117"/>
      <c r="I1113" s="117"/>
      <c r="J1113" s="117"/>
      <c r="K1113" s="117"/>
      <c r="L1113" s="117"/>
      <c r="M1113" s="117"/>
      <c r="N1113" s="117"/>
      <c r="O1113" s="117"/>
      <c r="P1113" s="117"/>
      <c r="Q1113" s="117"/>
      <c r="R1113" s="117"/>
      <c r="S1113" s="117"/>
      <c r="T1113" s="117"/>
      <c r="U1113" s="117"/>
      <c r="V1113" s="117"/>
      <c r="W1113" s="117"/>
    </row>
    <row r="1114" spans="1:23" ht="35" thickBot="1" x14ac:dyDescent="0.25">
      <c r="A1114" s="116" t="s">
        <v>2592</v>
      </c>
      <c r="B1114" s="116"/>
      <c r="C1114" s="117"/>
      <c r="D1114" s="117"/>
      <c r="E1114" s="117"/>
      <c r="F1114" s="117"/>
      <c r="G1114" s="117"/>
      <c r="H1114" s="117"/>
      <c r="I1114" s="117"/>
      <c r="J1114" s="117"/>
      <c r="K1114" s="117"/>
      <c r="L1114" s="117"/>
      <c r="M1114" s="117"/>
      <c r="N1114" s="117"/>
      <c r="O1114" s="117"/>
      <c r="P1114" s="117"/>
      <c r="Q1114" s="117"/>
      <c r="R1114" s="117"/>
      <c r="S1114" s="117"/>
      <c r="T1114" s="117"/>
      <c r="U1114" s="117"/>
      <c r="V1114" s="117"/>
      <c r="W1114" s="117"/>
    </row>
    <row r="1115" spans="1:23" ht="35" thickBot="1" x14ac:dyDescent="0.25">
      <c r="A1115" s="116" t="s">
        <v>1739</v>
      </c>
      <c r="B1115" s="116"/>
      <c r="C1115" s="117"/>
      <c r="D1115" s="117"/>
      <c r="E1115" s="117"/>
      <c r="F1115" s="117"/>
      <c r="G1115" s="117"/>
      <c r="H1115" s="117"/>
      <c r="I1115" s="117"/>
      <c r="J1115" s="117"/>
      <c r="K1115" s="117"/>
      <c r="L1115" s="117"/>
      <c r="M1115" s="117"/>
      <c r="N1115" s="117"/>
      <c r="O1115" s="117"/>
      <c r="P1115" s="117"/>
      <c r="Q1115" s="117"/>
      <c r="R1115" s="117"/>
      <c r="S1115" s="117"/>
      <c r="T1115" s="117"/>
      <c r="U1115" s="117"/>
      <c r="V1115" s="117"/>
      <c r="W1115" s="117"/>
    </row>
    <row r="1116" spans="1:23" ht="35" thickBot="1" x14ac:dyDescent="0.25">
      <c r="A1116" s="116" t="s">
        <v>2593</v>
      </c>
      <c r="B1116" s="116"/>
      <c r="C1116" s="117"/>
      <c r="D1116" s="117"/>
      <c r="E1116" s="117"/>
      <c r="F1116" s="117"/>
      <c r="G1116" s="117"/>
      <c r="H1116" s="117"/>
      <c r="I1116" s="117"/>
      <c r="J1116" s="117"/>
      <c r="K1116" s="117"/>
      <c r="L1116" s="117"/>
      <c r="M1116" s="117"/>
      <c r="N1116" s="117"/>
      <c r="O1116" s="117"/>
      <c r="P1116" s="117"/>
      <c r="Q1116" s="117"/>
      <c r="R1116" s="117"/>
      <c r="S1116" s="117"/>
      <c r="T1116" s="117"/>
      <c r="U1116" s="117"/>
      <c r="V1116" s="117"/>
      <c r="W1116" s="117"/>
    </row>
    <row r="1117" spans="1:23" ht="35" thickBot="1" x14ac:dyDescent="0.25">
      <c r="A1117" s="116" t="s">
        <v>2594</v>
      </c>
      <c r="B1117" s="116"/>
      <c r="C1117" s="117"/>
      <c r="D1117" s="117"/>
      <c r="E1117" s="117"/>
      <c r="F1117" s="117"/>
      <c r="G1117" s="117"/>
      <c r="H1117" s="117"/>
      <c r="I1117" s="117"/>
      <c r="J1117" s="117"/>
      <c r="K1117" s="117"/>
      <c r="L1117" s="117"/>
      <c r="M1117" s="117"/>
      <c r="N1117" s="117"/>
      <c r="O1117" s="117"/>
      <c r="P1117" s="117"/>
      <c r="Q1117" s="117"/>
      <c r="R1117" s="117"/>
      <c r="S1117" s="117"/>
      <c r="T1117" s="117"/>
      <c r="U1117" s="117"/>
      <c r="V1117" s="117"/>
      <c r="W1117" s="117"/>
    </row>
    <row r="1118" spans="1:23" ht="35" thickBot="1" x14ac:dyDescent="0.25">
      <c r="A1118" s="116" t="s">
        <v>2595</v>
      </c>
      <c r="B1118" s="116"/>
      <c r="C1118" s="117"/>
      <c r="D1118" s="117"/>
      <c r="E1118" s="117"/>
      <c r="F1118" s="117"/>
      <c r="G1118" s="117"/>
      <c r="H1118" s="117"/>
      <c r="I1118" s="117"/>
      <c r="J1118" s="117"/>
      <c r="K1118" s="117"/>
      <c r="L1118" s="117"/>
      <c r="M1118" s="117"/>
      <c r="N1118" s="117"/>
      <c r="O1118" s="117"/>
      <c r="P1118" s="117"/>
      <c r="Q1118" s="117"/>
      <c r="R1118" s="117"/>
      <c r="S1118" s="117"/>
      <c r="T1118" s="117"/>
      <c r="U1118" s="117"/>
      <c r="V1118" s="117"/>
      <c r="W1118" s="117"/>
    </row>
    <row r="1119" spans="1:23" ht="35" thickBot="1" x14ac:dyDescent="0.25">
      <c r="A1119" s="116" t="s">
        <v>1741</v>
      </c>
      <c r="B1119" s="116"/>
      <c r="C1119" s="117"/>
      <c r="D1119" s="117"/>
      <c r="E1119" s="117"/>
      <c r="F1119" s="117"/>
      <c r="G1119" s="117"/>
      <c r="H1119" s="117"/>
      <c r="I1119" s="117"/>
      <c r="J1119" s="117"/>
      <c r="K1119" s="117"/>
      <c r="L1119" s="117"/>
      <c r="M1119" s="117"/>
      <c r="N1119" s="117"/>
      <c r="O1119" s="117"/>
      <c r="P1119" s="117"/>
      <c r="Q1119" s="117"/>
      <c r="R1119" s="117"/>
      <c r="S1119" s="117"/>
      <c r="T1119" s="117"/>
      <c r="U1119" s="117"/>
      <c r="V1119" s="117"/>
      <c r="W1119" s="117"/>
    </row>
    <row r="1120" spans="1:23" ht="35" thickBot="1" x14ac:dyDescent="0.25">
      <c r="A1120" s="116" t="s">
        <v>2596</v>
      </c>
      <c r="B1120" s="116"/>
      <c r="C1120" s="117"/>
      <c r="D1120" s="117"/>
      <c r="E1120" s="117"/>
      <c r="F1120" s="117"/>
      <c r="G1120" s="117"/>
      <c r="H1120" s="117"/>
      <c r="I1120" s="117"/>
      <c r="J1120" s="117"/>
      <c r="K1120" s="117"/>
      <c r="L1120" s="117"/>
      <c r="M1120" s="117"/>
      <c r="N1120" s="117"/>
      <c r="O1120" s="117"/>
      <c r="P1120" s="117"/>
      <c r="Q1120" s="117"/>
      <c r="R1120" s="117"/>
      <c r="S1120" s="117"/>
      <c r="T1120" s="117"/>
      <c r="U1120" s="117"/>
      <c r="V1120" s="117"/>
      <c r="W1120" s="117"/>
    </row>
    <row r="1121" spans="1:23" ht="35" thickBot="1" x14ac:dyDescent="0.25">
      <c r="A1121" s="116" t="s">
        <v>2597</v>
      </c>
      <c r="B1121" s="116"/>
      <c r="C1121" s="117"/>
      <c r="D1121" s="117"/>
      <c r="E1121" s="117"/>
      <c r="F1121" s="117"/>
      <c r="G1121" s="117"/>
      <c r="H1121" s="117"/>
      <c r="I1121" s="117"/>
      <c r="J1121" s="117"/>
      <c r="K1121" s="117"/>
      <c r="L1121" s="117"/>
      <c r="M1121" s="117"/>
      <c r="N1121" s="117"/>
      <c r="O1121" s="117"/>
      <c r="P1121" s="117"/>
      <c r="Q1121" s="117"/>
      <c r="R1121" s="117"/>
      <c r="S1121" s="117"/>
      <c r="T1121" s="117"/>
      <c r="U1121" s="117"/>
      <c r="V1121" s="117"/>
      <c r="W1121" s="117"/>
    </row>
    <row r="1122" spans="1:23" ht="35" thickBot="1" x14ac:dyDescent="0.25">
      <c r="A1122" s="116" t="s">
        <v>2598</v>
      </c>
      <c r="B1122" s="116"/>
      <c r="C1122" s="117"/>
      <c r="D1122" s="117"/>
      <c r="E1122" s="117"/>
      <c r="F1122" s="117"/>
      <c r="G1122" s="117"/>
      <c r="H1122" s="117"/>
      <c r="I1122" s="117"/>
      <c r="J1122" s="117"/>
      <c r="K1122" s="117"/>
      <c r="L1122" s="117"/>
      <c r="M1122" s="117"/>
      <c r="N1122" s="117"/>
      <c r="O1122" s="117"/>
      <c r="P1122" s="117"/>
      <c r="Q1122" s="117"/>
      <c r="R1122" s="117"/>
      <c r="S1122" s="117"/>
      <c r="T1122" s="117"/>
      <c r="U1122" s="117"/>
      <c r="V1122" s="117"/>
      <c r="W1122" s="117"/>
    </row>
    <row r="1123" spans="1:23" ht="35" thickBot="1" x14ac:dyDescent="0.25">
      <c r="A1123" s="116" t="s">
        <v>1743</v>
      </c>
      <c r="B1123" s="116"/>
      <c r="C1123" s="117"/>
      <c r="D1123" s="117"/>
      <c r="E1123" s="117"/>
      <c r="F1123" s="117"/>
      <c r="G1123" s="117"/>
      <c r="H1123" s="117"/>
      <c r="I1123" s="117"/>
      <c r="J1123" s="117"/>
      <c r="K1123" s="117"/>
      <c r="L1123" s="117"/>
      <c r="M1123" s="117"/>
      <c r="N1123" s="117"/>
      <c r="O1123" s="117"/>
      <c r="P1123" s="117"/>
      <c r="Q1123" s="117"/>
      <c r="R1123" s="117"/>
      <c r="S1123" s="117"/>
      <c r="T1123" s="117"/>
      <c r="U1123" s="117"/>
      <c r="V1123" s="117"/>
      <c r="W1123" s="117"/>
    </row>
    <row r="1124" spans="1:23" ht="35" thickBot="1" x14ac:dyDescent="0.25">
      <c r="A1124" s="116" t="s">
        <v>2599</v>
      </c>
      <c r="B1124" s="116"/>
      <c r="C1124" s="117"/>
      <c r="D1124" s="117"/>
      <c r="E1124" s="117"/>
      <c r="F1124" s="117"/>
      <c r="G1124" s="117"/>
      <c r="H1124" s="117"/>
      <c r="I1124" s="117"/>
      <c r="J1124" s="117"/>
      <c r="K1124" s="117"/>
      <c r="L1124" s="117"/>
      <c r="M1124" s="117"/>
      <c r="N1124" s="117"/>
      <c r="O1124" s="117"/>
      <c r="P1124" s="117"/>
      <c r="Q1124" s="117"/>
      <c r="R1124" s="117"/>
      <c r="S1124" s="117"/>
      <c r="T1124" s="117"/>
      <c r="U1124" s="117"/>
      <c r="V1124" s="117"/>
      <c r="W1124" s="117"/>
    </row>
    <row r="1125" spans="1:23" ht="35" thickBot="1" x14ac:dyDescent="0.25">
      <c r="A1125" s="116" t="s">
        <v>2600</v>
      </c>
      <c r="B1125" s="116"/>
      <c r="C1125" s="117"/>
      <c r="D1125" s="117"/>
      <c r="E1125" s="117"/>
      <c r="F1125" s="117"/>
      <c r="G1125" s="117"/>
      <c r="H1125" s="117"/>
      <c r="I1125" s="117"/>
      <c r="J1125" s="117"/>
      <c r="K1125" s="117"/>
      <c r="L1125" s="117"/>
      <c r="M1125" s="117"/>
      <c r="N1125" s="117"/>
      <c r="O1125" s="117"/>
      <c r="P1125" s="117"/>
      <c r="Q1125" s="117"/>
      <c r="R1125" s="117"/>
      <c r="S1125" s="117"/>
      <c r="T1125" s="117"/>
      <c r="U1125" s="117"/>
      <c r="V1125" s="117"/>
      <c r="W1125" s="117"/>
    </row>
    <row r="1126" spans="1:23" ht="35" thickBot="1" x14ac:dyDescent="0.25">
      <c r="A1126" s="116" t="s">
        <v>2601</v>
      </c>
      <c r="B1126" s="116"/>
      <c r="C1126" s="117"/>
      <c r="D1126" s="117"/>
      <c r="E1126" s="117"/>
      <c r="F1126" s="117"/>
      <c r="G1126" s="117"/>
      <c r="H1126" s="117"/>
      <c r="I1126" s="117"/>
      <c r="J1126" s="117"/>
      <c r="K1126" s="117"/>
      <c r="L1126" s="117"/>
      <c r="M1126" s="117"/>
      <c r="N1126" s="117"/>
      <c r="O1126" s="117"/>
      <c r="P1126" s="117"/>
      <c r="Q1126" s="117"/>
      <c r="R1126" s="117"/>
      <c r="S1126" s="117"/>
      <c r="T1126" s="117"/>
      <c r="U1126" s="117"/>
      <c r="V1126" s="117"/>
      <c r="W1126" s="117"/>
    </row>
    <row r="1127" spans="1:23" ht="52" thickBot="1" x14ac:dyDescent="0.25">
      <c r="A1127" s="116" t="s">
        <v>1745</v>
      </c>
      <c r="B1127" s="116"/>
      <c r="C1127" s="117"/>
      <c r="D1127" s="117"/>
      <c r="E1127" s="117"/>
      <c r="F1127" s="117"/>
      <c r="G1127" s="117"/>
      <c r="H1127" s="117"/>
      <c r="I1127" s="117"/>
      <c r="J1127" s="117"/>
      <c r="K1127" s="117"/>
      <c r="L1127" s="117"/>
      <c r="M1127" s="117"/>
      <c r="N1127" s="117"/>
      <c r="O1127" s="117"/>
      <c r="P1127" s="117"/>
      <c r="Q1127" s="117"/>
      <c r="R1127" s="117"/>
      <c r="S1127" s="117"/>
      <c r="T1127" s="117"/>
      <c r="U1127" s="117"/>
      <c r="V1127" s="117"/>
      <c r="W1127" s="117"/>
    </row>
    <row r="1128" spans="1:23" ht="52" thickBot="1" x14ac:dyDescent="0.25">
      <c r="A1128" s="116" t="s">
        <v>2602</v>
      </c>
      <c r="B1128" s="116"/>
      <c r="C1128" s="117"/>
      <c r="D1128" s="117"/>
      <c r="E1128" s="117"/>
      <c r="F1128" s="117"/>
      <c r="G1128" s="117"/>
      <c r="H1128" s="117"/>
      <c r="I1128" s="117"/>
      <c r="J1128" s="117"/>
      <c r="K1128" s="117"/>
      <c r="L1128" s="117"/>
      <c r="M1128" s="117"/>
      <c r="N1128" s="117"/>
      <c r="O1128" s="117"/>
      <c r="P1128" s="117"/>
      <c r="Q1128" s="117"/>
      <c r="R1128" s="117"/>
      <c r="S1128" s="117"/>
      <c r="T1128" s="117"/>
      <c r="U1128" s="117"/>
      <c r="V1128" s="117"/>
      <c r="W1128" s="117"/>
    </row>
    <row r="1129" spans="1:23" ht="52" thickBot="1" x14ac:dyDescent="0.25">
      <c r="A1129" s="116" t="s">
        <v>2603</v>
      </c>
      <c r="B1129" s="116"/>
      <c r="C1129" s="117"/>
      <c r="D1129" s="117"/>
      <c r="E1129" s="117"/>
      <c r="F1129" s="117"/>
      <c r="G1129" s="117"/>
      <c r="H1129" s="117"/>
      <c r="I1129" s="117"/>
      <c r="J1129" s="117"/>
      <c r="K1129" s="117"/>
      <c r="L1129" s="117"/>
      <c r="M1129" s="117"/>
      <c r="N1129" s="117"/>
      <c r="O1129" s="117"/>
      <c r="P1129" s="117"/>
      <c r="Q1129" s="117"/>
      <c r="R1129" s="117"/>
      <c r="S1129" s="117"/>
      <c r="T1129" s="117"/>
      <c r="U1129" s="117"/>
      <c r="V1129" s="117"/>
      <c r="W1129" s="117"/>
    </row>
    <row r="1130" spans="1:23" ht="52" thickBot="1" x14ac:dyDescent="0.25">
      <c r="A1130" s="116" t="s">
        <v>2604</v>
      </c>
      <c r="B1130" s="116"/>
      <c r="C1130" s="117"/>
      <c r="D1130" s="117"/>
      <c r="E1130" s="117"/>
      <c r="F1130" s="117"/>
      <c r="G1130" s="117"/>
      <c r="H1130" s="117"/>
      <c r="I1130" s="117"/>
      <c r="J1130" s="117"/>
      <c r="K1130" s="117"/>
      <c r="L1130" s="117"/>
      <c r="M1130" s="117"/>
      <c r="N1130" s="117"/>
      <c r="O1130" s="117"/>
      <c r="P1130" s="117"/>
      <c r="Q1130" s="117"/>
      <c r="R1130" s="117"/>
      <c r="S1130" s="117"/>
      <c r="T1130" s="117"/>
      <c r="U1130" s="117"/>
      <c r="V1130" s="117"/>
      <c r="W1130" s="117"/>
    </row>
  </sheetData>
  <dataValidations count="1">
    <dataValidation type="textLength" operator="greaterThan" allowBlank="1" showErrorMessage="1" errorTitle="Invalid Data Type" error="Please input data in String Data Type" sqref="C5:W5 L7:W7 L9:W9 L11:W11 L13:W13 L15:W15 L17:W17 L19:W19 L21:W21 L23:W23 L25:W25 L27:W27 L29:W29 L31:W31 L33:W33 L35:W35 L37:W37 L39:W39 L41:W41 L43:W43 L45:W45 L47:W47 L49:W49 L51:W51 L54:W54 L56:W56 L58:W58 L60:W60 L62:W62 L64:W64 L66:W66 L68:W68 L70:W70 L72:W72 L74:W74 L76:W76 L78:W78 L80:W80 L82:W82 L84:W84 L86:W86 L88:W88 L90:W90 L92:W92 L94:W94 L96:W96 L98:W98 L100:W100 L648:W648 L105:W105 L107:W107 L109:W109 L111:W111 L113:W113 L115:W115 L117:W117 L119:W119 L121:W121 L123:W123 L125:W125 L127:W127 L129:W129 L131:W131 L133:W133 L135:W135 L137:W137 L139:W139 L141:W141 L143:W143 L145:W145 L147:W147 L149:W149 L152:W152 L154:W154 L156:W156 L158:W158 L160:W160 L162:W162 L164:W164 L166:W166 L168:W168 L170:W170 L172:W172 L174:W174 L176:W176 L178:W178 L180:W180 L182:W182 L184:W184 L186:W186 L188:W188 L190:W190 L192:W192 L194:W194 L196:W196 L198:W198 L201:W201 L203:W203 L205:W205 L207:W207 L209:W209 L211:W211 L213:W213 L215:W215 L217:W217 L219:W219 L221:W221 L223:W223 L225:W225 L227:W227 L229:W229 L231:W231 L233:W233 L235:W235 L237:W237 L239:W239 L241:W241 L243:W243 L245:W245 L247:W247 L250:W250 L252:W252 L254:W254 L256:W256 L258:W258 L260:W260 L262:W262 L264:W264 L266:W266 L268:W268 L270:W270 L272:W272 L274:W274 L276:W276 L278:W278 L280:W280 L282:W282 L284:W284 L286:W286 L288:W288 L290:W290 L292:W292 L294:W294 L296:W296 L299:W299 L301:W301 L303:W303 L305:W305 L307:W307 L309:W309 L311:W311 L313:W313 L315:W315 L317:W317 L319:W319 L321:W321 L323:W323 L325:W325 L327:W327 L329:W329 L331:W331 L333:W333 L335:W335 L337:W337 L339:W339 L341:W341 L343:W343 L345:W345 L348:W348 L350:W350 L352:W352 L354:W354 L356:W356 L358:W358 L360:W360 L362:W362 L364:W364 L366:W366 L368:W368 L370:W370 L372:W372 L374:W374 L376:W376 L378:W378 L380:W380 L382:W382 L384:W384 L386:W386 L388:W388 L390:W390 L392:W392 L394:W394 L397:W397 L399:W399 L401:W401 L403:W403 L405:W405 L407:W407 L409:W409 L411:W411 L413:W413 L415:W415 L417:W417 L419:W419 L421:W421 L423:W423 L425:W425 L427:W427 L429:W429 L431:W431 L433:W433 L435:W435 L437:W437 L439:W439 L441:W441 L443:W443 L446:W446 L448:W448 L450:W450 L452:W452 L454:W454 L456:W456 L458:W458 L460:W460 L462:W462 L464:W464 L466:W466 L468:W468 L470:W470 L472:W472 L474:W474 L476:W476 L478:W478 L480:W480 L482:W482 L484:W484 L486:W486 L488:W488 L490:W490 L492:W492 L495:W495 L497:W497 L499:W499 L501:W501 L503:W503 L505:W505 L507:W507 L509:W509 L511:W511 L513:W513 L515:W515 L517:W517 L519:W519 L521:W521 L523:W523 L525:W525 L527:W527 L529:W529 L531:W531 L533:W533 L535:W535 L537:W537 L539:W539 L541:W541 L544:W544 L546:W546 L548:W548 L550:W550 L552:W552 L554:W554 L556:W556 L558:W558 L560:W560 L562:W562 L564:W564 L566:W566 L568:W568 L570:W570 L572:W572 L574:W574 L576:W576 L578:W578 L580:W580 L582:W582 L584:W584 L586:W586 L588:W588 L590:W590 L593:W593 L595:W595 L597:W597 L599:W599 L601:W601 L603:W603 L605:W605 L607:W607 L609:W609 L611:W611 L613:W613 L615:W615 L617:W617 L619:W619 L621:W621 L623:W623 L625:W625 L627:W627 L629:W629 L631:W631 L633:W633 L635:W635 L637:W637 L639:W639 L642:W642 L644:W644 L646:W646" xr:uid="{3EC0037A-D763-C346-8603-A99E05173EDE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6675-49B6-8947-8B06-AAC21B6A9F7C}">
  <dimension ref="A1:Y580"/>
  <sheetViews>
    <sheetView showGridLines="0" topLeftCell="O1" workbookViewId="0">
      <selection activeCell="W1" sqref="W1:Y1048576"/>
    </sheetView>
  </sheetViews>
  <sheetFormatPr baseColWidth="10" defaultColWidth="9.3984375" defaultRowHeight="15" x14ac:dyDescent="0.2"/>
  <cols>
    <col min="1" max="1" width="46" style="168" customWidth="1" collapsed="1"/>
    <col min="2" max="2" width="26" style="168" customWidth="1"/>
    <col min="3" max="25" width="21" style="137" customWidth="1" collapsed="1"/>
    <col min="26" max="16384" width="9.3984375" style="137" collapsed="1"/>
  </cols>
  <sheetData>
    <row r="1" spans="1:25" ht="18" x14ac:dyDescent="0.2">
      <c r="A1" s="197" t="s">
        <v>2628</v>
      </c>
      <c r="B1" s="197"/>
      <c r="C1" s="197"/>
    </row>
    <row r="2" spans="1:25" x14ac:dyDescent="0.2">
      <c r="A2" s="167">
        <v>1</v>
      </c>
    </row>
    <row r="3" spans="1:25" ht="16" x14ac:dyDescent="0.2">
      <c r="A3" s="169" t="s">
        <v>371</v>
      </c>
      <c r="B3" s="170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</row>
    <row r="4" spans="1:25" ht="18" thickBot="1" x14ac:dyDescent="0.25">
      <c r="A4" s="171" t="s">
        <v>498</v>
      </c>
      <c r="B4" s="16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r="5" spans="1:25" ht="18" thickBot="1" x14ac:dyDescent="0.25">
      <c r="A5" s="171" t="s">
        <v>1773</v>
      </c>
      <c r="B5" s="164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</row>
    <row r="6" spans="1:25" ht="35" thickBot="1" x14ac:dyDescent="0.25">
      <c r="A6" s="175" t="s">
        <v>1195</v>
      </c>
      <c r="B6" s="164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r="7" spans="1:25" ht="35" thickBot="1" x14ac:dyDescent="0.25">
      <c r="A7" s="175" t="s">
        <v>1196</v>
      </c>
      <c r="B7" s="164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r="8" spans="1:25" ht="35" thickBot="1" x14ac:dyDescent="0.25">
      <c r="A8" s="175" t="s">
        <v>1197</v>
      </c>
      <c r="B8" s="164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</row>
    <row r="9" spans="1:25" ht="35" thickBot="1" x14ac:dyDescent="0.25">
      <c r="A9" s="175" t="s">
        <v>1198</v>
      </c>
      <c r="B9" s="164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</row>
    <row r="10" spans="1:25" ht="35" thickBot="1" x14ac:dyDescent="0.25">
      <c r="A10" s="175" t="s">
        <v>1199</v>
      </c>
      <c r="B10" s="164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r="11" spans="1:25" ht="35" thickBot="1" x14ac:dyDescent="0.25">
      <c r="A11" s="175" t="s">
        <v>1200</v>
      </c>
      <c r="B11" s="164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</row>
    <row r="12" spans="1:25" ht="35" thickBot="1" x14ac:dyDescent="0.25">
      <c r="A12" s="175" t="s">
        <v>1201</v>
      </c>
      <c r="B12" s="164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</row>
    <row r="13" spans="1:25" ht="35" thickBot="1" x14ac:dyDescent="0.25">
      <c r="A13" s="175" t="s">
        <v>1202</v>
      </c>
      <c r="B13" s="164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</row>
    <row r="14" spans="1:25" ht="35" thickBot="1" x14ac:dyDescent="0.25">
      <c r="A14" s="175" t="s">
        <v>1203</v>
      </c>
      <c r="B14" s="164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</row>
    <row r="15" spans="1:25" ht="35" thickBot="1" x14ac:dyDescent="0.25">
      <c r="A15" s="175" t="s">
        <v>1204</v>
      </c>
      <c r="B15" s="164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</row>
    <row r="16" spans="1:25" ht="35" thickBot="1" x14ac:dyDescent="0.25">
      <c r="A16" s="175" t="s">
        <v>1205</v>
      </c>
      <c r="B16" s="164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</row>
    <row r="17" spans="1:25" ht="35" thickBot="1" x14ac:dyDescent="0.25">
      <c r="A17" s="175" t="s">
        <v>1206</v>
      </c>
      <c r="B17" s="164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</row>
    <row r="18" spans="1:25" ht="35" thickBot="1" x14ac:dyDescent="0.25">
      <c r="A18" s="175" t="s">
        <v>1207</v>
      </c>
      <c r="B18" s="164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</row>
    <row r="19" spans="1:25" ht="35" thickBot="1" x14ac:dyDescent="0.25">
      <c r="A19" s="175" t="s">
        <v>1208</v>
      </c>
      <c r="B19" s="164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</row>
    <row r="20" spans="1:25" ht="35" thickBot="1" x14ac:dyDescent="0.25">
      <c r="A20" s="175" t="s">
        <v>1209</v>
      </c>
      <c r="B20" s="164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</row>
    <row r="21" spans="1:25" ht="35" thickBot="1" x14ac:dyDescent="0.25">
      <c r="A21" s="175" t="s">
        <v>1210</v>
      </c>
      <c r="B21" s="164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</row>
    <row r="22" spans="1:25" ht="35" thickBot="1" x14ac:dyDescent="0.25">
      <c r="A22" s="175" t="s">
        <v>1211</v>
      </c>
      <c r="B22" s="164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</row>
    <row r="23" spans="1:25" ht="35" thickBot="1" x14ac:dyDescent="0.25">
      <c r="A23" s="175" t="s">
        <v>1212</v>
      </c>
      <c r="B23" s="164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</row>
    <row r="24" spans="1:25" ht="35" thickBot="1" x14ac:dyDescent="0.25">
      <c r="A24" s="175" t="s">
        <v>1213</v>
      </c>
      <c r="B24" s="164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</row>
    <row r="25" spans="1:25" ht="20" customHeight="1" thickBot="1" x14ac:dyDescent="0.25">
      <c r="A25" s="175" t="s">
        <v>1214</v>
      </c>
      <c r="B25" s="164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</row>
    <row r="26" spans="1:25" ht="35" thickBot="1" x14ac:dyDescent="0.25">
      <c r="A26" s="175" t="s">
        <v>1215</v>
      </c>
      <c r="B26" s="164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</row>
    <row r="27" spans="1:25" ht="35" thickBot="1" x14ac:dyDescent="0.25">
      <c r="A27" s="175" t="s">
        <v>1216</v>
      </c>
      <c r="B27" s="16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</row>
    <row r="28" spans="1:25" ht="52" thickBot="1" x14ac:dyDescent="0.25">
      <c r="A28" s="175" t="s">
        <v>1217</v>
      </c>
      <c r="B28" s="164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</row>
    <row r="29" spans="1:25" ht="35" thickBot="1" x14ac:dyDescent="0.25">
      <c r="A29" s="175" t="s">
        <v>1218</v>
      </c>
      <c r="B29" s="164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</row>
    <row r="30" spans="1:25" s="159" customFormat="1" ht="35" thickBot="1" x14ac:dyDescent="0.25">
      <c r="A30" s="166" t="s">
        <v>1747</v>
      </c>
      <c r="B30" s="162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</row>
    <row r="31" spans="1:25" ht="52" thickBot="1" x14ac:dyDescent="0.25">
      <c r="A31" s="175" t="s">
        <v>1219</v>
      </c>
      <c r="B31" s="164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</row>
    <row r="32" spans="1:25" ht="35" thickBot="1" x14ac:dyDescent="0.25">
      <c r="A32" s="175" t="s">
        <v>1220</v>
      </c>
      <c r="B32" s="164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</row>
    <row r="33" spans="1:25" ht="52" thickBot="1" x14ac:dyDescent="0.25">
      <c r="A33" s="175" t="s">
        <v>1221</v>
      </c>
      <c r="B33" s="164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</row>
    <row r="34" spans="1:25" ht="35" thickBot="1" x14ac:dyDescent="0.25">
      <c r="A34" s="175" t="s">
        <v>1222</v>
      </c>
      <c r="B34" s="164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</row>
    <row r="35" spans="1:25" ht="52" thickBot="1" x14ac:dyDescent="0.25">
      <c r="A35" s="175" t="s">
        <v>1223</v>
      </c>
      <c r="B35" s="164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</row>
    <row r="36" spans="1:25" ht="35" thickBot="1" x14ac:dyDescent="0.25">
      <c r="A36" s="175" t="s">
        <v>1224</v>
      </c>
      <c r="B36" s="164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</row>
    <row r="37" spans="1:25" ht="52" thickBot="1" x14ac:dyDescent="0.25">
      <c r="A37" s="175" t="s">
        <v>1225</v>
      </c>
      <c r="B37" s="164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</row>
    <row r="38" spans="1:25" ht="35" thickBot="1" x14ac:dyDescent="0.25">
      <c r="A38" s="175" t="s">
        <v>1226</v>
      </c>
      <c r="B38" s="164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</row>
    <row r="39" spans="1:25" ht="52" thickBot="1" x14ac:dyDescent="0.25">
      <c r="A39" s="175" t="s">
        <v>1227</v>
      </c>
      <c r="B39" s="164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</row>
    <row r="40" spans="1:25" ht="35" thickBot="1" x14ac:dyDescent="0.25">
      <c r="A40" s="175" t="s">
        <v>1228</v>
      </c>
      <c r="B40" s="164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</row>
    <row r="41" spans="1:25" ht="52" thickBot="1" x14ac:dyDescent="0.25">
      <c r="A41" s="175" t="s">
        <v>1229</v>
      </c>
      <c r="B41" s="164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</row>
    <row r="42" spans="1:25" ht="35" thickBot="1" x14ac:dyDescent="0.25">
      <c r="A42" s="175" t="s">
        <v>1230</v>
      </c>
      <c r="B42" s="164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</row>
    <row r="43" spans="1:25" ht="52" thickBot="1" x14ac:dyDescent="0.25">
      <c r="A43" s="175" t="s">
        <v>1231</v>
      </c>
      <c r="B43" s="164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</row>
    <row r="44" spans="1:25" ht="35" thickBot="1" x14ac:dyDescent="0.25">
      <c r="A44" s="175" t="s">
        <v>1232</v>
      </c>
      <c r="B44" s="164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</row>
    <row r="45" spans="1:25" ht="52" thickBot="1" x14ac:dyDescent="0.25">
      <c r="A45" s="175" t="s">
        <v>1233</v>
      </c>
      <c r="B45" s="164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</row>
    <row r="46" spans="1:25" ht="35" thickBot="1" x14ac:dyDescent="0.25">
      <c r="A46" s="175" t="s">
        <v>1234</v>
      </c>
      <c r="B46" s="164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</row>
    <row r="47" spans="1:25" ht="52" thickBot="1" x14ac:dyDescent="0.25">
      <c r="A47" s="175" t="s">
        <v>1235</v>
      </c>
      <c r="B47" s="164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</row>
    <row r="48" spans="1:25" ht="35" thickBot="1" x14ac:dyDescent="0.25">
      <c r="A48" s="175" t="s">
        <v>1236</v>
      </c>
      <c r="B48" s="164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</row>
    <row r="49" spans="1:25" ht="52" thickBot="1" x14ac:dyDescent="0.25">
      <c r="A49" s="175" t="s">
        <v>1237</v>
      </c>
      <c r="B49" s="164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</row>
    <row r="50" spans="1:25" ht="35" thickBot="1" x14ac:dyDescent="0.25">
      <c r="A50" s="175" t="s">
        <v>1238</v>
      </c>
      <c r="B50" s="164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</row>
    <row r="51" spans="1:25" ht="52" thickBot="1" x14ac:dyDescent="0.25">
      <c r="A51" s="175" t="s">
        <v>1239</v>
      </c>
      <c r="B51" s="164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</row>
    <row r="52" spans="1:25" ht="35" thickBot="1" x14ac:dyDescent="0.25">
      <c r="A52" s="175" t="s">
        <v>1240</v>
      </c>
      <c r="B52" s="164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</row>
    <row r="53" spans="1:25" ht="52" thickBot="1" x14ac:dyDescent="0.25">
      <c r="A53" s="175" t="s">
        <v>1241</v>
      </c>
      <c r="B53" s="164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</row>
    <row r="54" spans="1:25" ht="52" thickBot="1" x14ac:dyDescent="0.25">
      <c r="A54" s="175" t="s">
        <v>1242</v>
      </c>
      <c r="B54" s="164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</row>
    <row r="55" spans="1:25" s="159" customFormat="1" ht="52" thickBot="1" x14ac:dyDescent="0.25">
      <c r="A55" s="166" t="s">
        <v>1748</v>
      </c>
      <c r="B55" s="162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</row>
    <row r="56" spans="1:25" ht="52" thickBot="1" x14ac:dyDescent="0.25">
      <c r="A56" s="175" t="s">
        <v>1243</v>
      </c>
      <c r="B56" s="164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</row>
    <row r="57" spans="1:25" ht="35" thickBot="1" x14ac:dyDescent="0.25">
      <c r="A57" s="175" t="s">
        <v>1244</v>
      </c>
      <c r="B57" s="164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</row>
    <row r="58" spans="1:25" ht="52" thickBot="1" x14ac:dyDescent="0.25">
      <c r="A58" s="175" t="s">
        <v>1245</v>
      </c>
      <c r="B58" s="164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</row>
    <row r="59" spans="1:25" ht="35" thickBot="1" x14ac:dyDescent="0.25">
      <c r="A59" s="175" t="s">
        <v>1246</v>
      </c>
      <c r="B59" s="164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</row>
    <row r="60" spans="1:25" ht="52" thickBot="1" x14ac:dyDescent="0.25">
      <c r="A60" s="175" t="s">
        <v>1247</v>
      </c>
      <c r="B60" s="164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</row>
    <row r="61" spans="1:25" ht="35" thickBot="1" x14ac:dyDescent="0.25">
      <c r="A61" s="175" t="s">
        <v>1248</v>
      </c>
      <c r="B61" s="164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</row>
    <row r="62" spans="1:25" ht="52" thickBot="1" x14ac:dyDescent="0.25">
      <c r="A62" s="175" t="s">
        <v>1249</v>
      </c>
      <c r="B62" s="164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</row>
    <row r="63" spans="1:25" ht="35" thickBot="1" x14ac:dyDescent="0.25">
      <c r="A63" s="175" t="s">
        <v>1250</v>
      </c>
      <c r="B63" s="164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</row>
    <row r="64" spans="1:25" ht="52" thickBot="1" x14ac:dyDescent="0.25">
      <c r="A64" s="175" t="s">
        <v>1251</v>
      </c>
      <c r="B64" s="164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</row>
    <row r="65" spans="1:25" ht="35" thickBot="1" x14ac:dyDescent="0.25">
      <c r="A65" s="175" t="s">
        <v>1252</v>
      </c>
      <c r="B65" s="164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</row>
    <row r="66" spans="1:25" ht="52" thickBot="1" x14ac:dyDescent="0.25">
      <c r="A66" s="175" t="s">
        <v>1253</v>
      </c>
      <c r="B66" s="164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</row>
    <row r="67" spans="1:25" ht="35" thickBot="1" x14ac:dyDescent="0.25">
      <c r="A67" s="175" t="s">
        <v>1254</v>
      </c>
      <c r="B67" s="164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</row>
    <row r="68" spans="1:25" ht="52" thickBot="1" x14ac:dyDescent="0.25">
      <c r="A68" s="175" t="s">
        <v>1255</v>
      </c>
      <c r="B68" s="164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</row>
    <row r="69" spans="1:25" ht="35" thickBot="1" x14ac:dyDescent="0.25">
      <c r="A69" s="175" t="s">
        <v>1256</v>
      </c>
      <c r="B69" s="164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</row>
    <row r="70" spans="1:25" ht="52" thickBot="1" x14ac:dyDescent="0.25">
      <c r="A70" s="175" t="s">
        <v>1257</v>
      </c>
      <c r="B70" s="164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</row>
    <row r="71" spans="1:25" ht="35" thickBot="1" x14ac:dyDescent="0.25">
      <c r="A71" s="175" t="s">
        <v>1258</v>
      </c>
      <c r="B71" s="164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</row>
    <row r="72" spans="1:25" ht="52" thickBot="1" x14ac:dyDescent="0.25">
      <c r="A72" s="175" t="s">
        <v>1259</v>
      </c>
      <c r="B72" s="164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</row>
    <row r="73" spans="1:25" ht="35" thickBot="1" x14ac:dyDescent="0.25">
      <c r="A73" s="175" t="s">
        <v>1260</v>
      </c>
      <c r="B73" s="164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</row>
    <row r="74" spans="1:25" ht="52" thickBot="1" x14ac:dyDescent="0.25">
      <c r="A74" s="175" t="s">
        <v>1261</v>
      </c>
      <c r="B74" s="164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</row>
    <row r="75" spans="1:25" ht="35" thickBot="1" x14ac:dyDescent="0.25">
      <c r="A75" s="175" t="s">
        <v>1262</v>
      </c>
      <c r="B75" s="164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</row>
    <row r="76" spans="1:25" ht="52" thickBot="1" x14ac:dyDescent="0.25">
      <c r="A76" s="175" t="s">
        <v>1263</v>
      </c>
      <c r="B76" s="164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</row>
    <row r="77" spans="1:25" ht="35" thickBot="1" x14ac:dyDescent="0.25">
      <c r="A77" s="175" t="s">
        <v>1264</v>
      </c>
      <c r="B77" s="164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</row>
    <row r="78" spans="1:25" ht="52" thickBot="1" x14ac:dyDescent="0.25">
      <c r="A78" s="175" t="s">
        <v>1265</v>
      </c>
      <c r="B78" s="164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</row>
    <row r="79" spans="1:25" ht="52" thickBot="1" x14ac:dyDescent="0.25">
      <c r="A79" s="175" t="s">
        <v>1266</v>
      </c>
      <c r="B79" s="164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</row>
    <row r="80" spans="1:25" s="161" customFormat="1" ht="35" thickBot="1" x14ac:dyDescent="0.25">
      <c r="A80" s="166" t="s">
        <v>1749</v>
      </c>
      <c r="B80" s="162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</row>
    <row r="81" spans="1:25" ht="52" thickBot="1" x14ac:dyDescent="0.25">
      <c r="A81" s="175" t="s">
        <v>1267</v>
      </c>
      <c r="B81" s="164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</row>
    <row r="82" spans="1:25" ht="35" thickBot="1" x14ac:dyDescent="0.25">
      <c r="A82" s="175" t="s">
        <v>1268</v>
      </c>
      <c r="B82" s="164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</row>
    <row r="83" spans="1:25" ht="52" thickBot="1" x14ac:dyDescent="0.25">
      <c r="A83" s="175" t="s">
        <v>1269</v>
      </c>
      <c r="B83" s="164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</row>
    <row r="84" spans="1:25" ht="35" thickBot="1" x14ac:dyDescent="0.25">
      <c r="A84" s="175" t="s">
        <v>1270</v>
      </c>
      <c r="B84" s="164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</row>
    <row r="85" spans="1:25" ht="52" thickBot="1" x14ac:dyDescent="0.25">
      <c r="A85" s="175" t="s">
        <v>1271</v>
      </c>
      <c r="B85" s="164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</row>
    <row r="86" spans="1:25" ht="35" thickBot="1" x14ac:dyDescent="0.25">
      <c r="A86" s="175" t="s">
        <v>1272</v>
      </c>
      <c r="B86" s="164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</row>
    <row r="87" spans="1:25" ht="52" thickBot="1" x14ac:dyDescent="0.25">
      <c r="A87" s="175" t="s">
        <v>1273</v>
      </c>
      <c r="B87" s="164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</row>
    <row r="88" spans="1:25" ht="35" thickBot="1" x14ac:dyDescent="0.25">
      <c r="A88" s="175" t="s">
        <v>1274</v>
      </c>
      <c r="B88" s="164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</row>
    <row r="89" spans="1:25" ht="52" thickBot="1" x14ac:dyDescent="0.25">
      <c r="A89" s="175" t="s">
        <v>1275</v>
      </c>
      <c r="B89" s="164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</row>
    <row r="90" spans="1:25" ht="35" thickBot="1" x14ac:dyDescent="0.25">
      <c r="A90" s="175" t="s">
        <v>1276</v>
      </c>
      <c r="B90" s="164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</row>
    <row r="91" spans="1:25" ht="52" thickBot="1" x14ac:dyDescent="0.25">
      <c r="A91" s="175" t="s">
        <v>1277</v>
      </c>
      <c r="B91" s="164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</row>
    <row r="92" spans="1:25" ht="35" thickBot="1" x14ac:dyDescent="0.25">
      <c r="A92" s="175" t="s">
        <v>1278</v>
      </c>
      <c r="B92" s="164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</row>
    <row r="93" spans="1:25" ht="52" thickBot="1" x14ac:dyDescent="0.25">
      <c r="A93" s="175" t="s">
        <v>1279</v>
      </c>
      <c r="B93" s="164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</row>
    <row r="94" spans="1:25" ht="35" thickBot="1" x14ac:dyDescent="0.25">
      <c r="A94" s="175" t="s">
        <v>1280</v>
      </c>
      <c r="B94" s="164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</row>
    <row r="95" spans="1:25" ht="52" thickBot="1" x14ac:dyDescent="0.25">
      <c r="A95" s="175" t="s">
        <v>1281</v>
      </c>
      <c r="B95" s="164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</row>
    <row r="96" spans="1:25" ht="35" thickBot="1" x14ac:dyDescent="0.25">
      <c r="A96" s="175" t="s">
        <v>1282</v>
      </c>
      <c r="B96" s="164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</row>
    <row r="97" spans="1:25" ht="52" thickBot="1" x14ac:dyDescent="0.25">
      <c r="A97" s="175" t="s">
        <v>1283</v>
      </c>
      <c r="B97" s="164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</row>
    <row r="98" spans="1:25" ht="35" thickBot="1" x14ac:dyDescent="0.25">
      <c r="A98" s="175" t="s">
        <v>1284</v>
      </c>
      <c r="B98" s="164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</row>
    <row r="99" spans="1:25" ht="52" thickBot="1" x14ac:dyDescent="0.25">
      <c r="A99" s="175" t="s">
        <v>1285</v>
      </c>
      <c r="B99" s="164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</row>
    <row r="100" spans="1:25" ht="35" thickBot="1" x14ac:dyDescent="0.25">
      <c r="A100" s="175" t="s">
        <v>1286</v>
      </c>
      <c r="B100" s="164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</row>
    <row r="101" spans="1:25" ht="52" thickBot="1" x14ac:dyDescent="0.25">
      <c r="A101" s="175" t="s">
        <v>1287</v>
      </c>
      <c r="B101" s="164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</row>
    <row r="102" spans="1:25" ht="35" thickBot="1" x14ac:dyDescent="0.25">
      <c r="A102" s="175" t="s">
        <v>1288</v>
      </c>
      <c r="B102" s="164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</row>
    <row r="103" spans="1:25" ht="52" thickBot="1" x14ac:dyDescent="0.25">
      <c r="A103" s="175" t="s">
        <v>1289</v>
      </c>
      <c r="B103" s="164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</row>
    <row r="104" spans="1:25" ht="52" thickBot="1" x14ac:dyDescent="0.25">
      <c r="A104" s="175" t="s">
        <v>1290</v>
      </c>
      <c r="B104" s="164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</row>
    <row r="105" spans="1:25" s="163" customFormat="1" ht="35" thickBot="1" x14ac:dyDescent="0.25">
      <c r="A105" s="166" t="s">
        <v>1750</v>
      </c>
      <c r="B105" s="164"/>
      <c r="C105" s="160"/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</row>
    <row r="106" spans="1:25" ht="52" thickBot="1" x14ac:dyDescent="0.25">
      <c r="A106" s="175" t="s">
        <v>1291</v>
      </c>
      <c r="B106" s="164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</row>
    <row r="107" spans="1:25" ht="35" thickBot="1" x14ac:dyDescent="0.25">
      <c r="A107" s="175" t="s">
        <v>1292</v>
      </c>
      <c r="B107" s="164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</row>
    <row r="108" spans="1:25" ht="52" thickBot="1" x14ac:dyDescent="0.25">
      <c r="A108" s="175" t="s">
        <v>1293</v>
      </c>
      <c r="B108" s="164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</row>
    <row r="109" spans="1:25" ht="35" thickBot="1" x14ac:dyDescent="0.25">
      <c r="A109" s="175" t="s">
        <v>1294</v>
      </c>
      <c r="B109" s="164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</row>
    <row r="110" spans="1:25" ht="52" thickBot="1" x14ac:dyDescent="0.25">
      <c r="A110" s="175" t="s">
        <v>1295</v>
      </c>
      <c r="B110" s="164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</row>
    <row r="111" spans="1:25" ht="35" thickBot="1" x14ac:dyDescent="0.25">
      <c r="A111" s="175" t="s">
        <v>1296</v>
      </c>
      <c r="B111" s="164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</row>
    <row r="112" spans="1:25" ht="52" thickBot="1" x14ac:dyDescent="0.25">
      <c r="A112" s="175" t="s">
        <v>1297</v>
      </c>
      <c r="B112" s="164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</row>
    <row r="113" spans="1:25" ht="35" thickBot="1" x14ac:dyDescent="0.25">
      <c r="A113" s="175" t="s">
        <v>1298</v>
      </c>
      <c r="B113" s="164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</row>
    <row r="114" spans="1:25" ht="52" thickBot="1" x14ac:dyDescent="0.25">
      <c r="A114" s="175" t="s">
        <v>1299</v>
      </c>
      <c r="B114" s="164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</row>
    <row r="115" spans="1:25" ht="35" thickBot="1" x14ac:dyDescent="0.25">
      <c r="A115" s="175" t="s">
        <v>1300</v>
      </c>
      <c r="B115" s="164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</row>
    <row r="116" spans="1:25" ht="52" thickBot="1" x14ac:dyDescent="0.25">
      <c r="A116" s="175" t="s">
        <v>1301</v>
      </c>
      <c r="B116" s="164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</row>
    <row r="117" spans="1:25" ht="35" thickBot="1" x14ac:dyDescent="0.25">
      <c r="A117" s="175" t="s">
        <v>1302</v>
      </c>
      <c r="B117" s="164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</row>
    <row r="118" spans="1:25" ht="52" thickBot="1" x14ac:dyDescent="0.25">
      <c r="A118" s="175" t="s">
        <v>1303</v>
      </c>
      <c r="B118" s="164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</row>
    <row r="119" spans="1:25" ht="35" thickBot="1" x14ac:dyDescent="0.25">
      <c r="A119" s="175" t="s">
        <v>1304</v>
      </c>
      <c r="B119" s="164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</row>
    <row r="120" spans="1:25" ht="52" thickBot="1" x14ac:dyDescent="0.25">
      <c r="A120" s="175" t="s">
        <v>1305</v>
      </c>
      <c r="B120" s="164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</row>
    <row r="121" spans="1:25" ht="35" thickBot="1" x14ac:dyDescent="0.25">
      <c r="A121" s="175" t="s">
        <v>1306</v>
      </c>
      <c r="B121" s="164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</row>
    <row r="122" spans="1:25" ht="52" thickBot="1" x14ac:dyDescent="0.25">
      <c r="A122" s="175" t="s">
        <v>1307</v>
      </c>
      <c r="B122" s="164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</row>
    <row r="123" spans="1:25" ht="35" thickBot="1" x14ac:dyDescent="0.25">
      <c r="A123" s="175" t="s">
        <v>1308</v>
      </c>
      <c r="B123" s="164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</row>
    <row r="124" spans="1:25" ht="52" thickBot="1" x14ac:dyDescent="0.25">
      <c r="A124" s="175" t="s">
        <v>1309</v>
      </c>
      <c r="B124" s="164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</row>
    <row r="125" spans="1:25" ht="35" thickBot="1" x14ac:dyDescent="0.25">
      <c r="A125" s="175" t="s">
        <v>1310</v>
      </c>
      <c r="B125" s="164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</row>
    <row r="126" spans="1:25" ht="52" thickBot="1" x14ac:dyDescent="0.25">
      <c r="A126" s="175" t="s">
        <v>1311</v>
      </c>
      <c r="B126" s="164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</row>
    <row r="127" spans="1:25" ht="35" thickBot="1" x14ac:dyDescent="0.25">
      <c r="A127" s="175" t="s">
        <v>1312</v>
      </c>
      <c r="B127" s="164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</row>
    <row r="128" spans="1:25" ht="52" thickBot="1" x14ac:dyDescent="0.25">
      <c r="A128" s="175" t="s">
        <v>1313</v>
      </c>
      <c r="B128" s="164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</row>
    <row r="129" spans="1:25" ht="52" thickBot="1" x14ac:dyDescent="0.25">
      <c r="A129" s="175" t="s">
        <v>1314</v>
      </c>
      <c r="B129" s="164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</row>
    <row r="130" spans="1:25" s="161" customFormat="1" ht="52" thickBot="1" x14ac:dyDescent="0.25">
      <c r="A130" s="166" t="s">
        <v>1751</v>
      </c>
      <c r="B130" s="162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</row>
    <row r="131" spans="1:25" ht="35" thickBot="1" x14ac:dyDescent="0.25">
      <c r="A131" s="175" t="s">
        <v>1315</v>
      </c>
      <c r="B131" s="164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</row>
    <row r="132" spans="1:25" ht="35" thickBot="1" x14ac:dyDescent="0.25">
      <c r="A132" s="175" t="s">
        <v>1316</v>
      </c>
      <c r="B132" s="164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</row>
    <row r="133" spans="1:25" ht="35" thickBot="1" x14ac:dyDescent="0.25">
      <c r="A133" s="175" t="s">
        <v>1317</v>
      </c>
      <c r="B133" s="164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</row>
    <row r="134" spans="1:25" ht="35" thickBot="1" x14ac:dyDescent="0.25">
      <c r="A134" s="175" t="s">
        <v>1318</v>
      </c>
      <c r="B134" s="164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</row>
    <row r="135" spans="1:25" ht="35" thickBot="1" x14ac:dyDescent="0.25">
      <c r="A135" s="175" t="s">
        <v>1319</v>
      </c>
      <c r="B135" s="164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</row>
    <row r="136" spans="1:25" ht="35" thickBot="1" x14ac:dyDescent="0.25">
      <c r="A136" s="175" t="s">
        <v>1320</v>
      </c>
      <c r="B136" s="164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</row>
    <row r="137" spans="1:25" ht="35" thickBot="1" x14ac:dyDescent="0.25">
      <c r="A137" s="175" t="s">
        <v>1321</v>
      </c>
      <c r="B137" s="164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</row>
    <row r="138" spans="1:25" ht="35" thickBot="1" x14ac:dyDescent="0.25">
      <c r="A138" s="175" t="s">
        <v>1322</v>
      </c>
      <c r="B138" s="164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</row>
    <row r="139" spans="1:25" ht="35" thickBot="1" x14ac:dyDescent="0.25">
      <c r="A139" s="175" t="s">
        <v>1323</v>
      </c>
      <c r="B139" s="164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</row>
    <row r="140" spans="1:25" ht="35" thickBot="1" x14ac:dyDescent="0.25">
      <c r="A140" s="175" t="s">
        <v>1324</v>
      </c>
      <c r="B140" s="164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</row>
    <row r="141" spans="1:25" ht="35" thickBot="1" x14ac:dyDescent="0.25">
      <c r="A141" s="175" t="s">
        <v>1325</v>
      </c>
      <c r="B141" s="164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</row>
    <row r="142" spans="1:25" ht="35" thickBot="1" x14ac:dyDescent="0.25">
      <c r="A142" s="175" t="s">
        <v>1326</v>
      </c>
      <c r="B142" s="164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</row>
    <row r="143" spans="1:25" ht="35" thickBot="1" x14ac:dyDescent="0.25">
      <c r="A143" s="175" t="s">
        <v>1327</v>
      </c>
      <c r="B143" s="164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</row>
    <row r="144" spans="1:25" ht="35" thickBot="1" x14ac:dyDescent="0.25">
      <c r="A144" s="175" t="s">
        <v>1328</v>
      </c>
      <c r="B144" s="164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</row>
    <row r="145" spans="1:25" ht="35" thickBot="1" x14ac:dyDescent="0.25">
      <c r="A145" s="175" t="s">
        <v>1329</v>
      </c>
      <c r="B145" s="164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</row>
    <row r="146" spans="1:25" ht="35" thickBot="1" x14ac:dyDescent="0.25">
      <c r="A146" s="175" t="s">
        <v>1330</v>
      </c>
      <c r="B146" s="164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</row>
    <row r="147" spans="1:25" ht="35" thickBot="1" x14ac:dyDescent="0.25">
      <c r="A147" s="175" t="s">
        <v>1331</v>
      </c>
      <c r="B147" s="164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</row>
    <row r="148" spans="1:25" ht="35" thickBot="1" x14ac:dyDescent="0.25">
      <c r="A148" s="175" t="s">
        <v>1332</v>
      </c>
      <c r="B148" s="164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</row>
    <row r="149" spans="1:25" ht="35" thickBot="1" x14ac:dyDescent="0.25">
      <c r="A149" s="175" t="s">
        <v>1333</v>
      </c>
      <c r="B149" s="164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</row>
    <row r="150" spans="1:25" ht="35" thickBot="1" x14ac:dyDescent="0.25">
      <c r="A150" s="175" t="s">
        <v>1334</v>
      </c>
      <c r="B150" s="164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</row>
    <row r="151" spans="1:25" ht="35" thickBot="1" x14ac:dyDescent="0.25">
      <c r="A151" s="175" t="s">
        <v>1335</v>
      </c>
      <c r="B151" s="164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</row>
    <row r="152" spans="1:25" ht="35" thickBot="1" x14ac:dyDescent="0.25">
      <c r="A152" s="175" t="s">
        <v>1336</v>
      </c>
      <c r="B152" s="164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</row>
    <row r="153" spans="1:25" ht="52" thickBot="1" x14ac:dyDescent="0.25">
      <c r="A153" s="175" t="s">
        <v>1337</v>
      </c>
      <c r="B153" s="164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</row>
    <row r="154" spans="1:25" ht="35" thickBot="1" x14ac:dyDescent="0.25">
      <c r="A154" s="175" t="s">
        <v>1338</v>
      </c>
      <c r="B154" s="164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</row>
    <row r="155" spans="1:25" s="161" customFormat="1" ht="35" thickBot="1" x14ac:dyDescent="0.25">
      <c r="A155" s="166" t="s">
        <v>1752</v>
      </c>
      <c r="B155" s="162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</row>
    <row r="156" spans="1:25" ht="35" thickBot="1" x14ac:dyDescent="0.25">
      <c r="A156" s="175" t="s">
        <v>1339</v>
      </c>
      <c r="B156" s="164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</row>
    <row r="157" spans="1:25" ht="35" thickBot="1" x14ac:dyDescent="0.25">
      <c r="A157" s="175" t="s">
        <v>1340</v>
      </c>
      <c r="B157" s="164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</row>
    <row r="158" spans="1:25" ht="35" thickBot="1" x14ac:dyDescent="0.25">
      <c r="A158" s="175" t="s">
        <v>1341</v>
      </c>
      <c r="B158" s="164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</row>
    <row r="159" spans="1:25" ht="35" thickBot="1" x14ac:dyDescent="0.25">
      <c r="A159" s="175" t="s">
        <v>1342</v>
      </c>
      <c r="B159" s="164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</row>
    <row r="160" spans="1:25" ht="35" thickBot="1" x14ac:dyDescent="0.25">
      <c r="A160" s="175" t="s">
        <v>1343</v>
      </c>
      <c r="B160" s="164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</row>
    <row r="161" spans="1:25" ht="35" thickBot="1" x14ac:dyDescent="0.25">
      <c r="A161" s="175" t="s">
        <v>1344</v>
      </c>
      <c r="B161" s="164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</row>
    <row r="162" spans="1:25" ht="35" thickBot="1" x14ac:dyDescent="0.25">
      <c r="A162" s="175" t="s">
        <v>1345</v>
      </c>
      <c r="B162" s="164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</row>
    <row r="163" spans="1:25" ht="35" thickBot="1" x14ac:dyDescent="0.25">
      <c r="A163" s="175" t="s">
        <v>1346</v>
      </c>
      <c r="B163" s="164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</row>
    <row r="164" spans="1:25" ht="35" thickBot="1" x14ac:dyDescent="0.25">
      <c r="A164" s="175" t="s">
        <v>1347</v>
      </c>
      <c r="B164" s="164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</row>
    <row r="165" spans="1:25" ht="35" thickBot="1" x14ac:dyDescent="0.25">
      <c r="A165" s="175" t="s">
        <v>1348</v>
      </c>
      <c r="B165" s="164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</row>
    <row r="166" spans="1:25" ht="35" thickBot="1" x14ac:dyDescent="0.25">
      <c r="A166" s="175" t="s">
        <v>1349</v>
      </c>
      <c r="B166" s="164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</row>
    <row r="167" spans="1:25" ht="35" thickBot="1" x14ac:dyDescent="0.25">
      <c r="A167" s="175" t="s">
        <v>1350</v>
      </c>
      <c r="B167" s="164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</row>
    <row r="168" spans="1:25" ht="35" thickBot="1" x14ac:dyDescent="0.25">
      <c r="A168" s="175" t="s">
        <v>1351</v>
      </c>
      <c r="B168" s="164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</row>
    <row r="169" spans="1:25" ht="35" thickBot="1" x14ac:dyDescent="0.25">
      <c r="A169" s="175" t="s">
        <v>1352</v>
      </c>
      <c r="B169" s="164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</row>
    <row r="170" spans="1:25" ht="35" thickBot="1" x14ac:dyDescent="0.25">
      <c r="A170" s="175" t="s">
        <v>1353</v>
      </c>
      <c r="B170" s="164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</row>
    <row r="171" spans="1:25" ht="35" thickBot="1" x14ac:dyDescent="0.25">
      <c r="A171" s="175" t="s">
        <v>1354</v>
      </c>
      <c r="B171" s="164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</row>
    <row r="172" spans="1:25" ht="35" thickBot="1" x14ac:dyDescent="0.25">
      <c r="A172" s="175" t="s">
        <v>1355</v>
      </c>
      <c r="B172" s="164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</row>
    <row r="173" spans="1:25" ht="35" thickBot="1" x14ac:dyDescent="0.25">
      <c r="A173" s="175" t="s">
        <v>1356</v>
      </c>
      <c r="B173" s="164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</row>
    <row r="174" spans="1:25" ht="35" thickBot="1" x14ac:dyDescent="0.25">
      <c r="A174" s="175" t="s">
        <v>1357</v>
      </c>
      <c r="B174" s="164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</row>
    <row r="175" spans="1:25" ht="35" thickBot="1" x14ac:dyDescent="0.25">
      <c r="A175" s="175" t="s">
        <v>1358</v>
      </c>
      <c r="B175" s="164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</row>
    <row r="176" spans="1:25" ht="35" thickBot="1" x14ac:dyDescent="0.25">
      <c r="A176" s="175" t="s">
        <v>1359</v>
      </c>
      <c r="B176" s="164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</row>
    <row r="177" spans="1:25" ht="35" thickBot="1" x14ac:dyDescent="0.25">
      <c r="A177" s="175" t="s">
        <v>1360</v>
      </c>
      <c r="B177" s="164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</row>
    <row r="178" spans="1:25" ht="52" thickBot="1" x14ac:dyDescent="0.25">
      <c r="A178" s="175" t="s">
        <v>1361</v>
      </c>
      <c r="B178" s="164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</row>
    <row r="179" spans="1:25" ht="35" thickBot="1" x14ac:dyDescent="0.25">
      <c r="A179" s="175" t="s">
        <v>1362</v>
      </c>
      <c r="B179" s="164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</row>
    <row r="180" spans="1:25" s="163" customFormat="1" ht="35" thickBot="1" x14ac:dyDescent="0.25">
      <c r="A180" s="166" t="s">
        <v>1753</v>
      </c>
      <c r="B180" s="16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</row>
    <row r="181" spans="1:25" ht="35" thickBot="1" x14ac:dyDescent="0.25">
      <c r="A181" s="175" t="s">
        <v>1363</v>
      </c>
      <c r="B181" s="164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</row>
    <row r="182" spans="1:25" ht="35" thickBot="1" x14ac:dyDescent="0.25">
      <c r="A182" s="175" t="s">
        <v>1364</v>
      </c>
      <c r="B182" s="164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</row>
    <row r="183" spans="1:25" ht="35" thickBot="1" x14ac:dyDescent="0.25">
      <c r="A183" s="175" t="s">
        <v>1365</v>
      </c>
      <c r="B183" s="164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</row>
    <row r="184" spans="1:25" ht="35" thickBot="1" x14ac:dyDescent="0.25">
      <c r="A184" s="175" t="s">
        <v>1366</v>
      </c>
      <c r="B184" s="164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</row>
    <row r="185" spans="1:25" ht="35" thickBot="1" x14ac:dyDescent="0.25">
      <c r="A185" s="175" t="s">
        <v>1367</v>
      </c>
      <c r="B185" s="164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</row>
    <row r="186" spans="1:25" ht="35" thickBot="1" x14ac:dyDescent="0.25">
      <c r="A186" s="175" t="s">
        <v>1368</v>
      </c>
      <c r="B186" s="164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</row>
    <row r="187" spans="1:25" ht="35" thickBot="1" x14ac:dyDescent="0.25">
      <c r="A187" s="175" t="s">
        <v>1369</v>
      </c>
      <c r="B187" s="164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</row>
    <row r="188" spans="1:25" ht="35" thickBot="1" x14ac:dyDescent="0.25">
      <c r="A188" s="175" t="s">
        <v>1370</v>
      </c>
      <c r="B188" s="164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</row>
    <row r="189" spans="1:25" ht="35" thickBot="1" x14ac:dyDescent="0.25">
      <c r="A189" s="175" t="s">
        <v>1371</v>
      </c>
      <c r="B189" s="164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</row>
    <row r="190" spans="1:25" ht="35" thickBot="1" x14ac:dyDescent="0.25">
      <c r="A190" s="175" t="s">
        <v>1372</v>
      </c>
      <c r="B190" s="164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</row>
    <row r="191" spans="1:25" ht="35" thickBot="1" x14ac:dyDescent="0.25">
      <c r="A191" s="175" t="s">
        <v>1373</v>
      </c>
      <c r="B191" s="164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</row>
    <row r="192" spans="1:25" ht="35" thickBot="1" x14ac:dyDescent="0.25">
      <c r="A192" s="175" t="s">
        <v>1374</v>
      </c>
      <c r="B192" s="164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</row>
    <row r="193" spans="1:25" ht="35" thickBot="1" x14ac:dyDescent="0.25">
      <c r="A193" s="175" t="s">
        <v>1375</v>
      </c>
      <c r="B193" s="164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</row>
    <row r="194" spans="1:25" ht="35" thickBot="1" x14ac:dyDescent="0.25">
      <c r="A194" s="175" t="s">
        <v>1376</v>
      </c>
      <c r="B194" s="164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</row>
    <row r="195" spans="1:25" ht="35" thickBot="1" x14ac:dyDescent="0.25">
      <c r="A195" s="175" t="s">
        <v>1377</v>
      </c>
      <c r="B195" s="164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</row>
    <row r="196" spans="1:25" ht="35" thickBot="1" x14ac:dyDescent="0.25">
      <c r="A196" s="175" t="s">
        <v>1378</v>
      </c>
      <c r="B196" s="164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</row>
    <row r="197" spans="1:25" ht="35" thickBot="1" x14ac:dyDescent="0.25">
      <c r="A197" s="175" t="s">
        <v>1379</v>
      </c>
      <c r="B197" s="164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</row>
    <row r="198" spans="1:25" ht="35" thickBot="1" x14ac:dyDescent="0.25">
      <c r="A198" s="175" t="s">
        <v>1380</v>
      </c>
      <c r="B198" s="164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</row>
    <row r="199" spans="1:25" ht="35" thickBot="1" x14ac:dyDescent="0.25">
      <c r="A199" s="175" t="s">
        <v>1381</v>
      </c>
      <c r="B199" s="164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</row>
    <row r="200" spans="1:25" ht="35" thickBot="1" x14ac:dyDescent="0.25">
      <c r="A200" s="175" t="s">
        <v>1382</v>
      </c>
      <c r="B200" s="164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</row>
    <row r="201" spans="1:25" ht="35" thickBot="1" x14ac:dyDescent="0.25">
      <c r="A201" s="175" t="s">
        <v>1383</v>
      </c>
      <c r="B201" s="164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</row>
    <row r="202" spans="1:25" ht="35" thickBot="1" x14ac:dyDescent="0.25">
      <c r="A202" s="175" t="s">
        <v>1384</v>
      </c>
      <c r="B202" s="164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</row>
    <row r="203" spans="1:25" ht="52" thickBot="1" x14ac:dyDescent="0.25">
      <c r="A203" s="175" t="s">
        <v>1385</v>
      </c>
      <c r="B203" s="164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</row>
    <row r="204" spans="1:25" ht="35" thickBot="1" x14ac:dyDescent="0.25">
      <c r="A204" s="175" t="s">
        <v>1386</v>
      </c>
      <c r="B204" s="164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</row>
    <row r="205" spans="1:25" s="163" customFormat="1" ht="35" thickBot="1" x14ac:dyDescent="0.25">
      <c r="A205" s="166" t="s">
        <v>1754</v>
      </c>
      <c r="B205" s="16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</row>
    <row r="206" spans="1:25" ht="52" thickBot="1" x14ac:dyDescent="0.25">
      <c r="A206" s="175" t="s">
        <v>1387</v>
      </c>
      <c r="B206" s="164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</row>
    <row r="207" spans="1:25" ht="35" thickBot="1" x14ac:dyDescent="0.25">
      <c r="A207" s="175" t="s">
        <v>1388</v>
      </c>
      <c r="B207" s="164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</row>
    <row r="208" spans="1:25" ht="52" thickBot="1" x14ac:dyDescent="0.25">
      <c r="A208" s="175" t="s">
        <v>1389</v>
      </c>
      <c r="B208" s="164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</row>
    <row r="209" spans="1:25" ht="35" thickBot="1" x14ac:dyDescent="0.25">
      <c r="A209" s="175" t="s">
        <v>1390</v>
      </c>
      <c r="B209" s="164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</row>
    <row r="210" spans="1:25" ht="52" thickBot="1" x14ac:dyDescent="0.25">
      <c r="A210" s="175" t="s">
        <v>1391</v>
      </c>
      <c r="B210" s="164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</row>
    <row r="211" spans="1:25" ht="35" thickBot="1" x14ac:dyDescent="0.25">
      <c r="A211" s="175" t="s">
        <v>1392</v>
      </c>
      <c r="B211" s="164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</row>
    <row r="212" spans="1:25" ht="52" thickBot="1" x14ac:dyDescent="0.25">
      <c r="A212" s="175" t="s">
        <v>1393</v>
      </c>
      <c r="B212" s="164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</row>
    <row r="213" spans="1:25" ht="35" thickBot="1" x14ac:dyDescent="0.25">
      <c r="A213" s="175" t="s">
        <v>1394</v>
      </c>
      <c r="B213" s="164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</row>
    <row r="214" spans="1:25" ht="52" thickBot="1" x14ac:dyDescent="0.25">
      <c r="A214" s="175" t="s">
        <v>1395</v>
      </c>
      <c r="B214" s="164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</row>
    <row r="215" spans="1:25" ht="35" thickBot="1" x14ac:dyDescent="0.25">
      <c r="A215" s="175" t="s">
        <v>1396</v>
      </c>
      <c r="B215" s="164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</row>
    <row r="216" spans="1:25" ht="52" thickBot="1" x14ac:dyDescent="0.25">
      <c r="A216" s="175" t="s">
        <v>1397</v>
      </c>
      <c r="B216" s="164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</row>
    <row r="217" spans="1:25" ht="35" thickBot="1" x14ac:dyDescent="0.25">
      <c r="A217" s="175" t="s">
        <v>1398</v>
      </c>
      <c r="B217" s="164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</row>
    <row r="218" spans="1:25" ht="52" thickBot="1" x14ac:dyDescent="0.25">
      <c r="A218" s="175" t="s">
        <v>1399</v>
      </c>
      <c r="B218" s="164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</row>
    <row r="219" spans="1:25" ht="35" thickBot="1" x14ac:dyDescent="0.25">
      <c r="A219" s="175" t="s">
        <v>1400</v>
      </c>
      <c r="B219" s="164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</row>
    <row r="220" spans="1:25" ht="52" thickBot="1" x14ac:dyDescent="0.25">
      <c r="A220" s="175" t="s">
        <v>1401</v>
      </c>
      <c r="B220" s="164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</row>
    <row r="221" spans="1:25" ht="35" thickBot="1" x14ac:dyDescent="0.25">
      <c r="A221" s="175" t="s">
        <v>1402</v>
      </c>
      <c r="B221" s="164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</row>
    <row r="222" spans="1:25" ht="52" thickBot="1" x14ac:dyDescent="0.25">
      <c r="A222" s="175" t="s">
        <v>1403</v>
      </c>
      <c r="B222" s="164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</row>
    <row r="223" spans="1:25" ht="35" thickBot="1" x14ac:dyDescent="0.25">
      <c r="A223" s="175" t="s">
        <v>1404</v>
      </c>
      <c r="B223" s="164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</row>
    <row r="224" spans="1:25" ht="52" thickBot="1" x14ac:dyDescent="0.25">
      <c r="A224" s="175" t="s">
        <v>1405</v>
      </c>
      <c r="B224" s="164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</row>
    <row r="225" spans="1:25" ht="35" thickBot="1" x14ac:dyDescent="0.25">
      <c r="A225" s="175" t="s">
        <v>1406</v>
      </c>
      <c r="B225" s="164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</row>
    <row r="226" spans="1:25" ht="52" thickBot="1" x14ac:dyDescent="0.25">
      <c r="A226" s="175" t="s">
        <v>1407</v>
      </c>
      <c r="B226" s="164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</row>
    <row r="227" spans="1:25" ht="35" thickBot="1" x14ac:dyDescent="0.25">
      <c r="A227" s="175" t="s">
        <v>1408</v>
      </c>
      <c r="B227" s="164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</row>
    <row r="228" spans="1:25" ht="52" thickBot="1" x14ac:dyDescent="0.25">
      <c r="A228" s="175" t="s">
        <v>1409</v>
      </c>
      <c r="B228" s="164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</row>
    <row r="229" spans="1:25" ht="52" thickBot="1" x14ac:dyDescent="0.25">
      <c r="A229" s="175" t="s">
        <v>1410</v>
      </c>
      <c r="B229" s="164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</row>
    <row r="230" spans="1:25" s="163" customFormat="1" ht="35" thickBot="1" x14ac:dyDescent="0.25">
      <c r="A230" s="166" t="s">
        <v>1755</v>
      </c>
      <c r="B230" s="16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</row>
    <row r="231" spans="1:25" ht="52" thickBot="1" x14ac:dyDescent="0.25">
      <c r="A231" s="175" t="s">
        <v>1411</v>
      </c>
      <c r="B231" s="164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</row>
    <row r="232" spans="1:25" ht="35" thickBot="1" x14ac:dyDescent="0.25">
      <c r="A232" s="175" t="s">
        <v>1412</v>
      </c>
      <c r="B232" s="164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</row>
    <row r="233" spans="1:25" ht="52" thickBot="1" x14ac:dyDescent="0.25">
      <c r="A233" s="175" t="s">
        <v>1413</v>
      </c>
      <c r="B233" s="164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</row>
    <row r="234" spans="1:25" ht="35" thickBot="1" x14ac:dyDescent="0.25">
      <c r="A234" s="175" t="s">
        <v>1414</v>
      </c>
      <c r="B234" s="164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</row>
    <row r="235" spans="1:25" ht="52" thickBot="1" x14ac:dyDescent="0.25">
      <c r="A235" s="175" t="s">
        <v>1415</v>
      </c>
      <c r="B235" s="164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</row>
    <row r="236" spans="1:25" ht="35" thickBot="1" x14ac:dyDescent="0.25">
      <c r="A236" s="175" t="s">
        <v>1416</v>
      </c>
      <c r="B236" s="164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</row>
    <row r="237" spans="1:25" ht="52" thickBot="1" x14ac:dyDescent="0.25">
      <c r="A237" s="175" t="s">
        <v>1417</v>
      </c>
      <c r="B237" s="164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</row>
    <row r="238" spans="1:25" ht="35" thickBot="1" x14ac:dyDescent="0.25">
      <c r="A238" s="175" t="s">
        <v>1418</v>
      </c>
      <c r="B238" s="164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</row>
    <row r="239" spans="1:25" ht="52" thickBot="1" x14ac:dyDescent="0.25">
      <c r="A239" s="175" t="s">
        <v>1419</v>
      </c>
      <c r="B239" s="164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</row>
    <row r="240" spans="1:25" ht="35" thickBot="1" x14ac:dyDescent="0.25">
      <c r="A240" s="175" t="s">
        <v>1420</v>
      </c>
      <c r="B240" s="164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</row>
    <row r="241" spans="1:25" ht="52" thickBot="1" x14ac:dyDescent="0.25">
      <c r="A241" s="175" t="s">
        <v>1421</v>
      </c>
      <c r="B241" s="164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</row>
    <row r="242" spans="1:25" ht="35" thickBot="1" x14ac:dyDescent="0.25">
      <c r="A242" s="175" t="s">
        <v>1422</v>
      </c>
      <c r="B242" s="164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</row>
    <row r="243" spans="1:25" ht="52" thickBot="1" x14ac:dyDescent="0.25">
      <c r="A243" s="175" t="s">
        <v>1423</v>
      </c>
      <c r="B243" s="164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</row>
    <row r="244" spans="1:25" ht="35" thickBot="1" x14ac:dyDescent="0.25">
      <c r="A244" s="175" t="s">
        <v>1424</v>
      </c>
      <c r="B244" s="164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</row>
    <row r="245" spans="1:25" ht="52" thickBot="1" x14ac:dyDescent="0.25">
      <c r="A245" s="175" t="s">
        <v>1425</v>
      </c>
      <c r="B245" s="164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</row>
    <row r="246" spans="1:25" ht="35" thickBot="1" x14ac:dyDescent="0.25">
      <c r="A246" s="175" t="s">
        <v>1426</v>
      </c>
      <c r="B246" s="164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</row>
    <row r="247" spans="1:25" ht="52" thickBot="1" x14ac:dyDescent="0.25">
      <c r="A247" s="175" t="s">
        <v>1427</v>
      </c>
      <c r="B247" s="164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</row>
    <row r="248" spans="1:25" ht="35" thickBot="1" x14ac:dyDescent="0.25">
      <c r="A248" s="175" t="s">
        <v>1428</v>
      </c>
      <c r="B248" s="164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</row>
    <row r="249" spans="1:25" ht="52" thickBot="1" x14ac:dyDescent="0.25">
      <c r="A249" s="175" t="s">
        <v>1429</v>
      </c>
      <c r="B249" s="164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</row>
    <row r="250" spans="1:25" ht="35" thickBot="1" x14ac:dyDescent="0.25">
      <c r="A250" s="175" t="s">
        <v>1430</v>
      </c>
      <c r="B250" s="164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</row>
    <row r="251" spans="1:25" ht="52" thickBot="1" x14ac:dyDescent="0.25">
      <c r="A251" s="175" t="s">
        <v>1431</v>
      </c>
      <c r="B251" s="164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</row>
    <row r="252" spans="1:25" ht="35" thickBot="1" x14ac:dyDescent="0.25">
      <c r="A252" s="175" t="s">
        <v>1432</v>
      </c>
      <c r="B252" s="164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</row>
    <row r="253" spans="1:25" ht="52" thickBot="1" x14ac:dyDescent="0.25">
      <c r="A253" s="175" t="s">
        <v>1433</v>
      </c>
      <c r="B253" s="164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</row>
    <row r="254" spans="1:25" ht="52" thickBot="1" x14ac:dyDescent="0.25">
      <c r="A254" s="175" t="s">
        <v>1434</v>
      </c>
      <c r="B254" s="164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</row>
    <row r="255" spans="1:25" s="161" customFormat="1" ht="35" thickBot="1" x14ac:dyDescent="0.25">
      <c r="A255" s="166" t="s">
        <v>1756</v>
      </c>
      <c r="B255" s="162"/>
      <c r="C255" s="160"/>
      <c r="D255" s="160"/>
      <c r="E255" s="160"/>
      <c r="F255" s="160"/>
      <c r="G255" s="160"/>
      <c r="H255" s="160"/>
      <c r="I255" s="160"/>
      <c r="J255" s="160"/>
      <c r="K255" s="160"/>
      <c r="L255" s="160"/>
      <c r="M255" s="160"/>
      <c r="N255" s="160"/>
      <c r="O255" s="160"/>
      <c r="P255" s="160"/>
      <c r="Q255" s="160"/>
      <c r="R255" s="160"/>
      <c r="S255" s="160"/>
      <c r="T255" s="160"/>
      <c r="U255" s="160"/>
      <c r="V255" s="160"/>
      <c r="W255" s="160"/>
      <c r="X255" s="160"/>
      <c r="Y255" s="160"/>
    </row>
    <row r="256" spans="1:25" ht="52" thickBot="1" x14ac:dyDescent="0.25">
      <c r="A256" s="175" t="s">
        <v>1435</v>
      </c>
      <c r="B256" s="164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</row>
    <row r="257" spans="1:25" ht="35" thickBot="1" x14ac:dyDescent="0.25">
      <c r="A257" s="175" t="s">
        <v>1436</v>
      </c>
      <c r="B257" s="164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</row>
    <row r="258" spans="1:25" ht="52" thickBot="1" x14ac:dyDescent="0.25">
      <c r="A258" s="175" t="s">
        <v>1437</v>
      </c>
      <c r="B258" s="164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</row>
    <row r="259" spans="1:25" ht="35" thickBot="1" x14ac:dyDescent="0.25">
      <c r="A259" s="175" t="s">
        <v>1438</v>
      </c>
      <c r="B259" s="164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</row>
    <row r="260" spans="1:25" ht="52" thickBot="1" x14ac:dyDescent="0.25">
      <c r="A260" s="175" t="s">
        <v>1439</v>
      </c>
      <c r="B260" s="164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</row>
    <row r="261" spans="1:25" ht="35" thickBot="1" x14ac:dyDescent="0.25">
      <c r="A261" s="175" t="s">
        <v>1440</v>
      </c>
      <c r="B261" s="164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</row>
    <row r="262" spans="1:25" ht="52" thickBot="1" x14ac:dyDescent="0.25">
      <c r="A262" s="175" t="s">
        <v>1441</v>
      </c>
      <c r="B262" s="164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</row>
    <row r="263" spans="1:25" ht="35" thickBot="1" x14ac:dyDescent="0.25">
      <c r="A263" s="175" t="s">
        <v>1442</v>
      </c>
      <c r="B263" s="164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</row>
    <row r="264" spans="1:25" ht="52" thickBot="1" x14ac:dyDescent="0.25">
      <c r="A264" s="175" t="s">
        <v>1443</v>
      </c>
      <c r="B264" s="164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</row>
    <row r="265" spans="1:25" ht="35" thickBot="1" x14ac:dyDescent="0.25">
      <c r="A265" s="175" t="s">
        <v>1444</v>
      </c>
      <c r="B265" s="164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</row>
    <row r="266" spans="1:25" ht="52" thickBot="1" x14ac:dyDescent="0.25">
      <c r="A266" s="175" t="s">
        <v>1445</v>
      </c>
      <c r="B266" s="164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</row>
    <row r="267" spans="1:25" ht="35" thickBot="1" x14ac:dyDescent="0.25">
      <c r="A267" s="175" t="s">
        <v>1446</v>
      </c>
      <c r="B267" s="164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</row>
    <row r="268" spans="1:25" ht="52" thickBot="1" x14ac:dyDescent="0.25">
      <c r="A268" s="175" t="s">
        <v>1447</v>
      </c>
      <c r="B268" s="164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</row>
    <row r="269" spans="1:25" ht="35" thickBot="1" x14ac:dyDescent="0.25">
      <c r="A269" s="175" t="s">
        <v>1448</v>
      </c>
      <c r="B269" s="164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</row>
    <row r="270" spans="1:25" ht="52" thickBot="1" x14ac:dyDescent="0.25">
      <c r="A270" s="175" t="s">
        <v>1449</v>
      </c>
      <c r="B270" s="164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</row>
    <row r="271" spans="1:25" ht="35" thickBot="1" x14ac:dyDescent="0.25">
      <c r="A271" s="175" t="s">
        <v>1450</v>
      </c>
      <c r="B271" s="164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</row>
    <row r="272" spans="1:25" ht="52" thickBot="1" x14ac:dyDescent="0.25">
      <c r="A272" s="175" t="s">
        <v>1451</v>
      </c>
      <c r="B272" s="164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</row>
    <row r="273" spans="1:25" ht="35" thickBot="1" x14ac:dyDescent="0.25">
      <c r="A273" s="175" t="s">
        <v>1452</v>
      </c>
      <c r="B273" s="164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</row>
    <row r="274" spans="1:25" ht="52" thickBot="1" x14ac:dyDescent="0.25">
      <c r="A274" s="175" t="s">
        <v>1453</v>
      </c>
      <c r="B274" s="164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</row>
    <row r="275" spans="1:25" ht="35" thickBot="1" x14ac:dyDescent="0.25">
      <c r="A275" s="175" t="s">
        <v>1454</v>
      </c>
      <c r="B275" s="164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</row>
    <row r="276" spans="1:25" ht="52" thickBot="1" x14ac:dyDescent="0.25">
      <c r="A276" s="175" t="s">
        <v>1455</v>
      </c>
      <c r="B276" s="164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</row>
    <row r="277" spans="1:25" ht="35" thickBot="1" x14ac:dyDescent="0.25">
      <c r="A277" s="175" t="s">
        <v>1456</v>
      </c>
      <c r="B277" s="164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</row>
    <row r="278" spans="1:25" ht="52" thickBot="1" x14ac:dyDescent="0.25">
      <c r="A278" s="175" t="s">
        <v>1457</v>
      </c>
      <c r="B278" s="164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</row>
    <row r="279" spans="1:25" ht="35" thickBot="1" x14ac:dyDescent="0.25">
      <c r="A279" s="175" t="s">
        <v>1458</v>
      </c>
      <c r="B279" s="164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</row>
    <row r="280" spans="1:25" s="163" customFormat="1" ht="35" thickBot="1" x14ac:dyDescent="0.25">
      <c r="A280" s="166" t="s">
        <v>1757</v>
      </c>
      <c r="B280" s="16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</row>
    <row r="281" spans="1:25" ht="52" thickBot="1" x14ac:dyDescent="0.25">
      <c r="A281" s="175" t="s">
        <v>1459</v>
      </c>
      <c r="B281" s="164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</row>
    <row r="282" spans="1:25" ht="35" thickBot="1" x14ac:dyDescent="0.25">
      <c r="A282" s="175" t="s">
        <v>1460</v>
      </c>
      <c r="B282" s="164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</row>
    <row r="283" spans="1:25" ht="52" thickBot="1" x14ac:dyDescent="0.25">
      <c r="A283" s="175" t="s">
        <v>1461</v>
      </c>
      <c r="B283" s="164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</row>
    <row r="284" spans="1:25" ht="35" thickBot="1" x14ac:dyDescent="0.25">
      <c r="A284" s="175" t="s">
        <v>1462</v>
      </c>
      <c r="B284" s="164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</row>
    <row r="285" spans="1:25" ht="52" thickBot="1" x14ac:dyDescent="0.25">
      <c r="A285" s="175" t="s">
        <v>1463</v>
      </c>
      <c r="B285" s="164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</row>
    <row r="286" spans="1:25" ht="35" thickBot="1" x14ac:dyDescent="0.25">
      <c r="A286" s="175" t="s">
        <v>1464</v>
      </c>
      <c r="B286" s="164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</row>
    <row r="287" spans="1:25" ht="52" thickBot="1" x14ac:dyDescent="0.25">
      <c r="A287" s="175" t="s">
        <v>1465</v>
      </c>
      <c r="B287" s="164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</row>
    <row r="288" spans="1:25" ht="35" thickBot="1" x14ac:dyDescent="0.25">
      <c r="A288" s="175" t="s">
        <v>1466</v>
      </c>
      <c r="B288" s="164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</row>
    <row r="289" spans="1:25" ht="52" thickBot="1" x14ac:dyDescent="0.25">
      <c r="A289" s="175" t="s">
        <v>1467</v>
      </c>
      <c r="B289" s="164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</row>
    <row r="290" spans="1:25" ht="35" thickBot="1" x14ac:dyDescent="0.25">
      <c r="A290" s="175" t="s">
        <v>1468</v>
      </c>
      <c r="B290" s="164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</row>
    <row r="291" spans="1:25" ht="52" thickBot="1" x14ac:dyDescent="0.25">
      <c r="A291" s="175" t="s">
        <v>1469</v>
      </c>
      <c r="B291" s="164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</row>
    <row r="292" spans="1:25" ht="35" thickBot="1" x14ac:dyDescent="0.25">
      <c r="A292" s="175" t="s">
        <v>1470</v>
      </c>
      <c r="B292" s="164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</row>
    <row r="293" spans="1:25" ht="52" thickBot="1" x14ac:dyDescent="0.25">
      <c r="A293" s="175" t="s">
        <v>1471</v>
      </c>
      <c r="B293" s="164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</row>
    <row r="294" spans="1:25" ht="35" thickBot="1" x14ac:dyDescent="0.25">
      <c r="A294" s="175" t="s">
        <v>1472</v>
      </c>
      <c r="B294" s="164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</row>
    <row r="295" spans="1:25" ht="52" thickBot="1" x14ac:dyDescent="0.25">
      <c r="A295" s="175" t="s">
        <v>1473</v>
      </c>
      <c r="B295" s="164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</row>
    <row r="296" spans="1:25" ht="35" thickBot="1" x14ac:dyDescent="0.25">
      <c r="A296" s="175" t="s">
        <v>1474</v>
      </c>
      <c r="B296" s="164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</row>
    <row r="297" spans="1:25" ht="52" thickBot="1" x14ac:dyDescent="0.25">
      <c r="A297" s="175" t="s">
        <v>1475</v>
      </c>
      <c r="B297" s="164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</row>
    <row r="298" spans="1:25" ht="35" thickBot="1" x14ac:dyDescent="0.25">
      <c r="A298" s="175" t="s">
        <v>1476</v>
      </c>
      <c r="B298" s="164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</row>
    <row r="299" spans="1:25" ht="52" thickBot="1" x14ac:dyDescent="0.25">
      <c r="A299" s="175" t="s">
        <v>1477</v>
      </c>
      <c r="B299" s="164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</row>
    <row r="300" spans="1:25" ht="35" thickBot="1" x14ac:dyDescent="0.25">
      <c r="A300" s="175" t="s">
        <v>1478</v>
      </c>
      <c r="B300" s="164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</row>
    <row r="301" spans="1:25" ht="52" thickBot="1" x14ac:dyDescent="0.25">
      <c r="A301" s="175" t="s">
        <v>1479</v>
      </c>
      <c r="B301" s="164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</row>
    <row r="302" spans="1:25" ht="35" thickBot="1" x14ac:dyDescent="0.25">
      <c r="A302" s="175" t="s">
        <v>1480</v>
      </c>
      <c r="B302" s="164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</row>
    <row r="303" spans="1:25" ht="52" thickBot="1" x14ac:dyDescent="0.25">
      <c r="A303" s="175" t="s">
        <v>1481</v>
      </c>
      <c r="B303" s="164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</row>
    <row r="304" spans="1:25" ht="52" thickBot="1" x14ac:dyDescent="0.25">
      <c r="A304" s="175" t="s">
        <v>1482</v>
      </c>
      <c r="B304" s="164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</row>
    <row r="305" spans="1:25" s="163" customFormat="1" ht="35" thickBot="1" x14ac:dyDescent="0.25">
      <c r="A305" s="166" t="s">
        <v>1758</v>
      </c>
      <c r="B305" s="16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</row>
    <row r="306" spans="1:25" ht="52" thickBot="1" x14ac:dyDescent="0.25">
      <c r="A306" s="175" t="s">
        <v>1483</v>
      </c>
      <c r="B306" s="164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</row>
    <row r="307" spans="1:25" ht="35" thickBot="1" x14ac:dyDescent="0.25">
      <c r="A307" s="175" t="s">
        <v>1484</v>
      </c>
      <c r="B307" s="164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</row>
    <row r="308" spans="1:25" ht="52" thickBot="1" x14ac:dyDescent="0.25">
      <c r="A308" s="175" t="s">
        <v>1485</v>
      </c>
      <c r="B308" s="164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</row>
    <row r="309" spans="1:25" ht="35" thickBot="1" x14ac:dyDescent="0.25">
      <c r="A309" s="175" t="s">
        <v>1486</v>
      </c>
      <c r="B309" s="164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</row>
    <row r="310" spans="1:25" ht="52" thickBot="1" x14ac:dyDescent="0.25">
      <c r="A310" s="175" t="s">
        <v>1487</v>
      </c>
      <c r="B310" s="164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</row>
    <row r="311" spans="1:25" ht="35" thickBot="1" x14ac:dyDescent="0.25">
      <c r="A311" s="175" t="s">
        <v>1488</v>
      </c>
      <c r="B311" s="164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</row>
    <row r="312" spans="1:25" ht="52" thickBot="1" x14ac:dyDescent="0.25">
      <c r="A312" s="175" t="s">
        <v>1489</v>
      </c>
      <c r="B312" s="164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</row>
    <row r="313" spans="1:25" ht="35" thickBot="1" x14ac:dyDescent="0.25">
      <c r="A313" s="175" t="s">
        <v>1490</v>
      </c>
      <c r="B313" s="164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</row>
    <row r="314" spans="1:25" ht="52" thickBot="1" x14ac:dyDescent="0.25">
      <c r="A314" s="175" t="s">
        <v>1491</v>
      </c>
      <c r="B314" s="164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</row>
    <row r="315" spans="1:25" ht="35" thickBot="1" x14ac:dyDescent="0.25">
      <c r="A315" s="175" t="s">
        <v>1492</v>
      </c>
      <c r="B315" s="164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</row>
    <row r="316" spans="1:25" ht="52" thickBot="1" x14ac:dyDescent="0.25">
      <c r="A316" s="175" t="s">
        <v>1493</v>
      </c>
      <c r="B316" s="164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</row>
    <row r="317" spans="1:25" ht="35" thickBot="1" x14ac:dyDescent="0.25">
      <c r="A317" s="175" t="s">
        <v>1494</v>
      </c>
      <c r="B317" s="164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</row>
    <row r="318" spans="1:25" ht="52" thickBot="1" x14ac:dyDescent="0.25">
      <c r="A318" s="175" t="s">
        <v>1495</v>
      </c>
      <c r="B318" s="164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</row>
    <row r="319" spans="1:25" ht="35" thickBot="1" x14ac:dyDescent="0.25">
      <c r="A319" s="175" t="s">
        <v>1496</v>
      </c>
      <c r="B319" s="164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</row>
    <row r="320" spans="1:25" ht="52" thickBot="1" x14ac:dyDescent="0.25">
      <c r="A320" s="175" t="s">
        <v>1497</v>
      </c>
      <c r="B320" s="164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</row>
    <row r="321" spans="1:25" ht="35" thickBot="1" x14ac:dyDescent="0.25">
      <c r="A321" s="175" t="s">
        <v>1498</v>
      </c>
      <c r="B321" s="164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</row>
    <row r="322" spans="1:25" ht="52" thickBot="1" x14ac:dyDescent="0.25">
      <c r="A322" s="175" t="s">
        <v>1499</v>
      </c>
      <c r="B322" s="164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</row>
    <row r="323" spans="1:25" ht="35" thickBot="1" x14ac:dyDescent="0.25">
      <c r="A323" s="175" t="s">
        <v>1500</v>
      </c>
      <c r="B323" s="164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</row>
    <row r="324" spans="1:25" ht="52" thickBot="1" x14ac:dyDescent="0.25">
      <c r="A324" s="175" t="s">
        <v>1501</v>
      </c>
      <c r="B324" s="164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</row>
    <row r="325" spans="1:25" ht="35" thickBot="1" x14ac:dyDescent="0.25">
      <c r="A325" s="175" t="s">
        <v>1502</v>
      </c>
      <c r="B325" s="164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</row>
    <row r="326" spans="1:25" ht="52" thickBot="1" x14ac:dyDescent="0.25">
      <c r="A326" s="175" t="s">
        <v>1503</v>
      </c>
      <c r="B326" s="164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</row>
    <row r="327" spans="1:25" ht="35" thickBot="1" x14ac:dyDescent="0.25">
      <c r="A327" s="175" t="s">
        <v>1504</v>
      </c>
      <c r="B327" s="164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</row>
    <row r="328" spans="1:25" ht="52" thickBot="1" x14ac:dyDescent="0.25">
      <c r="A328" s="175" t="s">
        <v>1505</v>
      </c>
      <c r="B328" s="164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</row>
    <row r="329" spans="1:25" ht="35" thickBot="1" x14ac:dyDescent="0.25">
      <c r="A329" s="175" t="s">
        <v>1506</v>
      </c>
      <c r="B329" s="164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</row>
    <row r="330" spans="1:25" s="161" customFormat="1" ht="35" thickBot="1" x14ac:dyDescent="0.25">
      <c r="A330" s="166" t="s">
        <v>1759</v>
      </c>
      <c r="B330" s="162"/>
      <c r="C330" s="160"/>
      <c r="D330" s="160"/>
      <c r="E330" s="160"/>
      <c r="F330" s="160"/>
      <c r="G330" s="160"/>
      <c r="H330" s="160"/>
      <c r="I330" s="160"/>
      <c r="J330" s="160"/>
      <c r="K330" s="160"/>
      <c r="L330" s="160"/>
      <c r="M330" s="160"/>
      <c r="N330" s="160"/>
      <c r="O330" s="160"/>
      <c r="P330" s="160"/>
      <c r="Q330" s="160"/>
      <c r="R330" s="160"/>
      <c r="S330" s="160"/>
      <c r="T330" s="160"/>
      <c r="U330" s="160"/>
      <c r="V330" s="160"/>
      <c r="W330" s="160"/>
      <c r="X330" s="160"/>
      <c r="Y330" s="160"/>
    </row>
    <row r="331" spans="1:25" ht="35" thickBot="1" x14ac:dyDescent="0.25">
      <c r="A331" s="175" t="s">
        <v>1507</v>
      </c>
      <c r="B331" s="164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</row>
    <row r="332" spans="1:25" ht="35" thickBot="1" x14ac:dyDescent="0.25">
      <c r="A332" s="175" t="s">
        <v>1508</v>
      </c>
      <c r="B332" s="164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</row>
    <row r="333" spans="1:25" ht="35" thickBot="1" x14ac:dyDescent="0.25">
      <c r="A333" s="175" t="s">
        <v>1509</v>
      </c>
      <c r="B333" s="164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</row>
    <row r="334" spans="1:25" ht="35" thickBot="1" x14ac:dyDescent="0.25">
      <c r="A334" s="175" t="s">
        <v>1510</v>
      </c>
      <c r="B334" s="164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</row>
    <row r="335" spans="1:25" ht="35" thickBot="1" x14ac:dyDescent="0.25">
      <c r="A335" s="175" t="s">
        <v>1511</v>
      </c>
      <c r="B335" s="164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</row>
    <row r="336" spans="1:25" ht="35" thickBot="1" x14ac:dyDescent="0.25">
      <c r="A336" s="175" t="s">
        <v>1512</v>
      </c>
      <c r="B336" s="164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</row>
    <row r="337" spans="1:25" ht="35" thickBot="1" x14ac:dyDescent="0.25">
      <c r="A337" s="175" t="s">
        <v>1513</v>
      </c>
      <c r="B337" s="164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</row>
    <row r="338" spans="1:25" ht="35" thickBot="1" x14ac:dyDescent="0.25">
      <c r="A338" s="175" t="s">
        <v>1514</v>
      </c>
      <c r="B338" s="164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</row>
    <row r="339" spans="1:25" ht="35" thickBot="1" x14ac:dyDescent="0.25">
      <c r="A339" s="175" t="s">
        <v>1515</v>
      </c>
      <c r="B339" s="164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</row>
    <row r="340" spans="1:25" ht="35" thickBot="1" x14ac:dyDescent="0.25">
      <c r="A340" s="175" t="s">
        <v>1516</v>
      </c>
      <c r="B340" s="164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</row>
    <row r="341" spans="1:25" ht="35" thickBot="1" x14ac:dyDescent="0.25">
      <c r="A341" s="175" t="s">
        <v>1517</v>
      </c>
      <c r="B341" s="164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</row>
    <row r="342" spans="1:25" ht="35" thickBot="1" x14ac:dyDescent="0.25">
      <c r="A342" s="175" t="s">
        <v>1518</v>
      </c>
      <c r="B342" s="164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</row>
    <row r="343" spans="1:25" ht="35" thickBot="1" x14ac:dyDescent="0.25">
      <c r="A343" s="175" t="s">
        <v>1519</v>
      </c>
      <c r="B343" s="164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</row>
    <row r="344" spans="1:25" ht="35" thickBot="1" x14ac:dyDescent="0.25">
      <c r="A344" s="175" t="s">
        <v>1520</v>
      </c>
      <c r="B344" s="164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</row>
    <row r="345" spans="1:25" ht="35" thickBot="1" x14ac:dyDescent="0.25">
      <c r="A345" s="175" t="s">
        <v>1521</v>
      </c>
      <c r="B345" s="164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</row>
    <row r="346" spans="1:25" ht="35" thickBot="1" x14ac:dyDescent="0.25">
      <c r="A346" s="175" t="s">
        <v>1522</v>
      </c>
      <c r="B346" s="164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</row>
    <row r="347" spans="1:25" ht="35" thickBot="1" x14ac:dyDescent="0.25">
      <c r="A347" s="175" t="s">
        <v>1523</v>
      </c>
      <c r="B347" s="164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</row>
    <row r="348" spans="1:25" ht="35" thickBot="1" x14ac:dyDescent="0.25">
      <c r="A348" s="175" t="s">
        <v>1524</v>
      </c>
      <c r="B348" s="164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</row>
    <row r="349" spans="1:25" ht="35" thickBot="1" x14ac:dyDescent="0.25">
      <c r="A349" s="175" t="s">
        <v>1525</v>
      </c>
      <c r="B349" s="164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</row>
    <row r="350" spans="1:25" ht="35" thickBot="1" x14ac:dyDescent="0.25">
      <c r="A350" s="175" t="s">
        <v>1526</v>
      </c>
      <c r="B350" s="164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</row>
    <row r="351" spans="1:25" ht="35" thickBot="1" x14ac:dyDescent="0.25">
      <c r="A351" s="175" t="s">
        <v>1527</v>
      </c>
      <c r="B351" s="164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</row>
    <row r="352" spans="1:25" ht="35" thickBot="1" x14ac:dyDescent="0.25">
      <c r="A352" s="175" t="s">
        <v>1528</v>
      </c>
      <c r="B352" s="164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</row>
    <row r="353" spans="1:25" ht="52" thickBot="1" x14ac:dyDescent="0.25">
      <c r="A353" s="175" t="s">
        <v>1529</v>
      </c>
      <c r="B353" s="164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</row>
    <row r="354" spans="1:25" ht="35" thickBot="1" x14ac:dyDescent="0.25">
      <c r="A354" s="175" t="s">
        <v>1530</v>
      </c>
      <c r="B354" s="164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</row>
    <row r="355" spans="1:25" s="163" customFormat="1" ht="35" thickBot="1" x14ac:dyDescent="0.25">
      <c r="A355" s="166" t="s">
        <v>1760</v>
      </c>
      <c r="B355" s="16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</row>
    <row r="356" spans="1:25" ht="52" thickBot="1" x14ac:dyDescent="0.25">
      <c r="A356" s="175" t="s">
        <v>1531</v>
      </c>
      <c r="B356" s="164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</row>
    <row r="357" spans="1:25" ht="35" thickBot="1" x14ac:dyDescent="0.25">
      <c r="A357" s="175" t="s">
        <v>1532</v>
      </c>
      <c r="B357" s="164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</row>
    <row r="358" spans="1:25" ht="52" thickBot="1" x14ac:dyDescent="0.25">
      <c r="A358" s="175" t="s">
        <v>1533</v>
      </c>
      <c r="B358" s="164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</row>
    <row r="359" spans="1:25" ht="35" thickBot="1" x14ac:dyDescent="0.25">
      <c r="A359" s="175" t="s">
        <v>1534</v>
      </c>
      <c r="B359" s="164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</row>
    <row r="360" spans="1:25" ht="52" thickBot="1" x14ac:dyDescent="0.25">
      <c r="A360" s="175" t="s">
        <v>1535</v>
      </c>
      <c r="B360" s="164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</row>
    <row r="361" spans="1:25" ht="35" thickBot="1" x14ac:dyDescent="0.25">
      <c r="A361" s="175" t="s">
        <v>1536</v>
      </c>
      <c r="B361" s="164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</row>
    <row r="362" spans="1:25" ht="52" thickBot="1" x14ac:dyDescent="0.25">
      <c r="A362" s="175" t="s">
        <v>1537</v>
      </c>
      <c r="B362" s="164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</row>
    <row r="363" spans="1:25" ht="35" thickBot="1" x14ac:dyDescent="0.25">
      <c r="A363" s="175" t="s">
        <v>1538</v>
      </c>
      <c r="B363" s="164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</row>
    <row r="364" spans="1:25" ht="52" thickBot="1" x14ac:dyDescent="0.25">
      <c r="A364" s="175" t="s">
        <v>1539</v>
      </c>
      <c r="B364" s="164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</row>
    <row r="365" spans="1:25" ht="35" thickBot="1" x14ac:dyDescent="0.25">
      <c r="A365" s="175" t="s">
        <v>1540</v>
      </c>
      <c r="B365" s="164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</row>
    <row r="366" spans="1:25" ht="52" thickBot="1" x14ac:dyDescent="0.25">
      <c r="A366" s="175" t="s">
        <v>1541</v>
      </c>
      <c r="B366" s="164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</row>
    <row r="367" spans="1:25" ht="35" thickBot="1" x14ac:dyDescent="0.25">
      <c r="A367" s="175" t="s">
        <v>1542</v>
      </c>
      <c r="B367" s="164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</row>
    <row r="368" spans="1:25" ht="52" thickBot="1" x14ac:dyDescent="0.25">
      <c r="A368" s="175" t="s">
        <v>1543</v>
      </c>
      <c r="B368" s="164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</row>
    <row r="369" spans="1:25" ht="35" thickBot="1" x14ac:dyDescent="0.25">
      <c r="A369" s="175" t="s">
        <v>1544</v>
      </c>
      <c r="B369" s="164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</row>
    <row r="370" spans="1:25" ht="52" thickBot="1" x14ac:dyDescent="0.25">
      <c r="A370" s="175" t="s">
        <v>1545</v>
      </c>
      <c r="B370" s="164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</row>
    <row r="371" spans="1:25" ht="35" thickBot="1" x14ac:dyDescent="0.25">
      <c r="A371" s="175" t="s">
        <v>1546</v>
      </c>
      <c r="B371" s="164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</row>
    <row r="372" spans="1:25" ht="52" thickBot="1" x14ac:dyDescent="0.25">
      <c r="A372" s="175" t="s">
        <v>1547</v>
      </c>
      <c r="B372" s="164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</row>
    <row r="373" spans="1:25" ht="35" thickBot="1" x14ac:dyDescent="0.25">
      <c r="A373" s="175" t="s">
        <v>1548</v>
      </c>
      <c r="B373" s="164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</row>
    <row r="374" spans="1:25" ht="52" thickBot="1" x14ac:dyDescent="0.25">
      <c r="A374" s="175" t="s">
        <v>1549</v>
      </c>
      <c r="B374" s="164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</row>
    <row r="375" spans="1:25" ht="35" thickBot="1" x14ac:dyDescent="0.25">
      <c r="A375" s="175" t="s">
        <v>1550</v>
      </c>
      <c r="B375" s="164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</row>
    <row r="376" spans="1:25" ht="52" thickBot="1" x14ac:dyDescent="0.25">
      <c r="A376" s="175" t="s">
        <v>1551</v>
      </c>
      <c r="B376" s="164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</row>
    <row r="377" spans="1:25" ht="35" thickBot="1" x14ac:dyDescent="0.25">
      <c r="A377" s="175" t="s">
        <v>1552</v>
      </c>
      <c r="B377" s="164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</row>
    <row r="378" spans="1:25" ht="52" thickBot="1" x14ac:dyDescent="0.25">
      <c r="A378" s="175" t="s">
        <v>1553</v>
      </c>
      <c r="B378" s="164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</row>
    <row r="379" spans="1:25" ht="52" thickBot="1" x14ac:dyDescent="0.25">
      <c r="A379" s="175" t="s">
        <v>1554</v>
      </c>
      <c r="B379" s="164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</row>
    <row r="380" spans="1:25" s="163" customFormat="1" ht="52" thickBot="1" x14ac:dyDescent="0.25">
      <c r="A380" s="166" t="s">
        <v>1761</v>
      </c>
      <c r="B380" s="16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</row>
    <row r="381" spans="1:25" ht="35" thickBot="1" x14ac:dyDescent="0.25">
      <c r="A381" s="175" t="s">
        <v>1555</v>
      </c>
      <c r="B381" s="164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</row>
    <row r="382" spans="1:25" ht="35" thickBot="1" x14ac:dyDescent="0.25">
      <c r="A382" s="175" t="s">
        <v>1556</v>
      </c>
      <c r="B382" s="164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</row>
    <row r="383" spans="1:25" ht="35" thickBot="1" x14ac:dyDescent="0.25">
      <c r="A383" s="175" t="s">
        <v>1557</v>
      </c>
      <c r="B383" s="164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</row>
    <row r="384" spans="1:25" ht="35" thickBot="1" x14ac:dyDescent="0.25">
      <c r="A384" s="175" t="s">
        <v>1558</v>
      </c>
      <c r="B384" s="164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</row>
    <row r="385" spans="1:25" ht="35" thickBot="1" x14ac:dyDescent="0.25">
      <c r="A385" s="175" t="s">
        <v>1559</v>
      </c>
      <c r="B385" s="164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</row>
    <row r="386" spans="1:25" ht="35" thickBot="1" x14ac:dyDescent="0.25">
      <c r="A386" s="175" t="s">
        <v>1560</v>
      </c>
      <c r="B386" s="164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</row>
    <row r="387" spans="1:25" ht="35" thickBot="1" x14ac:dyDescent="0.25">
      <c r="A387" s="175" t="s">
        <v>1561</v>
      </c>
      <c r="B387" s="164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</row>
    <row r="388" spans="1:25" ht="35" thickBot="1" x14ac:dyDescent="0.25">
      <c r="A388" s="175" t="s">
        <v>1562</v>
      </c>
      <c r="B388" s="164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</row>
    <row r="389" spans="1:25" ht="35" thickBot="1" x14ac:dyDescent="0.25">
      <c r="A389" s="175" t="s">
        <v>1563</v>
      </c>
      <c r="B389" s="164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</row>
    <row r="390" spans="1:25" ht="35" thickBot="1" x14ac:dyDescent="0.25">
      <c r="A390" s="175" t="s">
        <v>1564</v>
      </c>
      <c r="B390" s="164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</row>
    <row r="391" spans="1:25" ht="35" thickBot="1" x14ac:dyDescent="0.25">
      <c r="A391" s="175" t="s">
        <v>1565</v>
      </c>
      <c r="B391" s="164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</row>
    <row r="392" spans="1:25" ht="35" thickBot="1" x14ac:dyDescent="0.25">
      <c r="A392" s="175" t="s">
        <v>1566</v>
      </c>
      <c r="B392" s="164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</row>
    <row r="393" spans="1:25" ht="35" thickBot="1" x14ac:dyDescent="0.25">
      <c r="A393" s="175" t="s">
        <v>1567</v>
      </c>
      <c r="B393" s="164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</row>
    <row r="394" spans="1:25" ht="35" thickBot="1" x14ac:dyDescent="0.25">
      <c r="A394" s="175" t="s">
        <v>1568</v>
      </c>
      <c r="B394" s="164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</row>
    <row r="395" spans="1:25" ht="35" thickBot="1" x14ac:dyDescent="0.25">
      <c r="A395" s="175" t="s">
        <v>1569</v>
      </c>
      <c r="B395" s="164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</row>
    <row r="396" spans="1:25" ht="35" thickBot="1" x14ac:dyDescent="0.25">
      <c r="A396" s="175" t="s">
        <v>1570</v>
      </c>
      <c r="B396" s="164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</row>
    <row r="397" spans="1:25" ht="35" thickBot="1" x14ac:dyDescent="0.25">
      <c r="A397" s="175" t="s">
        <v>1571</v>
      </c>
      <c r="B397" s="164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</row>
    <row r="398" spans="1:25" ht="35" thickBot="1" x14ac:dyDescent="0.25">
      <c r="A398" s="175" t="s">
        <v>1572</v>
      </c>
      <c r="B398" s="164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</row>
    <row r="399" spans="1:25" ht="35" thickBot="1" x14ac:dyDescent="0.25">
      <c r="A399" s="175" t="s">
        <v>1573</v>
      </c>
      <c r="B399" s="164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</row>
    <row r="400" spans="1:25" ht="35" thickBot="1" x14ac:dyDescent="0.25">
      <c r="A400" s="175" t="s">
        <v>1574</v>
      </c>
      <c r="B400" s="164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</row>
    <row r="401" spans="1:25" ht="35" thickBot="1" x14ac:dyDescent="0.25">
      <c r="A401" s="175" t="s">
        <v>1575</v>
      </c>
      <c r="B401" s="164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</row>
    <row r="402" spans="1:25" ht="35" thickBot="1" x14ac:dyDescent="0.25">
      <c r="A402" s="175" t="s">
        <v>1576</v>
      </c>
      <c r="B402" s="164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</row>
    <row r="403" spans="1:25" ht="52" thickBot="1" x14ac:dyDescent="0.25">
      <c r="A403" s="175" t="s">
        <v>1577</v>
      </c>
      <c r="B403" s="164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</row>
    <row r="404" spans="1:25" ht="35" thickBot="1" x14ac:dyDescent="0.25">
      <c r="A404" s="175" t="s">
        <v>1578</v>
      </c>
      <c r="B404" s="164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</row>
    <row r="405" spans="1:25" s="163" customFormat="1" ht="35" thickBot="1" x14ac:dyDescent="0.25">
      <c r="A405" s="166" t="s">
        <v>1762</v>
      </c>
      <c r="B405" s="16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</row>
    <row r="406" spans="1:25" ht="52" thickBot="1" x14ac:dyDescent="0.25">
      <c r="A406" s="175" t="s">
        <v>1579</v>
      </c>
      <c r="B406" s="164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</row>
    <row r="407" spans="1:25" ht="35" thickBot="1" x14ac:dyDescent="0.25">
      <c r="A407" s="175" t="s">
        <v>1580</v>
      </c>
      <c r="B407" s="164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</row>
    <row r="408" spans="1:25" ht="52" thickBot="1" x14ac:dyDescent="0.25">
      <c r="A408" s="175" t="s">
        <v>1581</v>
      </c>
      <c r="B408" s="164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</row>
    <row r="409" spans="1:25" ht="35" thickBot="1" x14ac:dyDescent="0.25">
      <c r="A409" s="175" t="s">
        <v>1582</v>
      </c>
      <c r="B409" s="164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</row>
    <row r="410" spans="1:25" ht="52" thickBot="1" x14ac:dyDescent="0.25">
      <c r="A410" s="175" t="s">
        <v>1583</v>
      </c>
      <c r="B410" s="164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</row>
    <row r="411" spans="1:25" ht="35" thickBot="1" x14ac:dyDescent="0.25">
      <c r="A411" s="175" t="s">
        <v>1584</v>
      </c>
      <c r="B411" s="164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</row>
    <row r="412" spans="1:25" ht="52" thickBot="1" x14ac:dyDescent="0.25">
      <c r="A412" s="175" t="s">
        <v>1585</v>
      </c>
      <c r="B412" s="164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</row>
    <row r="413" spans="1:25" ht="35" thickBot="1" x14ac:dyDescent="0.25">
      <c r="A413" s="175" t="s">
        <v>1586</v>
      </c>
      <c r="B413" s="164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</row>
    <row r="414" spans="1:25" ht="52" thickBot="1" x14ac:dyDescent="0.25">
      <c r="A414" s="175" t="s">
        <v>1587</v>
      </c>
      <c r="B414" s="164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</row>
    <row r="415" spans="1:25" ht="35" thickBot="1" x14ac:dyDescent="0.25">
      <c r="A415" s="175" t="s">
        <v>1588</v>
      </c>
      <c r="B415" s="164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</row>
    <row r="416" spans="1:25" ht="52" thickBot="1" x14ac:dyDescent="0.25">
      <c r="A416" s="175" t="s">
        <v>1589</v>
      </c>
      <c r="B416" s="164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</row>
    <row r="417" spans="1:25" ht="35" thickBot="1" x14ac:dyDescent="0.25">
      <c r="A417" s="175" t="s">
        <v>1590</v>
      </c>
      <c r="B417" s="164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</row>
    <row r="418" spans="1:25" ht="52" thickBot="1" x14ac:dyDescent="0.25">
      <c r="A418" s="175" t="s">
        <v>1591</v>
      </c>
      <c r="B418" s="164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</row>
    <row r="419" spans="1:25" ht="35" thickBot="1" x14ac:dyDescent="0.25">
      <c r="A419" s="175" t="s">
        <v>1592</v>
      </c>
      <c r="B419" s="164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</row>
    <row r="420" spans="1:25" ht="52" thickBot="1" x14ac:dyDescent="0.25">
      <c r="A420" s="175" t="s">
        <v>1593</v>
      </c>
      <c r="B420" s="164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</row>
    <row r="421" spans="1:25" ht="35" thickBot="1" x14ac:dyDescent="0.25">
      <c r="A421" s="175" t="s">
        <v>1594</v>
      </c>
      <c r="B421" s="164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</row>
    <row r="422" spans="1:25" ht="52" thickBot="1" x14ac:dyDescent="0.25">
      <c r="A422" s="175" t="s">
        <v>1595</v>
      </c>
      <c r="B422" s="164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</row>
    <row r="423" spans="1:25" ht="35" thickBot="1" x14ac:dyDescent="0.25">
      <c r="A423" s="175" t="s">
        <v>1596</v>
      </c>
      <c r="B423" s="164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</row>
    <row r="424" spans="1:25" ht="52" thickBot="1" x14ac:dyDescent="0.25">
      <c r="A424" s="175" t="s">
        <v>1597</v>
      </c>
      <c r="B424" s="164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</row>
    <row r="425" spans="1:25" ht="35" thickBot="1" x14ac:dyDescent="0.25">
      <c r="A425" s="175" t="s">
        <v>1598</v>
      </c>
      <c r="B425" s="164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</row>
    <row r="426" spans="1:25" ht="52" thickBot="1" x14ac:dyDescent="0.25">
      <c r="A426" s="175" t="s">
        <v>1599</v>
      </c>
      <c r="B426" s="164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</row>
    <row r="427" spans="1:25" ht="35" thickBot="1" x14ac:dyDescent="0.25">
      <c r="A427" s="175" t="s">
        <v>1600</v>
      </c>
      <c r="B427" s="164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</row>
    <row r="428" spans="1:25" ht="52" thickBot="1" x14ac:dyDescent="0.25">
      <c r="A428" s="175" t="s">
        <v>1601</v>
      </c>
      <c r="B428" s="164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</row>
    <row r="429" spans="1:25" ht="52" thickBot="1" x14ac:dyDescent="0.25">
      <c r="A429" s="175" t="s">
        <v>1602</v>
      </c>
      <c r="B429" s="164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</row>
    <row r="430" spans="1:25" s="163" customFormat="1" ht="52" thickBot="1" x14ac:dyDescent="0.25">
      <c r="A430" s="166" t="s">
        <v>1763</v>
      </c>
      <c r="B430" s="16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</row>
    <row r="431" spans="1:25" ht="35" thickBot="1" x14ac:dyDescent="0.25">
      <c r="A431" s="175" t="s">
        <v>1603</v>
      </c>
      <c r="B431" s="164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</row>
    <row r="432" spans="1:25" ht="35" thickBot="1" x14ac:dyDescent="0.25">
      <c r="A432" s="175" t="s">
        <v>1604</v>
      </c>
      <c r="B432" s="164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</row>
    <row r="433" spans="1:25" ht="35" thickBot="1" x14ac:dyDescent="0.25">
      <c r="A433" s="175" t="s">
        <v>1605</v>
      </c>
      <c r="B433" s="164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</row>
    <row r="434" spans="1:25" ht="35" thickBot="1" x14ac:dyDescent="0.25">
      <c r="A434" s="175" t="s">
        <v>1606</v>
      </c>
      <c r="B434" s="164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</row>
    <row r="435" spans="1:25" ht="35" thickBot="1" x14ac:dyDescent="0.25">
      <c r="A435" s="175" t="s">
        <v>1607</v>
      </c>
      <c r="B435" s="164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</row>
    <row r="436" spans="1:25" ht="35" thickBot="1" x14ac:dyDescent="0.25">
      <c r="A436" s="175" t="s">
        <v>1608</v>
      </c>
      <c r="B436" s="164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</row>
    <row r="437" spans="1:25" ht="35" thickBot="1" x14ac:dyDescent="0.25">
      <c r="A437" s="175" t="s">
        <v>1609</v>
      </c>
      <c r="B437" s="164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</row>
    <row r="438" spans="1:25" ht="35" thickBot="1" x14ac:dyDescent="0.25">
      <c r="A438" s="175" t="s">
        <v>1610</v>
      </c>
      <c r="B438" s="164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</row>
    <row r="439" spans="1:25" ht="35" thickBot="1" x14ac:dyDescent="0.25">
      <c r="A439" s="175" t="s">
        <v>1611</v>
      </c>
      <c r="B439" s="164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</row>
    <row r="440" spans="1:25" ht="35" thickBot="1" x14ac:dyDescent="0.25">
      <c r="A440" s="175" t="s">
        <v>1612</v>
      </c>
      <c r="B440" s="164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</row>
    <row r="441" spans="1:25" ht="35" thickBot="1" x14ac:dyDescent="0.25">
      <c r="A441" s="175" t="s">
        <v>1613</v>
      </c>
      <c r="B441" s="164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</row>
    <row r="442" spans="1:25" ht="35" thickBot="1" x14ac:dyDescent="0.25">
      <c r="A442" s="175" t="s">
        <v>1614</v>
      </c>
      <c r="B442" s="164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</row>
    <row r="443" spans="1:25" ht="35" thickBot="1" x14ac:dyDescent="0.25">
      <c r="A443" s="175" t="s">
        <v>1615</v>
      </c>
      <c r="B443" s="164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</row>
    <row r="444" spans="1:25" ht="35" thickBot="1" x14ac:dyDescent="0.25">
      <c r="A444" s="175" t="s">
        <v>1616</v>
      </c>
      <c r="B444" s="164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</row>
    <row r="445" spans="1:25" ht="35" thickBot="1" x14ac:dyDescent="0.25">
      <c r="A445" s="175" t="s">
        <v>1617</v>
      </c>
      <c r="B445" s="164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</row>
    <row r="446" spans="1:25" ht="35" thickBot="1" x14ac:dyDescent="0.25">
      <c r="A446" s="175" t="s">
        <v>1618</v>
      </c>
      <c r="B446" s="164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</row>
    <row r="447" spans="1:25" ht="35" thickBot="1" x14ac:dyDescent="0.25">
      <c r="A447" s="175" t="s">
        <v>1619</v>
      </c>
      <c r="B447" s="164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</row>
    <row r="448" spans="1:25" ht="35" thickBot="1" x14ac:dyDescent="0.25">
      <c r="A448" s="175" t="s">
        <v>1620</v>
      </c>
      <c r="B448" s="164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</row>
    <row r="449" spans="1:25" ht="35" thickBot="1" x14ac:dyDescent="0.25">
      <c r="A449" s="175" t="s">
        <v>1621</v>
      </c>
      <c r="B449" s="164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</row>
    <row r="450" spans="1:25" ht="35" thickBot="1" x14ac:dyDescent="0.25">
      <c r="A450" s="175" t="s">
        <v>1622</v>
      </c>
      <c r="B450" s="164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</row>
    <row r="451" spans="1:25" ht="35" thickBot="1" x14ac:dyDescent="0.25">
      <c r="A451" s="175" t="s">
        <v>1623</v>
      </c>
      <c r="B451" s="164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</row>
    <row r="452" spans="1:25" ht="35" thickBot="1" x14ac:dyDescent="0.25">
      <c r="A452" s="175" t="s">
        <v>1624</v>
      </c>
      <c r="B452" s="164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</row>
    <row r="453" spans="1:25" ht="52" thickBot="1" x14ac:dyDescent="0.25">
      <c r="A453" s="175" t="s">
        <v>1625</v>
      </c>
      <c r="B453" s="164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</row>
    <row r="454" spans="1:25" ht="35" thickBot="1" x14ac:dyDescent="0.25">
      <c r="A454" s="175" t="s">
        <v>1626</v>
      </c>
      <c r="B454" s="164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</row>
    <row r="455" spans="1:25" s="161" customFormat="1" ht="35" thickBot="1" x14ac:dyDescent="0.25">
      <c r="A455" s="166" t="s">
        <v>1764</v>
      </c>
      <c r="B455" s="162"/>
      <c r="C455" s="160"/>
      <c r="D455" s="160"/>
      <c r="E455" s="160"/>
      <c r="F455" s="160"/>
      <c r="G455" s="160"/>
      <c r="H455" s="160"/>
      <c r="I455" s="160"/>
      <c r="J455" s="160"/>
      <c r="K455" s="160"/>
      <c r="L455" s="160"/>
      <c r="M455" s="160"/>
      <c r="N455" s="160"/>
      <c r="O455" s="160"/>
      <c r="P455" s="160"/>
      <c r="Q455" s="160"/>
      <c r="R455" s="160"/>
      <c r="S455" s="160"/>
      <c r="T455" s="160"/>
      <c r="U455" s="160"/>
      <c r="V455" s="160"/>
      <c r="W455" s="160"/>
      <c r="X455" s="160"/>
      <c r="Y455" s="160"/>
    </row>
    <row r="456" spans="1:25" ht="35" thickBot="1" x14ac:dyDescent="0.25">
      <c r="A456" s="175" t="s">
        <v>1627</v>
      </c>
      <c r="B456" s="164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</row>
    <row r="457" spans="1:25" ht="35" thickBot="1" x14ac:dyDescent="0.25">
      <c r="A457" s="175" t="s">
        <v>1628</v>
      </c>
      <c r="B457" s="164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</row>
    <row r="458" spans="1:25" ht="35" thickBot="1" x14ac:dyDescent="0.25">
      <c r="A458" s="175" t="s">
        <v>1629</v>
      </c>
      <c r="B458" s="164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</row>
    <row r="459" spans="1:25" ht="35" thickBot="1" x14ac:dyDescent="0.25">
      <c r="A459" s="175" t="s">
        <v>1630</v>
      </c>
      <c r="B459" s="164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</row>
    <row r="460" spans="1:25" ht="35" thickBot="1" x14ac:dyDescent="0.25">
      <c r="A460" s="175" t="s">
        <v>1631</v>
      </c>
      <c r="B460" s="164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</row>
    <row r="461" spans="1:25" ht="35" thickBot="1" x14ac:dyDescent="0.25">
      <c r="A461" s="175" t="s">
        <v>1632</v>
      </c>
      <c r="B461" s="164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</row>
    <row r="462" spans="1:25" ht="35" thickBot="1" x14ac:dyDescent="0.25">
      <c r="A462" s="175" t="s">
        <v>1633</v>
      </c>
      <c r="B462" s="164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</row>
    <row r="463" spans="1:25" ht="35" thickBot="1" x14ac:dyDescent="0.25">
      <c r="A463" s="175" t="s">
        <v>1634</v>
      </c>
      <c r="B463" s="164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</row>
    <row r="464" spans="1:25" ht="35" thickBot="1" x14ac:dyDescent="0.25">
      <c r="A464" s="175" t="s">
        <v>1635</v>
      </c>
      <c r="B464" s="164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</row>
    <row r="465" spans="1:25" ht="35" thickBot="1" x14ac:dyDescent="0.25">
      <c r="A465" s="175" t="s">
        <v>1636</v>
      </c>
      <c r="B465" s="164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</row>
    <row r="466" spans="1:25" ht="35" thickBot="1" x14ac:dyDescent="0.25">
      <c r="A466" s="175" t="s">
        <v>1637</v>
      </c>
      <c r="B466" s="164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</row>
    <row r="467" spans="1:25" ht="35" thickBot="1" x14ac:dyDescent="0.25">
      <c r="A467" s="175" t="s">
        <v>1638</v>
      </c>
      <c r="B467" s="164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</row>
    <row r="468" spans="1:25" ht="35" thickBot="1" x14ac:dyDescent="0.25">
      <c r="A468" s="175" t="s">
        <v>1639</v>
      </c>
      <c r="B468" s="164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</row>
    <row r="469" spans="1:25" ht="35" thickBot="1" x14ac:dyDescent="0.25">
      <c r="A469" s="175" t="s">
        <v>1640</v>
      </c>
      <c r="B469" s="164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</row>
    <row r="470" spans="1:25" ht="35" thickBot="1" x14ac:dyDescent="0.25">
      <c r="A470" s="175" t="s">
        <v>1641</v>
      </c>
      <c r="B470" s="164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</row>
    <row r="471" spans="1:25" ht="35" thickBot="1" x14ac:dyDescent="0.25">
      <c r="A471" s="175" t="s">
        <v>1642</v>
      </c>
      <c r="B471" s="164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</row>
    <row r="472" spans="1:25" ht="35" thickBot="1" x14ac:dyDescent="0.25">
      <c r="A472" s="175" t="s">
        <v>1643</v>
      </c>
      <c r="B472" s="164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</row>
    <row r="473" spans="1:25" ht="35" thickBot="1" x14ac:dyDescent="0.25">
      <c r="A473" s="175" t="s">
        <v>1644</v>
      </c>
      <c r="B473" s="164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</row>
    <row r="474" spans="1:25" ht="35" thickBot="1" x14ac:dyDescent="0.25">
      <c r="A474" s="175" t="s">
        <v>1645</v>
      </c>
      <c r="B474" s="164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</row>
    <row r="475" spans="1:25" ht="35" thickBot="1" x14ac:dyDescent="0.25">
      <c r="A475" s="175" t="s">
        <v>1646</v>
      </c>
      <c r="B475" s="164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</row>
    <row r="476" spans="1:25" ht="35" thickBot="1" x14ac:dyDescent="0.25">
      <c r="A476" s="175" t="s">
        <v>1647</v>
      </c>
      <c r="B476" s="164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</row>
    <row r="477" spans="1:25" ht="35" thickBot="1" x14ac:dyDescent="0.25">
      <c r="A477" s="175" t="s">
        <v>1648</v>
      </c>
      <c r="B477" s="164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</row>
    <row r="478" spans="1:25" ht="52" thickBot="1" x14ac:dyDescent="0.25">
      <c r="A478" s="175" t="s">
        <v>1649</v>
      </c>
      <c r="B478" s="164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</row>
    <row r="479" spans="1:25" ht="35" thickBot="1" x14ac:dyDescent="0.25">
      <c r="A479" s="175" t="s">
        <v>1650</v>
      </c>
      <c r="B479" s="164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</row>
    <row r="480" spans="1:25" s="161" customFormat="1" ht="35" thickBot="1" x14ac:dyDescent="0.25">
      <c r="A480" s="166" t="s">
        <v>1765</v>
      </c>
      <c r="B480" s="162"/>
      <c r="C480" s="160"/>
      <c r="D480" s="160"/>
      <c r="E480" s="160"/>
      <c r="F480" s="160"/>
      <c r="G480" s="160"/>
      <c r="H480" s="160"/>
      <c r="I480" s="160"/>
      <c r="J480" s="160"/>
      <c r="K480" s="160"/>
      <c r="L480" s="160"/>
      <c r="M480" s="160"/>
      <c r="N480" s="160"/>
      <c r="O480" s="160"/>
      <c r="P480" s="160"/>
      <c r="Q480" s="160"/>
      <c r="R480" s="160"/>
      <c r="S480" s="160"/>
      <c r="T480" s="160"/>
      <c r="U480" s="160"/>
      <c r="V480" s="160"/>
      <c r="W480" s="160"/>
      <c r="X480" s="160"/>
      <c r="Y480" s="160"/>
    </row>
    <row r="481" spans="1:25" ht="52" thickBot="1" x14ac:dyDescent="0.25">
      <c r="A481" s="175" t="s">
        <v>1651</v>
      </c>
      <c r="B481" s="164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</row>
    <row r="482" spans="1:25" ht="52" thickBot="1" x14ac:dyDescent="0.25">
      <c r="A482" s="175" t="s">
        <v>1652</v>
      </c>
      <c r="B482" s="164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</row>
    <row r="483" spans="1:25" ht="52" thickBot="1" x14ac:dyDescent="0.25">
      <c r="A483" s="175" t="s">
        <v>1653</v>
      </c>
      <c r="B483" s="164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</row>
    <row r="484" spans="1:25" ht="52" thickBot="1" x14ac:dyDescent="0.25">
      <c r="A484" s="175" t="s">
        <v>1654</v>
      </c>
      <c r="B484" s="164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</row>
    <row r="485" spans="1:25" ht="52" thickBot="1" x14ac:dyDescent="0.25">
      <c r="A485" s="175" t="s">
        <v>1655</v>
      </c>
      <c r="B485" s="164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</row>
    <row r="486" spans="1:25" ht="52" thickBot="1" x14ac:dyDescent="0.25">
      <c r="A486" s="175" t="s">
        <v>1656</v>
      </c>
      <c r="B486" s="164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</row>
    <row r="487" spans="1:25" ht="52" thickBot="1" x14ac:dyDescent="0.25">
      <c r="A487" s="175" t="s">
        <v>1657</v>
      </c>
      <c r="B487" s="164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</row>
    <row r="488" spans="1:25" ht="52" thickBot="1" x14ac:dyDescent="0.25">
      <c r="A488" s="175" t="s">
        <v>1658</v>
      </c>
      <c r="B488" s="164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</row>
    <row r="489" spans="1:25" ht="52" thickBot="1" x14ac:dyDescent="0.25">
      <c r="A489" s="175" t="s">
        <v>1659</v>
      </c>
      <c r="B489" s="164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</row>
    <row r="490" spans="1:25" ht="52" thickBot="1" x14ac:dyDescent="0.25">
      <c r="A490" s="175" t="s">
        <v>1660</v>
      </c>
      <c r="B490" s="164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</row>
    <row r="491" spans="1:25" ht="52" thickBot="1" x14ac:dyDescent="0.25">
      <c r="A491" s="175" t="s">
        <v>1661</v>
      </c>
      <c r="B491" s="164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</row>
    <row r="492" spans="1:25" ht="52" thickBot="1" x14ac:dyDescent="0.25">
      <c r="A492" s="175" t="s">
        <v>1662</v>
      </c>
      <c r="B492" s="164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</row>
    <row r="493" spans="1:25" ht="52" thickBot="1" x14ac:dyDescent="0.25">
      <c r="A493" s="175" t="s">
        <v>1663</v>
      </c>
      <c r="B493" s="164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</row>
    <row r="494" spans="1:25" ht="52" thickBot="1" x14ac:dyDescent="0.25">
      <c r="A494" s="175" t="s">
        <v>1664</v>
      </c>
      <c r="B494" s="164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</row>
    <row r="495" spans="1:25" ht="52" thickBot="1" x14ac:dyDescent="0.25">
      <c r="A495" s="175" t="s">
        <v>1665</v>
      </c>
      <c r="B495" s="164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</row>
    <row r="496" spans="1:25" ht="52" thickBot="1" x14ac:dyDescent="0.25">
      <c r="A496" s="175" t="s">
        <v>1666</v>
      </c>
      <c r="B496" s="164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</row>
    <row r="497" spans="1:25" ht="52" thickBot="1" x14ac:dyDescent="0.25">
      <c r="A497" s="175" t="s">
        <v>1667</v>
      </c>
      <c r="B497" s="164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</row>
    <row r="498" spans="1:25" ht="52" thickBot="1" x14ac:dyDescent="0.25">
      <c r="A498" s="175" t="s">
        <v>1668</v>
      </c>
      <c r="B498" s="164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</row>
    <row r="499" spans="1:25" ht="52" thickBot="1" x14ac:dyDescent="0.25">
      <c r="A499" s="175" t="s">
        <v>1669</v>
      </c>
      <c r="B499" s="164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</row>
    <row r="500" spans="1:25" ht="52" thickBot="1" x14ac:dyDescent="0.25">
      <c r="A500" s="175" t="s">
        <v>1670</v>
      </c>
      <c r="B500" s="164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</row>
    <row r="501" spans="1:25" ht="52" thickBot="1" x14ac:dyDescent="0.25">
      <c r="A501" s="175" t="s">
        <v>1671</v>
      </c>
      <c r="B501" s="164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</row>
    <row r="502" spans="1:25" ht="52" thickBot="1" x14ac:dyDescent="0.25">
      <c r="A502" s="175" t="s">
        <v>1672</v>
      </c>
      <c r="B502" s="164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</row>
    <row r="503" spans="1:25" ht="69" thickBot="1" x14ac:dyDescent="0.25">
      <c r="A503" s="175" t="s">
        <v>1673</v>
      </c>
      <c r="B503" s="164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</row>
    <row r="504" spans="1:25" ht="52" thickBot="1" x14ac:dyDescent="0.25">
      <c r="A504" s="175" t="s">
        <v>1674</v>
      </c>
      <c r="B504" s="164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</row>
    <row r="505" spans="1:25" s="161" customFormat="1" ht="52" thickBot="1" x14ac:dyDescent="0.25">
      <c r="A505" s="166" t="s">
        <v>1766</v>
      </c>
      <c r="B505" s="162"/>
      <c r="C505" s="160"/>
      <c r="D505" s="160"/>
      <c r="E505" s="160"/>
      <c r="F505" s="160"/>
      <c r="G505" s="160"/>
      <c r="H505" s="160"/>
      <c r="I505" s="160"/>
      <c r="J505" s="160"/>
      <c r="K505" s="160"/>
      <c r="L505" s="160"/>
      <c r="M505" s="160"/>
      <c r="N505" s="160"/>
      <c r="O505" s="160"/>
      <c r="P505" s="160"/>
      <c r="Q505" s="160"/>
      <c r="R505" s="160"/>
      <c r="S505" s="160"/>
      <c r="T505" s="160"/>
      <c r="U505" s="160"/>
      <c r="V505" s="160"/>
      <c r="W505" s="160"/>
      <c r="X505" s="160"/>
      <c r="Y505" s="160"/>
    </row>
    <row r="506" spans="1:25" ht="35" thickBot="1" x14ac:dyDescent="0.25">
      <c r="A506" s="175" t="s">
        <v>1675</v>
      </c>
      <c r="B506" s="164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</row>
    <row r="507" spans="1:25" ht="35" thickBot="1" x14ac:dyDescent="0.25">
      <c r="A507" s="175" t="s">
        <v>1676</v>
      </c>
      <c r="B507" s="164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</row>
    <row r="508" spans="1:25" ht="35" thickBot="1" x14ac:dyDescent="0.25">
      <c r="A508" s="175" t="s">
        <v>1677</v>
      </c>
      <c r="B508" s="164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</row>
    <row r="509" spans="1:25" ht="35" thickBot="1" x14ac:dyDescent="0.25">
      <c r="A509" s="175" t="s">
        <v>1678</v>
      </c>
      <c r="B509" s="164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</row>
    <row r="510" spans="1:25" ht="35" thickBot="1" x14ac:dyDescent="0.25">
      <c r="A510" s="175" t="s">
        <v>1679</v>
      </c>
      <c r="B510" s="164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</row>
    <row r="511" spans="1:25" ht="35" thickBot="1" x14ac:dyDescent="0.25">
      <c r="A511" s="175" t="s">
        <v>1680</v>
      </c>
      <c r="B511" s="164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</row>
    <row r="512" spans="1:25" ht="35" thickBot="1" x14ac:dyDescent="0.25">
      <c r="A512" s="175" t="s">
        <v>1681</v>
      </c>
      <c r="B512" s="164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</row>
    <row r="513" spans="1:25" ht="35" thickBot="1" x14ac:dyDescent="0.25">
      <c r="A513" s="175" t="s">
        <v>1682</v>
      </c>
      <c r="B513" s="164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</row>
    <row r="514" spans="1:25" ht="35" thickBot="1" x14ac:dyDescent="0.25">
      <c r="A514" s="175" t="s">
        <v>1683</v>
      </c>
      <c r="B514" s="164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</row>
    <row r="515" spans="1:25" ht="35" thickBot="1" x14ac:dyDescent="0.25">
      <c r="A515" s="175" t="s">
        <v>1684</v>
      </c>
      <c r="B515" s="164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</row>
    <row r="516" spans="1:25" ht="35" thickBot="1" x14ac:dyDescent="0.25">
      <c r="A516" s="175" t="s">
        <v>1685</v>
      </c>
      <c r="B516" s="164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</row>
    <row r="517" spans="1:25" ht="35" thickBot="1" x14ac:dyDescent="0.25">
      <c r="A517" s="175" t="s">
        <v>1686</v>
      </c>
      <c r="B517" s="164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</row>
    <row r="518" spans="1:25" ht="35" thickBot="1" x14ac:dyDescent="0.25">
      <c r="A518" s="175" t="s">
        <v>1687</v>
      </c>
      <c r="B518" s="164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</row>
    <row r="519" spans="1:25" ht="35" thickBot="1" x14ac:dyDescent="0.25">
      <c r="A519" s="175" t="s">
        <v>1688</v>
      </c>
      <c r="B519" s="164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</row>
    <row r="520" spans="1:25" ht="35" thickBot="1" x14ac:dyDescent="0.25">
      <c r="A520" s="175" t="s">
        <v>1689</v>
      </c>
      <c r="B520" s="164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</row>
    <row r="521" spans="1:25" ht="35" thickBot="1" x14ac:dyDescent="0.25">
      <c r="A521" s="175" t="s">
        <v>1690</v>
      </c>
      <c r="B521" s="164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</row>
    <row r="522" spans="1:25" ht="35" thickBot="1" x14ac:dyDescent="0.25">
      <c r="A522" s="175" t="s">
        <v>1691</v>
      </c>
      <c r="B522" s="164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</row>
    <row r="523" spans="1:25" ht="35" thickBot="1" x14ac:dyDescent="0.25">
      <c r="A523" s="175" t="s">
        <v>1692</v>
      </c>
      <c r="B523" s="164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</row>
    <row r="524" spans="1:25" ht="35" thickBot="1" x14ac:dyDescent="0.25">
      <c r="A524" s="175" t="s">
        <v>1693</v>
      </c>
      <c r="B524" s="164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</row>
    <row r="525" spans="1:25" ht="35" thickBot="1" x14ac:dyDescent="0.25">
      <c r="A525" s="175" t="s">
        <v>1694</v>
      </c>
      <c r="B525" s="164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</row>
    <row r="526" spans="1:25" ht="35" thickBot="1" x14ac:dyDescent="0.25">
      <c r="A526" s="175" t="s">
        <v>1695</v>
      </c>
      <c r="B526" s="164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</row>
    <row r="527" spans="1:25" ht="35" thickBot="1" x14ac:dyDescent="0.25">
      <c r="A527" s="175" t="s">
        <v>1696</v>
      </c>
      <c r="B527" s="164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</row>
    <row r="528" spans="1:25" ht="52" thickBot="1" x14ac:dyDescent="0.25">
      <c r="A528" s="175" t="s">
        <v>1697</v>
      </c>
      <c r="B528" s="164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</row>
    <row r="529" spans="1:25" ht="35" thickBot="1" x14ac:dyDescent="0.25">
      <c r="A529" s="175" t="s">
        <v>1698</v>
      </c>
      <c r="B529" s="164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</row>
    <row r="530" spans="1:25" s="161" customFormat="1" ht="35" thickBot="1" x14ac:dyDescent="0.25">
      <c r="A530" s="166" t="s">
        <v>1767</v>
      </c>
      <c r="B530" s="162"/>
      <c r="C530" s="160"/>
      <c r="D530" s="160"/>
      <c r="E530" s="160"/>
      <c r="F530" s="160"/>
      <c r="G530" s="160"/>
      <c r="H530" s="160"/>
      <c r="I530" s="160"/>
      <c r="J530" s="160"/>
      <c r="K530" s="160"/>
      <c r="L530" s="160"/>
      <c r="M530" s="160"/>
      <c r="N530" s="160"/>
      <c r="O530" s="160"/>
      <c r="P530" s="160"/>
      <c r="Q530" s="160"/>
      <c r="R530" s="160"/>
      <c r="S530" s="160"/>
      <c r="T530" s="160"/>
      <c r="U530" s="160"/>
      <c r="V530" s="160"/>
      <c r="W530" s="160"/>
      <c r="X530" s="160"/>
      <c r="Y530" s="160"/>
    </row>
    <row r="531" spans="1:25" ht="35" thickBot="1" x14ac:dyDescent="0.25">
      <c r="A531" s="175" t="s">
        <v>1699</v>
      </c>
      <c r="B531" s="164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</row>
    <row r="532" spans="1:25" ht="35" thickBot="1" x14ac:dyDescent="0.25">
      <c r="A532" s="175" t="s">
        <v>1700</v>
      </c>
      <c r="B532" s="164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</row>
    <row r="533" spans="1:25" ht="35" thickBot="1" x14ac:dyDescent="0.25">
      <c r="A533" s="175" t="s">
        <v>1701</v>
      </c>
      <c r="B533" s="164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</row>
    <row r="534" spans="1:25" ht="35" thickBot="1" x14ac:dyDescent="0.25">
      <c r="A534" s="175" t="s">
        <v>1702</v>
      </c>
      <c r="B534" s="164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</row>
    <row r="535" spans="1:25" ht="35" thickBot="1" x14ac:dyDescent="0.25">
      <c r="A535" s="175" t="s">
        <v>1703</v>
      </c>
      <c r="B535" s="164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</row>
    <row r="536" spans="1:25" ht="35" thickBot="1" x14ac:dyDescent="0.25">
      <c r="A536" s="175" t="s">
        <v>1704</v>
      </c>
      <c r="B536" s="164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</row>
    <row r="537" spans="1:25" ht="35" thickBot="1" x14ac:dyDescent="0.25">
      <c r="A537" s="175" t="s">
        <v>1705</v>
      </c>
      <c r="B537" s="164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</row>
    <row r="538" spans="1:25" ht="35" thickBot="1" x14ac:dyDescent="0.25">
      <c r="A538" s="175" t="s">
        <v>1706</v>
      </c>
      <c r="B538" s="164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</row>
    <row r="539" spans="1:25" ht="35" thickBot="1" x14ac:dyDescent="0.25">
      <c r="A539" s="175" t="s">
        <v>1707</v>
      </c>
      <c r="B539" s="164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</row>
    <row r="540" spans="1:25" ht="35" thickBot="1" x14ac:dyDescent="0.25">
      <c r="A540" s="175" t="s">
        <v>1708</v>
      </c>
      <c r="B540" s="164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</row>
    <row r="541" spans="1:25" ht="35" thickBot="1" x14ac:dyDescent="0.25">
      <c r="A541" s="175" t="s">
        <v>1709</v>
      </c>
      <c r="B541" s="164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</row>
    <row r="542" spans="1:25" ht="35" thickBot="1" x14ac:dyDescent="0.25">
      <c r="A542" s="175" t="s">
        <v>1710</v>
      </c>
      <c r="B542" s="164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</row>
    <row r="543" spans="1:25" ht="35" thickBot="1" x14ac:dyDescent="0.25">
      <c r="A543" s="175" t="s">
        <v>1711</v>
      </c>
      <c r="B543" s="164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</row>
    <row r="544" spans="1:25" ht="35" thickBot="1" x14ac:dyDescent="0.25">
      <c r="A544" s="175" t="s">
        <v>1712</v>
      </c>
      <c r="B544" s="164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</row>
    <row r="545" spans="1:25" ht="35" thickBot="1" x14ac:dyDescent="0.25">
      <c r="A545" s="175" t="s">
        <v>1713</v>
      </c>
      <c r="B545" s="164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</row>
    <row r="546" spans="1:25" ht="35" thickBot="1" x14ac:dyDescent="0.25">
      <c r="A546" s="175" t="s">
        <v>1714</v>
      </c>
      <c r="B546" s="164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</row>
    <row r="547" spans="1:25" ht="35" thickBot="1" x14ac:dyDescent="0.25">
      <c r="A547" s="175" t="s">
        <v>1715</v>
      </c>
      <c r="B547" s="164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</row>
    <row r="548" spans="1:25" ht="35" thickBot="1" x14ac:dyDescent="0.25">
      <c r="A548" s="175" t="s">
        <v>1716</v>
      </c>
      <c r="B548" s="164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</row>
    <row r="549" spans="1:25" ht="35" thickBot="1" x14ac:dyDescent="0.25">
      <c r="A549" s="175" t="s">
        <v>1717</v>
      </c>
      <c r="B549" s="164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</row>
    <row r="550" spans="1:25" ht="35" thickBot="1" x14ac:dyDescent="0.25">
      <c r="A550" s="175" t="s">
        <v>1718</v>
      </c>
      <c r="B550" s="164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</row>
    <row r="551" spans="1:25" ht="35" thickBot="1" x14ac:dyDescent="0.25">
      <c r="A551" s="175" t="s">
        <v>1719</v>
      </c>
      <c r="B551" s="164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</row>
    <row r="552" spans="1:25" ht="35" thickBot="1" x14ac:dyDescent="0.25">
      <c r="A552" s="175" t="s">
        <v>1720</v>
      </c>
      <c r="B552" s="164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</row>
    <row r="553" spans="1:25" ht="52" thickBot="1" x14ac:dyDescent="0.25">
      <c r="A553" s="175" t="s">
        <v>1721</v>
      </c>
      <c r="B553" s="164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</row>
    <row r="554" spans="1:25" ht="35" thickBot="1" x14ac:dyDescent="0.25">
      <c r="A554" s="175" t="s">
        <v>1722</v>
      </c>
      <c r="B554" s="164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</row>
    <row r="555" spans="1:25" s="161" customFormat="1" ht="35" thickBot="1" x14ac:dyDescent="0.25">
      <c r="A555" s="166" t="s">
        <v>1768</v>
      </c>
      <c r="B555" s="162"/>
      <c r="C555" s="160"/>
      <c r="D555" s="160"/>
      <c r="E555" s="160"/>
      <c r="F555" s="160"/>
      <c r="G555" s="160"/>
      <c r="H555" s="160"/>
      <c r="I555" s="160"/>
      <c r="J555" s="160"/>
      <c r="K555" s="160"/>
      <c r="L555" s="160"/>
      <c r="M555" s="160"/>
      <c r="N555" s="160"/>
      <c r="O555" s="160"/>
      <c r="P555" s="160"/>
      <c r="Q555" s="160"/>
      <c r="R555" s="160"/>
      <c r="S555" s="160"/>
      <c r="T555" s="160"/>
      <c r="U555" s="160"/>
      <c r="V555" s="160"/>
      <c r="W555" s="160"/>
      <c r="X555" s="160"/>
      <c r="Y555" s="160"/>
    </row>
    <row r="556" spans="1:25" ht="35" thickBot="1" x14ac:dyDescent="0.25">
      <c r="A556" s="175" t="s">
        <v>1723</v>
      </c>
      <c r="B556" s="164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</row>
    <row r="557" spans="1:25" ht="35" thickBot="1" x14ac:dyDescent="0.25">
      <c r="A557" s="175" t="s">
        <v>1724</v>
      </c>
      <c r="B557" s="164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</row>
    <row r="558" spans="1:25" ht="35" thickBot="1" x14ac:dyDescent="0.25">
      <c r="A558" s="175" t="s">
        <v>1725</v>
      </c>
      <c r="B558" s="164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</row>
    <row r="559" spans="1:25" ht="35" thickBot="1" x14ac:dyDescent="0.25">
      <c r="A559" s="175" t="s">
        <v>1726</v>
      </c>
      <c r="B559" s="164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</row>
    <row r="560" spans="1:25" ht="35" thickBot="1" x14ac:dyDescent="0.25">
      <c r="A560" s="175" t="s">
        <v>1727</v>
      </c>
      <c r="B560" s="164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</row>
    <row r="561" spans="1:25" ht="35" thickBot="1" x14ac:dyDescent="0.25">
      <c r="A561" s="175" t="s">
        <v>1728</v>
      </c>
      <c r="B561" s="164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</row>
    <row r="562" spans="1:25" ht="35" thickBot="1" x14ac:dyDescent="0.25">
      <c r="A562" s="175" t="s">
        <v>1729</v>
      </c>
      <c r="B562" s="164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</row>
    <row r="563" spans="1:25" ht="35" thickBot="1" x14ac:dyDescent="0.25">
      <c r="A563" s="175" t="s">
        <v>1730</v>
      </c>
      <c r="B563" s="164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</row>
    <row r="564" spans="1:25" ht="35" thickBot="1" x14ac:dyDescent="0.25">
      <c r="A564" s="175" t="s">
        <v>1731</v>
      </c>
      <c r="B564" s="164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</row>
    <row r="565" spans="1:25" ht="35" thickBot="1" x14ac:dyDescent="0.25">
      <c r="A565" s="175" t="s">
        <v>1732</v>
      </c>
      <c r="B565" s="164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</row>
    <row r="566" spans="1:25" ht="35" thickBot="1" x14ac:dyDescent="0.25">
      <c r="A566" s="175" t="s">
        <v>1733</v>
      </c>
      <c r="B566" s="164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</row>
    <row r="567" spans="1:25" ht="35" thickBot="1" x14ac:dyDescent="0.25">
      <c r="A567" s="175" t="s">
        <v>1734</v>
      </c>
      <c r="B567" s="164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</row>
    <row r="568" spans="1:25" ht="35" thickBot="1" x14ac:dyDescent="0.25">
      <c r="A568" s="175" t="s">
        <v>1735</v>
      </c>
      <c r="B568" s="164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</row>
    <row r="569" spans="1:25" ht="35" thickBot="1" x14ac:dyDescent="0.25">
      <c r="A569" s="175" t="s">
        <v>1736</v>
      </c>
      <c r="B569" s="164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</row>
    <row r="570" spans="1:25" ht="35" thickBot="1" x14ac:dyDescent="0.25">
      <c r="A570" s="175" t="s">
        <v>1737</v>
      </c>
      <c r="B570" s="164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</row>
    <row r="571" spans="1:25" ht="35" thickBot="1" x14ac:dyDescent="0.25">
      <c r="A571" s="175" t="s">
        <v>1738</v>
      </c>
      <c r="B571" s="164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</row>
    <row r="572" spans="1:25" ht="35" thickBot="1" x14ac:dyDescent="0.25">
      <c r="A572" s="175" t="s">
        <v>1739</v>
      </c>
      <c r="B572" s="164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</row>
    <row r="573" spans="1:25" ht="35" thickBot="1" x14ac:dyDescent="0.25">
      <c r="A573" s="175" t="s">
        <v>1740</v>
      </c>
      <c r="B573" s="164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</row>
    <row r="574" spans="1:25" ht="35" thickBot="1" x14ac:dyDescent="0.25">
      <c r="A574" s="175" t="s">
        <v>1741</v>
      </c>
      <c r="B574" s="164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</row>
    <row r="575" spans="1:25" ht="35" thickBot="1" x14ac:dyDescent="0.25">
      <c r="A575" s="175" t="s">
        <v>1742</v>
      </c>
      <c r="B575" s="164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</row>
    <row r="576" spans="1:25" ht="35" thickBot="1" x14ac:dyDescent="0.25">
      <c r="A576" s="175" t="s">
        <v>1743</v>
      </c>
      <c r="B576" s="164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</row>
    <row r="577" spans="1:25" ht="35" thickBot="1" x14ac:dyDescent="0.25">
      <c r="A577" s="175" t="s">
        <v>1744</v>
      </c>
      <c r="B577" s="164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</row>
    <row r="578" spans="1:25" ht="52" thickBot="1" x14ac:dyDescent="0.25">
      <c r="A578" s="175" t="s">
        <v>1745</v>
      </c>
      <c r="B578" s="164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</row>
    <row r="579" spans="1:25" ht="35" thickBot="1" x14ac:dyDescent="0.25">
      <c r="A579" s="175" t="s">
        <v>1746</v>
      </c>
      <c r="B579" s="164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</row>
    <row r="580" spans="1:25" s="163" customFormat="1" ht="35" thickBot="1" x14ac:dyDescent="0.25">
      <c r="A580" s="166" t="s">
        <v>1769</v>
      </c>
      <c r="B580" s="16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</row>
  </sheetData>
  <mergeCells count="1">
    <mergeCell ref="A1:C1"/>
  </mergeCells>
  <dataValidations count="1">
    <dataValidation type="decimal" allowBlank="1" showErrorMessage="1" errorTitle="Invalid Data Type" error="Please input data in Numeric Data Type" sqref="C4:Y4 C6:Y580" xr:uid="{3CE9AB2D-9B20-0B42-ABD3-F093322C409D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7FD4-B4A9-F14A-95DB-C7F0E09237D4}">
  <dimension ref="A1:T1130"/>
  <sheetViews>
    <sheetView showGridLines="0" topLeftCell="L1" workbookViewId="0">
      <selection activeCell="R1" sqref="R1:T1048576"/>
    </sheetView>
  </sheetViews>
  <sheetFormatPr baseColWidth="10" defaultColWidth="9.3984375" defaultRowHeight="15" x14ac:dyDescent="0.2"/>
  <cols>
    <col min="1" max="1" width="41.796875" style="109" bestFit="1" customWidth="1" collapsed="1"/>
    <col min="2" max="2" width="26" style="109" customWidth="1"/>
    <col min="3" max="20" width="26" style="109" customWidth="1" collapsed="1"/>
    <col min="21" max="16384" width="9.3984375" style="109" collapsed="1"/>
  </cols>
  <sheetData>
    <row r="1" spans="1:20" ht="34.5" customHeight="1" x14ac:dyDescent="0.2">
      <c r="A1" s="111" t="s">
        <v>1774</v>
      </c>
      <c r="B1" s="111"/>
    </row>
    <row r="2" spans="1:20" x14ac:dyDescent="0.2">
      <c r="A2" s="110">
        <v>1</v>
      </c>
      <c r="B2" s="110"/>
    </row>
    <row r="3" spans="1:20" ht="17" x14ac:dyDescent="0.2">
      <c r="A3" s="112" t="s">
        <v>371</v>
      </c>
      <c r="B3" s="112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ht="18" thickBot="1" x14ac:dyDescent="0.25">
      <c r="A4" s="178" t="s">
        <v>2605</v>
      </c>
      <c r="B4" s="116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</row>
    <row r="5" spans="1:20" ht="75" customHeight="1" thickBot="1" x14ac:dyDescent="0.25">
      <c r="A5" s="116" t="s">
        <v>1195</v>
      </c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</row>
    <row r="6" spans="1:20" ht="52" thickBot="1" x14ac:dyDescent="0.25">
      <c r="A6" s="116" t="s">
        <v>1777</v>
      </c>
      <c r="B6" s="116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</row>
    <row r="7" spans="1:20" ht="35" thickBot="1" x14ac:dyDescent="0.25">
      <c r="A7" s="116" t="s">
        <v>1778</v>
      </c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</row>
    <row r="8" spans="1:20" ht="52" thickBot="1" x14ac:dyDescent="0.25">
      <c r="A8" s="116" t="s">
        <v>1779</v>
      </c>
      <c r="B8" s="116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</row>
    <row r="9" spans="1:20" ht="52" thickBot="1" x14ac:dyDescent="0.25">
      <c r="A9" s="116" t="s">
        <v>1197</v>
      </c>
      <c r="B9" s="116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</row>
    <row r="10" spans="1:20" ht="52" thickBot="1" x14ac:dyDescent="0.25">
      <c r="A10" s="116" t="s">
        <v>1780</v>
      </c>
      <c r="B10" s="116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</row>
    <row r="11" spans="1:20" ht="35" thickBot="1" x14ac:dyDescent="0.25">
      <c r="A11" s="116" t="s">
        <v>1781</v>
      </c>
      <c r="B11" s="116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</row>
    <row r="12" spans="1:20" ht="52" thickBot="1" x14ac:dyDescent="0.25">
      <c r="A12" s="116" t="s">
        <v>1782</v>
      </c>
      <c r="B12" s="116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</row>
    <row r="13" spans="1:20" ht="52" thickBot="1" x14ac:dyDescent="0.25">
      <c r="A13" s="116" t="s">
        <v>1199</v>
      </c>
      <c r="B13" s="116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</row>
    <row r="14" spans="1:20" ht="52" thickBot="1" x14ac:dyDescent="0.25">
      <c r="A14" s="116" t="s">
        <v>1783</v>
      </c>
      <c r="B14" s="116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</row>
    <row r="15" spans="1:20" ht="35" thickBot="1" x14ac:dyDescent="0.25">
      <c r="A15" s="116" t="s">
        <v>1784</v>
      </c>
      <c r="B15" s="116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</row>
    <row r="16" spans="1:20" ht="52" thickBot="1" x14ac:dyDescent="0.25">
      <c r="A16" s="116" t="s">
        <v>1785</v>
      </c>
      <c r="B16" s="116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</row>
    <row r="17" spans="1:20" ht="52" thickBot="1" x14ac:dyDescent="0.25">
      <c r="A17" s="116" t="s">
        <v>1201</v>
      </c>
      <c r="B17" s="116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</row>
    <row r="18" spans="1:20" ht="52" thickBot="1" x14ac:dyDescent="0.25">
      <c r="A18" s="116" t="s">
        <v>1786</v>
      </c>
      <c r="B18" s="116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</row>
    <row r="19" spans="1:20" ht="35" thickBot="1" x14ac:dyDescent="0.25">
      <c r="A19" s="116" t="s">
        <v>1787</v>
      </c>
      <c r="B19" s="116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</row>
    <row r="20" spans="1:20" ht="52" thickBot="1" x14ac:dyDescent="0.25">
      <c r="A20" s="116" t="s">
        <v>1788</v>
      </c>
      <c r="B20" s="116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</row>
    <row r="21" spans="1:20" ht="52" thickBot="1" x14ac:dyDescent="0.25">
      <c r="A21" s="116" t="s">
        <v>1203</v>
      </c>
      <c r="B21" s="116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</row>
    <row r="22" spans="1:20" ht="52" thickBot="1" x14ac:dyDescent="0.25">
      <c r="A22" s="116" t="s">
        <v>1789</v>
      </c>
      <c r="B22" s="116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</row>
    <row r="23" spans="1:20" ht="35" thickBot="1" x14ac:dyDescent="0.25">
      <c r="A23" s="116" t="s">
        <v>1790</v>
      </c>
      <c r="B23" s="116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</row>
    <row r="24" spans="1:20" ht="52" thickBot="1" x14ac:dyDescent="0.25">
      <c r="A24" s="116" t="s">
        <v>1791</v>
      </c>
      <c r="B24" s="116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</row>
    <row r="25" spans="1:20" ht="52" thickBot="1" x14ac:dyDescent="0.25">
      <c r="A25" s="116" t="s">
        <v>1205</v>
      </c>
      <c r="B25" s="116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</row>
    <row r="26" spans="1:20" ht="52" thickBot="1" x14ac:dyDescent="0.25">
      <c r="A26" s="116" t="s">
        <v>1792</v>
      </c>
      <c r="B26" s="116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</row>
    <row r="27" spans="1:20" ht="35" thickBot="1" x14ac:dyDescent="0.25">
      <c r="A27" s="116" t="s">
        <v>1793</v>
      </c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</row>
    <row r="28" spans="1:20" ht="52" thickBot="1" x14ac:dyDescent="0.25">
      <c r="A28" s="116" t="s">
        <v>1794</v>
      </c>
      <c r="B28" s="116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</row>
    <row r="29" spans="1:20" ht="52" thickBot="1" x14ac:dyDescent="0.25">
      <c r="A29" s="116" t="s">
        <v>1207</v>
      </c>
      <c r="B29" s="116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</row>
    <row r="30" spans="1:20" ht="52" thickBot="1" x14ac:dyDescent="0.25">
      <c r="A30" s="116" t="s">
        <v>1795</v>
      </c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</row>
    <row r="31" spans="1:20" ht="35" thickBot="1" x14ac:dyDescent="0.25">
      <c r="A31" s="116" t="s">
        <v>1796</v>
      </c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</row>
    <row r="32" spans="1:20" ht="52" thickBot="1" x14ac:dyDescent="0.25">
      <c r="A32" s="116" t="s">
        <v>1797</v>
      </c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</row>
    <row r="33" spans="1:20" ht="52" thickBot="1" x14ac:dyDescent="0.25">
      <c r="A33" s="116" t="s">
        <v>1209</v>
      </c>
      <c r="B33" s="116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</row>
    <row r="34" spans="1:20" ht="52" thickBot="1" x14ac:dyDescent="0.25">
      <c r="A34" s="116" t="s">
        <v>1798</v>
      </c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</row>
    <row r="35" spans="1:20" ht="35" thickBot="1" x14ac:dyDescent="0.25">
      <c r="A35" s="116" t="s">
        <v>1799</v>
      </c>
      <c r="B35" s="116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</row>
    <row r="36" spans="1:20" ht="52" thickBot="1" x14ac:dyDescent="0.25">
      <c r="A36" s="116" t="s">
        <v>1800</v>
      </c>
      <c r="B36" s="116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</row>
    <row r="37" spans="1:20" ht="52" thickBot="1" x14ac:dyDescent="0.25">
      <c r="A37" s="116" t="s">
        <v>1211</v>
      </c>
      <c r="B37" s="116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</row>
    <row r="38" spans="1:20" ht="52" thickBot="1" x14ac:dyDescent="0.25">
      <c r="A38" s="116" t="s">
        <v>1801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</row>
    <row r="39" spans="1:20" ht="35" thickBot="1" x14ac:dyDescent="0.25">
      <c r="A39" s="116" t="s">
        <v>1802</v>
      </c>
      <c r="B39" s="116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</row>
    <row r="40" spans="1:20" ht="52" thickBot="1" x14ac:dyDescent="0.25">
      <c r="A40" s="116" t="s">
        <v>1803</v>
      </c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</row>
    <row r="41" spans="1:20" ht="52" thickBot="1" x14ac:dyDescent="0.25">
      <c r="A41" s="116" t="s">
        <v>1213</v>
      </c>
      <c r="B41" s="116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</row>
    <row r="42" spans="1:20" ht="52" thickBot="1" x14ac:dyDescent="0.25">
      <c r="A42" s="116" t="s">
        <v>1804</v>
      </c>
      <c r="B42" s="116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</row>
    <row r="43" spans="1:20" ht="35" thickBot="1" x14ac:dyDescent="0.25">
      <c r="A43" s="116" t="s">
        <v>1805</v>
      </c>
      <c r="B43" s="11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 ht="52" thickBot="1" x14ac:dyDescent="0.25">
      <c r="A44" s="116" t="s">
        <v>1806</v>
      </c>
      <c r="B44" s="116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</row>
    <row r="45" spans="1:20" ht="52" thickBot="1" x14ac:dyDescent="0.25">
      <c r="A45" s="116" t="s">
        <v>1215</v>
      </c>
      <c r="B45" s="116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</row>
    <row r="46" spans="1:20" ht="52" thickBot="1" x14ac:dyDescent="0.25">
      <c r="A46" s="116" t="s">
        <v>1807</v>
      </c>
      <c r="B46" s="116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</row>
    <row r="47" spans="1:20" ht="35" thickBot="1" x14ac:dyDescent="0.25">
      <c r="A47" s="116" t="s">
        <v>1808</v>
      </c>
      <c r="B47" s="116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</row>
    <row r="48" spans="1:20" ht="52" thickBot="1" x14ac:dyDescent="0.25">
      <c r="A48" s="116" t="s">
        <v>1809</v>
      </c>
      <c r="B48" s="116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</row>
    <row r="49" spans="1:20" ht="52" thickBot="1" x14ac:dyDescent="0.25">
      <c r="A49" s="116" t="s">
        <v>1217</v>
      </c>
      <c r="B49" s="116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</row>
    <row r="50" spans="1:20" ht="52" thickBot="1" x14ac:dyDescent="0.25">
      <c r="A50" s="116" t="s">
        <v>1810</v>
      </c>
      <c r="B50" s="116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</row>
    <row r="51" spans="1:20" ht="52" thickBot="1" x14ac:dyDescent="0.25">
      <c r="A51" s="116" t="s">
        <v>1811</v>
      </c>
      <c r="B51" s="116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</row>
    <row r="52" spans="1:20" ht="52" thickBot="1" x14ac:dyDescent="0.25">
      <c r="A52" s="116" t="s">
        <v>1812</v>
      </c>
      <c r="B52" s="116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</row>
    <row r="53" spans="1:20" ht="35" thickBot="1" x14ac:dyDescent="0.25">
      <c r="A53" s="178" t="s">
        <v>2606</v>
      </c>
      <c r="B53" s="116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</row>
    <row r="54" spans="1:20" ht="52" thickBot="1" x14ac:dyDescent="0.25">
      <c r="A54" s="116" t="s">
        <v>1219</v>
      </c>
      <c r="B54" s="116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</row>
    <row r="55" spans="1:20" ht="52" thickBot="1" x14ac:dyDescent="0.25">
      <c r="A55" s="116" t="s">
        <v>1813</v>
      </c>
      <c r="B55" s="116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</row>
    <row r="56" spans="1:20" ht="52" thickBot="1" x14ac:dyDescent="0.25">
      <c r="A56" s="116" t="s">
        <v>1814</v>
      </c>
      <c r="B56" s="116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</row>
    <row r="57" spans="1:20" ht="52" thickBot="1" x14ac:dyDescent="0.25">
      <c r="A57" s="116" t="s">
        <v>1815</v>
      </c>
      <c r="B57" s="116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</row>
    <row r="58" spans="1:20" ht="52" thickBot="1" x14ac:dyDescent="0.25">
      <c r="A58" s="116" t="s">
        <v>1221</v>
      </c>
      <c r="B58" s="116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</row>
    <row r="59" spans="1:20" ht="52" thickBot="1" x14ac:dyDescent="0.25">
      <c r="A59" s="116" t="s">
        <v>1816</v>
      </c>
      <c r="B59" s="116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</row>
    <row r="60" spans="1:20" ht="52" thickBot="1" x14ac:dyDescent="0.25">
      <c r="A60" s="116" t="s">
        <v>1817</v>
      </c>
      <c r="B60" s="116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</row>
    <row r="61" spans="1:20" ht="52" thickBot="1" x14ac:dyDescent="0.25">
      <c r="A61" s="116" t="s">
        <v>1818</v>
      </c>
      <c r="B61" s="116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</row>
    <row r="62" spans="1:20" ht="52" thickBot="1" x14ac:dyDescent="0.25">
      <c r="A62" s="116" t="s">
        <v>1223</v>
      </c>
      <c r="B62" s="116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</row>
    <row r="63" spans="1:20" ht="52" thickBot="1" x14ac:dyDescent="0.25">
      <c r="A63" s="116" t="s">
        <v>1819</v>
      </c>
      <c r="B63" s="116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</row>
    <row r="64" spans="1:20" ht="52" thickBot="1" x14ac:dyDescent="0.25">
      <c r="A64" s="116" t="s">
        <v>1820</v>
      </c>
      <c r="B64" s="116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</row>
    <row r="65" spans="1:20" ht="52" thickBot="1" x14ac:dyDescent="0.25">
      <c r="A65" s="116" t="s">
        <v>1821</v>
      </c>
      <c r="B65" s="116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</row>
    <row r="66" spans="1:20" ht="52" thickBot="1" x14ac:dyDescent="0.25">
      <c r="A66" s="116" t="s">
        <v>1225</v>
      </c>
      <c r="B66" s="116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</row>
    <row r="67" spans="1:20" ht="52" thickBot="1" x14ac:dyDescent="0.25">
      <c r="A67" s="116" t="s">
        <v>1822</v>
      </c>
      <c r="B67" s="116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</row>
    <row r="68" spans="1:20" ht="52" thickBot="1" x14ac:dyDescent="0.25">
      <c r="A68" s="116" t="s">
        <v>1823</v>
      </c>
      <c r="B68" s="116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</row>
    <row r="69" spans="1:20" ht="52" thickBot="1" x14ac:dyDescent="0.25">
      <c r="A69" s="116" t="s">
        <v>1824</v>
      </c>
      <c r="B69" s="116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</row>
    <row r="70" spans="1:20" ht="52" thickBot="1" x14ac:dyDescent="0.25">
      <c r="A70" s="116" t="s">
        <v>1227</v>
      </c>
      <c r="B70" s="116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</row>
    <row r="71" spans="1:20" ht="52" thickBot="1" x14ac:dyDescent="0.25">
      <c r="A71" s="116" t="s">
        <v>1825</v>
      </c>
      <c r="B71" s="116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</row>
    <row r="72" spans="1:20" ht="52" thickBot="1" x14ac:dyDescent="0.25">
      <c r="A72" s="116" t="s">
        <v>1826</v>
      </c>
      <c r="B72" s="116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</row>
    <row r="73" spans="1:20" ht="52" thickBot="1" x14ac:dyDescent="0.25">
      <c r="A73" s="116" t="s">
        <v>1827</v>
      </c>
      <c r="B73" s="116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</row>
    <row r="74" spans="1:20" ht="52" thickBot="1" x14ac:dyDescent="0.25">
      <c r="A74" s="116" t="s">
        <v>1229</v>
      </c>
      <c r="B74" s="116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</row>
    <row r="75" spans="1:20" ht="52" thickBot="1" x14ac:dyDescent="0.25">
      <c r="A75" s="116" t="s">
        <v>1828</v>
      </c>
      <c r="B75" s="116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</row>
    <row r="76" spans="1:20" ht="52" thickBot="1" x14ac:dyDescent="0.25">
      <c r="A76" s="116" t="s">
        <v>1829</v>
      </c>
      <c r="B76" s="116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0" ht="52" thickBot="1" x14ac:dyDescent="0.25">
      <c r="A77" s="116" t="s">
        <v>1830</v>
      </c>
      <c r="B77" s="116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0" ht="52" thickBot="1" x14ac:dyDescent="0.25">
      <c r="A78" s="116" t="s">
        <v>1231</v>
      </c>
      <c r="B78" s="116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0" ht="52" thickBot="1" x14ac:dyDescent="0.25">
      <c r="A79" s="116" t="s">
        <v>1831</v>
      </c>
      <c r="B79" s="116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0" ht="52" thickBot="1" x14ac:dyDescent="0.25">
      <c r="A80" s="116" t="s">
        <v>1832</v>
      </c>
      <c r="B80" s="116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52" thickBot="1" x14ac:dyDescent="0.25">
      <c r="A81" s="116" t="s">
        <v>1833</v>
      </c>
      <c r="B81" s="116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52" thickBot="1" x14ac:dyDescent="0.25">
      <c r="A82" s="116" t="s">
        <v>1233</v>
      </c>
      <c r="B82" s="116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52" thickBot="1" x14ac:dyDescent="0.25">
      <c r="A83" s="116" t="s">
        <v>1834</v>
      </c>
      <c r="B83" s="116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52" thickBot="1" x14ac:dyDescent="0.25">
      <c r="A84" s="116" t="s">
        <v>1835</v>
      </c>
      <c r="B84" s="116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52" thickBot="1" x14ac:dyDescent="0.25">
      <c r="A85" s="116" t="s">
        <v>1836</v>
      </c>
      <c r="B85" s="116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52" thickBot="1" x14ac:dyDescent="0.25">
      <c r="A86" s="116" t="s">
        <v>1235</v>
      </c>
      <c r="B86" s="116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52" thickBot="1" x14ac:dyDescent="0.25">
      <c r="A87" s="116" t="s">
        <v>1837</v>
      </c>
      <c r="B87" s="116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52" thickBot="1" x14ac:dyDescent="0.25">
      <c r="A88" s="116" t="s">
        <v>1838</v>
      </c>
      <c r="B88" s="116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52" thickBot="1" x14ac:dyDescent="0.25">
      <c r="A89" s="116" t="s">
        <v>1839</v>
      </c>
      <c r="B89" s="116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52" thickBot="1" x14ac:dyDescent="0.25">
      <c r="A90" s="116" t="s">
        <v>1237</v>
      </c>
      <c r="B90" s="116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52" thickBot="1" x14ac:dyDescent="0.25">
      <c r="A91" s="116" t="s">
        <v>1840</v>
      </c>
      <c r="B91" s="116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52" thickBot="1" x14ac:dyDescent="0.25">
      <c r="A92" s="116" t="s">
        <v>1841</v>
      </c>
      <c r="B92" s="116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52" thickBot="1" x14ac:dyDescent="0.25">
      <c r="A93" s="116" t="s">
        <v>1842</v>
      </c>
      <c r="B93" s="116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52" thickBot="1" x14ac:dyDescent="0.25">
      <c r="A94" s="116" t="s">
        <v>1239</v>
      </c>
      <c r="B94" s="116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52" thickBot="1" x14ac:dyDescent="0.25">
      <c r="A95" s="116" t="s">
        <v>1843</v>
      </c>
      <c r="B95" s="116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52" thickBot="1" x14ac:dyDescent="0.25">
      <c r="A96" s="116" t="s">
        <v>1844</v>
      </c>
      <c r="B96" s="116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52" thickBot="1" x14ac:dyDescent="0.25">
      <c r="A97" s="116" t="s">
        <v>1845</v>
      </c>
      <c r="B97" s="116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52" thickBot="1" x14ac:dyDescent="0.25">
      <c r="A98" s="116" t="s">
        <v>1241</v>
      </c>
      <c r="B98" s="116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52" thickBot="1" x14ac:dyDescent="0.25">
      <c r="A99" s="116" t="s">
        <v>1846</v>
      </c>
      <c r="B99" s="116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</row>
    <row r="100" spans="1:20" ht="52" thickBot="1" x14ac:dyDescent="0.25">
      <c r="A100" s="116" t="s">
        <v>1847</v>
      </c>
      <c r="B100" s="116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</row>
    <row r="101" spans="1:20" ht="52" thickBot="1" x14ac:dyDescent="0.25">
      <c r="A101" s="116" t="s">
        <v>1848</v>
      </c>
      <c r="B101" s="116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</row>
    <row r="102" spans="1:20" ht="18" thickBot="1" x14ac:dyDescent="0.25">
      <c r="A102" s="178" t="s">
        <v>2607</v>
      </c>
      <c r="B102" s="116"/>
      <c r="C102" s="177"/>
      <c r="D102" s="177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</row>
    <row r="103" spans="1:20" ht="52" thickBot="1" x14ac:dyDescent="0.25">
      <c r="A103" s="116" t="s">
        <v>1243</v>
      </c>
      <c r="B103" s="116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</row>
    <row r="104" spans="1:20" ht="52" thickBot="1" x14ac:dyDescent="0.25">
      <c r="A104" s="116" t="s">
        <v>1849</v>
      </c>
      <c r="B104" s="116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</row>
    <row r="105" spans="1:20" ht="35" thickBot="1" x14ac:dyDescent="0.25">
      <c r="A105" s="116" t="s">
        <v>1850</v>
      </c>
      <c r="B105" s="116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</row>
    <row r="106" spans="1:20" ht="52" thickBot="1" x14ac:dyDescent="0.25">
      <c r="A106" s="116" t="s">
        <v>1851</v>
      </c>
      <c r="B106" s="116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</row>
    <row r="107" spans="1:20" ht="52" thickBot="1" x14ac:dyDescent="0.25">
      <c r="A107" s="116" t="s">
        <v>1245</v>
      </c>
      <c r="B107" s="116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</row>
    <row r="108" spans="1:20" ht="52" thickBot="1" x14ac:dyDescent="0.25">
      <c r="A108" s="116" t="s">
        <v>1852</v>
      </c>
      <c r="B108" s="116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</row>
    <row r="109" spans="1:20" ht="52" thickBot="1" x14ac:dyDescent="0.25">
      <c r="A109" s="116" t="s">
        <v>1853</v>
      </c>
      <c r="B109" s="116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</row>
    <row r="110" spans="1:20" ht="52" thickBot="1" x14ac:dyDescent="0.25">
      <c r="A110" s="116" t="s">
        <v>1854</v>
      </c>
      <c r="B110" s="116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</row>
    <row r="111" spans="1:20" ht="52" thickBot="1" x14ac:dyDescent="0.25">
      <c r="A111" s="116" t="s">
        <v>1247</v>
      </c>
      <c r="B111" s="116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</row>
    <row r="112" spans="1:20" ht="52" thickBot="1" x14ac:dyDescent="0.25">
      <c r="A112" s="116" t="s">
        <v>1855</v>
      </c>
      <c r="B112" s="116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</row>
    <row r="113" spans="1:20" ht="52" thickBot="1" x14ac:dyDescent="0.25">
      <c r="A113" s="116" t="s">
        <v>1856</v>
      </c>
      <c r="B113" s="116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</row>
    <row r="114" spans="1:20" ht="52" thickBot="1" x14ac:dyDescent="0.25">
      <c r="A114" s="116" t="s">
        <v>1857</v>
      </c>
      <c r="B114" s="116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</row>
    <row r="115" spans="1:20" ht="52" thickBot="1" x14ac:dyDescent="0.25">
      <c r="A115" s="116" t="s">
        <v>1249</v>
      </c>
      <c r="B115" s="116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</row>
    <row r="116" spans="1:20" ht="52" thickBot="1" x14ac:dyDescent="0.25">
      <c r="A116" s="116" t="s">
        <v>1858</v>
      </c>
      <c r="B116" s="116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</row>
    <row r="117" spans="1:20" ht="52" thickBot="1" x14ac:dyDescent="0.25">
      <c r="A117" s="116" t="s">
        <v>1859</v>
      </c>
      <c r="B117" s="116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</row>
    <row r="118" spans="1:20" ht="52" thickBot="1" x14ac:dyDescent="0.25">
      <c r="A118" s="116" t="s">
        <v>1860</v>
      </c>
      <c r="B118" s="116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</row>
    <row r="119" spans="1:20" ht="52" thickBot="1" x14ac:dyDescent="0.25">
      <c r="A119" s="116" t="s">
        <v>1251</v>
      </c>
      <c r="B119" s="116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</row>
    <row r="120" spans="1:20" ht="52" thickBot="1" x14ac:dyDescent="0.25">
      <c r="A120" s="116" t="s">
        <v>1861</v>
      </c>
      <c r="B120" s="116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</row>
    <row r="121" spans="1:20" ht="52" thickBot="1" x14ac:dyDescent="0.25">
      <c r="A121" s="116" t="s">
        <v>1862</v>
      </c>
      <c r="B121" s="116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</row>
    <row r="122" spans="1:20" ht="52" thickBot="1" x14ac:dyDescent="0.25">
      <c r="A122" s="116" t="s">
        <v>1863</v>
      </c>
      <c r="B122" s="116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</row>
    <row r="123" spans="1:20" ht="52" thickBot="1" x14ac:dyDescent="0.25">
      <c r="A123" s="116" t="s">
        <v>1253</v>
      </c>
      <c r="B123" s="116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</row>
    <row r="124" spans="1:20" ht="52" thickBot="1" x14ac:dyDescent="0.25">
      <c r="A124" s="116" t="s">
        <v>1864</v>
      </c>
      <c r="B124" s="116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</row>
    <row r="125" spans="1:20" ht="52" thickBot="1" x14ac:dyDescent="0.25">
      <c r="A125" s="116" t="s">
        <v>1865</v>
      </c>
      <c r="B125" s="116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</row>
    <row r="126" spans="1:20" ht="52" thickBot="1" x14ac:dyDescent="0.25">
      <c r="A126" s="116" t="s">
        <v>1866</v>
      </c>
      <c r="B126" s="116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</row>
    <row r="127" spans="1:20" ht="52" thickBot="1" x14ac:dyDescent="0.25">
      <c r="A127" s="116" t="s">
        <v>1255</v>
      </c>
      <c r="B127" s="116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</row>
    <row r="128" spans="1:20" ht="52" thickBot="1" x14ac:dyDescent="0.25">
      <c r="A128" s="116" t="s">
        <v>1867</v>
      </c>
      <c r="B128" s="116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</row>
    <row r="129" spans="1:20" ht="35" thickBot="1" x14ac:dyDescent="0.25">
      <c r="A129" s="116" t="s">
        <v>1868</v>
      </c>
      <c r="B129" s="116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</row>
    <row r="130" spans="1:20" ht="52" thickBot="1" x14ac:dyDescent="0.25">
      <c r="A130" s="116" t="s">
        <v>1869</v>
      </c>
      <c r="B130" s="116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</row>
    <row r="131" spans="1:20" ht="52" thickBot="1" x14ac:dyDescent="0.25">
      <c r="A131" s="116" t="s">
        <v>1257</v>
      </c>
      <c r="B131" s="116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</row>
    <row r="132" spans="1:20" ht="52" thickBot="1" x14ac:dyDescent="0.25">
      <c r="A132" s="116" t="s">
        <v>1870</v>
      </c>
      <c r="B132" s="116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</row>
    <row r="133" spans="1:20" ht="35" thickBot="1" x14ac:dyDescent="0.25">
      <c r="A133" s="116" t="s">
        <v>1871</v>
      </c>
      <c r="B133" s="116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</row>
    <row r="134" spans="1:20" ht="52" thickBot="1" x14ac:dyDescent="0.25">
      <c r="A134" s="116" t="s">
        <v>1872</v>
      </c>
      <c r="B134" s="116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</row>
    <row r="135" spans="1:20" ht="52" thickBot="1" x14ac:dyDescent="0.25">
      <c r="A135" s="116" t="s">
        <v>1259</v>
      </c>
      <c r="B135" s="116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</row>
    <row r="136" spans="1:20" ht="52" thickBot="1" x14ac:dyDescent="0.25">
      <c r="A136" s="116" t="s">
        <v>1873</v>
      </c>
      <c r="B136" s="116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</row>
    <row r="137" spans="1:20" ht="52" thickBot="1" x14ac:dyDescent="0.25">
      <c r="A137" s="116" t="s">
        <v>1874</v>
      </c>
      <c r="B137" s="116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</row>
    <row r="138" spans="1:20" ht="52" thickBot="1" x14ac:dyDescent="0.25">
      <c r="A138" s="116" t="s">
        <v>1875</v>
      </c>
      <c r="B138" s="116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</row>
    <row r="139" spans="1:20" ht="52" thickBot="1" x14ac:dyDescent="0.25">
      <c r="A139" s="116" t="s">
        <v>1261</v>
      </c>
      <c r="B139" s="116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</row>
    <row r="140" spans="1:20" ht="52" thickBot="1" x14ac:dyDescent="0.25">
      <c r="A140" s="116" t="s">
        <v>1876</v>
      </c>
      <c r="B140" s="116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</row>
    <row r="141" spans="1:20" ht="35" thickBot="1" x14ac:dyDescent="0.25">
      <c r="A141" s="116" t="s">
        <v>1877</v>
      </c>
      <c r="B141" s="116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</row>
    <row r="142" spans="1:20" ht="52" thickBot="1" x14ac:dyDescent="0.25">
      <c r="A142" s="116" t="s">
        <v>1878</v>
      </c>
      <c r="B142" s="116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</row>
    <row r="143" spans="1:20" ht="52" thickBot="1" x14ac:dyDescent="0.25">
      <c r="A143" s="116" t="s">
        <v>1263</v>
      </c>
      <c r="B143" s="116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</row>
    <row r="144" spans="1:20" ht="52" thickBot="1" x14ac:dyDescent="0.25">
      <c r="A144" s="116" t="s">
        <v>1879</v>
      </c>
      <c r="B144" s="116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</row>
    <row r="145" spans="1:20" ht="52" thickBot="1" x14ac:dyDescent="0.25">
      <c r="A145" s="116" t="s">
        <v>1880</v>
      </c>
      <c r="B145" s="116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</row>
    <row r="146" spans="1:20" ht="52" thickBot="1" x14ac:dyDescent="0.25">
      <c r="A146" s="116" t="s">
        <v>1881</v>
      </c>
      <c r="B146" s="116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</row>
    <row r="147" spans="1:20" ht="52" thickBot="1" x14ac:dyDescent="0.25">
      <c r="A147" s="116" t="s">
        <v>1265</v>
      </c>
      <c r="B147" s="116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</row>
    <row r="148" spans="1:20" ht="52" thickBot="1" x14ac:dyDescent="0.25">
      <c r="A148" s="116" t="s">
        <v>1882</v>
      </c>
      <c r="B148" s="116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</row>
    <row r="149" spans="1:20" ht="52" thickBot="1" x14ac:dyDescent="0.25">
      <c r="A149" s="116" t="s">
        <v>1883</v>
      </c>
      <c r="B149" s="116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</row>
    <row r="150" spans="1:20" ht="52" thickBot="1" x14ac:dyDescent="0.25">
      <c r="A150" s="116" t="s">
        <v>1884</v>
      </c>
      <c r="B150" s="116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</row>
    <row r="151" spans="1:20" ht="18" thickBot="1" x14ac:dyDescent="0.25">
      <c r="A151" s="179" t="s">
        <v>2608</v>
      </c>
      <c r="B151" s="180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</row>
    <row r="152" spans="1:20" ht="52" thickBot="1" x14ac:dyDescent="0.25">
      <c r="A152" s="116" t="s">
        <v>1267</v>
      </c>
      <c r="B152" s="116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</row>
    <row r="153" spans="1:20" ht="52" thickBot="1" x14ac:dyDescent="0.25">
      <c r="A153" s="116" t="s">
        <v>1885</v>
      </c>
      <c r="B153" s="116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</row>
    <row r="154" spans="1:20" ht="35" thickBot="1" x14ac:dyDescent="0.25">
      <c r="A154" s="116" t="s">
        <v>1886</v>
      </c>
      <c r="B154" s="116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</row>
    <row r="155" spans="1:20" ht="52" thickBot="1" x14ac:dyDescent="0.25">
      <c r="A155" s="116" t="s">
        <v>1887</v>
      </c>
      <c r="B155" s="116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</row>
    <row r="156" spans="1:20" ht="52" thickBot="1" x14ac:dyDescent="0.25">
      <c r="A156" s="116" t="s">
        <v>1269</v>
      </c>
      <c r="B156" s="116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</row>
    <row r="157" spans="1:20" ht="52" thickBot="1" x14ac:dyDescent="0.25">
      <c r="A157" s="116" t="s">
        <v>1888</v>
      </c>
      <c r="B157" s="116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</row>
    <row r="158" spans="1:20" ht="52" thickBot="1" x14ac:dyDescent="0.25">
      <c r="A158" s="116" t="s">
        <v>1889</v>
      </c>
      <c r="B158" s="116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</row>
    <row r="159" spans="1:20" ht="52" thickBot="1" x14ac:dyDescent="0.25">
      <c r="A159" s="116" t="s">
        <v>1890</v>
      </c>
      <c r="B159" s="116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</row>
    <row r="160" spans="1:20" ht="52" thickBot="1" x14ac:dyDescent="0.25">
      <c r="A160" s="116" t="s">
        <v>1271</v>
      </c>
      <c r="B160" s="116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</row>
    <row r="161" spans="1:20" ht="52" thickBot="1" x14ac:dyDescent="0.25">
      <c r="A161" s="116" t="s">
        <v>1891</v>
      </c>
      <c r="B161" s="116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</row>
    <row r="162" spans="1:20" ht="52" thickBot="1" x14ac:dyDescent="0.25">
      <c r="A162" s="116" t="s">
        <v>1892</v>
      </c>
      <c r="B162" s="116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</row>
    <row r="163" spans="1:20" ht="52" thickBot="1" x14ac:dyDescent="0.25">
      <c r="A163" s="116" t="s">
        <v>1893</v>
      </c>
      <c r="B163" s="116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</row>
    <row r="164" spans="1:20" ht="52" thickBot="1" x14ac:dyDescent="0.25">
      <c r="A164" s="116" t="s">
        <v>1273</v>
      </c>
      <c r="B164" s="116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</row>
    <row r="165" spans="1:20" ht="52" thickBot="1" x14ac:dyDescent="0.25">
      <c r="A165" s="116" t="s">
        <v>1894</v>
      </c>
      <c r="B165" s="116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</row>
    <row r="166" spans="1:20" ht="52" thickBot="1" x14ac:dyDescent="0.25">
      <c r="A166" s="116" t="s">
        <v>1895</v>
      </c>
      <c r="B166" s="116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</row>
    <row r="167" spans="1:20" ht="52" thickBot="1" x14ac:dyDescent="0.25">
      <c r="A167" s="116" t="s">
        <v>1896</v>
      </c>
      <c r="B167" s="116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</row>
    <row r="168" spans="1:20" ht="52" thickBot="1" x14ac:dyDescent="0.25">
      <c r="A168" s="116" t="s">
        <v>1275</v>
      </c>
      <c r="B168" s="116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</row>
    <row r="169" spans="1:20" ht="52" thickBot="1" x14ac:dyDescent="0.25">
      <c r="A169" s="116" t="s">
        <v>1897</v>
      </c>
      <c r="B169" s="116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</row>
    <row r="170" spans="1:20" ht="52" thickBot="1" x14ac:dyDescent="0.25">
      <c r="A170" s="116" t="s">
        <v>1898</v>
      </c>
      <c r="B170" s="116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</row>
    <row r="171" spans="1:20" ht="52" thickBot="1" x14ac:dyDescent="0.25">
      <c r="A171" s="116" t="s">
        <v>1899</v>
      </c>
      <c r="B171" s="116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</row>
    <row r="172" spans="1:20" ht="52" thickBot="1" x14ac:dyDescent="0.25">
      <c r="A172" s="116" t="s">
        <v>1277</v>
      </c>
      <c r="B172" s="116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</row>
    <row r="173" spans="1:20" ht="52" thickBot="1" x14ac:dyDescent="0.25">
      <c r="A173" s="116" t="s">
        <v>1900</v>
      </c>
      <c r="B173" s="116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</row>
    <row r="174" spans="1:20" ht="52" thickBot="1" x14ac:dyDescent="0.25">
      <c r="A174" s="116" t="s">
        <v>1901</v>
      </c>
      <c r="B174" s="116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</row>
    <row r="175" spans="1:20" ht="52" thickBot="1" x14ac:dyDescent="0.25">
      <c r="A175" s="116" t="s">
        <v>1902</v>
      </c>
      <c r="B175" s="116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</row>
    <row r="176" spans="1:20" ht="52" thickBot="1" x14ac:dyDescent="0.25">
      <c r="A176" s="116" t="s">
        <v>1279</v>
      </c>
      <c r="B176" s="116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</row>
    <row r="177" spans="1:20" ht="52" thickBot="1" x14ac:dyDescent="0.25">
      <c r="A177" s="116" t="s">
        <v>1903</v>
      </c>
      <c r="B177" s="116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</row>
    <row r="178" spans="1:20" ht="52" thickBot="1" x14ac:dyDescent="0.25">
      <c r="A178" s="116" t="s">
        <v>1904</v>
      </c>
      <c r="B178" s="116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</row>
    <row r="179" spans="1:20" ht="52" thickBot="1" x14ac:dyDescent="0.25">
      <c r="A179" s="116" t="s">
        <v>1905</v>
      </c>
      <c r="B179" s="116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</row>
    <row r="180" spans="1:20" ht="52" thickBot="1" x14ac:dyDescent="0.25">
      <c r="A180" s="116" t="s">
        <v>1281</v>
      </c>
      <c r="B180" s="116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</row>
    <row r="181" spans="1:20" ht="52" thickBot="1" x14ac:dyDescent="0.25">
      <c r="A181" s="116" t="s">
        <v>1906</v>
      </c>
      <c r="B181" s="116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</row>
    <row r="182" spans="1:20" ht="52" thickBot="1" x14ac:dyDescent="0.25">
      <c r="A182" s="116" t="s">
        <v>1907</v>
      </c>
      <c r="B182" s="116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</row>
    <row r="183" spans="1:20" ht="52" thickBot="1" x14ac:dyDescent="0.25">
      <c r="A183" s="116" t="s">
        <v>1908</v>
      </c>
      <c r="B183" s="116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</row>
    <row r="184" spans="1:20" ht="52" thickBot="1" x14ac:dyDescent="0.25">
      <c r="A184" s="116" t="s">
        <v>1283</v>
      </c>
      <c r="B184" s="116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</row>
    <row r="185" spans="1:20" ht="52" thickBot="1" x14ac:dyDescent="0.25">
      <c r="A185" s="116" t="s">
        <v>1909</v>
      </c>
      <c r="B185" s="116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</row>
    <row r="186" spans="1:20" ht="52" thickBot="1" x14ac:dyDescent="0.25">
      <c r="A186" s="116" t="s">
        <v>1910</v>
      </c>
      <c r="B186" s="116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</row>
    <row r="187" spans="1:20" ht="52" thickBot="1" x14ac:dyDescent="0.25">
      <c r="A187" s="116" t="s">
        <v>1911</v>
      </c>
      <c r="B187" s="116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</row>
    <row r="188" spans="1:20" ht="52" thickBot="1" x14ac:dyDescent="0.25">
      <c r="A188" s="116" t="s">
        <v>1285</v>
      </c>
      <c r="B188" s="116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</row>
    <row r="189" spans="1:20" ht="52" thickBot="1" x14ac:dyDescent="0.25">
      <c r="A189" s="116" t="s">
        <v>1912</v>
      </c>
      <c r="B189" s="116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</row>
    <row r="190" spans="1:20" ht="52" thickBot="1" x14ac:dyDescent="0.25">
      <c r="A190" s="116" t="s">
        <v>1913</v>
      </c>
      <c r="B190" s="116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</row>
    <row r="191" spans="1:20" ht="52" thickBot="1" x14ac:dyDescent="0.25">
      <c r="A191" s="116" t="s">
        <v>1914</v>
      </c>
      <c r="B191" s="116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</row>
    <row r="192" spans="1:20" ht="52" thickBot="1" x14ac:dyDescent="0.25">
      <c r="A192" s="116" t="s">
        <v>1287</v>
      </c>
      <c r="B192" s="116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</row>
    <row r="193" spans="1:20" ht="52" thickBot="1" x14ac:dyDescent="0.25">
      <c r="A193" s="116" t="s">
        <v>1915</v>
      </c>
      <c r="B193" s="116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</row>
    <row r="194" spans="1:20" ht="52" thickBot="1" x14ac:dyDescent="0.25">
      <c r="A194" s="116" t="s">
        <v>1916</v>
      </c>
      <c r="B194" s="116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</row>
    <row r="195" spans="1:20" ht="52" thickBot="1" x14ac:dyDescent="0.25">
      <c r="A195" s="116" t="s">
        <v>1917</v>
      </c>
      <c r="B195" s="116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</row>
    <row r="196" spans="1:20" ht="52" thickBot="1" x14ac:dyDescent="0.25">
      <c r="A196" s="116" t="s">
        <v>1289</v>
      </c>
      <c r="B196" s="116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</row>
    <row r="197" spans="1:20" ht="52" thickBot="1" x14ac:dyDescent="0.25">
      <c r="A197" s="116" t="s">
        <v>1918</v>
      </c>
      <c r="B197" s="116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</row>
    <row r="198" spans="1:20" ht="52" thickBot="1" x14ac:dyDescent="0.25">
      <c r="A198" s="116" t="s">
        <v>1919</v>
      </c>
      <c r="B198" s="116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</row>
    <row r="199" spans="1:20" ht="52" thickBot="1" x14ac:dyDescent="0.25">
      <c r="A199" s="116" t="s">
        <v>1920</v>
      </c>
      <c r="B199" s="116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</row>
    <row r="200" spans="1:20" ht="35" thickBot="1" x14ac:dyDescent="0.25">
      <c r="A200" s="179" t="s">
        <v>2609</v>
      </c>
      <c r="B200" s="180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</row>
    <row r="201" spans="1:20" ht="52" thickBot="1" x14ac:dyDescent="0.25">
      <c r="A201" s="116" t="s">
        <v>1291</v>
      </c>
      <c r="B201" s="116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</row>
    <row r="202" spans="1:20" ht="52" thickBot="1" x14ac:dyDescent="0.25">
      <c r="A202" s="116" t="s">
        <v>1921</v>
      </c>
      <c r="B202" s="116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</row>
    <row r="203" spans="1:20" ht="52" thickBot="1" x14ac:dyDescent="0.25">
      <c r="A203" s="116" t="s">
        <v>1922</v>
      </c>
      <c r="B203" s="116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</row>
    <row r="204" spans="1:20" ht="52" thickBot="1" x14ac:dyDescent="0.25">
      <c r="A204" s="116" t="s">
        <v>1923</v>
      </c>
      <c r="B204" s="116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</row>
    <row r="205" spans="1:20" ht="52" thickBot="1" x14ac:dyDescent="0.25">
      <c r="A205" s="116" t="s">
        <v>1293</v>
      </c>
      <c r="B205" s="116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</row>
    <row r="206" spans="1:20" ht="52" thickBot="1" x14ac:dyDescent="0.25">
      <c r="A206" s="116" t="s">
        <v>1924</v>
      </c>
      <c r="B206" s="116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</row>
    <row r="207" spans="1:20" ht="52" thickBot="1" x14ac:dyDescent="0.25">
      <c r="A207" s="116" t="s">
        <v>1925</v>
      </c>
      <c r="B207" s="116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</row>
    <row r="208" spans="1:20" ht="52" thickBot="1" x14ac:dyDescent="0.25">
      <c r="A208" s="116" t="s">
        <v>1926</v>
      </c>
      <c r="B208" s="116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</row>
    <row r="209" spans="1:20" ht="52" thickBot="1" x14ac:dyDescent="0.25">
      <c r="A209" s="116" t="s">
        <v>1295</v>
      </c>
      <c r="B209" s="116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</row>
    <row r="210" spans="1:20" ht="52" thickBot="1" x14ac:dyDescent="0.25">
      <c r="A210" s="116" t="s">
        <v>1927</v>
      </c>
      <c r="B210" s="116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</row>
    <row r="211" spans="1:20" ht="52" thickBot="1" x14ac:dyDescent="0.25">
      <c r="A211" s="116" t="s">
        <v>1928</v>
      </c>
      <c r="B211" s="116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</row>
    <row r="212" spans="1:20" ht="52" thickBot="1" x14ac:dyDescent="0.25">
      <c r="A212" s="116" t="s">
        <v>1929</v>
      </c>
      <c r="B212" s="116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</row>
    <row r="213" spans="1:20" ht="52" thickBot="1" x14ac:dyDescent="0.25">
      <c r="A213" s="116" t="s">
        <v>1297</v>
      </c>
      <c r="B213" s="116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</row>
    <row r="214" spans="1:20" ht="52" thickBot="1" x14ac:dyDescent="0.25">
      <c r="A214" s="116" t="s">
        <v>1930</v>
      </c>
      <c r="B214" s="116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</row>
    <row r="215" spans="1:20" ht="52" thickBot="1" x14ac:dyDescent="0.25">
      <c r="A215" s="116" t="s">
        <v>1931</v>
      </c>
      <c r="B215" s="116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</row>
    <row r="216" spans="1:20" ht="52" thickBot="1" x14ac:dyDescent="0.25">
      <c r="A216" s="116" t="s">
        <v>1932</v>
      </c>
      <c r="B216" s="116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</row>
    <row r="217" spans="1:20" ht="52" thickBot="1" x14ac:dyDescent="0.25">
      <c r="A217" s="116" t="s">
        <v>1299</v>
      </c>
      <c r="B217" s="116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</row>
    <row r="218" spans="1:20" ht="52" thickBot="1" x14ac:dyDescent="0.25">
      <c r="A218" s="116" t="s">
        <v>1933</v>
      </c>
      <c r="B218" s="116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</row>
    <row r="219" spans="1:20" ht="52" thickBot="1" x14ac:dyDescent="0.25">
      <c r="A219" s="116" t="s">
        <v>1934</v>
      </c>
      <c r="B219" s="116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</row>
    <row r="220" spans="1:20" ht="52" thickBot="1" x14ac:dyDescent="0.25">
      <c r="A220" s="116" t="s">
        <v>1935</v>
      </c>
      <c r="B220" s="116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</row>
    <row r="221" spans="1:20" ht="52" thickBot="1" x14ac:dyDescent="0.25">
      <c r="A221" s="116" t="s">
        <v>1301</v>
      </c>
      <c r="B221" s="116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</row>
    <row r="222" spans="1:20" ht="52" thickBot="1" x14ac:dyDescent="0.25">
      <c r="A222" s="116" t="s">
        <v>1936</v>
      </c>
      <c r="B222" s="116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</row>
    <row r="223" spans="1:20" ht="52" thickBot="1" x14ac:dyDescent="0.25">
      <c r="A223" s="116" t="s">
        <v>1937</v>
      </c>
      <c r="B223" s="116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</row>
    <row r="224" spans="1:20" ht="52" thickBot="1" x14ac:dyDescent="0.25">
      <c r="A224" s="116" t="s">
        <v>1938</v>
      </c>
      <c r="B224" s="116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</row>
    <row r="225" spans="1:20" ht="52" thickBot="1" x14ac:dyDescent="0.25">
      <c r="A225" s="116" t="s">
        <v>1303</v>
      </c>
      <c r="B225" s="116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</row>
    <row r="226" spans="1:20" ht="52" thickBot="1" x14ac:dyDescent="0.25">
      <c r="A226" s="116" t="s">
        <v>1939</v>
      </c>
      <c r="B226" s="116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</row>
    <row r="227" spans="1:20" ht="52" thickBot="1" x14ac:dyDescent="0.25">
      <c r="A227" s="116" t="s">
        <v>1940</v>
      </c>
      <c r="B227" s="116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</row>
    <row r="228" spans="1:20" ht="52" thickBot="1" x14ac:dyDescent="0.25">
      <c r="A228" s="116" t="s">
        <v>1941</v>
      </c>
      <c r="B228" s="116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</row>
    <row r="229" spans="1:20" ht="52" thickBot="1" x14ac:dyDescent="0.25">
      <c r="A229" s="116" t="s">
        <v>1305</v>
      </c>
      <c r="B229" s="116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</row>
    <row r="230" spans="1:20" ht="52" thickBot="1" x14ac:dyDescent="0.25">
      <c r="A230" s="116" t="s">
        <v>1942</v>
      </c>
      <c r="B230" s="116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</row>
    <row r="231" spans="1:20" ht="52" thickBot="1" x14ac:dyDescent="0.25">
      <c r="A231" s="116" t="s">
        <v>1943</v>
      </c>
      <c r="B231" s="116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</row>
    <row r="232" spans="1:20" ht="52" thickBot="1" x14ac:dyDescent="0.25">
      <c r="A232" s="116" t="s">
        <v>1944</v>
      </c>
      <c r="B232" s="116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</row>
    <row r="233" spans="1:20" ht="52" thickBot="1" x14ac:dyDescent="0.25">
      <c r="A233" s="116" t="s">
        <v>1307</v>
      </c>
      <c r="B233" s="116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</row>
    <row r="234" spans="1:20" ht="52" thickBot="1" x14ac:dyDescent="0.25">
      <c r="A234" s="116" t="s">
        <v>1945</v>
      </c>
      <c r="B234" s="116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</row>
    <row r="235" spans="1:20" ht="52" thickBot="1" x14ac:dyDescent="0.25">
      <c r="A235" s="116" t="s">
        <v>1946</v>
      </c>
      <c r="B235" s="116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</row>
    <row r="236" spans="1:20" ht="52" thickBot="1" x14ac:dyDescent="0.25">
      <c r="A236" s="116" t="s">
        <v>1947</v>
      </c>
      <c r="B236" s="116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</row>
    <row r="237" spans="1:20" ht="52" thickBot="1" x14ac:dyDescent="0.25">
      <c r="A237" s="116" t="s">
        <v>1309</v>
      </c>
      <c r="B237" s="116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</row>
    <row r="238" spans="1:20" ht="52" thickBot="1" x14ac:dyDescent="0.25">
      <c r="A238" s="116" t="s">
        <v>1948</v>
      </c>
      <c r="B238" s="116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</row>
    <row r="239" spans="1:20" ht="52" thickBot="1" x14ac:dyDescent="0.25">
      <c r="A239" s="116" t="s">
        <v>1949</v>
      </c>
      <c r="B239" s="116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</row>
    <row r="240" spans="1:20" ht="52" thickBot="1" x14ac:dyDescent="0.25">
      <c r="A240" s="116" t="s">
        <v>1950</v>
      </c>
      <c r="B240" s="116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</row>
    <row r="241" spans="1:20" ht="52" thickBot="1" x14ac:dyDescent="0.25">
      <c r="A241" s="116" t="s">
        <v>1311</v>
      </c>
      <c r="B241" s="116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</row>
    <row r="242" spans="1:20" ht="52" thickBot="1" x14ac:dyDescent="0.25">
      <c r="A242" s="116" t="s">
        <v>1951</v>
      </c>
      <c r="B242" s="116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</row>
    <row r="243" spans="1:20" ht="52" thickBot="1" x14ac:dyDescent="0.25">
      <c r="A243" s="116" t="s">
        <v>1952</v>
      </c>
      <c r="B243" s="116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</row>
    <row r="244" spans="1:20" ht="52" thickBot="1" x14ac:dyDescent="0.25">
      <c r="A244" s="116" t="s">
        <v>1953</v>
      </c>
      <c r="B244" s="116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</row>
    <row r="245" spans="1:20" ht="52" thickBot="1" x14ac:dyDescent="0.25">
      <c r="A245" s="116" t="s">
        <v>1313</v>
      </c>
      <c r="B245" s="116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</row>
    <row r="246" spans="1:20" ht="52" thickBot="1" x14ac:dyDescent="0.25">
      <c r="A246" s="116" t="s">
        <v>1954</v>
      </c>
      <c r="B246" s="116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</row>
    <row r="247" spans="1:20" ht="52" thickBot="1" x14ac:dyDescent="0.25">
      <c r="A247" s="116" t="s">
        <v>1955</v>
      </c>
      <c r="B247" s="116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</row>
    <row r="248" spans="1:20" ht="52" thickBot="1" x14ac:dyDescent="0.25">
      <c r="A248" s="116" t="s">
        <v>1956</v>
      </c>
      <c r="B248" s="116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</row>
    <row r="249" spans="1:20" ht="18" thickBot="1" x14ac:dyDescent="0.25">
      <c r="A249" s="179" t="s">
        <v>2610</v>
      </c>
      <c r="B249" s="180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</row>
    <row r="250" spans="1:20" ht="35" thickBot="1" x14ac:dyDescent="0.25">
      <c r="A250" s="116" t="s">
        <v>1315</v>
      </c>
      <c r="B250" s="116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</row>
    <row r="251" spans="1:20" ht="35" thickBot="1" x14ac:dyDescent="0.25">
      <c r="A251" s="116" t="s">
        <v>1957</v>
      </c>
      <c r="B251" s="116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</row>
    <row r="252" spans="1:20" ht="35" thickBot="1" x14ac:dyDescent="0.25">
      <c r="A252" s="116" t="s">
        <v>1958</v>
      </c>
      <c r="B252" s="116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</row>
    <row r="253" spans="1:20" ht="35" thickBot="1" x14ac:dyDescent="0.25">
      <c r="A253" s="116" t="s">
        <v>1959</v>
      </c>
      <c r="B253" s="116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</row>
    <row r="254" spans="1:20" ht="35" thickBot="1" x14ac:dyDescent="0.25">
      <c r="A254" s="116" t="s">
        <v>1317</v>
      </c>
      <c r="B254" s="116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</row>
    <row r="255" spans="1:20" ht="35" thickBot="1" x14ac:dyDescent="0.25">
      <c r="A255" s="116" t="s">
        <v>1960</v>
      </c>
      <c r="B255" s="116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</row>
    <row r="256" spans="1:20" ht="35" thickBot="1" x14ac:dyDescent="0.25">
      <c r="A256" s="116" t="s">
        <v>1961</v>
      </c>
      <c r="B256" s="116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</row>
    <row r="257" spans="1:20" ht="35" thickBot="1" x14ac:dyDescent="0.25">
      <c r="A257" s="116" t="s">
        <v>1962</v>
      </c>
      <c r="B257" s="116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</row>
    <row r="258" spans="1:20" ht="35" thickBot="1" x14ac:dyDescent="0.25">
      <c r="A258" s="116" t="s">
        <v>1319</v>
      </c>
      <c r="B258" s="116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</row>
    <row r="259" spans="1:20" ht="35" thickBot="1" x14ac:dyDescent="0.25">
      <c r="A259" s="116" t="s">
        <v>1963</v>
      </c>
      <c r="B259" s="116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</row>
    <row r="260" spans="1:20" ht="35" thickBot="1" x14ac:dyDescent="0.25">
      <c r="A260" s="116" t="s">
        <v>1964</v>
      </c>
      <c r="B260" s="116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</row>
    <row r="261" spans="1:20" ht="35" thickBot="1" x14ac:dyDescent="0.25">
      <c r="A261" s="116" t="s">
        <v>1965</v>
      </c>
      <c r="B261" s="116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</row>
    <row r="262" spans="1:20" ht="35" thickBot="1" x14ac:dyDescent="0.25">
      <c r="A262" s="116" t="s">
        <v>1321</v>
      </c>
      <c r="B262" s="116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</row>
    <row r="263" spans="1:20" ht="35" thickBot="1" x14ac:dyDescent="0.25">
      <c r="A263" s="116" t="s">
        <v>1966</v>
      </c>
      <c r="B263" s="116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</row>
    <row r="264" spans="1:20" ht="35" thickBot="1" x14ac:dyDescent="0.25">
      <c r="A264" s="116" t="s">
        <v>1967</v>
      </c>
      <c r="B264" s="116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</row>
    <row r="265" spans="1:20" ht="35" thickBot="1" x14ac:dyDescent="0.25">
      <c r="A265" s="116" t="s">
        <v>1968</v>
      </c>
      <c r="B265" s="116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</row>
    <row r="266" spans="1:20" ht="35" thickBot="1" x14ac:dyDescent="0.25">
      <c r="A266" s="116" t="s">
        <v>1323</v>
      </c>
      <c r="B266" s="116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</row>
    <row r="267" spans="1:20" ht="35" thickBot="1" x14ac:dyDescent="0.25">
      <c r="A267" s="116" t="s">
        <v>1969</v>
      </c>
      <c r="B267" s="116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</row>
    <row r="268" spans="1:20" ht="35" thickBot="1" x14ac:dyDescent="0.25">
      <c r="A268" s="116" t="s">
        <v>1970</v>
      </c>
      <c r="B268" s="116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</row>
    <row r="269" spans="1:20" ht="35" thickBot="1" x14ac:dyDescent="0.25">
      <c r="A269" s="116" t="s">
        <v>1971</v>
      </c>
      <c r="B269" s="116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</row>
    <row r="270" spans="1:20" ht="35" thickBot="1" x14ac:dyDescent="0.25">
      <c r="A270" s="116" t="s">
        <v>1325</v>
      </c>
      <c r="B270" s="116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</row>
    <row r="271" spans="1:20" ht="35" thickBot="1" x14ac:dyDescent="0.25">
      <c r="A271" s="116" t="s">
        <v>1972</v>
      </c>
      <c r="B271" s="116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</row>
    <row r="272" spans="1:20" ht="35" thickBot="1" x14ac:dyDescent="0.25">
      <c r="A272" s="116" t="s">
        <v>1973</v>
      </c>
      <c r="B272" s="116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</row>
    <row r="273" spans="1:20" ht="35" thickBot="1" x14ac:dyDescent="0.25">
      <c r="A273" s="116" t="s">
        <v>1974</v>
      </c>
      <c r="B273" s="116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</row>
    <row r="274" spans="1:20" ht="35" thickBot="1" x14ac:dyDescent="0.25">
      <c r="A274" s="116" t="s">
        <v>1327</v>
      </c>
      <c r="B274" s="116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</row>
    <row r="275" spans="1:20" ht="35" thickBot="1" x14ac:dyDescent="0.25">
      <c r="A275" s="116" t="s">
        <v>1975</v>
      </c>
      <c r="B275" s="116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</row>
    <row r="276" spans="1:20" ht="35" thickBot="1" x14ac:dyDescent="0.25">
      <c r="A276" s="116" t="s">
        <v>1976</v>
      </c>
      <c r="B276" s="116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</row>
    <row r="277" spans="1:20" ht="35" thickBot="1" x14ac:dyDescent="0.25">
      <c r="A277" s="116" t="s">
        <v>1977</v>
      </c>
      <c r="B277" s="116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</row>
    <row r="278" spans="1:20" ht="35" thickBot="1" x14ac:dyDescent="0.25">
      <c r="A278" s="116" t="s">
        <v>1329</v>
      </c>
      <c r="B278" s="116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</row>
    <row r="279" spans="1:20" ht="35" thickBot="1" x14ac:dyDescent="0.25">
      <c r="A279" s="116" t="s">
        <v>1978</v>
      </c>
      <c r="B279" s="116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</row>
    <row r="280" spans="1:20" ht="35" thickBot="1" x14ac:dyDescent="0.25">
      <c r="A280" s="116" t="s">
        <v>1979</v>
      </c>
      <c r="B280" s="116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</row>
    <row r="281" spans="1:20" ht="35" thickBot="1" x14ac:dyDescent="0.25">
      <c r="A281" s="116" t="s">
        <v>1980</v>
      </c>
      <c r="B281" s="116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</row>
    <row r="282" spans="1:20" ht="35" thickBot="1" x14ac:dyDescent="0.25">
      <c r="A282" s="116" t="s">
        <v>1331</v>
      </c>
      <c r="B282" s="116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</row>
    <row r="283" spans="1:20" ht="35" thickBot="1" x14ac:dyDescent="0.25">
      <c r="A283" s="116" t="s">
        <v>1981</v>
      </c>
      <c r="B283" s="116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</row>
    <row r="284" spans="1:20" ht="35" thickBot="1" x14ac:dyDescent="0.25">
      <c r="A284" s="116" t="s">
        <v>1982</v>
      </c>
      <c r="B284" s="116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</row>
    <row r="285" spans="1:20" ht="35" thickBot="1" x14ac:dyDescent="0.25">
      <c r="A285" s="116" t="s">
        <v>1983</v>
      </c>
      <c r="B285" s="116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</row>
    <row r="286" spans="1:20" ht="35" thickBot="1" x14ac:dyDescent="0.25">
      <c r="A286" s="116" t="s">
        <v>1333</v>
      </c>
      <c r="B286" s="116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</row>
    <row r="287" spans="1:20" ht="35" thickBot="1" x14ac:dyDescent="0.25">
      <c r="A287" s="116" t="s">
        <v>1984</v>
      </c>
      <c r="B287" s="116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</row>
    <row r="288" spans="1:20" ht="35" thickBot="1" x14ac:dyDescent="0.25">
      <c r="A288" s="116" t="s">
        <v>1985</v>
      </c>
      <c r="B288" s="116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</row>
    <row r="289" spans="1:20" ht="35" thickBot="1" x14ac:dyDescent="0.25">
      <c r="A289" s="116" t="s">
        <v>1986</v>
      </c>
      <c r="B289" s="116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</row>
    <row r="290" spans="1:20" ht="35" thickBot="1" x14ac:dyDescent="0.25">
      <c r="A290" s="116" t="s">
        <v>1335</v>
      </c>
      <c r="B290" s="116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</row>
    <row r="291" spans="1:20" ht="35" thickBot="1" x14ac:dyDescent="0.25">
      <c r="A291" s="116" t="s">
        <v>1987</v>
      </c>
      <c r="B291" s="116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</row>
    <row r="292" spans="1:20" ht="35" thickBot="1" x14ac:dyDescent="0.25">
      <c r="A292" s="116" t="s">
        <v>1988</v>
      </c>
      <c r="B292" s="116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</row>
    <row r="293" spans="1:20" ht="35" thickBot="1" x14ac:dyDescent="0.25">
      <c r="A293" s="116" t="s">
        <v>1989</v>
      </c>
      <c r="B293" s="116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</row>
    <row r="294" spans="1:20" ht="52" thickBot="1" x14ac:dyDescent="0.25">
      <c r="A294" s="116" t="s">
        <v>1337</v>
      </c>
      <c r="B294" s="116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</row>
    <row r="295" spans="1:20" ht="52" thickBot="1" x14ac:dyDescent="0.25">
      <c r="A295" s="116" t="s">
        <v>1990</v>
      </c>
      <c r="B295" s="116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</row>
    <row r="296" spans="1:20" ht="52" thickBot="1" x14ac:dyDescent="0.25">
      <c r="A296" s="116" t="s">
        <v>1991</v>
      </c>
      <c r="B296" s="116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</row>
    <row r="297" spans="1:20" ht="52" thickBot="1" x14ac:dyDescent="0.25">
      <c r="A297" s="116" t="s">
        <v>1992</v>
      </c>
      <c r="B297" s="116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</row>
    <row r="298" spans="1:20" ht="18" thickBot="1" x14ac:dyDescent="0.25">
      <c r="A298" s="179" t="s">
        <v>2611</v>
      </c>
      <c r="B298" s="180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</row>
    <row r="299" spans="1:20" ht="35" thickBot="1" x14ac:dyDescent="0.25">
      <c r="A299" s="116" t="s">
        <v>1339</v>
      </c>
      <c r="B299" s="116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</row>
    <row r="300" spans="1:20" ht="35" thickBot="1" x14ac:dyDescent="0.25">
      <c r="A300" s="116" t="s">
        <v>1993</v>
      </c>
      <c r="B300" s="116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</row>
    <row r="301" spans="1:20" ht="35" thickBot="1" x14ac:dyDescent="0.25">
      <c r="A301" s="116" t="s">
        <v>1994</v>
      </c>
      <c r="B301" s="116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</row>
    <row r="302" spans="1:20" ht="35" thickBot="1" x14ac:dyDescent="0.25">
      <c r="A302" s="116" t="s">
        <v>1995</v>
      </c>
      <c r="B302" s="116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</row>
    <row r="303" spans="1:20" ht="35" thickBot="1" x14ac:dyDescent="0.25">
      <c r="A303" s="116" t="s">
        <v>1341</v>
      </c>
      <c r="B303" s="116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</row>
    <row r="304" spans="1:20" ht="35" thickBot="1" x14ac:dyDescent="0.25">
      <c r="A304" s="116" t="s">
        <v>1996</v>
      </c>
      <c r="B304" s="116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</row>
    <row r="305" spans="1:20" ht="35" thickBot="1" x14ac:dyDescent="0.25">
      <c r="A305" s="116" t="s">
        <v>1997</v>
      </c>
      <c r="B305" s="116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</row>
    <row r="306" spans="1:20" ht="35" thickBot="1" x14ac:dyDescent="0.25">
      <c r="A306" s="116" t="s">
        <v>1998</v>
      </c>
      <c r="B306" s="116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</row>
    <row r="307" spans="1:20" ht="35" thickBot="1" x14ac:dyDescent="0.25">
      <c r="A307" s="116" t="s">
        <v>1343</v>
      </c>
      <c r="B307" s="116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</row>
    <row r="308" spans="1:20" ht="35" thickBot="1" x14ac:dyDescent="0.25">
      <c r="A308" s="116" t="s">
        <v>1999</v>
      </c>
      <c r="B308" s="116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</row>
    <row r="309" spans="1:20" ht="35" thickBot="1" x14ac:dyDescent="0.25">
      <c r="A309" s="116" t="s">
        <v>2000</v>
      </c>
      <c r="B309" s="116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</row>
    <row r="310" spans="1:20" ht="35" thickBot="1" x14ac:dyDescent="0.25">
      <c r="A310" s="116" t="s">
        <v>2001</v>
      </c>
      <c r="B310" s="116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</row>
    <row r="311" spans="1:20" ht="35" thickBot="1" x14ac:dyDescent="0.25">
      <c r="A311" s="116" t="s">
        <v>1345</v>
      </c>
      <c r="B311" s="116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</row>
    <row r="312" spans="1:20" ht="35" thickBot="1" x14ac:dyDescent="0.25">
      <c r="A312" s="116" t="s">
        <v>2002</v>
      </c>
      <c r="B312" s="116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</row>
    <row r="313" spans="1:20" ht="35" thickBot="1" x14ac:dyDescent="0.25">
      <c r="A313" s="116" t="s">
        <v>2003</v>
      </c>
      <c r="B313" s="116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</row>
    <row r="314" spans="1:20" ht="35" thickBot="1" x14ac:dyDescent="0.25">
      <c r="A314" s="116" t="s">
        <v>2004</v>
      </c>
      <c r="B314" s="116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</row>
    <row r="315" spans="1:20" ht="35" thickBot="1" x14ac:dyDescent="0.25">
      <c r="A315" s="116" t="s">
        <v>1347</v>
      </c>
      <c r="B315" s="116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</row>
    <row r="316" spans="1:20" ht="35" thickBot="1" x14ac:dyDescent="0.25">
      <c r="A316" s="116" t="s">
        <v>2005</v>
      </c>
      <c r="B316" s="116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</row>
    <row r="317" spans="1:20" ht="35" thickBot="1" x14ac:dyDescent="0.25">
      <c r="A317" s="116" t="s">
        <v>2006</v>
      </c>
      <c r="B317" s="116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</row>
    <row r="318" spans="1:20" ht="35" thickBot="1" x14ac:dyDescent="0.25">
      <c r="A318" s="116" t="s">
        <v>2007</v>
      </c>
      <c r="B318" s="116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</row>
    <row r="319" spans="1:20" ht="35" thickBot="1" x14ac:dyDescent="0.25">
      <c r="A319" s="116" t="s">
        <v>1349</v>
      </c>
      <c r="B319" s="116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</row>
    <row r="320" spans="1:20" ht="35" thickBot="1" x14ac:dyDescent="0.25">
      <c r="A320" s="116" t="s">
        <v>2008</v>
      </c>
      <c r="B320" s="116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</row>
    <row r="321" spans="1:20" ht="35" thickBot="1" x14ac:dyDescent="0.25">
      <c r="A321" s="116" t="s">
        <v>2009</v>
      </c>
      <c r="B321" s="116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</row>
    <row r="322" spans="1:20" ht="35" thickBot="1" x14ac:dyDescent="0.25">
      <c r="A322" s="116" t="s">
        <v>2010</v>
      </c>
      <c r="B322" s="116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</row>
    <row r="323" spans="1:20" ht="35" thickBot="1" x14ac:dyDescent="0.25">
      <c r="A323" s="116" t="s">
        <v>1351</v>
      </c>
      <c r="B323" s="116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</row>
    <row r="324" spans="1:20" ht="35" thickBot="1" x14ac:dyDescent="0.25">
      <c r="A324" s="116" t="s">
        <v>2011</v>
      </c>
      <c r="B324" s="116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</row>
    <row r="325" spans="1:20" ht="35" thickBot="1" x14ac:dyDescent="0.25">
      <c r="A325" s="116" t="s">
        <v>2012</v>
      </c>
      <c r="B325" s="116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</row>
    <row r="326" spans="1:20" ht="35" thickBot="1" x14ac:dyDescent="0.25">
      <c r="A326" s="116" t="s">
        <v>2013</v>
      </c>
      <c r="B326" s="116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</row>
    <row r="327" spans="1:20" ht="35" thickBot="1" x14ac:dyDescent="0.25">
      <c r="A327" s="116" t="s">
        <v>1353</v>
      </c>
      <c r="B327" s="116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</row>
    <row r="328" spans="1:20" ht="35" thickBot="1" x14ac:dyDescent="0.25">
      <c r="A328" s="116" t="s">
        <v>2014</v>
      </c>
      <c r="B328" s="116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</row>
    <row r="329" spans="1:20" ht="35" thickBot="1" x14ac:dyDescent="0.25">
      <c r="A329" s="116" t="s">
        <v>2015</v>
      </c>
      <c r="B329" s="116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</row>
    <row r="330" spans="1:20" ht="35" thickBot="1" x14ac:dyDescent="0.25">
      <c r="A330" s="116" t="s">
        <v>2016</v>
      </c>
      <c r="B330" s="116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</row>
    <row r="331" spans="1:20" ht="35" thickBot="1" x14ac:dyDescent="0.25">
      <c r="A331" s="116" t="s">
        <v>1355</v>
      </c>
      <c r="B331" s="116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</row>
    <row r="332" spans="1:20" ht="35" thickBot="1" x14ac:dyDescent="0.25">
      <c r="A332" s="116" t="s">
        <v>2017</v>
      </c>
      <c r="B332" s="116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</row>
    <row r="333" spans="1:20" ht="35" thickBot="1" x14ac:dyDescent="0.25">
      <c r="A333" s="116" t="s">
        <v>2018</v>
      </c>
      <c r="B333" s="116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</row>
    <row r="334" spans="1:20" ht="35" thickBot="1" x14ac:dyDescent="0.25">
      <c r="A334" s="116" t="s">
        <v>2019</v>
      </c>
      <c r="B334" s="116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</row>
    <row r="335" spans="1:20" ht="35" thickBot="1" x14ac:dyDescent="0.25">
      <c r="A335" s="116" t="s">
        <v>1357</v>
      </c>
      <c r="B335" s="116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</row>
    <row r="336" spans="1:20" ht="35" thickBot="1" x14ac:dyDescent="0.25">
      <c r="A336" s="116" t="s">
        <v>2020</v>
      </c>
      <c r="B336" s="116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</row>
    <row r="337" spans="1:20" ht="35" thickBot="1" x14ac:dyDescent="0.25">
      <c r="A337" s="116" t="s">
        <v>2021</v>
      </c>
      <c r="B337" s="116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</row>
    <row r="338" spans="1:20" ht="35" thickBot="1" x14ac:dyDescent="0.25">
      <c r="A338" s="116" t="s">
        <v>2022</v>
      </c>
      <c r="B338" s="116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</row>
    <row r="339" spans="1:20" ht="35" thickBot="1" x14ac:dyDescent="0.25">
      <c r="A339" s="116" t="s">
        <v>1359</v>
      </c>
      <c r="B339" s="116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</row>
    <row r="340" spans="1:20" ht="35" thickBot="1" x14ac:dyDescent="0.25">
      <c r="A340" s="116" t="s">
        <v>2023</v>
      </c>
      <c r="B340" s="116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</row>
    <row r="341" spans="1:20" ht="35" thickBot="1" x14ac:dyDescent="0.25">
      <c r="A341" s="116" t="s">
        <v>2024</v>
      </c>
      <c r="B341" s="116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</row>
    <row r="342" spans="1:20" ht="35" thickBot="1" x14ac:dyDescent="0.25">
      <c r="A342" s="116" t="s">
        <v>2025</v>
      </c>
      <c r="B342" s="116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</row>
    <row r="343" spans="1:20" ht="52" thickBot="1" x14ac:dyDescent="0.25">
      <c r="A343" s="116" t="s">
        <v>1361</v>
      </c>
      <c r="B343" s="116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</row>
    <row r="344" spans="1:20" ht="52" thickBot="1" x14ac:dyDescent="0.25">
      <c r="A344" s="116" t="s">
        <v>2026</v>
      </c>
      <c r="B344" s="116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</row>
    <row r="345" spans="1:20" ht="52" thickBot="1" x14ac:dyDescent="0.25">
      <c r="A345" s="116" t="s">
        <v>2027</v>
      </c>
      <c r="B345" s="116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</row>
    <row r="346" spans="1:20" ht="52" thickBot="1" x14ac:dyDescent="0.25">
      <c r="A346" s="116" t="s">
        <v>2028</v>
      </c>
      <c r="B346" s="116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</row>
    <row r="347" spans="1:20" ht="18" thickBot="1" x14ac:dyDescent="0.25">
      <c r="A347" s="179" t="s">
        <v>2612</v>
      </c>
      <c r="B347" s="180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</row>
    <row r="348" spans="1:20" ht="35" thickBot="1" x14ac:dyDescent="0.25">
      <c r="A348" s="116" t="s">
        <v>1363</v>
      </c>
      <c r="B348" s="116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</row>
    <row r="349" spans="1:20" ht="35" thickBot="1" x14ac:dyDescent="0.25">
      <c r="A349" s="116" t="s">
        <v>2029</v>
      </c>
      <c r="B349" s="116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</row>
    <row r="350" spans="1:20" ht="35" thickBot="1" x14ac:dyDescent="0.25">
      <c r="A350" s="116" t="s">
        <v>2030</v>
      </c>
      <c r="B350" s="116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</row>
    <row r="351" spans="1:20" ht="35" thickBot="1" x14ac:dyDescent="0.25">
      <c r="A351" s="116" t="s">
        <v>2031</v>
      </c>
      <c r="B351" s="116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</row>
    <row r="352" spans="1:20" ht="35" thickBot="1" x14ac:dyDescent="0.25">
      <c r="A352" s="116" t="s">
        <v>1365</v>
      </c>
      <c r="B352" s="116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</row>
    <row r="353" spans="1:20" ht="35" thickBot="1" x14ac:dyDescent="0.25">
      <c r="A353" s="116" t="s">
        <v>2032</v>
      </c>
      <c r="B353" s="116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</row>
    <row r="354" spans="1:20" ht="35" thickBot="1" x14ac:dyDescent="0.25">
      <c r="A354" s="116" t="s">
        <v>2033</v>
      </c>
      <c r="B354" s="116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</row>
    <row r="355" spans="1:20" ht="35" thickBot="1" x14ac:dyDescent="0.25">
      <c r="A355" s="116" t="s">
        <v>2034</v>
      </c>
      <c r="B355" s="116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</row>
    <row r="356" spans="1:20" ht="35" thickBot="1" x14ac:dyDescent="0.25">
      <c r="A356" s="116" t="s">
        <v>1367</v>
      </c>
      <c r="B356" s="116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</row>
    <row r="357" spans="1:20" ht="35" thickBot="1" x14ac:dyDescent="0.25">
      <c r="A357" s="116" t="s">
        <v>2035</v>
      </c>
      <c r="B357" s="116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</row>
    <row r="358" spans="1:20" ht="35" thickBot="1" x14ac:dyDescent="0.25">
      <c r="A358" s="116" t="s">
        <v>2036</v>
      </c>
      <c r="B358" s="116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</row>
    <row r="359" spans="1:20" ht="35" thickBot="1" x14ac:dyDescent="0.25">
      <c r="A359" s="116" t="s">
        <v>2037</v>
      </c>
      <c r="B359" s="116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</row>
    <row r="360" spans="1:20" ht="35" thickBot="1" x14ac:dyDescent="0.25">
      <c r="A360" s="116" t="s">
        <v>1369</v>
      </c>
      <c r="B360" s="116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</row>
    <row r="361" spans="1:20" ht="35" thickBot="1" x14ac:dyDescent="0.25">
      <c r="A361" s="116" t="s">
        <v>2038</v>
      </c>
      <c r="B361" s="116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</row>
    <row r="362" spans="1:20" ht="35" thickBot="1" x14ac:dyDescent="0.25">
      <c r="A362" s="116" t="s">
        <v>2039</v>
      </c>
      <c r="B362" s="116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</row>
    <row r="363" spans="1:20" ht="35" thickBot="1" x14ac:dyDescent="0.25">
      <c r="A363" s="116" t="s">
        <v>2040</v>
      </c>
      <c r="B363" s="116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</row>
    <row r="364" spans="1:20" ht="35" thickBot="1" x14ac:dyDescent="0.25">
      <c r="A364" s="116" t="s">
        <v>1371</v>
      </c>
      <c r="B364" s="116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</row>
    <row r="365" spans="1:20" ht="35" thickBot="1" x14ac:dyDescent="0.25">
      <c r="A365" s="116" t="s">
        <v>2041</v>
      </c>
      <c r="B365" s="116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</row>
    <row r="366" spans="1:20" ht="35" thickBot="1" x14ac:dyDescent="0.25">
      <c r="A366" s="116" t="s">
        <v>2042</v>
      </c>
      <c r="B366" s="116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</row>
    <row r="367" spans="1:20" ht="35" thickBot="1" x14ac:dyDescent="0.25">
      <c r="A367" s="116" t="s">
        <v>2043</v>
      </c>
      <c r="B367" s="116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</row>
    <row r="368" spans="1:20" ht="35" thickBot="1" x14ac:dyDescent="0.25">
      <c r="A368" s="116" t="s">
        <v>1373</v>
      </c>
      <c r="B368" s="116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</row>
    <row r="369" spans="1:20" ht="35" thickBot="1" x14ac:dyDescent="0.25">
      <c r="A369" s="116" t="s">
        <v>2044</v>
      </c>
      <c r="B369" s="116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</row>
    <row r="370" spans="1:20" ht="35" thickBot="1" x14ac:dyDescent="0.25">
      <c r="A370" s="116" t="s">
        <v>2045</v>
      </c>
      <c r="B370" s="116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</row>
    <row r="371" spans="1:20" ht="35" thickBot="1" x14ac:dyDescent="0.25">
      <c r="A371" s="116" t="s">
        <v>2046</v>
      </c>
      <c r="B371" s="116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</row>
    <row r="372" spans="1:20" ht="35" thickBot="1" x14ac:dyDescent="0.25">
      <c r="A372" s="116" t="s">
        <v>1375</v>
      </c>
      <c r="B372" s="116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</row>
    <row r="373" spans="1:20" ht="35" thickBot="1" x14ac:dyDescent="0.25">
      <c r="A373" s="116" t="s">
        <v>2047</v>
      </c>
      <c r="B373" s="116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</row>
    <row r="374" spans="1:20" ht="35" thickBot="1" x14ac:dyDescent="0.25">
      <c r="A374" s="116" t="s">
        <v>2048</v>
      </c>
      <c r="B374" s="116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</row>
    <row r="375" spans="1:20" ht="35" thickBot="1" x14ac:dyDescent="0.25">
      <c r="A375" s="116" t="s">
        <v>2049</v>
      </c>
      <c r="B375" s="116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</row>
    <row r="376" spans="1:20" ht="35" thickBot="1" x14ac:dyDescent="0.25">
      <c r="A376" s="116" t="s">
        <v>1377</v>
      </c>
      <c r="B376" s="116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</row>
    <row r="377" spans="1:20" ht="35" thickBot="1" x14ac:dyDescent="0.25">
      <c r="A377" s="116" t="s">
        <v>2050</v>
      </c>
      <c r="B377" s="116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</row>
    <row r="378" spans="1:20" ht="35" thickBot="1" x14ac:dyDescent="0.25">
      <c r="A378" s="116" t="s">
        <v>2051</v>
      </c>
      <c r="B378" s="116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</row>
    <row r="379" spans="1:20" ht="35" thickBot="1" x14ac:dyDescent="0.25">
      <c r="A379" s="116" t="s">
        <v>2052</v>
      </c>
      <c r="B379" s="116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</row>
    <row r="380" spans="1:20" ht="35" thickBot="1" x14ac:dyDescent="0.25">
      <c r="A380" s="116" t="s">
        <v>1379</v>
      </c>
      <c r="B380" s="116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</row>
    <row r="381" spans="1:20" ht="35" thickBot="1" x14ac:dyDescent="0.25">
      <c r="A381" s="116" t="s">
        <v>2053</v>
      </c>
      <c r="B381" s="116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</row>
    <row r="382" spans="1:20" ht="35" thickBot="1" x14ac:dyDescent="0.25">
      <c r="A382" s="116" t="s">
        <v>2054</v>
      </c>
      <c r="B382" s="116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</row>
    <row r="383" spans="1:20" ht="35" thickBot="1" x14ac:dyDescent="0.25">
      <c r="A383" s="116" t="s">
        <v>2055</v>
      </c>
      <c r="B383" s="116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</row>
    <row r="384" spans="1:20" ht="35" thickBot="1" x14ac:dyDescent="0.25">
      <c r="A384" s="116" t="s">
        <v>1381</v>
      </c>
      <c r="B384" s="116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</row>
    <row r="385" spans="1:20" ht="35" thickBot="1" x14ac:dyDescent="0.25">
      <c r="A385" s="116" t="s">
        <v>2056</v>
      </c>
      <c r="B385" s="116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</row>
    <row r="386" spans="1:20" ht="35" thickBot="1" x14ac:dyDescent="0.25">
      <c r="A386" s="116" t="s">
        <v>2057</v>
      </c>
      <c r="B386" s="116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</row>
    <row r="387" spans="1:20" ht="35" thickBot="1" x14ac:dyDescent="0.25">
      <c r="A387" s="116" t="s">
        <v>2058</v>
      </c>
      <c r="B387" s="116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</row>
    <row r="388" spans="1:20" ht="35" thickBot="1" x14ac:dyDescent="0.25">
      <c r="A388" s="116" t="s">
        <v>1383</v>
      </c>
      <c r="B388" s="116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</row>
    <row r="389" spans="1:20" ht="35" thickBot="1" x14ac:dyDescent="0.25">
      <c r="A389" s="116" t="s">
        <v>2059</v>
      </c>
      <c r="B389" s="116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</row>
    <row r="390" spans="1:20" ht="35" thickBot="1" x14ac:dyDescent="0.25">
      <c r="A390" s="116" t="s">
        <v>2060</v>
      </c>
      <c r="B390" s="116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</row>
    <row r="391" spans="1:20" ht="35" thickBot="1" x14ac:dyDescent="0.25">
      <c r="A391" s="116" t="s">
        <v>2061</v>
      </c>
      <c r="B391" s="116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</row>
    <row r="392" spans="1:20" ht="52" thickBot="1" x14ac:dyDescent="0.25">
      <c r="A392" s="116" t="s">
        <v>1385</v>
      </c>
      <c r="B392" s="116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</row>
    <row r="393" spans="1:20" ht="52" thickBot="1" x14ac:dyDescent="0.25">
      <c r="A393" s="116" t="s">
        <v>2062</v>
      </c>
      <c r="B393" s="116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</row>
    <row r="394" spans="1:20" ht="52" thickBot="1" x14ac:dyDescent="0.25">
      <c r="A394" s="116" t="s">
        <v>2063</v>
      </c>
      <c r="B394" s="116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</row>
    <row r="395" spans="1:20" ht="52" thickBot="1" x14ac:dyDescent="0.25">
      <c r="A395" s="116" t="s">
        <v>2064</v>
      </c>
      <c r="B395" s="116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</row>
    <row r="396" spans="1:20" ht="35" thickBot="1" x14ac:dyDescent="0.25">
      <c r="A396" s="179" t="s">
        <v>2614</v>
      </c>
      <c r="B396" s="180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</row>
    <row r="397" spans="1:20" ht="52" thickBot="1" x14ac:dyDescent="0.25">
      <c r="A397" s="116" t="s">
        <v>1387</v>
      </c>
      <c r="B397" s="116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</row>
    <row r="398" spans="1:20" ht="52" thickBot="1" x14ac:dyDescent="0.25">
      <c r="A398" s="116" t="s">
        <v>2065</v>
      </c>
      <c r="B398" s="116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</row>
    <row r="399" spans="1:20" ht="52" thickBot="1" x14ac:dyDescent="0.25">
      <c r="A399" s="116" t="s">
        <v>2066</v>
      </c>
      <c r="B399" s="116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</row>
    <row r="400" spans="1:20" ht="52" thickBot="1" x14ac:dyDescent="0.25">
      <c r="A400" s="116" t="s">
        <v>2067</v>
      </c>
      <c r="B400" s="116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</row>
    <row r="401" spans="1:20" ht="52" thickBot="1" x14ac:dyDescent="0.25">
      <c r="A401" s="116" t="s">
        <v>1389</v>
      </c>
      <c r="B401" s="116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</row>
    <row r="402" spans="1:20" ht="52" thickBot="1" x14ac:dyDescent="0.25">
      <c r="A402" s="116" t="s">
        <v>2068</v>
      </c>
      <c r="B402" s="116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</row>
    <row r="403" spans="1:20" ht="52" thickBot="1" x14ac:dyDescent="0.25">
      <c r="A403" s="116" t="s">
        <v>2069</v>
      </c>
      <c r="B403" s="116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</row>
    <row r="404" spans="1:20" ht="52" thickBot="1" x14ac:dyDescent="0.25">
      <c r="A404" s="116" t="s">
        <v>2070</v>
      </c>
      <c r="B404" s="116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</row>
    <row r="405" spans="1:20" ht="52" thickBot="1" x14ac:dyDescent="0.25">
      <c r="A405" s="116" t="s">
        <v>1391</v>
      </c>
      <c r="B405" s="116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</row>
    <row r="406" spans="1:20" ht="52" thickBot="1" x14ac:dyDescent="0.25">
      <c r="A406" s="116" t="s">
        <v>2071</v>
      </c>
      <c r="B406" s="116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</row>
    <row r="407" spans="1:20" ht="52" thickBot="1" x14ac:dyDescent="0.25">
      <c r="A407" s="116" t="s">
        <v>2072</v>
      </c>
      <c r="B407" s="116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</row>
    <row r="408" spans="1:20" ht="52" thickBot="1" x14ac:dyDescent="0.25">
      <c r="A408" s="116" t="s">
        <v>2073</v>
      </c>
      <c r="B408" s="116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</row>
    <row r="409" spans="1:20" ht="52" thickBot="1" x14ac:dyDescent="0.25">
      <c r="A409" s="116" t="s">
        <v>1393</v>
      </c>
      <c r="B409" s="116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</row>
    <row r="410" spans="1:20" ht="52" thickBot="1" x14ac:dyDescent="0.25">
      <c r="A410" s="116" t="s">
        <v>2074</v>
      </c>
      <c r="B410" s="116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</row>
    <row r="411" spans="1:20" ht="52" thickBot="1" x14ac:dyDescent="0.25">
      <c r="A411" s="116" t="s">
        <v>2075</v>
      </c>
      <c r="B411" s="116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</row>
    <row r="412" spans="1:20" ht="52" thickBot="1" x14ac:dyDescent="0.25">
      <c r="A412" s="116" t="s">
        <v>2076</v>
      </c>
      <c r="B412" s="116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</row>
    <row r="413" spans="1:20" ht="52" thickBot="1" x14ac:dyDescent="0.25">
      <c r="A413" s="116" t="s">
        <v>1395</v>
      </c>
      <c r="B413" s="116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</row>
    <row r="414" spans="1:20" ht="52" thickBot="1" x14ac:dyDescent="0.25">
      <c r="A414" s="116" t="s">
        <v>2077</v>
      </c>
      <c r="B414" s="116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</row>
    <row r="415" spans="1:20" ht="52" thickBot="1" x14ac:dyDescent="0.25">
      <c r="A415" s="116" t="s">
        <v>2078</v>
      </c>
      <c r="B415" s="116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</row>
    <row r="416" spans="1:20" ht="52" thickBot="1" x14ac:dyDescent="0.25">
      <c r="A416" s="116" t="s">
        <v>2079</v>
      </c>
      <c r="B416" s="116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</row>
    <row r="417" spans="1:20" ht="52" thickBot="1" x14ac:dyDescent="0.25">
      <c r="A417" s="116" t="s">
        <v>1397</v>
      </c>
      <c r="B417" s="116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</row>
    <row r="418" spans="1:20" ht="52" thickBot="1" x14ac:dyDescent="0.25">
      <c r="A418" s="116" t="s">
        <v>2080</v>
      </c>
      <c r="B418" s="116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</row>
    <row r="419" spans="1:20" ht="52" thickBot="1" x14ac:dyDescent="0.25">
      <c r="A419" s="116" t="s">
        <v>2081</v>
      </c>
      <c r="B419" s="116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</row>
    <row r="420" spans="1:20" ht="52" thickBot="1" x14ac:dyDescent="0.25">
      <c r="A420" s="116" t="s">
        <v>2082</v>
      </c>
      <c r="B420" s="116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</row>
    <row r="421" spans="1:20" ht="52" thickBot="1" x14ac:dyDescent="0.25">
      <c r="A421" s="116" t="s">
        <v>1399</v>
      </c>
      <c r="B421" s="116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</row>
    <row r="422" spans="1:20" ht="52" thickBot="1" x14ac:dyDescent="0.25">
      <c r="A422" s="116" t="s">
        <v>2083</v>
      </c>
      <c r="B422" s="116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</row>
    <row r="423" spans="1:20" ht="52" thickBot="1" x14ac:dyDescent="0.25">
      <c r="A423" s="116" t="s">
        <v>2084</v>
      </c>
      <c r="B423" s="116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</row>
    <row r="424" spans="1:20" ht="52" thickBot="1" x14ac:dyDescent="0.25">
      <c r="A424" s="116" t="s">
        <v>2085</v>
      </c>
      <c r="B424" s="116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</row>
    <row r="425" spans="1:20" ht="52" thickBot="1" x14ac:dyDescent="0.25">
      <c r="A425" s="116" t="s">
        <v>1401</v>
      </c>
      <c r="B425" s="116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</row>
    <row r="426" spans="1:20" ht="52" thickBot="1" x14ac:dyDescent="0.25">
      <c r="A426" s="116" t="s">
        <v>2086</v>
      </c>
      <c r="B426" s="116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</row>
    <row r="427" spans="1:20" ht="52" thickBot="1" x14ac:dyDescent="0.25">
      <c r="A427" s="116" t="s">
        <v>2087</v>
      </c>
      <c r="B427" s="116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</row>
    <row r="428" spans="1:20" ht="52" thickBot="1" x14ac:dyDescent="0.25">
      <c r="A428" s="116" t="s">
        <v>2088</v>
      </c>
      <c r="B428" s="116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</row>
    <row r="429" spans="1:20" ht="52" thickBot="1" x14ac:dyDescent="0.25">
      <c r="A429" s="116" t="s">
        <v>1403</v>
      </c>
      <c r="B429" s="116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</row>
    <row r="430" spans="1:20" ht="52" thickBot="1" x14ac:dyDescent="0.25">
      <c r="A430" s="116" t="s">
        <v>2089</v>
      </c>
      <c r="B430" s="116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</row>
    <row r="431" spans="1:20" ht="52" thickBot="1" x14ac:dyDescent="0.25">
      <c r="A431" s="116" t="s">
        <v>2090</v>
      </c>
      <c r="B431" s="116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</row>
    <row r="432" spans="1:20" ht="52" thickBot="1" x14ac:dyDescent="0.25">
      <c r="A432" s="116" t="s">
        <v>2091</v>
      </c>
      <c r="B432" s="116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</row>
    <row r="433" spans="1:20" ht="52" thickBot="1" x14ac:dyDescent="0.25">
      <c r="A433" s="116" t="s">
        <v>1405</v>
      </c>
      <c r="B433" s="116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</row>
    <row r="434" spans="1:20" ht="52" thickBot="1" x14ac:dyDescent="0.25">
      <c r="A434" s="116" t="s">
        <v>2092</v>
      </c>
      <c r="B434" s="116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</row>
    <row r="435" spans="1:20" ht="52" thickBot="1" x14ac:dyDescent="0.25">
      <c r="A435" s="116" t="s">
        <v>2093</v>
      </c>
      <c r="B435" s="116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</row>
    <row r="436" spans="1:20" ht="52" thickBot="1" x14ac:dyDescent="0.25">
      <c r="A436" s="116" t="s">
        <v>2094</v>
      </c>
      <c r="B436" s="116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</row>
    <row r="437" spans="1:20" ht="52" thickBot="1" x14ac:dyDescent="0.25">
      <c r="A437" s="116" t="s">
        <v>1407</v>
      </c>
      <c r="B437" s="116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</row>
    <row r="438" spans="1:20" ht="52" thickBot="1" x14ac:dyDescent="0.25">
      <c r="A438" s="116" t="s">
        <v>2095</v>
      </c>
      <c r="B438" s="116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</row>
    <row r="439" spans="1:20" ht="52" thickBot="1" x14ac:dyDescent="0.25">
      <c r="A439" s="116" t="s">
        <v>2096</v>
      </c>
      <c r="B439" s="116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</row>
    <row r="440" spans="1:20" ht="52" thickBot="1" x14ac:dyDescent="0.25">
      <c r="A440" s="116" t="s">
        <v>2097</v>
      </c>
      <c r="B440" s="116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</row>
    <row r="441" spans="1:20" ht="52" thickBot="1" x14ac:dyDescent="0.25">
      <c r="A441" s="116" t="s">
        <v>1409</v>
      </c>
      <c r="B441" s="116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</row>
    <row r="442" spans="1:20" ht="52" thickBot="1" x14ac:dyDescent="0.25">
      <c r="A442" s="116" t="s">
        <v>2098</v>
      </c>
      <c r="B442" s="116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</row>
    <row r="443" spans="1:20" ht="52" thickBot="1" x14ac:dyDescent="0.25">
      <c r="A443" s="116" t="s">
        <v>2099</v>
      </c>
      <c r="B443" s="116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</row>
    <row r="444" spans="1:20" ht="52" thickBot="1" x14ac:dyDescent="0.25">
      <c r="A444" s="116" t="s">
        <v>2100</v>
      </c>
      <c r="B444" s="116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</row>
    <row r="445" spans="1:20" ht="18" thickBot="1" x14ac:dyDescent="0.25">
      <c r="A445" s="179" t="s">
        <v>2613</v>
      </c>
      <c r="B445" s="180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</row>
    <row r="446" spans="1:20" ht="52" thickBot="1" x14ac:dyDescent="0.25">
      <c r="A446" s="116" t="s">
        <v>1411</v>
      </c>
      <c r="B446" s="116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</row>
    <row r="447" spans="1:20" ht="52" thickBot="1" x14ac:dyDescent="0.25">
      <c r="A447" s="116" t="s">
        <v>2101</v>
      </c>
      <c r="B447" s="116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</row>
    <row r="448" spans="1:20" ht="52" thickBot="1" x14ac:dyDescent="0.25">
      <c r="A448" s="116" t="s">
        <v>2102</v>
      </c>
      <c r="B448" s="116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</row>
    <row r="449" spans="1:20" ht="52" thickBot="1" x14ac:dyDescent="0.25">
      <c r="A449" s="116" t="s">
        <v>2103</v>
      </c>
      <c r="B449" s="116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</row>
    <row r="450" spans="1:20" ht="52" thickBot="1" x14ac:dyDescent="0.25">
      <c r="A450" s="116" t="s">
        <v>1413</v>
      </c>
      <c r="B450" s="116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</row>
    <row r="451" spans="1:20" ht="52" thickBot="1" x14ac:dyDescent="0.25">
      <c r="A451" s="116" t="s">
        <v>2104</v>
      </c>
      <c r="B451" s="116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</row>
    <row r="452" spans="1:20" ht="52" thickBot="1" x14ac:dyDescent="0.25">
      <c r="A452" s="116" t="s">
        <v>2105</v>
      </c>
      <c r="B452" s="116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</row>
    <row r="453" spans="1:20" ht="52" thickBot="1" x14ac:dyDescent="0.25">
      <c r="A453" s="116" t="s">
        <v>2106</v>
      </c>
      <c r="B453" s="116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</row>
    <row r="454" spans="1:20" ht="52" thickBot="1" x14ac:dyDescent="0.25">
      <c r="A454" s="116" t="s">
        <v>1415</v>
      </c>
      <c r="B454" s="116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</row>
    <row r="455" spans="1:20" ht="52" thickBot="1" x14ac:dyDescent="0.25">
      <c r="A455" s="116" t="s">
        <v>2107</v>
      </c>
      <c r="B455" s="116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</row>
    <row r="456" spans="1:20" ht="52" thickBot="1" x14ac:dyDescent="0.25">
      <c r="A456" s="116" t="s">
        <v>2108</v>
      </c>
      <c r="B456" s="116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</row>
    <row r="457" spans="1:20" ht="52" thickBot="1" x14ac:dyDescent="0.25">
      <c r="A457" s="116" t="s">
        <v>2109</v>
      </c>
      <c r="B457" s="116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</row>
    <row r="458" spans="1:20" ht="52" thickBot="1" x14ac:dyDescent="0.25">
      <c r="A458" s="116" t="s">
        <v>1417</v>
      </c>
      <c r="B458" s="116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</row>
    <row r="459" spans="1:20" ht="52" thickBot="1" x14ac:dyDescent="0.25">
      <c r="A459" s="116" t="s">
        <v>2110</v>
      </c>
      <c r="B459" s="116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</row>
    <row r="460" spans="1:20" ht="52" thickBot="1" x14ac:dyDescent="0.25">
      <c r="A460" s="116" t="s">
        <v>2111</v>
      </c>
      <c r="B460" s="116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</row>
    <row r="461" spans="1:20" ht="52" thickBot="1" x14ac:dyDescent="0.25">
      <c r="A461" s="116" t="s">
        <v>2112</v>
      </c>
      <c r="B461" s="116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</row>
    <row r="462" spans="1:20" ht="52" thickBot="1" x14ac:dyDescent="0.25">
      <c r="A462" s="116" t="s">
        <v>1419</v>
      </c>
      <c r="B462" s="116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</row>
    <row r="463" spans="1:20" ht="52" thickBot="1" x14ac:dyDescent="0.25">
      <c r="A463" s="116" t="s">
        <v>2113</v>
      </c>
      <c r="B463" s="116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</row>
    <row r="464" spans="1:20" ht="52" thickBot="1" x14ac:dyDescent="0.25">
      <c r="A464" s="116" t="s">
        <v>2114</v>
      </c>
      <c r="B464" s="116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</row>
    <row r="465" spans="1:20" ht="52" thickBot="1" x14ac:dyDescent="0.25">
      <c r="A465" s="116" t="s">
        <v>2115</v>
      </c>
      <c r="B465" s="116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</row>
    <row r="466" spans="1:20" ht="52" thickBot="1" x14ac:dyDescent="0.25">
      <c r="A466" s="116" t="s">
        <v>1421</v>
      </c>
      <c r="B466" s="116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</row>
    <row r="467" spans="1:20" ht="52" thickBot="1" x14ac:dyDescent="0.25">
      <c r="A467" s="116" t="s">
        <v>2116</v>
      </c>
      <c r="B467" s="116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</row>
    <row r="468" spans="1:20" ht="52" thickBot="1" x14ac:dyDescent="0.25">
      <c r="A468" s="116" t="s">
        <v>2117</v>
      </c>
      <c r="B468" s="116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</row>
    <row r="469" spans="1:20" ht="52" thickBot="1" x14ac:dyDescent="0.25">
      <c r="A469" s="116" t="s">
        <v>2118</v>
      </c>
      <c r="B469" s="116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</row>
    <row r="470" spans="1:20" ht="52" thickBot="1" x14ac:dyDescent="0.25">
      <c r="A470" s="116" t="s">
        <v>1423</v>
      </c>
      <c r="B470" s="116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</row>
    <row r="471" spans="1:20" ht="52" thickBot="1" x14ac:dyDescent="0.25">
      <c r="A471" s="116" t="s">
        <v>2119</v>
      </c>
      <c r="B471" s="116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</row>
    <row r="472" spans="1:20" ht="52" thickBot="1" x14ac:dyDescent="0.25">
      <c r="A472" s="116" t="s">
        <v>2120</v>
      </c>
      <c r="B472" s="116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</row>
    <row r="473" spans="1:20" ht="52" thickBot="1" x14ac:dyDescent="0.25">
      <c r="A473" s="116" t="s">
        <v>2121</v>
      </c>
      <c r="B473" s="116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</row>
    <row r="474" spans="1:20" ht="52" thickBot="1" x14ac:dyDescent="0.25">
      <c r="A474" s="116" t="s">
        <v>1425</v>
      </c>
      <c r="B474" s="116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</row>
    <row r="475" spans="1:20" ht="52" thickBot="1" x14ac:dyDescent="0.25">
      <c r="A475" s="116" t="s">
        <v>2122</v>
      </c>
      <c r="B475" s="116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</row>
    <row r="476" spans="1:20" ht="52" thickBot="1" x14ac:dyDescent="0.25">
      <c r="A476" s="116" t="s">
        <v>2123</v>
      </c>
      <c r="B476" s="116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</row>
    <row r="477" spans="1:20" ht="52" thickBot="1" x14ac:dyDescent="0.25">
      <c r="A477" s="116" t="s">
        <v>2124</v>
      </c>
      <c r="B477" s="116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</row>
    <row r="478" spans="1:20" ht="52" thickBot="1" x14ac:dyDescent="0.25">
      <c r="A478" s="116" t="s">
        <v>1427</v>
      </c>
      <c r="B478" s="116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</row>
    <row r="479" spans="1:20" ht="52" thickBot="1" x14ac:dyDescent="0.25">
      <c r="A479" s="116" t="s">
        <v>2125</v>
      </c>
      <c r="B479" s="116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</row>
    <row r="480" spans="1:20" ht="52" thickBot="1" x14ac:dyDescent="0.25">
      <c r="A480" s="116" t="s">
        <v>2126</v>
      </c>
      <c r="B480" s="116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</row>
    <row r="481" spans="1:20" ht="52" thickBot="1" x14ac:dyDescent="0.25">
      <c r="A481" s="116" t="s">
        <v>2127</v>
      </c>
      <c r="B481" s="116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</row>
    <row r="482" spans="1:20" ht="52" thickBot="1" x14ac:dyDescent="0.25">
      <c r="A482" s="116" t="s">
        <v>1429</v>
      </c>
      <c r="B482" s="116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</row>
    <row r="483" spans="1:20" ht="52" thickBot="1" x14ac:dyDescent="0.25">
      <c r="A483" s="116" t="s">
        <v>2128</v>
      </c>
      <c r="B483" s="116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</row>
    <row r="484" spans="1:20" ht="52" thickBot="1" x14ac:dyDescent="0.25">
      <c r="A484" s="116" t="s">
        <v>2129</v>
      </c>
      <c r="B484" s="116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</row>
    <row r="485" spans="1:20" ht="52" thickBot="1" x14ac:dyDescent="0.25">
      <c r="A485" s="116" t="s">
        <v>2130</v>
      </c>
      <c r="B485" s="116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</row>
    <row r="486" spans="1:20" ht="52" thickBot="1" x14ac:dyDescent="0.25">
      <c r="A486" s="116" t="s">
        <v>1431</v>
      </c>
      <c r="B486" s="116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</row>
    <row r="487" spans="1:20" ht="52" thickBot="1" x14ac:dyDescent="0.25">
      <c r="A487" s="116" t="s">
        <v>2131</v>
      </c>
      <c r="B487" s="116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</row>
    <row r="488" spans="1:20" ht="52" thickBot="1" x14ac:dyDescent="0.25">
      <c r="A488" s="116" t="s">
        <v>2132</v>
      </c>
      <c r="B488" s="116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</row>
    <row r="489" spans="1:20" ht="52" thickBot="1" x14ac:dyDescent="0.25">
      <c r="A489" s="116" t="s">
        <v>2133</v>
      </c>
      <c r="B489" s="116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</row>
    <row r="490" spans="1:20" ht="52" thickBot="1" x14ac:dyDescent="0.25">
      <c r="A490" s="116" t="s">
        <v>1433</v>
      </c>
      <c r="B490" s="116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</row>
    <row r="491" spans="1:20" ht="52" thickBot="1" x14ac:dyDescent="0.25">
      <c r="A491" s="116" t="s">
        <v>2134</v>
      </c>
      <c r="B491" s="116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</row>
    <row r="492" spans="1:20" ht="52" thickBot="1" x14ac:dyDescent="0.25">
      <c r="A492" s="116" t="s">
        <v>2135</v>
      </c>
      <c r="B492" s="116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</row>
    <row r="493" spans="1:20" ht="52" thickBot="1" x14ac:dyDescent="0.25">
      <c r="A493" s="116" t="s">
        <v>2136</v>
      </c>
      <c r="B493" s="116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</row>
    <row r="494" spans="1:20" ht="18" thickBot="1" x14ac:dyDescent="0.25">
      <c r="A494" s="179" t="s">
        <v>2615</v>
      </c>
      <c r="B494" s="180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</row>
    <row r="495" spans="1:20" ht="52" thickBot="1" x14ac:dyDescent="0.25">
      <c r="A495" s="116" t="s">
        <v>1435</v>
      </c>
      <c r="B495" s="116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</row>
    <row r="496" spans="1:20" ht="52" thickBot="1" x14ac:dyDescent="0.25">
      <c r="A496" s="116" t="s">
        <v>2137</v>
      </c>
      <c r="B496" s="116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</row>
    <row r="497" spans="1:20" ht="35" thickBot="1" x14ac:dyDescent="0.25">
      <c r="A497" s="116" t="s">
        <v>2138</v>
      </c>
      <c r="B497" s="116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</row>
    <row r="498" spans="1:20" ht="52" thickBot="1" x14ac:dyDescent="0.25">
      <c r="A498" s="116" t="s">
        <v>2139</v>
      </c>
      <c r="B498" s="116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</row>
    <row r="499" spans="1:20" ht="52" thickBot="1" x14ac:dyDescent="0.25">
      <c r="A499" s="116" t="s">
        <v>1437</v>
      </c>
      <c r="B499" s="116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</row>
    <row r="500" spans="1:20" ht="52" thickBot="1" x14ac:dyDescent="0.25">
      <c r="A500" s="116" t="s">
        <v>2140</v>
      </c>
      <c r="B500" s="116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</row>
    <row r="501" spans="1:20" ht="35" thickBot="1" x14ac:dyDescent="0.25">
      <c r="A501" s="116" t="s">
        <v>2141</v>
      </c>
      <c r="B501" s="116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</row>
    <row r="502" spans="1:20" ht="52" thickBot="1" x14ac:dyDescent="0.25">
      <c r="A502" s="116" t="s">
        <v>2142</v>
      </c>
      <c r="B502" s="116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</row>
    <row r="503" spans="1:20" ht="52" thickBot="1" x14ac:dyDescent="0.25">
      <c r="A503" s="116" t="s">
        <v>1439</v>
      </c>
      <c r="B503" s="116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</row>
    <row r="504" spans="1:20" ht="52" thickBot="1" x14ac:dyDescent="0.25">
      <c r="A504" s="116" t="s">
        <v>2143</v>
      </c>
      <c r="B504" s="116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</row>
    <row r="505" spans="1:20" ht="35" thickBot="1" x14ac:dyDescent="0.25">
      <c r="A505" s="116" t="s">
        <v>2144</v>
      </c>
      <c r="B505" s="116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</row>
    <row r="506" spans="1:20" ht="52" thickBot="1" x14ac:dyDescent="0.25">
      <c r="A506" s="116" t="s">
        <v>2145</v>
      </c>
      <c r="B506" s="116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</row>
    <row r="507" spans="1:20" ht="52" thickBot="1" x14ac:dyDescent="0.25">
      <c r="A507" s="116" t="s">
        <v>1441</v>
      </c>
      <c r="B507" s="116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</row>
    <row r="508" spans="1:20" ht="52" thickBot="1" x14ac:dyDescent="0.25">
      <c r="A508" s="116" t="s">
        <v>2146</v>
      </c>
      <c r="B508" s="116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</row>
    <row r="509" spans="1:20" ht="35" thickBot="1" x14ac:dyDescent="0.25">
      <c r="A509" s="116" t="s">
        <v>2147</v>
      </c>
      <c r="B509" s="116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</row>
    <row r="510" spans="1:20" ht="52" thickBot="1" x14ac:dyDescent="0.25">
      <c r="A510" s="116" t="s">
        <v>2148</v>
      </c>
      <c r="B510" s="116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</row>
    <row r="511" spans="1:20" ht="52" thickBot="1" x14ac:dyDescent="0.25">
      <c r="A511" s="116" t="s">
        <v>1443</v>
      </c>
      <c r="B511" s="116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</row>
    <row r="512" spans="1:20" ht="52" thickBot="1" x14ac:dyDescent="0.25">
      <c r="A512" s="116" t="s">
        <v>2149</v>
      </c>
      <c r="B512" s="116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</row>
    <row r="513" spans="1:20" ht="35" thickBot="1" x14ac:dyDescent="0.25">
      <c r="A513" s="116" t="s">
        <v>2150</v>
      </c>
      <c r="B513" s="116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</row>
    <row r="514" spans="1:20" ht="52" thickBot="1" x14ac:dyDescent="0.25">
      <c r="A514" s="116" t="s">
        <v>2151</v>
      </c>
      <c r="B514" s="116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</row>
    <row r="515" spans="1:20" ht="52" thickBot="1" x14ac:dyDescent="0.25">
      <c r="A515" s="116" t="s">
        <v>1445</v>
      </c>
      <c r="B515" s="116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</row>
    <row r="516" spans="1:20" ht="52" thickBot="1" x14ac:dyDescent="0.25">
      <c r="A516" s="116" t="s">
        <v>2152</v>
      </c>
      <c r="B516" s="116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</row>
    <row r="517" spans="1:20" ht="35" thickBot="1" x14ac:dyDescent="0.25">
      <c r="A517" s="116" t="s">
        <v>2153</v>
      </c>
      <c r="B517" s="116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</row>
    <row r="518" spans="1:20" ht="52" thickBot="1" x14ac:dyDescent="0.25">
      <c r="A518" s="116" t="s">
        <v>2154</v>
      </c>
      <c r="B518" s="116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</row>
    <row r="519" spans="1:20" ht="52" thickBot="1" x14ac:dyDescent="0.25">
      <c r="A519" s="116" t="s">
        <v>1447</v>
      </c>
      <c r="B519" s="116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</row>
    <row r="520" spans="1:20" ht="52" thickBot="1" x14ac:dyDescent="0.25">
      <c r="A520" s="116" t="s">
        <v>2155</v>
      </c>
      <c r="B520" s="116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</row>
    <row r="521" spans="1:20" ht="35" thickBot="1" x14ac:dyDescent="0.25">
      <c r="A521" s="116" t="s">
        <v>2156</v>
      </c>
      <c r="B521" s="116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</row>
    <row r="522" spans="1:20" ht="52" thickBot="1" x14ac:dyDescent="0.25">
      <c r="A522" s="116" t="s">
        <v>2157</v>
      </c>
      <c r="B522" s="116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</row>
    <row r="523" spans="1:20" ht="52" thickBot="1" x14ac:dyDescent="0.25">
      <c r="A523" s="116" t="s">
        <v>1449</v>
      </c>
      <c r="B523" s="116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</row>
    <row r="524" spans="1:20" ht="52" thickBot="1" x14ac:dyDescent="0.25">
      <c r="A524" s="116" t="s">
        <v>2158</v>
      </c>
      <c r="B524" s="116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</row>
    <row r="525" spans="1:20" ht="35" thickBot="1" x14ac:dyDescent="0.25">
      <c r="A525" s="116" t="s">
        <v>2159</v>
      </c>
      <c r="B525" s="116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</row>
    <row r="526" spans="1:20" ht="52" thickBot="1" x14ac:dyDescent="0.25">
      <c r="A526" s="116" t="s">
        <v>2160</v>
      </c>
      <c r="B526" s="116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</row>
    <row r="527" spans="1:20" ht="52" thickBot="1" x14ac:dyDescent="0.25">
      <c r="A527" s="116" t="s">
        <v>1451</v>
      </c>
      <c r="B527" s="116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</row>
    <row r="528" spans="1:20" ht="52" thickBot="1" x14ac:dyDescent="0.25">
      <c r="A528" s="116" t="s">
        <v>2161</v>
      </c>
      <c r="B528" s="116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</row>
    <row r="529" spans="1:20" ht="35" thickBot="1" x14ac:dyDescent="0.25">
      <c r="A529" s="116" t="s">
        <v>2162</v>
      </c>
      <c r="B529" s="116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</row>
    <row r="530" spans="1:20" ht="52" thickBot="1" x14ac:dyDescent="0.25">
      <c r="A530" s="116" t="s">
        <v>2163</v>
      </c>
      <c r="B530" s="116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</row>
    <row r="531" spans="1:20" ht="52" thickBot="1" x14ac:dyDescent="0.25">
      <c r="A531" s="116" t="s">
        <v>1453</v>
      </c>
      <c r="B531" s="116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</row>
    <row r="532" spans="1:20" ht="52" thickBot="1" x14ac:dyDescent="0.25">
      <c r="A532" s="116" t="s">
        <v>2164</v>
      </c>
      <c r="B532" s="116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</row>
    <row r="533" spans="1:20" ht="35" thickBot="1" x14ac:dyDescent="0.25">
      <c r="A533" s="116" t="s">
        <v>2165</v>
      </c>
      <c r="B533" s="116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</row>
    <row r="534" spans="1:20" ht="52" thickBot="1" x14ac:dyDescent="0.25">
      <c r="A534" s="116" t="s">
        <v>2166</v>
      </c>
      <c r="B534" s="116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</row>
    <row r="535" spans="1:20" ht="52" thickBot="1" x14ac:dyDescent="0.25">
      <c r="A535" s="116" t="s">
        <v>1455</v>
      </c>
      <c r="B535" s="116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</row>
    <row r="536" spans="1:20" ht="52" thickBot="1" x14ac:dyDescent="0.25">
      <c r="A536" s="116" t="s">
        <v>2167</v>
      </c>
      <c r="B536" s="116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</row>
    <row r="537" spans="1:20" ht="35" thickBot="1" x14ac:dyDescent="0.25">
      <c r="A537" s="116" t="s">
        <v>2168</v>
      </c>
      <c r="B537" s="116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</row>
    <row r="538" spans="1:20" ht="52" thickBot="1" x14ac:dyDescent="0.25">
      <c r="A538" s="116" t="s">
        <v>2169</v>
      </c>
      <c r="B538" s="116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</row>
    <row r="539" spans="1:20" ht="52" thickBot="1" x14ac:dyDescent="0.25">
      <c r="A539" s="116" t="s">
        <v>1457</v>
      </c>
      <c r="B539" s="116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</row>
    <row r="540" spans="1:20" ht="52" thickBot="1" x14ac:dyDescent="0.25">
      <c r="A540" s="116" t="s">
        <v>2170</v>
      </c>
      <c r="B540" s="116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</row>
    <row r="541" spans="1:20" ht="52" thickBot="1" x14ac:dyDescent="0.25">
      <c r="A541" s="116" t="s">
        <v>2171</v>
      </c>
      <c r="B541" s="116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</row>
    <row r="542" spans="1:20" ht="52" thickBot="1" x14ac:dyDescent="0.25">
      <c r="A542" s="116" t="s">
        <v>2172</v>
      </c>
      <c r="B542" s="116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</row>
    <row r="543" spans="1:20" ht="18" thickBot="1" x14ac:dyDescent="0.25">
      <c r="A543" s="179" t="s">
        <v>2616</v>
      </c>
      <c r="B543" s="180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</row>
    <row r="544" spans="1:20" ht="52" thickBot="1" x14ac:dyDescent="0.25">
      <c r="A544" s="116" t="s">
        <v>1459</v>
      </c>
      <c r="B544" s="116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</row>
    <row r="545" spans="1:20" ht="52" thickBot="1" x14ac:dyDescent="0.25">
      <c r="A545" s="116" t="s">
        <v>2173</v>
      </c>
      <c r="B545" s="116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</row>
    <row r="546" spans="1:20" ht="52" thickBot="1" x14ac:dyDescent="0.25">
      <c r="A546" s="116" t="s">
        <v>2174</v>
      </c>
      <c r="B546" s="116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</row>
    <row r="547" spans="1:20" ht="52" thickBot="1" x14ac:dyDescent="0.25">
      <c r="A547" s="116" t="s">
        <v>2175</v>
      </c>
      <c r="B547" s="116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</row>
    <row r="548" spans="1:20" ht="52" thickBot="1" x14ac:dyDescent="0.25">
      <c r="A548" s="116" t="s">
        <v>1461</v>
      </c>
      <c r="B548" s="116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</row>
    <row r="549" spans="1:20" ht="52" thickBot="1" x14ac:dyDescent="0.25">
      <c r="A549" s="116" t="s">
        <v>2176</v>
      </c>
      <c r="B549" s="116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</row>
    <row r="550" spans="1:20" ht="52" thickBot="1" x14ac:dyDescent="0.25">
      <c r="A550" s="116" t="s">
        <v>2177</v>
      </c>
      <c r="B550" s="116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</row>
    <row r="551" spans="1:20" ht="52" thickBot="1" x14ac:dyDescent="0.25">
      <c r="A551" s="116" t="s">
        <v>2178</v>
      </c>
      <c r="B551" s="116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</row>
    <row r="552" spans="1:20" ht="52" thickBot="1" x14ac:dyDescent="0.25">
      <c r="A552" s="116" t="s">
        <v>1463</v>
      </c>
      <c r="B552" s="116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</row>
    <row r="553" spans="1:20" ht="52" thickBot="1" x14ac:dyDescent="0.25">
      <c r="A553" s="116" t="s">
        <v>2179</v>
      </c>
      <c r="B553" s="116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</row>
    <row r="554" spans="1:20" ht="52" thickBot="1" x14ac:dyDescent="0.25">
      <c r="A554" s="116" t="s">
        <v>2180</v>
      </c>
      <c r="B554" s="116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</row>
    <row r="555" spans="1:20" ht="52" thickBot="1" x14ac:dyDescent="0.25">
      <c r="A555" s="116" t="s">
        <v>2181</v>
      </c>
      <c r="B555" s="116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</row>
    <row r="556" spans="1:20" ht="52" thickBot="1" x14ac:dyDescent="0.25">
      <c r="A556" s="116" t="s">
        <v>1465</v>
      </c>
      <c r="B556" s="116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</row>
    <row r="557" spans="1:20" ht="52" thickBot="1" x14ac:dyDescent="0.25">
      <c r="A557" s="116" t="s">
        <v>2182</v>
      </c>
      <c r="B557" s="116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</row>
    <row r="558" spans="1:20" ht="52" thickBot="1" x14ac:dyDescent="0.25">
      <c r="A558" s="116" t="s">
        <v>2183</v>
      </c>
      <c r="B558" s="116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</row>
    <row r="559" spans="1:20" ht="52" thickBot="1" x14ac:dyDescent="0.25">
      <c r="A559" s="116" t="s">
        <v>2184</v>
      </c>
      <c r="B559" s="116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</row>
    <row r="560" spans="1:20" ht="52" thickBot="1" x14ac:dyDescent="0.25">
      <c r="A560" s="116" t="s">
        <v>1467</v>
      </c>
      <c r="B560" s="116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</row>
    <row r="561" spans="1:20" ht="52" thickBot="1" x14ac:dyDescent="0.25">
      <c r="A561" s="116" t="s">
        <v>2185</v>
      </c>
      <c r="B561" s="116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</row>
    <row r="562" spans="1:20" ht="52" thickBot="1" x14ac:dyDescent="0.25">
      <c r="A562" s="116" t="s">
        <v>2186</v>
      </c>
      <c r="B562" s="116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</row>
    <row r="563" spans="1:20" ht="52" thickBot="1" x14ac:dyDescent="0.25">
      <c r="A563" s="116" t="s">
        <v>2187</v>
      </c>
      <c r="B563" s="116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</row>
    <row r="564" spans="1:20" ht="52" thickBot="1" x14ac:dyDescent="0.25">
      <c r="A564" s="116" t="s">
        <v>1469</v>
      </c>
      <c r="B564" s="116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</row>
    <row r="565" spans="1:20" ht="52" thickBot="1" x14ac:dyDescent="0.25">
      <c r="A565" s="116" t="s">
        <v>2188</v>
      </c>
      <c r="B565" s="116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</row>
    <row r="566" spans="1:20" ht="52" thickBot="1" x14ac:dyDescent="0.25">
      <c r="A566" s="116" t="s">
        <v>2189</v>
      </c>
      <c r="B566" s="116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</row>
    <row r="567" spans="1:20" ht="52" thickBot="1" x14ac:dyDescent="0.25">
      <c r="A567" s="116" t="s">
        <v>2190</v>
      </c>
      <c r="B567" s="116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</row>
    <row r="568" spans="1:20" ht="52" thickBot="1" x14ac:dyDescent="0.25">
      <c r="A568" s="116" t="s">
        <v>1471</v>
      </c>
      <c r="B568" s="116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</row>
    <row r="569" spans="1:20" ht="52" thickBot="1" x14ac:dyDescent="0.25">
      <c r="A569" s="116" t="s">
        <v>2191</v>
      </c>
      <c r="B569" s="116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</row>
    <row r="570" spans="1:20" ht="52" thickBot="1" x14ac:dyDescent="0.25">
      <c r="A570" s="116" t="s">
        <v>2192</v>
      </c>
      <c r="B570" s="116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</row>
    <row r="571" spans="1:20" ht="52" thickBot="1" x14ac:dyDescent="0.25">
      <c r="A571" s="116" t="s">
        <v>2193</v>
      </c>
      <c r="B571" s="116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</row>
    <row r="572" spans="1:20" ht="52" thickBot="1" x14ac:dyDescent="0.25">
      <c r="A572" s="116" t="s">
        <v>1473</v>
      </c>
      <c r="B572" s="116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</row>
    <row r="573" spans="1:20" ht="52" thickBot="1" x14ac:dyDescent="0.25">
      <c r="A573" s="116" t="s">
        <v>2194</v>
      </c>
      <c r="B573" s="116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</row>
    <row r="574" spans="1:20" ht="52" thickBot="1" x14ac:dyDescent="0.25">
      <c r="A574" s="116" t="s">
        <v>2195</v>
      </c>
      <c r="B574" s="116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</row>
    <row r="575" spans="1:20" ht="52" thickBot="1" x14ac:dyDescent="0.25">
      <c r="A575" s="116" t="s">
        <v>2196</v>
      </c>
      <c r="B575" s="116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</row>
    <row r="576" spans="1:20" ht="52" thickBot="1" x14ac:dyDescent="0.25">
      <c r="A576" s="116" t="s">
        <v>1475</v>
      </c>
      <c r="B576" s="116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</row>
    <row r="577" spans="1:20" ht="52" thickBot="1" x14ac:dyDescent="0.25">
      <c r="A577" s="116" t="s">
        <v>2197</v>
      </c>
      <c r="B577" s="116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</row>
    <row r="578" spans="1:20" ht="52" thickBot="1" x14ac:dyDescent="0.25">
      <c r="A578" s="116" t="s">
        <v>2198</v>
      </c>
      <c r="B578" s="116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</row>
    <row r="579" spans="1:20" ht="52" thickBot="1" x14ac:dyDescent="0.25">
      <c r="A579" s="116" t="s">
        <v>2199</v>
      </c>
      <c r="B579" s="116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</row>
    <row r="580" spans="1:20" ht="52" thickBot="1" x14ac:dyDescent="0.25">
      <c r="A580" s="116" t="s">
        <v>1477</v>
      </c>
      <c r="B580" s="116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</row>
    <row r="581" spans="1:20" ht="52" thickBot="1" x14ac:dyDescent="0.25">
      <c r="A581" s="116" t="s">
        <v>2200</v>
      </c>
      <c r="B581" s="116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</row>
    <row r="582" spans="1:20" ht="52" thickBot="1" x14ac:dyDescent="0.25">
      <c r="A582" s="116" t="s">
        <v>2201</v>
      </c>
      <c r="B582" s="116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</row>
    <row r="583" spans="1:20" ht="52" thickBot="1" x14ac:dyDescent="0.25">
      <c r="A583" s="116" t="s">
        <v>2202</v>
      </c>
      <c r="B583" s="116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</row>
    <row r="584" spans="1:20" ht="52" thickBot="1" x14ac:dyDescent="0.25">
      <c r="A584" s="116" t="s">
        <v>1479</v>
      </c>
      <c r="B584" s="116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</row>
    <row r="585" spans="1:20" ht="52" thickBot="1" x14ac:dyDescent="0.25">
      <c r="A585" s="116" t="s">
        <v>2203</v>
      </c>
      <c r="B585" s="116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</row>
    <row r="586" spans="1:20" ht="52" thickBot="1" x14ac:dyDescent="0.25">
      <c r="A586" s="116" t="s">
        <v>2204</v>
      </c>
      <c r="B586" s="116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</row>
    <row r="587" spans="1:20" ht="52" thickBot="1" x14ac:dyDescent="0.25">
      <c r="A587" s="116" t="s">
        <v>2205</v>
      </c>
      <c r="B587" s="116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</row>
    <row r="588" spans="1:20" ht="52" thickBot="1" x14ac:dyDescent="0.25">
      <c r="A588" s="116" t="s">
        <v>1481</v>
      </c>
      <c r="B588" s="116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</row>
    <row r="589" spans="1:20" ht="52" thickBot="1" x14ac:dyDescent="0.25">
      <c r="A589" s="116" t="s">
        <v>2206</v>
      </c>
      <c r="B589" s="116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</row>
    <row r="590" spans="1:20" ht="52" thickBot="1" x14ac:dyDescent="0.25">
      <c r="A590" s="116" t="s">
        <v>2207</v>
      </c>
      <c r="B590" s="116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</row>
    <row r="591" spans="1:20" ht="52" thickBot="1" x14ac:dyDescent="0.25">
      <c r="A591" s="116" t="s">
        <v>2208</v>
      </c>
      <c r="B591" s="116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</row>
    <row r="592" spans="1:20" ht="18" thickBot="1" x14ac:dyDescent="0.25">
      <c r="A592" s="179" t="s">
        <v>2617</v>
      </c>
      <c r="B592" s="180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</row>
    <row r="593" spans="1:20" ht="52" thickBot="1" x14ac:dyDescent="0.25">
      <c r="A593" s="116" t="s">
        <v>1483</v>
      </c>
      <c r="B593" s="116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</row>
    <row r="594" spans="1:20" ht="52" thickBot="1" x14ac:dyDescent="0.25">
      <c r="A594" s="116" t="s">
        <v>2209</v>
      </c>
      <c r="B594" s="116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</row>
    <row r="595" spans="1:20" ht="35" thickBot="1" x14ac:dyDescent="0.25">
      <c r="A595" s="116" t="s">
        <v>2210</v>
      </c>
      <c r="B595" s="116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</row>
    <row r="596" spans="1:20" ht="52" thickBot="1" x14ac:dyDescent="0.25">
      <c r="A596" s="116" t="s">
        <v>2211</v>
      </c>
      <c r="B596" s="116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</row>
    <row r="597" spans="1:20" ht="52" thickBot="1" x14ac:dyDescent="0.25">
      <c r="A597" s="116" t="s">
        <v>1485</v>
      </c>
      <c r="B597" s="116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</row>
    <row r="598" spans="1:20" ht="52" thickBot="1" x14ac:dyDescent="0.25">
      <c r="A598" s="116" t="s">
        <v>2212</v>
      </c>
      <c r="B598" s="116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</row>
    <row r="599" spans="1:20" ht="35" thickBot="1" x14ac:dyDescent="0.25">
      <c r="A599" s="116" t="s">
        <v>2213</v>
      </c>
      <c r="B599" s="116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</row>
    <row r="600" spans="1:20" ht="52" thickBot="1" x14ac:dyDescent="0.25">
      <c r="A600" s="116" t="s">
        <v>2214</v>
      </c>
      <c r="B600" s="116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</row>
    <row r="601" spans="1:20" ht="52" thickBot="1" x14ac:dyDescent="0.25">
      <c r="A601" s="116" t="s">
        <v>1487</v>
      </c>
      <c r="B601" s="116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</row>
    <row r="602" spans="1:20" ht="52" thickBot="1" x14ac:dyDescent="0.25">
      <c r="A602" s="116" t="s">
        <v>2215</v>
      </c>
      <c r="B602" s="116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</row>
    <row r="603" spans="1:20" ht="35" thickBot="1" x14ac:dyDescent="0.25">
      <c r="A603" s="116" t="s">
        <v>2216</v>
      </c>
      <c r="B603" s="116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</row>
    <row r="604" spans="1:20" ht="52" thickBot="1" x14ac:dyDescent="0.25">
      <c r="A604" s="116" t="s">
        <v>2217</v>
      </c>
      <c r="B604" s="116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</row>
    <row r="605" spans="1:20" ht="52" thickBot="1" x14ac:dyDescent="0.25">
      <c r="A605" s="116" t="s">
        <v>1489</v>
      </c>
      <c r="B605" s="116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</row>
    <row r="606" spans="1:20" ht="52" thickBot="1" x14ac:dyDescent="0.25">
      <c r="A606" s="116" t="s">
        <v>2218</v>
      </c>
      <c r="B606" s="116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</row>
    <row r="607" spans="1:20" ht="35" thickBot="1" x14ac:dyDescent="0.25">
      <c r="A607" s="116" t="s">
        <v>2219</v>
      </c>
      <c r="B607" s="116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</row>
    <row r="608" spans="1:20" ht="52" thickBot="1" x14ac:dyDescent="0.25">
      <c r="A608" s="116" t="s">
        <v>2220</v>
      </c>
      <c r="B608" s="116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</row>
    <row r="609" spans="1:20" ht="52" thickBot="1" x14ac:dyDescent="0.25">
      <c r="A609" s="116" t="s">
        <v>1491</v>
      </c>
      <c r="B609" s="116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</row>
    <row r="610" spans="1:20" ht="52" thickBot="1" x14ac:dyDescent="0.25">
      <c r="A610" s="116" t="s">
        <v>2221</v>
      </c>
      <c r="B610" s="116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</row>
    <row r="611" spans="1:20" ht="35" thickBot="1" x14ac:dyDescent="0.25">
      <c r="A611" s="116" t="s">
        <v>2222</v>
      </c>
      <c r="B611" s="116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</row>
    <row r="612" spans="1:20" ht="52" thickBot="1" x14ac:dyDescent="0.25">
      <c r="A612" s="116" t="s">
        <v>2223</v>
      </c>
      <c r="B612" s="116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</row>
    <row r="613" spans="1:20" ht="52" thickBot="1" x14ac:dyDescent="0.25">
      <c r="A613" s="116" t="s">
        <v>1493</v>
      </c>
      <c r="B613" s="116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</row>
    <row r="614" spans="1:20" ht="52" thickBot="1" x14ac:dyDescent="0.25">
      <c r="A614" s="116" t="s">
        <v>2224</v>
      </c>
      <c r="B614" s="116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</row>
    <row r="615" spans="1:20" ht="35" thickBot="1" x14ac:dyDescent="0.25">
      <c r="A615" s="116" t="s">
        <v>2225</v>
      </c>
      <c r="B615" s="116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</row>
    <row r="616" spans="1:20" ht="52" thickBot="1" x14ac:dyDescent="0.25">
      <c r="A616" s="116" t="s">
        <v>2226</v>
      </c>
      <c r="B616" s="116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</row>
    <row r="617" spans="1:20" ht="52" thickBot="1" x14ac:dyDescent="0.25">
      <c r="A617" s="116" t="s">
        <v>1495</v>
      </c>
      <c r="B617" s="116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</row>
    <row r="618" spans="1:20" ht="52" thickBot="1" x14ac:dyDescent="0.25">
      <c r="A618" s="116" t="s">
        <v>2227</v>
      </c>
      <c r="B618" s="116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</row>
    <row r="619" spans="1:20" ht="35" thickBot="1" x14ac:dyDescent="0.25">
      <c r="A619" s="116" t="s">
        <v>2228</v>
      </c>
      <c r="B619" s="116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</row>
    <row r="620" spans="1:20" ht="52" thickBot="1" x14ac:dyDescent="0.25">
      <c r="A620" s="116" t="s">
        <v>2229</v>
      </c>
      <c r="B620" s="116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</row>
    <row r="621" spans="1:20" ht="52" thickBot="1" x14ac:dyDescent="0.25">
      <c r="A621" s="116" t="s">
        <v>1497</v>
      </c>
      <c r="B621" s="116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</row>
    <row r="622" spans="1:20" ht="52" thickBot="1" x14ac:dyDescent="0.25">
      <c r="A622" s="116" t="s">
        <v>2230</v>
      </c>
      <c r="B622" s="116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</row>
    <row r="623" spans="1:20" ht="35" thickBot="1" x14ac:dyDescent="0.25">
      <c r="A623" s="116" t="s">
        <v>2231</v>
      </c>
      <c r="B623" s="116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</row>
    <row r="624" spans="1:20" ht="52" thickBot="1" x14ac:dyDescent="0.25">
      <c r="A624" s="116" t="s">
        <v>2232</v>
      </c>
      <c r="B624" s="116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</row>
    <row r="625" spans="1:20" ht="52" thickBot="1" x14ac:dyDescent="0.25">
      <c r="A625" s="116" t="s">
        <v>1499</v>
      </c>
      <c r="B625" s="116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</row>
    <row r="626" spans="1:20" ht="52" thickBot="1" x14ac:dyDescent="0.25">
      <c r="A626" s="116" t="s">
        <v>2233</v>
      </c>
      <c r="B626" s="116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</row>
    <row r="627" spans="1:20" ht="35" thickBot="1" x14ac:dyDescent="0.25">
      <c r="A627" s="116" t="s">
        <v>2234</v>
      </c>
      <c r="B627" s="116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</row>
    <row r="628" spans="1:20" ht="52" thickBot="1" x14ac:dyDescent="0.25">
      <c r="A628" s="116" t="s">
        <v>2235</v>
      </c>
      <c r="B628" s="116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</row>
    <row r="629" spans="1:20" ht="52" thickBot="1" x14ac:dyDescent="0.25">
      <c r="A629" s="116" t="s">
        <v>1501</v>
      </c>
      <c r="B629" s="116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</row>
    <row r="630" spans="1:20" ht="52" thickBot="1" x14ac:dyDescent="0.25">
      <c r="A630" s="116" t="s">
        <v>2236</v>
      </c>
      <c r="B630" s="116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</row>
    <row r="631" spans="1:20" ht="35" thickBot="1" x14ac:dyDescent="0.25">
      <c r="A631" s="116" t="s">
        <v>2237</v>
      </c>
      <c r="B631" s="116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</row>
    <row r="632" spans="1:20" ht="52" thickBot="1" x14ac:dyDescent="0.25">
      <c r="A632" s="116" t="s">
        <v>2238</v>
      </c>
      <c r="B632" s="116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</row>
    <row r="633" spans="1:20" ht="52" thickBot="1" x14ac:dyDescent="0.25">
      <c r="A633" s="116" t="s">
        <v>1503</v>
      </c>
      <c r="B633" s="116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</row>
    <row r="634" spans="1:20" ht="52" thickBot="1" x14ac:dyDescent="0.25">
      <c r="A634" s="116" t="s">
        <v>2239</v>
      </c>
      <c r="B634" s="116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</row>
    <row r="635" spans="1:20" ht="35" thickBot="1" x14ac:dyDescent="0.25">
      <c r="A635" s="116" t="s">
        <v>2240</v>
      </c>
      <c r="B635" s="116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</row>
    <row r="636" spans="1:20" ht="52" thickBot="1" x14ac:dyDescent="0.25">
      <c r="A636" s="116" t="s">
        <v>2241</v>
      </c>
      <c r="B636" s="116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</row>
    <row r="637" spans="1:20" ht="52" thickBot="1" x14ac:dyDescent="0.25">
      <c r="A637" s="116" t="s">
        <v>1505</v>
      </c>
      <c r="B637" s="116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</row>
    <row r="638" spans="1:20" ht="52" thickBot="1" x14ac:dyDescent="0.25">
      <c r="A638" s="116" t="s">
        <v>2242</v>
      </c>
      <c r="B638" s="116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</row>
    <row r="639" spans="1:20" ht="52" thickBot="1" x14ac:dyDescent="0.25">
      <c r="A639" s="116" t="s">
        <v>2243</v>
      </c>
      <c r="B639" s="116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</row>
    <row r="640" spans="1:20" ht="52" thickBot="1" x14ac:dyDescent="0.25">
      <c r="A640" s="116" t="s">
        <v>2244</v>
      </c>
      <c r="B640" s="116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</row>
    <row r="641" spans="1:20" ht="18" thickBot="1" x14ac:dyDescent="0.25">
      <c r="A641" s="179" t="s">
        <v>2618</v>
      </c>
      <c r="B641" s="180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</row>
    <row r="642" spans="1:20" ht="52" thickBot="1" x14ac:dyDescent="0.25">
      <c r="A642" s="116" t="s">
        <v>1507</v>
      </c>
      <c r="B642" s="116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</row>
    <row r="643" spans="1:20" ht="52" thickBot="1" x14ac:dyDescent="0.25">
      <c r="A643" s="116" t="s">
        <v>2245</v>
      </c>
      <c r="B643" s="116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</row>
    <row r="644" spans="1:20" ht="35" thickBot="1" x14ac:dyDescent="0.25">
      <c r="A644" s="116" t="s">
        <v>2246</v>
      </c>
      <c r="B644" s="116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</row>
    <row r="645" spans="1:20" ht="52" thickBot="1" x14ac:dyDescent="0.25">
      <c r="A645" s="116" t="s">
        <v>2247</v>
      </c>
      <c r="B645" s="116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</row>
    <row r="646" spans="1:20" ht="52" thickBot="1" x14ac:dyDescent="0.25">
      <c r="A646" s="116" t="s">
        <v>1509</v>
      </c>
      <c r="B646" s="116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</row>
    <row r="647" spans="1:20" ht="52" thickBot="1" x14ac:dyDescent="0.25">
      <c r="A647" s="116" t="s">
        <v>2248</v>
      </c>
      <c r="B647" s="116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</row>
    <row r="648" spans="1:20" ht="35" thickBot="1" x14ac:dyDescent="0.25">
      <c r="A648" s="116" t="s">
        <v>2249</v>
      </c>
      <c r="B648" s="116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</row>
    <row r="649" spans="1:20" ht="52" thickBot="1" x14ac:dyDescent="0.25">
      <c r="A649" s="116" t="s">
        <v>2250</v>
      </c>
      <c r="B649" s="116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</row>
    <row r="650" spans="1:20" ht="52" thickBot="1" x14ac:dyDescent="0.25">
      <c r="A650" s="116" t="s">
        <v>1511</v>
      </c>
      <c r="B650" s="116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</row>
    <row r="651" spans="1:20" ht="52" thickBot="1" x14ac:dyDescent="0.25">
      <c r="A651" s="116" t="s">
        <v>2251</v>
      </c>
      <c r="B651" s="116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</row>
    <row r="652" spans="1:20" ht="35" thickBot="1" x14ac:dyDescent="0.25">
      <c r="A652" s="116" t="s">
        <v>2252</v>
      </c>
      <c r="B652" s="116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</row>
    <row r="653" spans="1:20" ht="52" thickBot="1" x14ac:dyDescent="0.25">
      <c r="A653" s="116" t="s">
        <v>2253</v>
      </c>
      <c r="B653" s="116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</row>
    <row r="654" spans="1:20" ht="52" thickBot="1" x14ac:dyDescent="0.25">
      <c r="A654" s="116" t="s">
        <v>1513</v>
      </c>
      <c r="B654" s="116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</row>
    <row r="655" spans="1:20" ht="52" thickBot="1" x14ac:dyDescent="0.25">
      <c r="A655" s="116" t="s">
        <v>2254</v>
      </c>
      <c r="B655" s="116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</row>
    <row r="656" spans="1:20" ht="35" thickBot="1" x14ac:dyDescent="0.25">
      <c r="A656" s="116" t="s">
        <v>2255</v>
      </c>
      <c r="B656" s="116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</row>
    <row r="657" spans="1:20" ht="52" thickBot="1" x14ac:dyDescent="0.25">
      <c r="A657" s="116" t="s">
        <v>2256</v>
      </c>
      <c r="B657" s="116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</row>
    <row r="658" spans="1:20" ht="52" thickBot="1" x14ac:dyDescent="0.25">
      <c r="A658" s="116" t="s">
        <v>1515</v>
      </c>
      <c r="B658" s="116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</row>
    <row r="659" spans="1:20" ht="52" thickBot="1" x14ac:dyDescent="0.25">
      <c r="A659" s="116" t="s">
        <v>2257</v>
      </c>
      <c r="B659" s="116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</row>
    <row r="660" spans="1:20" ht="35" thickBot="1" x14ac:dyDescent="0.25">
      <c r="A660" s="116" t="s">
        <v>2258</v>
      </c>
      <c r="B660" s="116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</row>
    <row r="661" spans="1:20" ht="52" thickBot="1" x14ac:dyDescent="0.25">
      <c r="A661" s="116" t="s">
        <v>2259</v>
      </c>
      <c r="B661" s="116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</row>
    <row r="662" spans="1:20" ht="52" thickBot="1" x14ac:dyDescent="0.25">
      <c r="A662" s="116" t="s">
        <v>1517</v>
      </c>
      <c r="B662" s="116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</row>
    <row r="663" spans="1:20" ht="52" thickBot="1" x14ac:dyDescent="0.25">
      <c r="A663" s="116" t="s">
        <v>2260</v>
      </c>
      <c r="B663" s="116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</row>
    <row r="664" spans="1:20" ht="35" thickBot="1" x14ac:dyDescent="0.25">
      <c r="A664" s="116" t="s">
        <v>2261</v>
      </c>
      <c r="B664" s="116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</row>
    <row r="665" spans="1:20" ht="52" thickBot="1" x14ac:dyDescent="0.25">
      <c r="A665" s="116" t="s">
        <v>2262</v>
      </c>
      <c r="B665" s="116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</row>
    <row r="666" spans="1:20" ht="52" thickBot="1" x14ac:dyDescent="0.25">
      <c r="A666" s="116" t="s">
        <v>1519</v>
      </c>
      <c r="B666" s="116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</row>
    <row r="667" spans="1:20" ht="52" thickBot="1" x14ac:dyDescent="0.25">
      <c r="A667" s="116" t="s">
        <v>2263</v>
      </c>
      <c r="B667" s="116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</row>
    <row r="668" spans="1:20" ht="35" thickBot="1" x14ac:dyDescent="0.25">
      <c r="A668" s="116" t="s">
        <v>2264</v>
      </c>
      <c r="B668" s="116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</row>
    <row r="669" spans="1:20" ht="52" thickBot="1" x14ac:dyDescent="0.25">
      <c r="A669" s="116" t="s">
        <v>2265</v>
      </c>
      <c r="B669" s="116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</row>
    <row r="670" spans="1:20" ht="52" thickBot="1" x14ac:dyDescent="0.25">
      <c r="A670" s="116" t="s">
        <v>1521</v>
      </c>
      <c r="B670" s="116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</row>
    <row r="671" spans="1:20" ht="52" thickBot="1" x14ac:dyDescent="0.25">
      <c r="A671" s="116" t="s">
        <v>2266</v>
      </c>
      <c r="B671" s="116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</row>
    <row r="672" spans="1:20" ht="35" thickBot="1" x14ac:dyDescent="0.25">
      <c r="A672" s="116" t="s">
        <v>2267</v>
      </c>
      <c r="B672" s="116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</row>
    <row r="673" spans="1:20" ht="52" thickBot="1" x14ac:dyDescent="0.25">
      <c r="A673" s="116" t="s">
        <v>2268</v>
      </c>
      <c r="B673" s="116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</row>
    <row r="674" spans="1:20" ht="52" thickBot="1" x14ac:dyDescent="0.25">
      <c r="A674" s="116" t="s">
        <v>1523</v>
      </c>
      <c r="B674" s="116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</row>
    <row r="675" spans="1:20" ht="52" thickBot="1" x14ac:dyDescent="0.25">
      <c r="A675" s="116" t="s">
        <v>2269</v>
      </c>
      <c r="B675" s="116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</row>
    <row r="676" spans="1:20" ht="35" thickBot="1" x14ac:dyDescent="0.25">
      <c r="A676" s="116" t="s">
        <v>2270</v>
      </c>
      <c r="B676" s="116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</row>
    <row r="677" spans="1:20" ht="52" thickBot="1" x14ac:dyDescent="0.25">
      <c r="A677" s="116" t="s">
        <v>2271</v>
      </c>
      <c r="B677" s="116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</row>
    <row r="678" spans="1:20" ht="52" thickBot="1" x14ac:dyDescent="0.25">
      <c r="A678" s="116" t="s">
        <v>1525</v>
      </c>
      <c r="B678" s="116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</row>
    <row r="679" spans="1:20" ht="52" thickBot="1" x14ac:dyDescent="0.25">
      <c r="A679" s="116" t="s">
        <v>2272</v>
      </c>
      <c r="B679" s="116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</row>
    <row r="680" spans="1:20" ht="35" thickBot="1" x14ac:dyDescent="0.25">
      <c r="A680" s="116" t="s">
        <v>2273</v>
      </c>
      <c r="B680" s="116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</row>
    <row r="681" spans="1:20" ht="52" thickBot="1" x14ac:dyDescent="0.25">
      <c r="A681" s="116" t="s">
        <v>2274</v>
      </c>
      <c r="B681" s="116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</row>
    <row r="682" spans="1:20" ht="52" thickBot="1" x14ac:dyDescent="0.25">
      <c r="A682" s="116" t="s">
        <v>1527</v>
      </c>
      <c r="B682" s="116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</row>
    <row r="683" spans="1:20" ht="52" thickBot="1" x14ac:dyDescent="0.25">
      <c r="A683" s="116" t="s">
        <v>2275</v>
      </c>
      <c r="B683" s="116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</row>
    <row r="684" spans="1:20" ht="35" thickBot="1" x14ac:dyDescent="0.25">
      <c r="A684" s="116" t="s">
        <v>2276</v>
      </c>
      <c r="B684" s="116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</row>
    <row r="685" spans="1:20" ht="52" thickBot="1" x14ac:dyDescent="0.25">
      <c r="A685" s="116" t="s">
        <v>2277</v>
      </c>
      <c r="B685" s="116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</row>
    <row r="686" spans="1:20" ht="52" thickBot="1" x14ac:dyDescent="0.25">
      <c r="A686" s="116" t="s">
        <v>1529</v>
      </c>
      <c r="B686" s="116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</row>
    <row r="687" spans="1:20" ht="52" thickBot="1" x14ac:dyDescent="0.25">
      <c r="A687" s="116" t="s">
        <v>2278</v>
      </c>
      <c r="B687" s="116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</row>
    <row r="688" spans="1:20" ht="52" thickBot="1" x14ac:dyDescent="0.25">
      <c r="A688" s="116" t="s">
        <v>2279</v>
      </c>
      <c r="B688" s="116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</row>
    <row r="689" spans="1:20" ht="52" thickBot="1" x14ac:dyDescent="0.25">
      <c r="A689" s="116" t="s">
        <v>2280</v>
      </c>
      <c r="B689" s="116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</row>
    <row r="690" spans="1:20" ht="35" thickBot="1" x14ac:dyDescent="0.25">
      <c r="A690" s="179" t="s">
        <v>2619</v>
      </c>
      <c r="B690" s="180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</row>
    <row r="691" spans="1:20" ht="52" thickBot="1" x14ac:dyDescent="0.25">
      <c r="A691" s="116" t="s">
        <v>1531</v>
      </c>
      <c r="B691" s="116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</row>
    <row r="692" spans="1:20" ht="52" thickBot="1" x14ac:dyDescent="0.25">
      <c r="A692" s="116" t="s">
        <v>2281</v>
      </c>
      <c r="B692" s="116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</row>
    <row r="693" spans="1:20" ht="52" thickBot="1" x14ac:dyDescent="0.25">
      <c r="A693" s="116" t="s">
        <v>2282</v>
      </c>
      <c r="B693" s="116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</row>
    <row r="694" spans="1:20" ht="52" thickBot="1" x14ac:dyDescent="0.25">
      <c r="A694" s="116" t="s">
        <v>2283</v>
      </c>
      <c r="B694" s="116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</row>
    <row r="695" spans="1:20" ht="52" thickBot="1" x14ac:dyDescent="0.25">
      <c r="A695" s="116" t="s">
        <v>1533</v>
      </c>
      <c r="B695" s="116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</row>
    <row r="696" spans="1:20" ht="52" thickBot="1" x14ac:dyDescent="0.25">
      <c r="A696" s="116" t="s">
        <v>2284</v>
      </c>
      <c r="B696" s="116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</row>
    <row r="697" spans="1:20" ht="52" thickBot="1" x14ac:dyDescent="0.25">
      <c r="A697" s="116" t="s">
        <v>2285</v>
      </c>
      <c r="B697" s="116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</row>
    <row r="698" spans="1:20" ht="52" thickBot="1" x14ac:dyDescent="0.25">
      <c r="A698" s="116" t="s">
        <v>2286</v>
      </c>
      <c r="B698" s="116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</row>
    <row r="699" spans="1:20" ht="52" thickBot="1" x14ac:dyDescent="0.25">
      <c r="A699" s="116" t="s">
        <v>1535</v>
      </c>
      <c r="B699" s="116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</row>
    <row r="700" spans="1:20" ht="52" thickBot="1" x14ac:dyDescent="0.25">
      <c r="A700" s="116" t="s">
        <v>2287</v>
      </c>
      <c r="B700" s="116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</row>
    <row r="701" spans="1:20" ht="52" thickBot="1" x14ac:dyDescent="0.25">
      <c r="A701" s="116" t="s">
        <v>2288</v>
      </c>
      <c r="B701" s="116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</row>
    <row r="702" spans="1:20" ht="52" thickBot="1" x14ac:dyDescent="0.25">
      <c r="A702" s="116" t="s">
        <v>2289</v>
      </c>
      <c r="B702" s="116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</row>
    <row r="703" spans="1:20" ht="52" thickBot="1" x14ac:dyDescent="0.25">
      <c r="A703" s="116" t="s">
        <v>1537</v>
      </c>
      <c r="B703" s="116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</row>
    <row r="704" spans="1:20" ht="52" thickBot="1" x14ac:dyDescent="0.25">
      <c r="A704" s="116" t="s">
        <v>2290</v>
      </c>
      <c r="B704" s="116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</row>
    <row r="705" spans="1:20" ht="52" thickBot="1" x14ac:dyDescent="0.25">
      <c r="A705" s="116" t="s">
        <v>2291</v>
      </c>
      <c r="B705" s="116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</row>
    <row r="706" spans="1:20" ht="52" thickBot="1" x14ac:dyDescent="0.25">
      <c r="A706" s="116" t="s">
        <v>2292</v>
      </c>
      <c r="B706" s="116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</row>
    <row r="707" spans="1:20" ht="52" thickBot="1" x14ac:dyDescent="0.25">
      <c r="A707" s="116" t="s">
        <v>1539</v>
      </c>
      <c r="B707" s="116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</row>
    <row r="708" spans="1:20" ht="52" thickBot="1" x14ac:dyDescent="0.25">
      <c r="A708" s="116" t="s">
        <v>2293</v>
      </c>
      <c r="B708" s="116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</row>
    <row r="709" spans="1:20" ht="52" thickBot="1" x14ac:dyDescent="0.25">
      <c r="A709" s="116" t="s">
        <v>2294</v>
      </c>
      <c r="B709" s="116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</row>
    <row r="710" spans="1:20" ht="52" thickBot="1" x14ac:dyDescent="0.25">
      <c r="A710" s="116" t="s">
        <v>2295</v>
      </c>
      <c r="B710" s="116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</row>
    <row r="711" spans="1:20" ht="52" thickBot="1" x14ac:dyDescent="0.25">
      <c r="A711" s="116" t="s">
        <v>1541</v>
      </c>
      <c r="B711" s="116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</row>
    <row r="712" spans="1:20" ht="52" thickBot="1" x14ac:dyDescent="0.25">
      <c r="A712" s="116" t="s">
        <v>2296</v>
      </c>
      <c r="B712" s="116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</row>
    <row r="713" spans="1:20" ht="52" thickBot="1" x14ac:dyDescent="0.25">
      <c r="A713" s="116" t="s">
        <v>2297</v>
      </c>
      <c r="B713" s="116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</row>
    <row r="714" spans="1:20" ht="52" thickBot="1" x14ac:dyDescent="0.25">
      <c r="A714" s="116" t="s">
        <v>2298</v>
      </c>
      <c r="B714" s="116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</row>
    <row r="715" spans="1:20" ht="52" thickBot="1" x14ac:dyDescent="0.25">
      <c r="A715" s="116" t="s">
        <v>1543</v>
      </c>
      <c r="B715" s="116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</row>
    <row r="716" spans="1:20" ht="52" thickBot="1" x14ac:dyDescent="0.25">
      <c r="A716" s="116" t="s">
        <v>2299</v>
      </c>
      <c r="B716" s="116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</row>
    <row r="717" spans="1:20" ht="52" thickBot="1" x14ac:dyDescent="0.25">
      <c r="A717" s="116" t="s">
        <v>2300</v>
      </c>
      <c r="B717" s="116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</row>
    <row r="718" spans="1:20" ht="52" thickBot="1" x14ac:dyDescent="0.25">
      <c r="A718" s="116" t="s">
        <v>2301</v>
      </c>
      <c r="B718" s="116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</row>
    <row r="719" spans="1:20" ht="52" thickBot="1" x14ac:dyDescent="0.25">
      <c r="A719" s="116" t="s">
        <v>1545</v>
      </c>
      <c r="B719" s="116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</row>
    <row r="720" spans="1:20" ht="52" thickBot="1" x14ac:dyDescent="0.25">
      <c r="A720" s="116" t="s">
        <v>2302</v>
      </c>
      <c r="B720" s="116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</row>
    <row r="721" spans="1:20" ht="52" thickBot="1" x14ac:dyDescent="0.25">
      <c r="A721" s="116" t="s">
        <v>2303</v>
      </c>
      <c r="B721" s="116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</row>
    <row r="722" spans="1:20" ht="52" thickBot="1" x14ac:dyDescent="0.25">
      <c r="A722" s="116" t="s">
        <v>2304</v>
      </c>
      <c r="B722" s="116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</row>
    <row r="723" spans="1:20" ht="52" thickBot="1" x14ac:dyDescent="0.25">
      <c r="A723" s="116" t="s">
        <v>1547</v>
      </c>
      <c r="B723" s="116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</row>
    <row r="724" spans="1:20" ht="52" thickBot="1" x14ac:dyDescent="0.25">
      <c r="A724" s="116" t="s">
        <v>2305</v>
      </c>
      <c r="B724" s="116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</row>
    <row r="725" spans="1:20" ht="52" thickBot="1" x14ac:dyDescent="0.25">
      <c r="A725" s="116" t="s">
        <v>2306</v>
      </c>
      <c r="B725" s="116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</row>
    <row r="726" spans="1:20" ht="52" thickBot="1" x14ac:dyDescent="0.25">
      <c r="A726" s="116" t="s">
        <v>2307</v>
      </c>
      <c r="B726" s="116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</row>
    <row r="727" spans="1:20" ht="52" thickBot="1" x14ac:dyDescent="0.25">
      <c r="A727" s="116" t="s">
        <v>1549</v>
      </c>
      <c r="B727" s="116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</row>
    <row r="728" spans="1:20" ht="52" thickBot="1" x14ac:dyDescent="0.25">
      <c r="A728" s="116" t="s">
        <v>2308</v>
      </c>
      <c r="B728" s="116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</row>
    <row r="729" spans="1:20" ht="52" thickBot="1" x14ac:dyDescent="0.25">
      <c r="A729" s="116" t="s">
        <v>2309</v>
      </c>
      <c r="B729" s="116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</row>
    <row r="730" spans="1:20" ht="52" thickBot="1" x14ac:dyDescent="0.25">
      <c r="A730" s="116" t="s">
        <v>2310</v>
      </c>
      <c r="B730" s="116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</row>
    <row r="731" spans="1:20" ht="52" thickBot="1" x14ac:dyDescent="0.25">
      <c r="A731" s="116" t="s">
        <v>1551</v>
      </c>
      <c r="B731" s="116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</row>
    <row r="732" spans="1:20" ht="52" thickBot="1" x14ac:dyDescent="0.25">
      <c r="A732" s="116" t="s">
        <v>2311</v>
      </c>
      <c r="B732" s="116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</row>
    <row r="733" spans="1:20" ht="52" thickBot="1" x14ac:dyDescent="0.25">
      <c r="A733" s="116" t="s">
        <v>2312</v>
      </c>
      <c r="B733" s="116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</row>
    <row r="734" spans="1:20" ht="52" thickBot="1" x14ac:dyDescent="0.25">
      <c r="A734" s="116" t="s">
        <v>2313</v>
      </c>
      <c r="B734" s="116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</row>
    <row r="735" spans="1:20" ht="52" thickBot="1" x14ac:dyDescent="0.25">
      <c r="A735" s="116" t="s">
        <v>1553</v>
      </c>
      <c r="B735" s="116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</row>
    <row r="736" spans="1:20" ht="52" thickBot="1" x14ac:dyDescent="0.25">
      <c r="A736" s="116" t="s">
        <v>2314</v>
      </c>
      <c r="B736" s="116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</row>
    <row r="737" spans="1:20" ht="52" thickBot="1" x14ac:dyDescent="0.25">
      <c r="A737" s="116" t="s">
        <v>2315</v>
      </c>
      <c r="B737" s="116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</row>
    <row r="738" spans="1:20" ht="52" thickBot="1" x14ac:dyDescent="0.25">
      <c r="A738" s="116" t="s">
        <v>2316</v>
      </c>
      <c r="B738" s="116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</row>
    <row r="739" spans="1:20" ht="18" thickBot="1" x14ac:dyDescent="0.25">
      <c r="A739" s="179" t="s">
        <v>2620</v>
      </c>
      <c r="B739" s="180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</row>
    <row r="740" spans="1:20" ht="35" thickBot="1" x14ac:dyDescent="0.25">
      <c r="A740" s="116" t="s">
        <v>1555</v>
      </c>
      <c r="B740" s="116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</row>
    <row r="741" spans="1:20" ht="35" thickBot="1" x14ac:dyDescent="0.25">
      <c r="A741" s="116" t="s">
        <v>2317</v>
      </c>
      <c r="B741" s="116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</row>
    <row r="742" spans="1:20" ht="35" thickBot="1" x14ac:dyDescent="0.25">
      <c r="A742" s="116" t="s">
        <v>2318</v>
      </c>
      <c r="B742" s="116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</row>
    <row r="743" spans="1:20" ht="35" thickBot="1" x14ac:dyDescent="0.25">
      <c r="A743" s="116" t="s">
        <v>2319</v>
      </c>
      <c r="B743" s="116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</row>
    <row r="744" spans="1:20" ht="35" thickBot="1" x14ac:dyDescent="0.25">
      <c r="A744" s="116" t="s">
        <v>1557</v>
      </c>
      <c r="B744" s="116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</row>
    <row r="745" spans="1:20" ht="35" thickBot="1" x14ac:dyDescent="0.25">
      <c r="A745" s="116" t="s">
        <v>2320</v>
      </c>
      <c r="B745" s="116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</row>
    <row r="746" spans="1:20" ht="35" thickBot="1" x14ac:dyDescent="0.25">
      <c r="A746" s="116" t="s">
        <v>2321</v>
      </c>
      <c r="B746" s="116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</row>
    <row r="747" spans="1:20" ht="35" thickBot="1" x14ac:dyDescent="0.25">
      <c r="A747" s="116" t="s">
        <v>2322</v>
      </c>
      <c r="B747" s="116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</row>
    <row r="748" spans="1:20" ht="35" thickBot="1" x14ac:dyDescent="0.25">
      <c r="A748" s="116" t="s">
        <v>1559</v>
      </c>
      <c r="B748" s="116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</row>
    <row r="749" spans="1:20" ht="35" thickBot="1" x14ac:dyDescent="0.25">
      <c r="A749" s="116" t="s">
        <v>2323</v>
      </c>
      <c r="B749" s="116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</row>
    <row r="750" spans="1:20" ht="35" thickBot="1" x14ac:dyDescent="0.25">
      <c r="A750" s="116" t="s">
        <v>2324</v>
      </c>
      <c r="B750" s="116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</row>
    <row r="751" spans="1:20" ht="35" thickBot="1" x14ac:dyDescent="0.25">
      <c r="A751" s="116" t="s">
        <v>2325</v>
      </c>
      <c r="B751" s="116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</row>
    <row r="752" spans="1:20" ht="35" thickBot="1" x14ac:dyDescent="0.25">
      <c r="A752" s="116" t="s">
        <v>1561</v>
      </c>
      <c r="B752" s="116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</row>
    <row r="753" spans="1:20" ht="35" thickBot="1" x14ac:dyDescent="0.25">
      <c r="A753" s="116" t="s">
        <v>2326</v>
      </c>
      <c r="B753" s="116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</row>
    <row r="754" spans="1:20" ht="35" thickBot="1" x14ac:dyDescent="0.25">
      <c r="A754" s="116" t="s">
        <v>2327</v>
      </c>
      <c r="B754" s="116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</row>
    <row r="755" spans="1:20" ht="35" thickBot="1" x14ac:dyDescent="0.25">
      <c r="A755" s="116" t="s">
        <v>2328</v>
      </c>
      <c r="B755" s="116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</row>
    <row r="756" spans="1:20" ht="35" thickBot="1" x14ac:dyDescent="0.25">
      <c r="A756" s="116" t="s">
        <v>1563</v>
      </c>
      <c r="B756" s="116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</row>
    <row r="757" spans="1:20" ht="35" thickBot="1" x14ac:dyDescent="0.25">
      <c r="A757" s="116" t="s">
        <v>2329</v>
      </c>
      <c r="B757" s="116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</row>
    <row r="758" spans="1:20" ht="35" thickBot="1" x14ac:dyDescent="0.25">
      <c r="A758" s="116" t="s">
        <v>2330</v>
      </c>
      <c r="B758" s="116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</row>
    <row r="759" spans="1:20" ht="35" thickBot="1" x14ac:dyDescent="0.25">
      <c r="A759" s="116" t="s">
        <v>2331</v>
      </c>
      <c r="B759" s="116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</row>
    <row r="760" spans="1:20" ht="35" thickBot="1" x14ac:dyDescent="0.25">
      <c r="A760" s="116" t="s">
        <v>1565</v>
      </c>
      <c r="B760" s="116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</row>
    <row r="761" spans="1:20" ht="35" thickBot="1" x14ac:dyDescent="0.25">
      <c r="A761" s="116" t="s">
        <v>2332</v>
      </c>
      <c r="B761" s="116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</row>
    <row r="762" spans="1:20" ht="35" thickBot="1" x14ac:dyDescent="0.25">
      <c r="A762" s="116" t="s">
        <v>2333</v>
      </c>
      <c r="B762" s="116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</row>
    <row r="763" spans="1:20" ht="35" thickBot="1" x14ac:dyDescent="0.25">
      <c r="A763" s="116" t="s">
        <v>2334</v>
      </c>
      <c r="B763" s="116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</row>
    <row r="764" spans="1:20" ht="35" thickBot="1" x14ac:dyDescent="0.25">
      <c r="A764" s="116" t="s">
        <v>1567</v>
      </c>
      <c r="B764" s="116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</row>
    <row r="765" spans="1:20" ht="35" thickBot="1" x14ac:dyDescent="0.25">
      <c r="A765" s="116" t="s">
        <v>2335</v>
      </c>
      <c r="B765" s="116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</row>
    <row r="766" spans="1:20" ht="35" thickBot="1" x14ac:dyDescent="0.25">
      <c r="A766" s="116" t="s">
        <v>2336</v>
      </c>
      <c r="B766" s="116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</row>
    <row r="767" spans="1:20" ht="35" thickBot="1" x14ac:dyDescent="0.25">
      <c r="A767" s="116" t="s">
        <v>2337</v>
      </c>
      <c r="B767" s="116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</row>
    <row r="768" spans="1:20" ht="35" thickBot="1" x14ac:dyDescent="0.25">
      <c r="A768" s="116" t="s">
        <v>1569</v>
      </c>
      <c r="B768" s="116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</row>
    <row r="769" spans="1:20" ht="35" thickBot="1" x14ac:dyDescent="0.25">
      <c r="A769" s="116" t="s">
        <v>2338</v>
      </c>
      <c r="B769" s="116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</row>
    <row r="770" spans="1:20" ht="35" thickBot="1" x14ac:dyDescent="0.25">
      <c r="A770" s="116" t="s">
        <v>2339</v>
      </c>
      <c r="B770" s="116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</row>
    <row r="771" spans="1:20" ht="35" thickBot="1" x14ac:dyDescent="0.25">
      <c r="A771" s="116" t="s">
        <v>2340</v>
      </c>
      <c r="B771" s="116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</row>
    <row r="772" spans="1:20" ht="35" thickBot="1" x14ac:dyDescent="0.25">
      <c r="A772" s="116" t="s">
        <v>1571</v>
      </c>
      <c r="B772" s="116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</row>
    <row r="773" spans="1:20" ht="35" thickBot="1" x14ac:dyDescent="0.25">
      <c r="A773" s="116" t="s">
        <v>2341</v>
      </c>
      <c r="B773" s="116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</row>
    <row r="774" spans="1:20" ht="35" thickBot="1" x14ac:dyDescent="0.25">
      <c r="A774" s="116" t="s">
        <v>2342</v>
      </c>
      <c r="B774" s="116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</row>
    <row r="775" spans="1:20" ht="35" thickBot="1" x14ac:dyDescent="0.25">
      <c r="A775" s="116" t="s">
        <v>2343</v>
      </c>
      <c r="B775" s="116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</row>
    <row r="776" spans="1:20" ht="35" thickBot="1" x14ac:dyDescent="0.25">
      <c r="A776" s="116" t="s">
        <v>1573</v>
      </c>
      <c r="B776" s="116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</row>
    <row r="777" spans="1:20" ht="35" thickBot="1" x14ac:dyDescent="0.25">
      <c r="A777" s="116" t="s">
        <v>2344</v>
      </c>
      <c r="B777" s="116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</row>
    <row r="778" spans="1:20" ht="35" thickBot="1" x14ac:dyDescent="0.25">
      <c r="A778" s="116" t="s">
        <v>2345</v>
      </c>
      <c r="B778" s="116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</row>
    <row r="779" spans="1:20" ht="35" thickBot="1" x14ac:dyDescent="0.25">
      <c r="A779" s="116" t="s">
        <v>2346</v>
      </c>
      <c r="B779" s="116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</row>
    <row r="780" spans="1:20" ht="35" thickBot="1" x14ac:dyDescent="0.25">
      <c r="A780" s="116" t="s">
        <v>1575</v>
      </c>
      <c r="B780" s="116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</row>
    <row r="781" spans="1:20" ht="35" thickBot="1" x14ac:dyDescent="0.25">
      <c r="A781" s="116" t="s">
        <v>2347</v>
      </c>
      <c r="B781" s="116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</row>
    <row r="782" spans="1:20" ht="35" thickBot="1" x14ac:dyDescent="0.25">
      <c r="A782" s="116" t="s">
        <v>2348</v>
      </c>
      <c r="B782" s="116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</row>
    <row r="783" spans="1:20" ht="35" thickBot="1" x14ac:dyDescent="0.25">
      <c r="A783" s="116" t="s">
        <v>2349</v>
      </c>
      <c r="B783" s="116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</row>
    <row r="784" spans="1:20" ht="52" thickBot="1" x14ac:dyDescent="0.25">
      <c r="A784" s="116" t="s">
        <v>1577</v>
      </c>
      <c r="B784" s="116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</row>
    <row r="785" spans="1:20" ht="52" thickBot="1" x14ac:dyDescent="0.25">
      <c r="A785" s="116" t="s">
        <v>2350</v>
      </c>
      <c r="B785" s="116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</row>
    <row r="786" spans="1:20" ht="52" thickBot="1" x14ac:dyDescent="0.25">
      <c r="A786" s="116" t="s">
        <v>2351</v>
      </c>
      <c r="B786" s="116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</row>
    <row r="787" spans="1:20" ht="52" thickBot="1" x14ac:dyDescent="0.25">
      <c r="A787" s="116" t="s">
        <v>2352</v>
      </c>
      <c r="B787" s="116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</row>
    <row r="788" spans="1:20" ht="35" thickBot="1" x14ac:dyDescent="0.25">
      <c r="A788" s="179" t="s">
        <v>2621</v>
      </c>
      <c r="B788" s="180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</row>
    <row r="789" spans="1:20" ht="52" thickBot="1" x14ac:dyDescent="0.25">
      <c r="A789" s="116" t="s">
        <v>1579</v>
      </c>
      <c r="B789" s="116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</row>
    <row r="790" spans="1:20" ht="52" thickBot="1" x14ac:dyDescent="0.25">
      <c r="A790" s="116" t="s">
        <v>2353</v>
      </c>
      <c r="B790" s="116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</row>
    <row r="791" spans="1:20" ht="52" thickBot="1" x14ac:dyDescent="0.25">
      <c r="A791" s="116" t="s">
        <v>2354</v>
      </c>
      <c r="B791" s="116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</row>
    <row r="792" spans="1:20" ht="52" thickBot="1" x14ac:dyDescent="0.25">
      <c r="A792" s="116" t="s">
        <v>2355</v>
      </c>
      <c r="B792" s="116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</row>
    <row r="793" spans="1:20" ht="52" thickBot="1" x14ac:dyDescent="0.25">
      <c r="A793" s="116" t="s">
        <v>1581</v>
      </c>
      <c r="B793" s="116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</row>
    <row r="794" spans="1:20" ht="52" thickBot="1" x14ac:dyDescent="0.25">
      <c r="A794" s="116" t="s">
        <v>2356</v>
      </c>
      <c r="B794" s="116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</row>
    <row r="795" spans="1:20" ht="52" thickBot="1" x14ac:dyDescent="0.25">
      <c r="A795" s="116" t="s">
        <v>2357</v>
      </c>
      <c r="B795" s="116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</row>
    <row r="796" spans="1:20" ht="52" thickBot="1" x14ac:dyDescent="0.25">
      <c r="A796" s="116" t="s">
        <v>2358</v>
      </c>
      <c r="B796" s="116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</row>
    <row r="797" spans="1:20" ht="52" thickBot="1" x14ac:dyDescent="0.25">
      <c r="A797" s="116" t="s">
        <v>1583</v>
      </c>
      <c r="B797" s="116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</row>
    <row r="798" spans="1:20" ht="52" thickBot="1" x14ac:dyDescent="0.25">
      <c r="A798" s="116" t="s">
        <v>2359</v>
      </c>
      <c r="B798" s="116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</row>
    <row r="799" spans="1:20" ht="52" thickBot="1" x14ac:dyDescent="0.25">
      <c r="A799" s="116" t="s">
        <v>2360</v>
      </c>
      <c r="B799" s="116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</row>
    <row r="800" spans="1:20" ht="52" thickBot="1" x14ac:dyDescent="0.25">
      <c r="A800" s="116" t="s">
        <v>2361</v>
      </c>
      <c r="B800" s="116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</row>
    <row r="801" spans="1:20" ht="52" thickBot="1" x14ac:dyDescent="0.25">
      <c r="A801" s="116" t="s">
        <v>1585</v>
      </c>
      <c r="B801" s="116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</row>
    <row r="802" spans="1:20" ht="52" thickBot="1" x14ac:dyDescent="0.25">
      <c r="A802" s="116" t="s">
        <v>2362</v>
      </c>
      <c r="B802" s="116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</row>
    <row r="803" spans="1:20" ht="52" thickBot="1" x14ac:dyDescent="0.25">
      <c r="A803" s="116" t="s">
        <v>2363</v>
      </c>
      <c r="B803" s="116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</row>
    <row r="804" spans="1:20" ht="52" thickBot="1" x14ac:dyDescent="0.25">
      <c r="A804" s="116" t="s">
        <v>2364</v>
      </c>
      <c r="B804" s="116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</row>
    <row r="805" spans="1:20" ht="52" thickBot="1" x14ac:dyDescent="0.25">
      <c r="A805" s="116" t="s">
        <v>1587</v>
      </c>
      <c r="B805" s="116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</row>
    <row r="806" spans="1:20" ht="52" thickBot="1" x14ac:dyDescent="0.25">
      <c r="A806" s="116" t="s">
        <v>2365</v>
      </c>
      <c r="B806" s="116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</row>
    <row r="807" spans="1:20" ht="52" thickBot="1" x14ac:dyDescent="0.25">
      <c r="A807" s="116" t="s">
        <v>2366</v>
      </c>
      <c r="B807" s="116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</row>
    <row r="808" spans="1:20" ht="52" thickBot="1" x14ac:dyDescent="0.25">
      <c r="A808" s="116" t="s">
        <v>2367</v>
      </c>
      <c r="B808" s="116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</row>
    <row r="809" spans="1:20" ht="52" thickBot="1" x14ac:dyDescent="0.25">
      <c r="A809" s="116" t="s">
        <v>1589</v>
      </c>
      <c r="B809" s="116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</row>
    <row r="810" spans="1:20" ht="52" thickBot="1" x14ac:dyDescent="0.25">
      <c r="A810" s="116" t="s">
        <v>2368</v>
      </c>
      <c r="B810" s="116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</row>
    <row r="811" spans="1:20" ht="52" thickBot="1" x14ac:dyDescent="0.25">
      <c r="A811" s="116" t="s">
        <v>2369</v>
      </c>
      <c r="B811" s="116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</row>
    <row r="812" spans="1:20" ht="52" thickBot="1" x14ac:dyDescent="0.25">
      <c r="A812" s="116" t="s">
        <v>2370</v>
      </c>
      <c r="B812" s="116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</row>
    <row r="813" spans="1:20" ht="52" thickBot="1" x14ac:dyDescent="0.25">
      <c r="A813" s="116" t="s">
        <v>1591</v>
      </c>
      <c r="B813" s="116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</row>
    <row r="814" spans="1:20" ht="52" thickBot="1" x14ac:dyDescent="0.25">
      <c r="A814" s="116" t="s">
        <v>2371</v>
      </c>
      <c r="B814" s="116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</row>
    <row r="815" spans="1:20" ht="52" thickBot="1" x14ac:dyDescent="0.25">
      <c r="A815" s="116" t="s">
        <v>2372</v>
      </c>
      <c r="B815" s="116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</row>
    <row r="816" spans="1:20" ht="52" thickBot="1" x14ac:dyDescent="0.25">
      <c r="A816" s="116" t="s">
        <v>2373</v>
      </c>
      <c r="B816" s="116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</row>
    <row r="817" spans="1:20" ht="52" thickBot="1" x14ac:dyDescent="0.25">
      <c r="A817" s="116" t="s">
        <v>1593</v>
      </c>
      <c r="B817" s="116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</row>
    <row r="818" spans="1:20" ht="52" thickBot="1" x14ac:dyDescent="0.25">
      <c r="A818" s="116" t="s">
        <v>2374</v>
      </c>
      <c r="B818" s="116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</row>
    <row r="819" spans="1:20" ht="52" thickBot="1" x14ac:dyDescent="0.25">
      <c r="A819" s="116" t="s">
        <v>2375</v>
      </c>
      <c r="B819" s="116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</row>
    <row r="820" spans="1:20" ht="52" thickBot="1" x14ac:dyDescent="0.25">
      <c r="A820" s="116" t="s">
        <v>2376</v>
      </c>
      <c r="B820" s="116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</row>
    <row r="821" spans="1:20" ht="52" thickBot="1" x14ac:dyDescent="0.25">
      <c r="A821" s="116" t="s">
        <v>1595</v>
      </c>
      <c r="B821" s="116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</row>
    <row r="822" spans="1:20" ht="52" thickBot="1" x14ac:dyDescent="0.25">
      <c r="A822" s="116" t="s">
        <v>2377</v>
      </c>
      <c r="B822" s="116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</row>
    <row r="823" spans="1:20" ht="52" thickBot="1" x14ac:dyDescent="0.25">
      <c r="A823" s="116" t="s">
        <v>2378</v>
      </c>
      <c r="B823" s="116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</row>
    <row r="824" spans="1:20" ht="52" thickBot="1" x14ac:dyDescent="0.25">
      <c r="A824" s="116" t="s">
        <v>2379</v>
      </c>
      <c r="B824" s="116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</row>
    <row r="825" spans="1:20" ht="52" thickBot="1" x14ac:dyDescent="0.25">
      <c r="A825" s="116" t="s">
        <v>1597</v>
      </c>
      <c r="B825" s="116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</row>
    <row r="826" spans="1:20" ht="52" thickBot="1" x14ac:dyDescent="0.25">
      <c r="A826" s="116" t="s">
        <v>2380</v>
      </c>
      <c r="B826" s="116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</row>
    <row r="827" spans="1:20" ht="52" thickBot="1" x14ac:dyDescent="0.25">
      <c r="A827" s="116" t="s">
        <v>2381</v>
      </c>
      <c r="B827" s="116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</row>
    <row r="828" spans="1:20" ht="52" thickBot="1" x14ac:dyDescent="0.25">
      <c r="A828" s="116" t="s">
        <v>2382</v>
      </c>
      <c r="B828" s="116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</row>
    <row r="829" spans="1:20" ht="52" thickBot="1" x14ac:dyDescent="0.25">
      <c r="A829" s="116" t="s">
        <v>1599</v>
      </c>
      <c r="B829" s="116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</row>
    <row r="830" spans="1:20" ht="52" thickBot="1" x14ac:dyDescent="0.25">
      <c r="A830" s="116" t="s">
        <v>2383</v>
      </c>
      <c r="B830" s="116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</row>
    <row r="831" spans="1:20" ht="52" thickBot="1" x14ac:dyDescent="0.25">
      <c r="A831" s="116" t="s">
        <v>2384</v>
      </c>
      <c r="B831" s="116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</row>
    <row r="832" spans="1:20" ht="52" thickBot="1" x14ac:dyDescent="0.25">
      <c r="A832" s="116" t="s">
        <v>2385</v>
      </c>
      <c r="B832" s="116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</row>
    <row r="833" spans="1:20" ht="52" thickBot="1" x14ac:dyDescent="0.25">
      <c r="A833" s="116" t="s">
        <v>1601</v>
      </c>
      <c r="B833" s="116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</row>
    <row r="834" spans="1:20" ht="52" thickBot="1" x14ac:dyDescent="0.25">
      <c r="A834" s="116" t="s">
        <v>2386</v>
      </c>
      <c r="B834" s="116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</row>
    <row r="835" spans="1:20" ht="52" thickBot="1" x14ac:dyDescent="0.25">
      <c r="A835" s="116" t="s">
        <v>2387</v>
      </c>
      <c r="B835" s="116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</row>
    <row r="836" spans="1:20" ht="52" thickBot="1" x14ac:dyDescent="0.25">
      <c r="A836" s="116" t="s">
        <v>2388</v>
      </c>
      <c r="B836" s="116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</row>
    <row r="837" spans="1:20" ht="18" thickBot="1" x14ac:dyDescent="0.25">
      <c r="A837" s="179" t="s">
        <v>2622</v>
      </c>
      <c r="B837" s="180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</row>
    <row r="838" spans="1:20" ht="52" thickBot="1" x14ac:dyDescent="0.25">
      <c r="A838" s="116" t="s">
        <v>1603</v>
      </c>
      <c r="B838" s="116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</row>
    <row r="839" spans="1:20" ht="35" thickBot="1" x14ac:dyDescent="0.25">
      <c r="A839" s="116" t="s">
        <v>2389</v>
      </c>
      <c r="B839" s="116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</row>
    <row r="840" spans="1:20" ht="35" thickBot="1" x14ac:dyDescent="0.25">
      <c r="A840" s="116" t="s">
        <v>2390</v>
      </c>
      <c r="B840" s="116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</row>
    <row r="841" spans="1:20" ht="35" thickBot="1" x14ac:dyDescent="0.25">
      <c r="A841" s="116" t="s">
        <v>2391</v>
      </c>
      <c r="B841" s="116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</row>
    <row r="842" spans="1:20" ht="52" thickBot="1" x14ac:dyDescent="0.25">
      <c r="A842" s="116" t="s">
        <v>1605</v>
      </c>
      <c r="B842" s="116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</row>
    <row r="843" spans="1:20" ht="52" thickBot="1" x14ac:dyDescent="0.25">
      <c r="A843" s="116" t="s">
        <v>2392</v>
      </c>
      <c r="B843" s="116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</row>
    <row r="844" spans="1:20" ht="35" thickBot="1" x14ac:dyDescent="0.25">
      <c r="A844" s="116" t="s">
        <v>2393</v>
      </c>
      <c r="B844" s="116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</row>
    <row r="845" spans="1:20" ht="52" thickBot="1" x14ac:dyDescent="0.25">
      <c r="A845" s="116" t="s">
        <v>2394</v>
      </c>
      <c r="B845" s="116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</row>
    <row r="846" spans="1:20" ht="52" thickBot="1" x14ac:dyDescent="0.25">
      <c r="A846" s="116" t="s">
        <v>1607</v>
      </c>
      <c r="B846" s="116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</row>
    <row r="847" spans="1:20" ht="52" thickBot="1" x14ac:dyDescent="0.25">
      <c r="A847" s="116" t="s">
        <v>2395</v>
      </c>
      <c r="B847" s="116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</row>
    <row r="848" spans="1:20" ht="35" thickBot="1" x14ac:dyDescent="0.25">
      <c r="A848" s="116" t="s">
        <v>2396</v>
      </c>
      <c r="B848" s="116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</row>
    <row r="849" spans="1:20" ht="52" thickBot="1" x14ac:dyDescent="0.25">
      <c r="A849" s="116" t="s">
        <v>2397</v>
      </c>
      <c r="B849" s="116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</row>
    <row r="850" spans="1:20" ht="52" thickBot="1" x14ac:dyDescent="0.25">
      <c r="A850" s="116" t="s">
        <v>1609</v>
      </c>
      <c r="B850" s="116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</row>
    <row r="851" spans="1:20" ht="52" thickBot="1" x14ac:dyDescent="0.25">
      <c r="A851" s="116" t="s">
        <v>2398</v>
      </c>
      <c r="B851" s="116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</row>
    <row r="852" spans="1:20" ht="35" thickBot="1" x14ac:dyDescent="0.25">
      <c r="A852" s="116" t="s">
        <v>2399</v>
      </c>
      <c r="B852" s="116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</row>
    <row r="853" spans="1:20" ht="52" thickBot="1" x14ac:dyDescent="0.25">
      <c r="A853" s="116" t="s">
        <v>2400</v>
      </c>
      <c r="B853" s="116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</row>
    <row r="854" spans="1:20" ht="52" thickBot="1" x14ac:dyDescent="0.25">
      <c r="A854" s="116" t="s">
        <v>1611</v>
      </c>
      <c r="B854" s="116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</row>
    <row r="855" spans="1:20" ht="52" thickBot="1" x14ac:dyDescent="0.25">
      <c r="A855" s="116" t="s">
        <v>2401</v>
      </c>
      <c r="B855" s="116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</row>
    <row r="856" spans="1:20" ht="35" thickBot="1" x14ac:dyDescent="0.25">
      <c r="A856" s="116" t="s">
        <v>2402</v>
      </c>
      <c r="B856" s="116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</row>
    <row r="857" spans="1:20" ht="52" thickBot="1" x14ac:dyDescent="0.25">
      <c r="A857" s="116" t="s">
        <v>2403</v>
      </c>
      <c r="B857" s="116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</row>
    <row r="858" spans="1:20" ht="52" thickBot="1" x14ac:dyDescent="0.25">
      <c r="A858" s="116" t="s">
        <v>1613</v>
      </c>
      <c r="B858" s="116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</row>
    <row r="859" spans="1:20" ht="52" thickBot="1" x14ac:dyDescent="0.25">
      <c r="A859" s="116" t="s">
        <v>2404</v>
      </c>
      <c r="B859" s="116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</row>
    <row r="860" spans="1:20" ht="35" thickBot="1" x14ac:dyDescent="0.25">
      <c r="A860" s="116" t="s">
        <v>2405</v>
      </c>
      <c r="B860" s="116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</row>
    <row r="861" spans="1:20" ht="52" thickBot="1" x14ac:dyDescent="0.25">
      <c r="A861" s="116" t="s">
        <v>2406</v>
      </c>
      <c r="B861" s="116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</row>
    <row r="862" spans="1:20" ht="52" thickBot="1" x14ac:dyDescent="0.25">
      <c r="A862" s="116" t="s">
        <v>1615</v>
      </c>
      <c r="B862" s="116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</row>
    <row r="863" spans="1:20" ht="52" thickBot="1" x14ac:dyDescent="0.25">
      <c r="A863" s="116" t="s">
        <v>2407</v>
      </c>
      <c r="B863" s="116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</row>
    <row r="864" spans="1:20" ht="35" thickBot="1" x14ac:dyDescent="0.25">
      <c r="A864" s="116" t="s">
        <v>2408</v>
      </c>
      <c r="B864" s="116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</row>
    <row r="865" spans="1:20" ht="52" thickBot="1" x14ac:dyDescent="0.25">
      <c r="A865" s="116" t="s">
        <v>2409</v>
      </c>
      <c r="B865" s="116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</row>
    <row r="866" spans="1:20" ht="52" thickBot="1" x14ac:dyDescent="0.25">
      <c r="A866" s="116" t="s">
        <v>1617</v>
      </c>
      <c r="B866" s="116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</row>
    <row r="867" spans="1:20" ht="52" thickBot="1" x14ac:dyDescent="0.25">
      <c r="A867" s="116" t="s">
        <v>2410</v>
      </c>
      <c r="B867" s="116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</row>
    <row r="868" spans="1:20" ht="35" thickBot="1" x14ac:dyDescent="0.25">
      <c r="A868" s="116" t="s">
        <v>2411</v>
      </c>
      <c r="B868" s="116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</row>
    <row r="869" spans="1:20" ht="35" thickBot="1" x14ac:dyDescent="0.25">
      <c r="A869" s="116" t="s">
        <v>2412</v>
      </c>
      <c r="B869" s="116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</row>
    <row r="870" spans="1:20" ht="52" thickBot="1" x14ac:dyDescent="0.25">
      <c r="A870" s="116" t="s">
        <v>1619</v>
      </c>
      <c r="B870" s="116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</row>
    <row r="871" spans="1:20" ht="52" thickBot="1" x14ac:dyDescent="0.25">
      <c r="A871" s="116" t="s">
        <v>2413</v>
      </c>
      <c r="B871" s="116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</row>
    <row r="872" spans="1:20" ht="35" thickBot="1" x14ac:dyDescent="0.25">
      <c r="A872" s="116" t="s">
        <v>2414</v>
      </c>
      <c r="B872" s="116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</row>
    <row r="873" spans="1:20" ht="52" thickBot="1" x14ac:dyDescent="0.25">
      <c r="A873" s="116" t="s">
        <v>2415</v>
      </c>
      <c r="B873" s="116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</row>
    <row r="874" spans="1:20" ht="52" thickBot="1" x14ac:dyDescent="0.25">
      <c r="A874" s="116" t="s">
        <v>1621</v>
      </c>
      <c r="B874" s="116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</row>
    <row r="875" spans="1:20" ht="52" thickBot="1" x14ac:dyDescent="0.25">
      <c r="A875" s="116" t="s">
        <v>2416</v>
      </c>
      <c r="B875" s="116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</row>
    <row r="876" spans="1:20" ht="35" thickBot="1" x14ac:dyDescent="0.25">
      <c r="A876" s="116" t="s">
        <v>2417</v>
      </c>
      <c r="B876" s="116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</row>
    <row r="877" spans="1:20" ht="52" thickBot="1" x14ac:dyDescent="0.25">
      <c r="A877" s="116" t="s">
        <v>2418</v>
      </c>
      <c r="B877" s="116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</row>
    <row r="878" spans="1:20" ht="52" thickBot="1" x14ac:dyDescent="0.25">
      <c r="A878" s="116" t="s">
        <v>1623</v>
      </c>
      <c r="B878" s="116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</row>
    <row r="879" spans="1:20" ht="52" thickBot="1" x14ac:dyDescent="0.25">
      <c r="A879" s="116" t="s">
        <v>2419</v>
      </c>
      <c r="B879" s="116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</row>
    <row r="880" spans="1:20" ht="35" thickBot="1" x14ac:dyDescent="0.25">
      <c r="A880" s="116" t="s">
        <v>2420</v>
      </c>
      <c r="B880" s="116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</row>
    <row r="881" spans="1:20" ht="52" thickBot="1" x14ac:dyDescent="0.25">
      <c r="A881" s="116" t="s">
        <v>2421</v>
      </c>
      <c r="B881" s="116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</row>
    <row r="882" spans="1:20" ht="52" thickBot="1" x14ac:dyDescent="0.25">
      <c r="A882" s="116" t="s">
        <v>1625</v>
      </c>
      <c r="B882" s="116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</row>
    <row r="883" spans="1:20" ht="52" thickBot="1" x14ac:dyDescent="0.25">
      <c r="A883" s="116" t="s">
        <v>2422</v>
      </c>
      <c r="B883" s="116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</row>
    <row r="884" spans="1:20" ht="52" thickBot="1" x14ac:dyDescent="0.25">
      <c r="A884" s="116" t="s">
        <v>2423</v>
      </c>
      <c r="B884" s="116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</row>
    <row r="885" spans="1:20" ht="52" thickBot="1" x14ac:dyDescent="0.25">
      <c r="A885" s="116" t="s">
        <v>2424</v>
      </c>
      <c r="B885" s="116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</row>
    <row r="886" spans="1:20" ht="18" thickBot="1" x14ac:dyDescent="0.25">
      <c r="A886" s="179" t="s">
        <v>2623</v>
      </c>
      <c r="B886" s="180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</row>
    <row r="887" spans="1:20" ht="52" thickBot="1" x14ac:dyDescent="0.25">
      <c r="A887" s="116" t="s">
        <v>1627</v>
      </c>
      <c r="B887" s="116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</row>
    <row r="888" spans="1:20" ht="52" thickBot="1" x14ac:dyDescent="0.25">
      <c r="A888" s="116" t="s">
        <v>2425</v>
      </c>
      <c r="B888" s="116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</row>
    <row r="889" spans="1:20" ht="35" thickBot="1" x14ac:dyDescent="0.25">
      <c r="A889" s="116" t="s">
        <v>2426</v>
      </c>
      <c r="B889" s="116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</row>
    <row r="890" spans="1:20" ht="35" thickBot="1" x14ac:dyDescent="0.25">
      <c r="A890" s="116" t="s">
        <v>2427</v>
      </c>
      <c r="B890" s="116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</row>
    <row r="891" spans="1:20" ht="52" thickBot="1" x14ac:dyDescent="0.25">
      <c r="A891" s="116" t="s">
        <v>1629</v>
      </c>
      <c r="B891" s="116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</row>
    <row r="892" spans="1:20" ht="52" thickBot="1" x14ac:dyDescent="0.25">
      <c r="A892" s="116" t="s">
        <v>2428</v>
      </c>
      <c r="B892" s="116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</row>
    <row r="893" spans="1:20" ht="35" thickBot="1" x14ac:dyDescent="0.25">
      <c r="A893" s="116" t="s">
        <v>2429</v>
      </c>
      <c r="B893" s="116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</row>
    <row r="894" spans="1:20" ht="52" thickBot="1" x14ac:dyDescent="0.25">
      <c r="A894" s="116" t="s">
        <v>2430</v>
      </c>
      <c r="B894" s="116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</row>
    <row r="895" spans="1:20" ht="52" thickBot="1" x14ac:dyDescent="0.25">
      <c r="A895" s="116" t="s">
        <v>1631</v>
      </c>
      <c r="B895" s="116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</row>
    <row r="896" spans="1:20" ht="52" thickBot="1" x14ac:dyDescent="0.25">
      <c r="A896" s="116" t="s">
        <v>2431</v>
      </c>
      <c r="B896" s="116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</row>
    <row r="897" spans="1:20" ht="35" thickBot="1" x14ac:dyDescent="0.25">
      <c r="A897" s="116" t="s">
        <v>2432</v>
      </c>
      <c r="B897" s="116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</row>
    <row r="898" spans="1:20" ht="52" thickBot="1" x14ac:dyDescent="0.25">
      <c r="A898" s="116" t="s">
        <v>2433</v>
      </c>
      <c r="B898" s="116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</row>
    <row r="899" spans="1:20" ht="52" thickBot="1" x14ac:dyDescent="0.25">
      <c r="A899" s="116" t="s">
        <v>1633</v>
      </c>
      <c r="B899" s="116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</row>
    <row r="900" spans="1:20" ht="52" thickBot="1" x14ac:dyDescent="0.25">
      <c r="A900" s="116" t="s">
        <v>2434</v>
      </c>
      <c r="B900" s="116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</row>
    <row r="901" spans="1:20" ht="35" thickBot="1" x14ac:dyDescent="0.25">
      <c r="A901" s="116" t="s">
        <v>2435</v>
      </c>
      <c r="B901" s="116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</row>
    <row r="902" spans="1:20" ht="52" thickBot="1" x14ac:dyDescent="0.25">
      <c r="A902" s="116" t="s">
        <v>2436</v>
      </c>
      <c r="B902" s="116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</row>
    <row r="903" spans="1:20" ht="52" thickBot="1" x14ac:dyDescent="0.25">
      <c r="A903" s="116" t="s">
        <v>1635</v>
      </c>
      <c r="B903" s="116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</row>
    <row r="904" spans="1:20" ht="52" thickBot="1" x14ac:dyDescent="0.25">
      <c r="A904" s="116" t="s">
        <v>2437</v>
      </c>
      <c r="B904" s="116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</row>
    <row r="905" spans="1:20" ht="35" thickBot="1" x14ac:dyDescent="0.25">
      <c r="A905" s="116" t="s">
        <v>2438</v>
      </c>
      <c r="B905" s="116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</row>
    <row r="906" spans="1:20" ht="52" thickBot="1" x14ac:dyDescent="0.25">
      <c r="A906" s="116" t="s">
        <v>2439</v>
      </c>
      <c r="B906" s="116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</row>
    <row r="907" spans="1:20" ht="52" thickBot="1" x14ac:dyDescent="0.25">
      <c r="A907" s="116" t="s">
        <v>1637</v>
      </c>
      <c r="B907" s="116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</row>
    <row r="908" spans="1:20" ht="52" thickBot="1" x14ac:dyDescent="0.25">
      <c r="A908" s="116" t="s">
        <v>2440</v>
      </c>
      <c r="B908" s="116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</row>
    <row r="909" spans="1:20" ht="35" thickBot="1" x14ac:dyDescent="0.25">
      <c r="A909" s="116" t="s">
        <v>2441</v>
      </c>
      <c r="B909" s="116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</row>
    <row r="910" spans="1:20" ht="52" thickBot="1" x14ac:dyDescent="0.25">
      <c r="A910" s="116" t="s">
        <v>2442</v>
      </c>
      <c r="B910" s="116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</row>
    <row r="911" spans="1:20" ht="52" thickBot="1" x14ac:dyDescent="0.25">
      <c r="A911" s="116" t="s">
        <v>1639</v>
      </c>
      <c r="B911" s="116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</row>
    <row r="912" spans="1:20" ht="52" thickBot="1" x14ac:dyDescent="0.25">
      <c r="A912" s="116" t="s">
        <v>2443</v>
      </c>
      <c r="B912" s="116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</row>
    <row r="913" spans="1:20" ht="35" thickBot="1" x14ac:dyDescent="0.25">
      <c r="A913" s="116" t="s">
        <v>2444</v>
      </c>
      <c r="B913" s="116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</row>
    <row r="914" spans="1:20" ht="52" thickBot="1" x14ac:dyDescent="0.25">
      <c r="A914" s="116" t="s">
        <v>2445</v>
      </c>
      <c r="B914" s="116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</row>
    <row r="915" spans="1:20" ht="52" thickBot="1" x14ac:dyDescent="0.25">
      <c r="A915" s="116" t="s">
        <v>1641</v>
      </c>
      <c r="B915" s="116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</row>
    <row r="916" spans="1:20" ht="52" thickBot="1" x14ac:dyDescent="0.25">
      <c r="A916" s="116" t="s">
        <v>2446</v>
      </c>
      <c r="B916" s="116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</row>
    <row r="917" spans="1:20" ht="35" thickBot="1" x14ac:dyDescent="0.25">
      <c r="A917" s="116" t="s">
        <v>2447</v>
      </c>
      <c r="B917" s="116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</row>
    <row r="918" spans="1:20" ht="52" thickBot="1" x14ac:dyDescent="0.25">
      <c r="A918" s="116" t="s">
        <v>2448</v>
      </c>
      <c r="B918" s="116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</row>
    <row r="919" spans="1:20" ht="52" thickBot="1" x14ac:dyDescent="0.25">
      <c r="A919" s="116" t="s">
        <v>1643</v>
      </c>
      <c r="B919" s="116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</row>
    <row r="920" spans="1:20" ht="52" thickBot="1" x14ac:dyDescent="0.25">
      <c r="A920" s="116" t="s">
        <v>2449</v>
      </c>
      <c r="B920" s="116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</row>
    <row r="921" spans="1:20" ht="35" thickBot="1" x14ac:dyDescent="0.25">
      <c r="A921" s="116" t="s">
        <v>2450</v>
      </c>
      <c r="B921" s="116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</row>
    <row r="922" spans="1:20" ht="52" thickBot="1" x14ac:dyDescent="0.25">
      <c r="A922" s="116" t="s">
        <v>2451</v>
      </c>
      <c r="B922" s="116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</row>
    <row r="923" spans="1:20" ht="52" thickBot="1" x14ac:dyDescent="0.25">
      <c r="A923" s="116" t="s">
        <v>1645</v>
      </c>
      <c r="B923" s="116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</row>
    <row r="924" spans="1:20" ht="52" thickBot="1" x14ac:dyDescent="0.25">
      <c r="A924" s="116" t="s">
        <v>2452</v>
      </c>
      <c r="B924" s="116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</row>
    <row r="925" spans="1:20" ht="35" thickBot="1" x14ac:dyDescent="0.25">
      <c r="A925" s="116" t="s">
        <v>2453</v>
      </c>
      <c r="B925" s="116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</row>
    <row r="926" spans="1:20" ht="52" thickBot="1" x14ac:dyDescent="0.25">
      <c r="A926" s="116" t="s">
        <v>2454</v>
      </c>
      <c r="B926" s="116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</row>
    <row r="927" spans="1:20" ht="52" thickBot="1" x14ac:dyDescent="0.25">
      <c r="A927" s="116" t="s">
        <v>1647</v>
      </c>
      <c r="B927" s="116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</row>
    <row r="928" spans="1:20" ht="52" thickBot="1" x14ac:dyDescent="0.25">
      <c r="A928" s="116" t="s">
        <v>2455</v>
      </c>
      <c r="B928" s="116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</row>
    <row r="929" spans="1:20" ht="35" thickBot="1" x14ac:dyDescent="0.25">
      <c r="A929" s="116" t="s">
        <v>2456</v>
      </c>
      <c r="B929" s="116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</row>
    <row r="930" spans="1:20" ht="52" thickBot="1" x14ac:dyDescent="0.25">
      <c r="A930" s="116" t="s">
        <v>2457</v>
      </c>
      <c r="B930" s="116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</row>
    <row r="931" spans="1:20" ht="52" thickBot="1" x14ac:dyDescent="0.25">
      <c r="A931" s="116" t="s">
        <v>1649</v>
      </c>
      <c r="B931" s="116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</row>
    <row r="932" spans="1:20" ht="52" thickBot="1" x14ac:dyDescent="0.25">
      <c r="A932" s="116" t="s">
        <v>2458</v>
      </c>
      <c r="B932" s="116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</row>
    <row r="933" spans="1:20" ht="52" thickBot="1" x14ac:dyDescent="0.25">
      <c r="A933" s="116" t="s">
        <v>2459</v>
      </c>
      <c r="B933" s="116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</row>
    <row r="934" spans="1:20" ht="52" thickBot="1" x14ac:dyDescent="0.25">
      <c r="A934" s="116" t="s">
        <v>2460</v>
      </c>
      <c r="B934" s="116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</row>
    <row r="935" spans="1:20" ht="35" thickBot="1" x14ac:dyDescent="0.25">
      <c r="A935" s="179" t="s">
        <v>2624</v>
      </c>
      <c r="B935" s="180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</row>
    <row r="936" spans="1:20" ht="69" thickBot="1" x14ac:dyDescent="0.25">
      <c r="A936" s="116" t="s">
        <v>1651</v>
      </c>
      <c r="B936" s="116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</row>
    <row r="937" spans="1:20" ht="69" thickBot="1" x14ac:dyDescent="0.25">
      <c r="A937" s="116" t="s">
        <v>2461</v>
      </c>
      <c r="B937" s="116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</row>
    <row r="938" spans="1:20" ht="52" thickBot="1" x14ac:dyDescent="0.25">
      <c r="A938" s="116" t="s">
        <v>2462</v>
      </c>
      <c r="B938" s="116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</row>
    <row r="939" spans="1:20" ht="52" thickBot="1" x14ac:dyDescent="0.25">
      <c r="A939" s="116" t="s">
        <v>2463</v>
      </c>
      <c r="B939" s="116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</row>
    <row r="940" spans="1:20" ht="69" thickBot="1" x14ac:dyDescent="0.25">
      <c r="A940" s="116" t="s">
        <v>1653</v>
      </c>
      <c r="B940" s="116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</row>
    <row r="941" spans="1:20" ht="69" thickBot="1" x14ac:dyDescent="0.25">
      <c r="A941" s="116" t="s">
        <v>2464</v>
      </c>
      <c r="B941" s="116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</row>
    <row r="942" spans="1:20" ht="52" thickBot="1" x14ac:dyDescent="0.25">
      <c r="A942" s="116" t="s">
        <v>2465</v>
      </c>
      <c r="B942" s="116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</row>
    <row r="943" spans="1:20" ht="69" thickBot="1" x14ac:dyDescent="0.25">
      <c r="A943" s="116" t="s">
        <v>2466</v>
      </c>
      <c r="B943" s="116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</row>
    <row r="944" spans="1:20" ht="69" thickBot="1" x14ac:dyDescent="0.25">
      <c r="A944" s="116" t="s">
        <v>1655</v>
      </c>
      <c r="B944" s="116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</row>
    <row r="945" spans="1:20" ht="69" thickBot="1" x14ac:dyDescent="0.25">
      <c r="A945" s="116" t="s">
        <v>2467</v>
      </c>
      <c r="B945" s="116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</row>
    <row r="946" spans="1:20" ht="52" thickBot="1" x14ac:dyDescent="0.25">
      <c r="A946" s="116" t="s">
        <v>2468</v>
      </c>
      <c r="B946" s="116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</row>
    <row r="947" spans="1:20" ht="69" thickBot="1" x14ac:dyDescent="0.25">
      <c r="A947" s="116" t="s">
        <v>2469</v>
      </c>
      <c r="B947" s="116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</row>
    <row r="948" spans="1:20" ht="69" thickBot="1" x14ac:dyDescent="0.25">
      <c r="A948" s="116" t="s">
        <v>1657</v>
      </c>
      <c r="B948" s="116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</row>
    <row r="949" spans="1:20" ht="69" thickBot="1" x14ac:dyDescent="0.25">
      <c r="A949" s="116" t="s">
        <v>2470</v>
      </c>
      <c r="B949" s="116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</row>
    <row r="950" spans="1:20" ht="52" thickBot="1" x14ac:dyDescent="0.25">
      <c r="A950" s="116" t="s">
        <v>2471</v>
      </c>
      <c r="B950" s="116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</row>
    <row r="951" spans="1:20" ht="69" thickBot="1" x14ac:dyDescent="0.25">
      <c r="A951" s="116" t="s">
        <v>2472</v>
      </c>
      <c r="B951" s="116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</row>
    <row r="952" spans="1:20" ht="69" thickBot="1" x14ac:dyDescent="0.25">
      <c r="A952" s="116" t="s">
        <v>1659</v>
      </c>
      <c r="B952" s="116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</row>
    <row r="953" spans="1:20" ht="69" thickBot="1" x14ac:dyDescent="0.25">
      <c r="A953" s="116" t="s">
        <v>2473</v>
      </c>
      <c r="B953" s="116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</row>
    <row r="954" spans="1:20" ht="52" thickBot="1" x14ac:dyDescent="0.25">
      <c r="A954" s="116" t="s">
        <v>2474</v>
      </c>
      <c r="B954" s="116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</row>
    <row r="955" spans="1:20" ht="69" thickBot="1" x14ac:dyDescent="0.25">
      <c r="A955" s="116" t="s">
        <v>2475</v>
      </c>
      <c r="B955" s="116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</row>
    <row r="956" spans="1:20" ht="69" thickBot="1" x14ac:dyDescent="0.25">
      <c r="A956" s="116" t="s">
        <v>1661</v>
      </c>
      <c r="B956" s="116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</row>
    <row r="957" spans="1:20" ht="69" thickBot="1" x14ac:dyDescent="0.25">
      <c r="A957" s="116" t="s">
        <v>2476</v>
      </c>
      <c r="B957" s="116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</row>
    <row r="958" spans="1:20" ht="52" thickBot="1" x14ac:dyDescent="0.25">
      <c r="A958" s="116" t="s">
        <v>2477</v>
      </c>
      <c r="B958" s="116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</row>
    <row r="959" spans="1:20" ht="69" thickBot="1" x14ac:dyDescent="0.25">
      <c r="A959" s="116" t="s">
        <v>2478</v>
      </c>
      <c r="B959" s="116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</row>
    <row r="960" spans="1:20" ht="69" thickBot="1" x14ac:dyDescent="0.25">
      <c r="A960" s="116" t="s">
        <v>1663</v>
      </c>
      <c r="B960" s="116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</row>
    <row r="961" spans="1:20" ht="69" thickBot="1" x14ac:dyDescent="0.25">
      <c r="A961" s="116" t="s">
        <v>2479</v>
      </c>
      <c r="B961" s="116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</row>
    <row r="962" spans="1:20" ht="52" thickBot="1" x14ac:dyDescent="0.25">
      <c r="A962" s="116" t="s">
        <v>2480</v>
      </c>
      <c r="B962" s="116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</row>
    <row r="963" spans="1:20" ht="69" thickBot="1" x14ac:dyDescent="0.25">
      <c r="A963" s="116" t="s">
        <v>2481</v>
      </c>
      <c r="B963" s="116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</row>
    <row r="964" spans="1:20" ht="69" thickBot="1" x14ac:dyDescent="0.25">
      <c r="A964" s="116" t="s">
        <v>1665</v>
      </c>
      <c r="B964" s="116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</row>
    <row r="965" spans="1:20" ht="69" thickBot="1" x14ac:dyDescent="0.25">
      <c r="A965" s="116" t="s">
        <v>2482</v>
      </c>
      <c r="B965" s="116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</row>
    <row r="966" spans="1:20" ht="52" thickBot="1" x14ac:dyDescent="0.25">
      <c r="A966" s="116" t="s">
        <v>2483</v>
      </c>
      <c r="B966" s="116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</row>
    <row r="967" spans="1:20" ht="69" thickBot="1" x14ac:dyDescent="0.25">
      <c r="A967" s="116" t="s">
        <v>2484</v>
      </c>
      <c r="B967" s="116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</row>
    <row r="968" spans="1:20" ht="69" thickBot="1" x14ac:dyDescent="0.25">
      <c r="A968" s="116" t="s">
        <v>1667</v>
      </c>
      <c r="B968" s="116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</row>
    <row r="969" spans="1:20" ht="69" thickBot="1" x14ac:dyDescent="0.25">
      <c r="A969" s="116" t="s">
        <v>2485</v>
      </c>
      <c r="B969" s="116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</row>
    <row r="970" spans="1:20" ht="52" thickBot="1" x14ac:dyDescent="0.25">
      <c r="A970" s="116" t="s">
        <v>2486</v>
      </c>
      <c r="B970" s="116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</row>
    <row r="971" spans="1:20" ht="69" thickBot="1" x14ac:dyDescent="0.25">
      <c r="A971" s="116" t="s">
        <v>2487</v>
      </c>
      <c r="B971" s="116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</row>
    <row r="972" spans="1:20" ht="69" thickBot="1" x14ac:dyDescent="0.25">
      <c r="A972" s="116" t="s">
        <v>1669</v>
      </c>
      <c r="B972" s="116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</row>
    <row r="973" spans="1:20" ht="69" thickBot="1" x14ac:dyDescent="0.25">
      <c r="A973" s="116" t="s">
        <v>2488</v>
      </c>
      <c r="B973" s="116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</row>
    <row r="974" spans="1:20" ht="52" thickBot="1" x14ac:dyDescent="0.25">
      <c r="A974" s="116" t="s">
        <v>2489</v>
      </c>
      <c r="B974" s="116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</row>
    <row r="975" spans="1:20" ht="69" thickBot="1" x14ac:dyDescent="0.25">
      <c r="A975" s="116" t="s">
        <v>2490</v>
      </c>
      <c r="B975" s="116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</row>
    <row r="976" spans="1:20" ht="69" thickBot="1" x14ac:dyDescent="0.25">
      <c r="A976" s="116" t="s">
        <v>1671</v>
      </c>
      <c r="B976" s="116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</row>
    <row r="977" spans="1:20" ht="69" thickBot="1" x14ac:dyDescent="0.25">
      <c r="A977" s="116" t="s">
        <v>2491</v>
      </c>
      <c r="B977" s="116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</row>
    <row r="978" spans="1:20" ht="52" thickBot="1" x14ac:dyDescent="0.25">
      <c r="A978" s="116" t="s">
        <v>2492</v>
      </c>
      <c r="B978" s="116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</row>
    <row r="979" spans="1:20" ht="69" thickBot="1" x14ac:dyDescent="0.25">
      <c r="A979" s="116" t="s">
        <v>2493</v>
      </c>
      <c r="B979" s="116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</row>
    <row r="980" spans="1:20" ht="69" thickBot="1" x14ac:dyDescent="0.25">
      <c r="A980" s="116" t="s">
        <v>1673</v>
      </c>
      <c r="B980" s="116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</row>
    <row r="981" spans="1:20" ht="69" thickBot="1" x14ac:dyDescent="0.25">
      <c r="A981" s="116" t="s">
        <v>2494</v>
      </c>
      <c r="B981" s="116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</row>
    <row r="982" spans="1:20" ht="69" thickBot="1" x14ac:dyDescent="0.25">
      <c r="A982" s="116" t="s">
        <v>2495</v>
      </c>
      <c r="B982" s="116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</row>
    <row r="983" spans="1:20" ht="69" thickBot="1" x14ac:dyDescent="0.25">
      <c r="A983" s="116" t="s">
        <v>2496</v>
      </c>
      <c r="B983" s="116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</row>
    <row r="984" spans="1:20" ht="18" thickBot="1" x14ac:dyDescent="0.25">
      <c r="A984" s="179" t="s">
        <v>2625</v>
      </c>
      <c r="B984" s="180"/>
      <c r="C984" s="181"/>
      <c r="D984" s="181"/>
      <c r="E984" s="181"/>
      <c r="F984" s="181"/>
      <c r="G984" s="181"/>
      <c r="H984" s="181"/>
      <c r="I984" s="181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</row>
    <row r="985" spans="1:20" ht="35" thickBot="1" x14ac:dyDescent="0.25">
      <c r="A985" s="116" t="s">
        <v>1675</v>
      </c>
      <c r="B985" s="116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</row>
    <row r="986" spans="1:20" ht="35" thickBot="1" x14ac:dyDescent="0.25">
      <c r="A986" s="116" t="s">
        <v>2497</v>
      </c>
      <c r="B986" s="116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</row>
    <row r="987" spans="1:20" ht="35" thickBot="1" x14ac:dyDescent="0.25">
      <c r="A987" s="116" t="s">
        <v>2498</v>
      </c>
      <c r="B987" s="116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</row>
    <row r="988" spans="1:20" ht="35" thickBot="1" x14ac:dyDescent="0.25">
      <c r="A988" s="116" t="s">
        <v>2499</v>
      </c>
      <c r="B988" s="116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</row>
    <row r="989" spans="1:20" ht="35" thickBot="1" x14ac:dyDescent="0.25">
      <c r="A989" s="116" t="s">
        <v>1677</v>
      </c>
      <c r="B989" s="116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</row>
    <row r="990" spans="1:20" ht="35" thickBot="1" x14ac:dyDescent="0.25">
      <c r="A990" s="116" t="s">
        <v>2500</v>
      </c>
      <c r="B990" s="116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</row>
    <row r="991" spans="1:20" ht="35" thickBot="1" x14ac:dyDescent="0.25">
      <c r="A991" s="116" t="s">
        <v>2501</v>
      </c>
      <c r="B991" s="116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</row>
    <row r="992" spans="1:20" ht="35" thickBot="1" x14ac:dyDescent="0.25">
      <c r="A992" s="116" t="s">
        <v>2502</v>
      </c>
      <c r="B992" s="116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</row>
    <row r="993" spans="1:20" ht="35" thickBot="1" x14ac:dyDescent="0.25">
      <c r="A993" s="116" t="s">
        <v>1679</v>
      </c>
      <c r="B993" s="116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</row>
    <row r="994" spans="1:20" ht="35" thickBot="1" x14ac:dyDescent="0.25">
      <c r="A994" s="116" t="s">
        <v>2503</v>
      </c>
      <c r="B994" s="116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</row>
    <row r="995" spans="1:20" ht="35" thickBot="1" x14ac:dyDescent="0.25">
      <c r="A995" s="116" t="s">
        <v>2504</v>
      </c>
      <c r="B995" s="116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</row>
    <row r="996" spans="1:20" ht="35" thickBot="1" x14ac:dyDescent="0.25">
      <c r="A996" s="116" t="s">
        <v>2505</v>
      </c>
      <c r="B996" s="116"/>
      <c r="C996" s="117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</row>
    <row r="997" spans="1:20" ht="35" thickBot="1" x14ac:dyDescent="0.25">
      <c r="A997" s="116" t="s">
        <v>1681</v>
      </c>
      <c r="B997" s="116"/>
      <c r="C997" s="117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</row>
    <row r="998" spans="1:20" ht="35" thickBot="1" x14ac:dyDescent="0.25">
      <c r="A998" s="116" t="s">
        <v>2506</v>
      </c>
      <c r="B998" s="116"/>
      <c r="C998" s="117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</row>
    <row r="999" spans="1:20" ht="35" thickBot="1" x14ac:dyDescent="0.25">
      <c r="A999" s="116" t="s">
        <v>2507</v>
      </c>
      <c r="B999" s="116"/>
      <c r="C999" s="117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</row>
    <row r="1000" spans="1:20" ht="35" thickBot="1" x14ac:dyDescent="0.25">
      <c r="A1000" s="116" t="s">
        <v>2508</v>
      </c>
      <c r="B1000" s="116"/>
      <c r="C1000" s="117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</row>
    <row r="1001" spans="1:20" ht="35" thickBot="1" x14ac:dyDescent="0.25">
      <c r="A1001" s="116" t="s">
        <v>1683</v>
      </c>
      <c r="B1001" s="116"/>
      <c r="C1001" s="117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17"/>
    </row>
    <row r="1002" spans="1:20" ht="35" thickBot="1" x14ac:dyDescent="0.25">
      <c r="A1002" s="116" t="s">
        <v>2509</v>
      </c>
      <c r="B1002" s="116"/>
      <c r="C1002" s="117"/>
      <c r="D1002" s="117"/>
      <c r="E1002" s="117"/>
      <c r="F1002" s="117"/>
      <c r="G1002" s="117"/>
      <c r="H1002" s="117"/>
      <c r="I1002" s="117"/>
      <c r="J1002" s="117"/>
      <c r="K1002" s="117"/>
      <c r="L1002" s="117"/>
      <c r="M1002" s="117"/>
      <c r="N1002" s="117"/>
      <c r="O1002" s="117"/>
      <c r="P1002" s="117"/>
      <c r="Q1002" s="117"/>
      <c r="R1002" s="117"/>
      <c r="S1002" s="117"/>
      <c r="T1002" s="117"/>
    </row>
    <row r="1003" spans="1:20" ht="35" thickBot="1" x14ac:dyDescent="0.25">
      <c r="A1003" s="116" t="s">
        <v>2510</v>
      </c>
      <c r="B1003" s="116"/>
      <c r="C1003" s="117"/>
      <c r="D1003" s="117"/>
      <c r="E1003" s="117"/>
      <c r="F1003" s="117"/>
      <c r="G1003" s="117"/>
      <c r="H1003" s="117"/>
      <c r="I1003" s="117"/>
      <c r="J1003" s="117"/>
      <c r="K1003" s="117"/>
      <c r="L1003" s="117"/>
      <c r="M1003" s="117"/>
      <c r="N1003" s="117"/>
      <c r="O1003" s="117"/>
      <c r="P1003" s="117"/>
      <c r="Q1003" s="117"/>
      <c r="R1003" s="117"/>
      <c r="S1003" s="117"/>
      <c r="T1003" s="117"/>
    </row>
    <row r="1004" spans="1:20" ht="35" thickBot="1" x14ac:dyDescent="0.25">
      <c r="A1004" s="116" t="s">
        <v>2511</v>
      </c>
      <c r="B1004" s="116"/>
      <c r="C1004" s="117"/>
      <c r="D1004" s="117"/>
      <c r="E1004" s="117"/>
      <c r="F1004" s="117"/>
      <c r="G1004" s="117"/>
      <c r="H1004" s="117"/>
      <c r="I1004" s="117"/>
      <c r="J1004" s="117"/>
      <c r="K1004" s="117"/>
      <c r="L1004" s="117"/>
      <c r="M1004" s="117"/>
      <c r="N1004" s="117"/>
      <c r="O1004" s="117"/>
      <c r="P1004" s="117"/>
      <c r="Q1004" s="117"/>
      <c r="R1004" s="117"/>
      <c r="S1004" s="117"/>
      <c r="T1004" s="117"/>
    </row>
    <row r="1005" spans="1:20" ht="35" thickBot="1" x14ac:dyDescent="0.25">
      <c r="A1005" s="116" t="s">
        <v>1685</v>
      </c>
      <c r="B1005" s="116"/>
      <c r="C1005" s="117"/>
      <c r="D1005" s="117"/>
      <c r="E1005" s="117"/>
      <c r="F1005" s="117"/>
      <c r="G1005" s="117"/>
      <c r="H1005" s="117"/>
      <c r="I1005" s="117"/>
      <c r="J1005" s="117"/>
      <c r="K1005" s="117"/>
      <c r="L1005" s="117"/>
      <c r="M1005" s="117"/>
      <c r="N1005" s="117"/>
      <c r="O1005" s="117"/>
      <c r="P1005" s="117"/>
      <c r="Q1005" s="117"/>
      <c r="R1005" s="117"/>
      <c r="S1005" s="117"/>
      <c r="T1005" s="117"/>
    </row>
    <row r="1006" spans="1:20" ht="35" thickBot="1" x14ac:dyDescent="0.25">
      <c r="A1006" s="116" t="s">
        <v>2512</v>
      </c>
      <c r="B1006" s="116"/>
      <c r="C1006" s="117"/>
      <c r="D1006" s="117"/>
      <c r="E1006" s="117"/>
      <c r="F1006" s="117"/>
      <c r="G1006" s="117"/>
      <c r="H1006" s="117"/>
      <c r="I1006" s="117"/>
      <c r="J1006" s="117"/>
      <c r="K1006" s="117"/>
      <c r="L1006" s="117"/>
      <c r="M1006" s="117"/>
      <c r="N1006" s="117"/>
      <c r="O1006" s="117"/>
      <c r="P1006" s="117"/>
      <c r="Q1006" s="117"/>
      <c r="R1006" s="117"/>
      <c r="S1006" s="117"/>
      <c r="T1006" s="117"/>
    </row>
    <row r="1007" spans="1:20" ht="35" thickBot="1" x14ac:dyDescent="0.25">
      <c r="A1007" s="116" t="s">
        <v>2513</v>
      </c>
      <c r="B1007" s="116"/>
      <c r="C1007" s="117"/>
      <c r="D1007" s="117"/>
      <c r="E1007" s="117"/>
      <c r="F1007" s="117"/>
      <c r="G1007" s="117"/>
      <c r="H1007" s="117"/>
      <c r="I1007" s="117"/>
      <c r="J1007" s="117"/>
      <c r="K1007" s="117"/>
      <c r="L1007" s="117"/>
      <c r="M1007" s="117"/>
      <c r="N1007" s="117"/>
      <c r="O1007" s="117"/>
      <c r="P1007" s="117"/>
      <c r="Q1007" s="117"/>
      <c r="R1007" s="117"/>
      <c r="S1007" s="117"/>
      <c r="T1007" s="117"/>
    </row>
    <row r="1008" spans="1:20" ht="35" thickBot="1" x14ac:dyDescent="0.25">
      <c r="A1008" s="116" t="s">
        <v>2514</v>
      </c>
      <c r="B1008" s="116"/>
      <c r="C1008" s="117"/>
      <c r="D1008" s="117"/>
      <c r="E1008" s="117"/>
      <c r="F1008" s="117"/>
      <c r="G1008" s="117"/>
      <c r="H1008" s="117"/>
      <c r="I1008" s="117"/>
      <c r="J1008" s="117"/>
      <c r="K1008" s="117"/>
      <c r="L1008" s="117"/>
      <c r="M1008" s="117"/>
      <c r="N1008" s="117"/>
      <c r="O1008" s="117"/>
      <c r="P1008" s="117"/>
      <c r="Q1008" s="117"/>
      <c r="R1008" s="117"/>
      <c r="S1008" s="117"/>
      <c r="T1008" s="117"/>
    </row>
    <row r="1009" spans="1:20" ht="35" thickBot="1" x14ac:dyDescent="0.25">
      <c r="A1009" s="116" t="s">
        <v>1687</v>
      </c>
      <c r="B1009" s="116"/>
      <c r="C1009" s="117"/>
      <c r="D1009" s="117"/>
      <c r="E1009" s="117"/>
      <c r="F1009" s="117"/>
      <c r="G1009" s="117"/>
      <c r="H1009" s="117"/>
      <c r="I1009" s="117"/>
      <c r="J1009" s="117"/>
      <c r="K1009" s="117"/>
      <c r="L1009" s="117"/>
      <c r="M1009" s="117"/>
      <c r="N1009" s="117"/>
      <c r="O1009" s="117"/>
      <c r="P1009" s="117"/>
      <c r="Q1009" s="117"/>
      <c r="R1009" s="117"/>
      <c r="S1009" s="117"/>
      <c r="T1009" s="117"/>
    </row>
    <row r="1010" spans="1:20" ht="35" thickBot="1" x14ac:dyDescent="0.25">
      <c r="A1010" s="116" t="s">
        <v>2515</v>
      </c>
      <c r="B1010" s="116"/>
      <c r="C1010" s="117"/>
      <c r="D1010" s="117"/>
      <c r="E1010" s="117"/>
      <c r="F1010" s="117"/>
      <c r="G1010" s="117"/>
      <c r="H1010" s="117"/>
      <c r="I1010" s="117"/>
      <c r="J1010" s="117"/>
      <c r="K1010" s="117"/>
      <c r="L1010" s="117"/>
      <c r="M1010" s="117"/>
      <c r="N1010" s="117"/>
      <c r="O1010" s="117"/>
      <c r="P1010" s="117"/>
      <c r="Q1010" s="117"/>
      <c r="R1010" s="117"/>
      <c r="S1010" s="117"/>
      <c r="T1010" s="117"/>
    </row>
    <row r="1011" spans="1:20" ht="35" thickBot="1" x14ac:dyDescent="0.25">
      <c r="A1011" s="116" t="s">
        <v>2516</v>
      </c>
      <c r="B1011" s="116"/>
      <c r="C1011" s="117"/>
      <c r="D1011" s="117"/>
      <c r="E1011" s="117"/>
      <c r="F1011" s="117"/>
      <c r="G1011" s="117"/>
      <c r="H1011" s="117"/>
      <c r="I1011" s="117"/>
      <c r="J1011" s="117"/>
      <c r="K1011" s="117"/>
      <c r="L1011" s="117"/>
      <c r="M1011" s="117"/>
      <c r="N1011" s="117"/>
      <c r="O1011" s="117"/>
      <c r="P1011" s="117"/>
      <c r="Q1011" s="117"/>
      <c r="R1011" s="117"/>
      <c r="S1011" s="117"/>
      <c r="T1011" s="117"/>
    </row>
    <row r="1012" spans="1:20" ht="35" thickBot="1" x14ac:dyDescent="0.25">
      <c r="A1012" s="116" t="s">
        <v>2517</v>
      </c>
      <c r="B1012" s="116"/>
      <c r="C1012" s="117"/>
      <c r="D1012" s="117"/>
      <c r="E1012" s="117"/>
      <c r="F1012" s="117"/>
      <c r="G1012" s="117"/>
      <c r="H1012" s="117"/>
      <c r="I1012" s="117"/>
      <c r="J1012" s="117"/>
      <c r="K1012" s="117"/>
      <c r="L1012" s="117"/>
      <c r="M1012" s="117"/>
      <c r="N1012" s="117"/>
      <c r="O1012" s="117"/>
      <c r="P1012" s="117"/>
      <c r="Q1012" s="117"/>
      <c r="R1012" s="117"/>
      <c r="S1012" s="117"/>
      <c r="T1012" s="117"/>
    </row>
    <row r="1013" spans="1:20" ht="35" thickBot="1" x14ac:dyDescent="0.25">
      <c r="A1013" s="116" t="s">
        <v>1689</v>
      </c>
      <c r="B1013" s="116"/>
      <c r="C1013" s="117"/>
      <c r="D1013" s="117"/>
      <c r="E1013" s="117"/>
      <c r="F1013" s="117"/>
      <c r="G1013" s="117"/>
      <c r="H1013" s="117"/>
      <c r="I1013" s="117"/>
      <c r="J1013" s="117"/>
      <c r="K1013" s="117"/>
      <c r="L1013" s="117"/>
      <c r="M1013" s="117"/>
      <c r="N1013" s="117"/>
      <c r="O1013" s="117"/>
      <c r="P1013" s="117"/>
      <c r="Q1013" s="117"/>
      <c r="R1013" s="117"/>
      <c r="S1013" s="117"/>
      <c r="T1013" s="117"/>
    </row>
    <row r="1014" spans="1:20" ht="35" thickBot="1" x14ac:dyDescent="0.25">
      <c r="A1014" s="116" t="s">
        <v>2518</v>
      </c>
      <c r="B1014" s="116"/>
      <c r="C1014" s="117"/>
      <c r="D1014" s="117"/>
      <c r="E1014" s="117"/>
      <c r="F1014" s="117"/>
      <c r="G1014" s="117"/>
      <c r="H1014" s="117"/>
      <c r="I1014" s="117"/>
      <c r="J1014" s="117"/>
      <c r="K1014" s="117"/>
      <c r="L1014" s="117"/>
      <c r="M1014" s="117"/>
      <c r="N1014" s="117"/>
      <c r="O1014" s="117"/>
      <c r="P1014" s="117"/>
      <c r="Q1014" s="117"/>
      <c r="R1014" s="117"/>
      <c r="S1014" s="117"/>
      <c r="T1014" s="117"/>
    </row>
    <row r="1015" spans="1:20" ht="35" thickBot="1" x14ac:dyDescent="0.25">
      <c r="A1015" s="116" t="s">
        <v>2519</v>
      </c>
      <c r="B1015" s="116"/>
      <c r="C1015" s="117"/>
      <c r="D1015" s="117"/>
      <c r="E1015" s="117"/>
      <c r="F1015" s="117"/>
      <c r="G1015" s="117"/>
      <c r="H1015" s="117"/>
      <c r="I1015" s="117"/>
      <c r="J1015" s="117"/>
      <c r="K1015" s="117"/>
      <c r="L1015" s="117"/>
      <c r="M1015" s="117"/>
      <c r="N1015" s="117"/>
      <c r="O1015" s="117"/>
      <c r="P1015" s="117"/>
      <c r="Q1015" s="117"/>
      <c r="R1015" s="117"/>
      <c r="S1015" s="117"/>
      <c r="T1015" s="117"/>
    </row>
    <row r="1016" spans="1:20" ht="35" thickBot="1" x14ac:dyDescent="0.25">
      <c r="A1016" s="116" t="s">
        <v>2520</v>
      </c>
      <c r="B1016" s="116"/>
      <c r="C1016" s="117"/>
      <c r="D1016" s="117"/>
      <c r="E1016" s="117"/>
      <c r="F1016" s="117"/>
      <c r="G1016" s="117"/>
      <c r="H1016" s="117"/>
      <c r="I1016" s="117"/>
      <c r="J1016" s="117"/>
      <c r="K1016" s="117"/>
      <c r="L1016" s="117"/>
      <c r="M1016" s="117"/>
      <c r="N1016" s="117"/>
      <c r="O1016" s="117"/>
      <c r="P1016" s="117"/>
      <c r="Q1016" s="117"/>
      <c r="R1016" s="117"/>
      <c r="S1016" s="117"/>
      <c r="T1016" s="117"/>
    </row>
    <row r="1017" spans="1:20" ht="35" thickBot="1" x14ac:dyDescent="0.25">
      <c r="A1017" s="116" t="s">
        <v>1691</v>
      </c>
      <c r="B1017" s="116"/>
      <c r="C1017" s="117"/>
      <c r="D1017" s="117"/>
      <c r="E1017" s="117"/>
      <c r="F1017" s="117"/>
      <c r="G1017" s="117"/>
      <c r="H1017" s="117"/>
      <c r="I1017" s="117"/>
      <c r="J1017" s="117"/>
      <c r="K1017" s="117"/>
      <c r="L1017" s="117"/>
      <c r="M1017" s="117"/>
      <c r="N1017" s="117"/>
      <c r="O1017" s="117"/>
      <c r="P1017" s="117"/>
      <c r="Q1017" s="117"/>
      <c r="R1017" s="117"/>
      <c r="S1017" s="117"/>
      <c r="T1017" s="117"/>
    </row>
    <row r="1018" spans="1:20" ht="35" thickBot="1" x14ac:dyDescent="0.25">
      <c r="A1018" s="116" t="s">
        <v>2521</v>
      </c>
      <c r="B1018" s="116"/>
      <c r="C1018" s="117"/>
      <c r="D1018" s="117"/>
      <c r="E1018" s="117"/>
      <c r="F1018" s="117"/>
      <c r="G1018" s="117"/>
      <c r="H1018" s="117"/>
      <c r="I1018" s="117"/>
      <c r="J1018" s="117"/>
      <c r="K1018" s="117"/>
      <c r="L1018" s="117"/>
      <c r="M1018" s="117"/>
      <c r="N1018" s="117"/>
      <c r="O1018" s="117"/>
      <c r="P1018" s="117"/>
      <c r="Q1018" s="117"/>
      <c r="R1018" s="117"/>
      <c r="S1018" s="117"/>
      <c r="T1018" s="117"/>
    </row>
    <row r="1019" spans="1:20" ht="35" thickBot="1" x14ac:dyDescent="0.25">
      <c r="A1019" s="116" t="s">
        <v>2522</v>
      </c>
      <c r="B1019" s="116"/>
      <c r="C1019" s="117"/>
      <c r="D1019" s="117"/>
      <c r="E1019" s="117"/>
      <c r="F1019" s="117"/>
      <c r="G1019" s="117"/>
      <c r="H1019" s="117"/>
      <c r="I1019" s="117"/>
      <c r="J1019" s="117"/>
      <c r="K1019" s="117"/>
      <c r="L1019" s="117"/>
      <c r="M1019" s="117"/>
      <c r="N1019" s="117"/>
      <c r="O1019" s="117"/>
      <c r="P1019" s="117"/>
      <c r="Q1019" s="117"/>
      <c r="R1019" s="117"/>
      <c r="S1019" s="117"/>
      <c r="T1019" s="117"/>
    </row>
    <row r="1020" spans="1:20" ht="35" thickBot="1" x14ac:dyDescent="0.25">
      <c r="A1020" s="116" t="s">
        <v>2523</v>
      </c>
      <c r="B1020" s="116"/>
      <c r="C1020" s="117"/>
      <c r="D1020" s="117"/>
      <c r="E1020" s="117"/>
      <c r="F1020" s="117"/>
      <c r="G1020" s="117"/>
      <c r="H1020" s="117"/>
      <c r="I1020" s="117"/>
      <c r="J1020" s="117"/>
      <c r="K1020" s="117"/>
      <c r="L1020" s="117"/>
      <c r="M1020" s="117"/>
      <c r="N1020" s="117"/>
      <c r="O1020" s="117"/>
      <c r="P1020" s="117"/>
      <c r="Q1020" s="117"/>
      <c r="R1020" s="117"/>
      <c r="S1020" s="117"/>
      <c r="T1020" s="117"/>
    </row>
    <row r="1021" spans="1:20" ht="35" thickBot="1" x14ac:dyDescent="0.25">
      <c r="A1021" s="116" t="s">
        <v>1693</v>
      </c>
      <c r="B1021" s="116"/>
      <c r="C1021" s="117"/>
      <c r="D1021" s="117"/>
      <c r="E1021" s="117"/>
      <c r="F1021" s="117"/>
      <c r="G1021" s="117"/>
      <c r="H1021" s="117"/>
      <c r="I1021" s="117"/>
      <c r="J1021" s="117"/>
      <c r="K1021" s="117"/>
      <c r="L1021" s="117"/>
      <c r="M1021" s="117"/>
      <c r="N1021" s="117"/>
      <c r="O1021" s="117"/>
      <c r="P1021" s="117"/>
      <c r="Q1021" s="117"/>
      <c r="R1021" s="117"/>
      <c r="S1021" s="117"/>
      <c r="T1021" s="117"/>
    </row>
    <row r="1022" spans="1:20" ht="35" thickBot="1" x14ac:dyDescent="0.25">
      <c r="A1022" s="116" t="s">
        <v>2524</v>
      </c>
      <c r="B1022" s="116"/>
      <c r="C1022" s="117"/>
      <c r="D1022" s="117"/>
      <c r="E1022" s="117"/>
      <c r="F1022" s="117"/>
      <c r="G1022" s="117"/>
      <c r="H1022" s="117"/>
      <c r="I1022" s="117"/>
      <c r="J1022" s="117"/>
      <c r="K1022" s="117"/>
      <c r="L1022" s="117"/>
      <c r="M1022" s="117"/>
      <c r="N1022" s="117"/>
      <c r="O1022" s="117"/>
      <c r="P1022" s="117"/>
      <c r="Q1022" s="117"/>
      <c r="R1022" s="117"/>
      <c r="S1022" s="117"/>
      <c r="T1022" s="117"/>
    </row>
    <row r="1023" spans="1:20" ht="35" thickBot="1" x14ac:dyDescent="0.25">
      <c r="A1023" s="116" t="s">
        <v>2525</v>
      </c>
      <c r="B1023" s="116"/>
      <c r="C1023" s="117"/>
      <c r="D1023" s="117"/>
      <c r="E1023" s="117"/>
      <c r="F1023" s="117"/>
      <c r="G1023" s="117"/>
      <c r="H1023" s="117"/>
      <c r="I1023" s="117"/>
      <c r="J1023" s="117"/>
      <c r="K1023" s="117"/>
      <c r="L1023" s="117"/>
      <c r="M1023" s="117"/>
      <c r="N1023" s="117"/>
      <c r="O1023" s="117"/>
      <c r="P1023" s="117"/>
      <c r="Q1023" s="117"/>
      <c r="R1023" s="117"/>
      <c r="S1023" s="117"/>
      <c r="T1023" s="117"/>
    </row>
    <row r="1024" spans="1:20" ht="35" thickBot="1" x14ac:dyDescent="0.25">
      <c r="A1024" s="116" t="s">
        <v>2526</v>
      </c>
      <c r="B1024" s="116"/>
      <c r="C1024" s="117"/>
      <c r="D1024" s="117"/>
      <c r="E1024" s="117"/>
      <c r="F1024" s="117"/>
      <c r="G1024" s="117"/>
      <c r="H1024" s="117"/>
      <c r="I1024" s="117"/>
      <c r="J1024" s="117"/>
      <c r="K1024" s="117"/>
      <c r="L1024" s="117"/>
      <c r="M1024" s="117"/>
      <c r="N1024" s="117"/>
      <c r="O1024" s="117"/>
      <c r="P1024" s="117"/>
      <c r="Q1024" s="117"/>
      <c r="R1024" s="117"/>
      <c r="S1024" s="117"/>
      <c r="T1024" s="117"/>
    </row>
    <row r="1025" spans="1:20" ht="35" thickBot="1" x14ac:dyDescent="0.25">
      <c r="A1025" s="116" t="s">
        <v>1695</v>
      </c>
      <c r="B1025" s="116"/>
      <c r="C1025" s="117"/>
      <c r="D1025" s="117"/>
      <c r="E1025" s="117"/>
      <c r="F1025" s="117"/>
      <c r="G1025" s="117"/>
      <c r="H1025" s="117"/>
      <c r="I1025" s="117"/>
      <c r="J1025" s="117"/>
      <c r="K1025" s="117"/>
      <c r="L1025" s="117"/>
      <c r="M1025" s="117"/>
      <c r="N1025" s="117"/>
      <c r="O1025" s="117"/>
      <c r="P1025" s="117"/>
      <c r="Q1025" s="117"/>
      <c r="R1025" s="117"/>
      <c r="S1025" s="117"/>
      <c r="T1025" s="117"/>
    </row>
    <row r="1026" spans="1:20" ht="35" thickBot="1" x14ac:dyDescent="0.25">
      <c r="A1026" s="116" t="s">
        <v>2527</v>
      </c>
      <c r="B1026" s="116"/>
      <c r="C1026" s="117"/>
      <c r="D1026" s="117"/>
      <c r="E1026" s="117"/>
      <c r="F1026" s="117"/>
      <c r="G1026" s="117"/>
      <c r="H1026" s="117"/>
      <c r="I1026" s="117"/>
      <c r="J1026" s="117"/>
      <c r="K1026" s="117"/>
      <c r="L1026" s="117"/>
      <c r="M1026" s="117"/>
      <c r="N1026" s="117"/>
      <c r="O1026" s="117"/>
      <c r="P1026" s="117"/>
      <c r="Q1026" s="117"/>
      <c r="R1026" s="117"/>
      <c r="S1026" s="117"/>
      <c r="T1026" s="117"/>
    </row>
    <row r="1027" spans="1:20" ht="35" thickBot="1" x14ac:dyDescent="0.25">
      <c r="A1027" s="116" t="s">
        <v>2528</v>
      </c>
      <c r="B1027" s="116"/>
      <c r="C1027" s="117"/>
      <c r="D1027" s="117"/>
      <c r="E1027" s="117"/>
      <c r="F1027" s="117"/>
      <c r="G1027" s="117"/>
      <c r="H1027" s="117"/>
      <c r="I1027" s="117"/>
      <c r="J1027" s="117"/>
      <c r="K1027" s="117"/>
      <c r="L1027" s="117"/>
      <c r="M1027" s="117"/>
      <c r="N1027" s="117"/>
      <c r="O1027" s="117"/>
      <c r="P1027" s="117"/>
      <c r="Q1027" s="117"/>
      <c r="R1027" s="117"/>
      <c r="S1027" s="117"/>
      <c r="T1027" s="117"/>
    </row>
    <row r="1028" spans="1:20" ht="35" thickBot="1" x14ac:dyDescent="0.25">
      <c r="A1028" s="116" t="s">
        <v>2529</v>
      </c>
      <c r="B1028" s="116"/>
      <c r="C1028" s="117"/>
      <c r="D1028" s="117"/>
      <c r="E1028" s="117"/>
      <c r="F1028" s="117"/>
      <c r="G1028" s="117"/>
      <c r="H1028" s="117"/>
      <c r="I1028" s="117"/>
      <c r="J1028" s="117"/>
      <c r="K1028" s="117"/>
      <c r="L1028" s="117"/>
      <c r="M1028" s="117"/>
      <c r="N1028" s="117"/>
      <c r="O1028" s="117"/>
      <c r="P1028" s="117"/>
      <c r="Q1028" s="117"/>
      <c r="R1028" s="117"/>
      <c r="S1028" s="117"/>
      <c r="T1028" s="117"/>
    </row>
    <row r="1029" spans="1:20" ht="52" thickBot="1" x14ac:dyDescent="0.25">
      <c r="A1029" s="116" t="s">
        <v>1697</v>
      </c>
      <c r="B1029" s="116"/>
      <c r="C1029" s="117"/>
      <c r="D1029" s="117"/>
      <c r="E1029" s="117"/>
      <c r="F1029" s="117"/>
      <c r="G1029" s="117"/>
      <c r="H1029" s="117"/>
      <c r="I1029" s="117"/>
      <c r="J1029" s="117"/>
      <c r="K1029" s="117"/>
      <c r="L1029" s="117"/>
      <c r="M1029" s="117"/>
      <c r="N1029" s="117"/>
      <c r="O1029" s="117"/>
      <c r="P1029" s="117"/>
      <c r="Q1029" s="117"/>
      <c r="R1029" s="117"/>
      <c r="S1029" s="117"/>
      <c r="T1029" s="117"/>
    </row>
    <row r="1030" spans="1:20" ht="52" thickBot="1" x14ac:dyDescent="0.25">
      <c r="A1030" s="116" t="s">
        <v>2530</v>
      </c>
      <c r="B1030" s="116"/>
      <c r="C1030" s="117"/>
      <c r="D1030" s="117"/>
      <c r="E1030" s="117"/>
      <c r="F1030" s="117"/>
      <c r="G1030" s="117"/>
      <c r="H1030" s="117"/>
      <c r="I1030" s="117"/>
      <c r="J1030" s="117"/>
      <c r="K1030" s="117"/>
      <c r="L1030" s="117"/>
      <c r="M1030" s="117"/>
      <c r="N1030" s="117"/>
      <c r="O1030" s="117"/>
      <c r="P1030" s="117"/>
      <c r="Q1030" s="117"/>
      <c r="R1030" s="117"/>
      <c r="S1030" s="117"/>
      <c r="T1030" s="117"/>
    </row>
    <row r="1031" spans="1:20" ht="52" thickBot="1" x14ac:dyDescent="0.25">
      <c r="A1031" s="116" t="s">
        <v>2531</v>
      </c>
      <c r="B1031" s="116"/>
      <c r="C1031" s="117"/>
      <c r="D1031" s="117"/>
      <c r="E1031" s="117"/>
      <c r="F1031" s="117"/>
      <c r="G1031" s="117"/>
      <c r="H1031" s="117"/>
      <c r="I1031" s="117"/>
      <c r="J1031" s="117"/>
      <c r="K1031" s="117"/>
      <c r="L1031" s="117"/>
      <c r="M1031" s="117"/>
      <c r="N1031" s="117"/>
      <c r="O1031" s="117"/>
      <c r="P1031" s="117"/>
      <c r="Q1031" s="117"/>
      <c r="R1031" s="117"/>
      <c r="S1031" s="117"/>
      <c r="T1031" s="117"/>
    </row>
    <row r="1032" spans="1:20" ht="52" thickBot="1" x14ac:dyDescent="0.25">
      <c r="A1032" s="116" t="s">
        <v>2532</v>
      </c>
      <c r="B1032" s="116"/>
      <c r="C1032" s="117"/>
      <c r="D1032" s="117"/>
      <c r="E1032" s="117"/>
      <c r="F1032" s="117"/>
      <c r="G1032" s="117"/>
      <c r="H1032" s="117"/>
      <c r="I1032" s="117"/>
      <c r="J1032" s="117"/>
      <c r="K1032" s="117"/>
      <c r="L1032" s="117"/>
      <c r="M1032" s="117"/>
      <c r="N1032" s="117"/>
      <c r="O1032" s="117"/>
      <c r="P1032" s="117"/>
      <c r="Q1032" s="117"/>
      <c r="R1032" s="117"/>
      <c r="S1032" s="117"/>
      <c r="T1032" s="117"/>
    </row>
    <row r="1033" spans="1:20" ht="18" thickBot="1" x14ac:dyDescent="0.25">
      <c r="A1033" s="179" t="s">
        <v>2626</v>
      </c>
      <c r="B1033" s="180"/>
      <c r="C1033" s="181"/>
      <c r="D1033" s="181"/>
      <c r="E1033" s="181"/>
      <c r="F1033" s="181"/>
      <c r="G1033" s="181"/>
      <c r="H1033" s="181"/>
      <c r="I1033" s="181"/>
      <c r="J1033" s="181"/>
      <c r="K1033" s="181"/>
      <c r="L1033" s="181"/>
      <c r="M1033" s="181"/>
      <c r="N1033" s="181"/>
      <c r="O1033" s="181"/>
      <c r="P1033" s="181"/>
      <c r="Q1033" s="181"/>
      <c r="R1033" s="181"/>
      <c r="S1033" s="181"/>
      <c r="T1033" s="181"/>
    </row>
    <row r="1034" spans="1:20" ht="35" thickBot="1" x14ac:dyDescent="0.25">
      <c r="A1034" s="116" t="s">
        <v>1699</v>
      </c>
      <c r="B1034" s="116"/>
      <c r="C1034" s="117"/>
      <c r="D1034" s="117"/>
      <c r="E1034" s="117"/>
      <c r="F1034" s="117"/>
      <c r="G1034" s="117"/>
      <c r="H1034" s="117"/>
      <c r="I1034" s="117"/>
      <c r="J1034" s="117"/>
      <c r="K1034" s="117"/>
      <c r="L1034" s="117"/>
      <c r="M1034" s="117"/>
      <c r="N1034" s="117"/>
      <c r="O1034" s="117"/>
      <c r="P1034" s="117"/>
      <c r="Q1034" s="117"/>
      <c r="R1034" s="117"/>
      <c r="S1034" s="117"/>
      <c r="T1034" s="117"/>
    </row>
    <row r="1035" spans="1:20" ht="35" thickBot="1" x14ac:dyDescent="0.25">
      <c r="A1035" s="116" t="s">
        <v>2533</v>
      </c>
      <c r="B1035" s="116"/>
      <c r="C1035" s="117"/>
      <c r="D1035" s="117"/>
      <c r="E1035" s="117"/>
      <c r="F1035" s="117"/>
      <c r="G1035" s="117"/>
      <c r="H1035" s="117"/>
      <c r="I1035" s="117"/>
      <c r="J1035" s="117"/>
      <c r="K1035" s="117"/>
      <c r="L1035" s="117"/>
      <c r="M1035" s="117"/>
      <c r="N1035" s="117"/>
      <c r="O1035" s="117"/>
      <c r="P1035" s="117"/>
      <c r="Q1035" s="117"/>
      <c r="R1035" s="117"/>
      <c r="S1035" s="117"/>
      <c r="T1035" s="117"/>
    </row>
    <row r="1036" spans="1:20" ht="35" thickBot="1" x14ac:dyDescent="0.25">
      <c r="A1036" s="116" t="s">
        <v>2534</v>
      </c>
      <c r="B1036" s="116"/>
      <c r="C1036" s="117"/>
      <c r="D1036" s="117"/>
      <c r="E1036" s="117"/>
      <c r="F1036" s="117"/>
      <c r="G1036" s="117"/>
      <c r="H1036" s="117"/>
      <c r="I1036" s="117"/>
      <c r="J1036" s="117"/>
      <c r="K1036" s="117"/>
      <c r="L1036" s="117"/>
      <c r="M1036" s="117"/>
      <c r="N1036" s="117"/>
      <c r="O1036" s="117"/>
      <c r="P1036" s="117"/>
      <c r="Q1036" s="117"/>
      <c r="R1036" s="117"/>
      <c r="S1036" s="117"/>
      <c r="T1036" s="117"/>
    </row>
    <row r="1037" spans="1:20" ht="35" thickBot="1" x14ac:dyDescent="0.25">
      <c r="A1037" s="116" t="s">
        <v>2535</v>
      </c>
      <c r="B1037" s="116"/>
      <c r="C1037" s="117"/>
      <c r="D1037" s="117"/>
      <c r="E1037" s="117"/>
      <c r="F1037" s="117"/>
      <c r="G1037" s="117"/>
      <c r="H1037" s="117"/>
      <c r="I1037" s="117"/>
      <c r="J1037" s="117"/>
      <c r="K1037" s="117"/>
      <c r="L1037" s="117"/>
      <c r="M1037" s="117"/>
      <c r="N1037" s="117"/>
      <c r="O1037" s="117"/>
      <c r="P1037" s="117"/>
      <c r="Q1037" s="117"/>
      <c r="R1037" s="117"/>
      <c r="S1037" s="117"/>
      <c r="T1037" s="117"/>
    </row>
    <row r="1038" spans="1:20" ht="35" thickBot="1" x14ac:dyDescent="0.25">
      <c r="A1038" s="116" t="s">
        <v>1701</v>
      </c>
      <c r="B1038" s="116"/>
      <c r="C1038" s="117"/>
      <c r="D1038" s="117"/>
      <c r="E1038" s="117"/>
      <c r="F1038" s="117"/>
      <c r="G1038" s="117"/>
      <c r="H1038" s="117"/>
      <c r="I1038" s="117"/>
      <c r="J1038" s="117"/>
      <c r="K1038" s="117"/>
      <c r="L1038" s="117"/>
      <c r="M1038" s="117"/>
      <c r="N1038" s="117"/>
      <c r="O1038" s="117"/>
      <c r="P1038" s="117"/>
      <c r="Q1038" s="117"/>
      <c r="R1038" s="117"/>
      <c r="S1038" s="117"/>
      <c r="T1038" s="117"/>
    </row>
    <row r="1039" spans="1:20" ht="35" thickBot="1" x14ac:dyDescent="0.25">
      <c r="A1039" s="116" t="s">
        <v>2536</v>
      </c>
      <c r="B1039" s="116"/>
      <c r="C1039" s="117"/>
      <c r="D1039" s="117"/>
      <c r="E1039" s="117"/>
      <c r="F1039" s="117"/>
      <c r="G1039" s="117"/>
      <c r="H1039" s="117"/>
      <c r="I1039" s="117"/>
      <c r="J1039" s="117"/>
      <c r="K1039" s="117"/>
      <c r="L1039" s="117"/>
      <c r="M1039" s="117"/>
      <c r="N1039" s="117"/>
      <c r="O1039" s="117"/>
      <c r="P1039" s="117"/>
      <c r="Q1039" s="117"/>
      <c r="R1039" s="117"/>
      <c r="S1039" s="117"/>
      <c r="T1039" s="117"/>
    </row>
    <row r="1040" spans="1:20" ht="35" thickBot="1" x14ac:dyDescent="0.25">
      <c r="A1040" s="116" t="s">
        <v>2537</v>
      </c>
      <c r="B1040" s="116"/>
      <c r="C1040" s="117"/>
      <c r="D1040" s="117"/>
      <c r="E1040" s="117"/>
      <c r="F1040" s="117"/>
      <c r="G1040" s="117"/>
      <c r="H1040" s="117"/>
      <c r="I1040" s="117"/>
      <c r="J1040" s="117"/>
      <c r="K1040" s="117"/>
      <c r="L1040" s="117"/>
      <c r="M1040" s="117"/>
      <c r="N1040" s="117"/>
      <c r="O1040" s="117"/>
      <c r="P1040" s="117"/>
      <c r="Q1040" s="117"/>
      <c r="R1040" s="117"/>
      <c r="S1040" s="117"/>
      <c r="T1040" s="117"/>
    </row>
    <row r="1041" spans="1:20" ht="35" thickBot="1" x14ac:dyDescent="0.25">
      <c r="A1041" s="116" t="s">
        <v>2538</v>
      </c>
      <c r="B1041" s="116"/>
      <c r="C1041" s="117"/>
      <c r="D1041" s="117"/>
      <c r="E1041" s="117"/>
      <c r="F1041" s="117"/>
      <c r="G1041" s="117"/>
      <c r="H1041" s="117"/>
      <c r="I1041" s="117"/>
      <c r="J1041" s="117"/>
      <c r="K1041" s="117"/>
      <c r="L1041" s="117"/>
      <c r="M1041" s="117"/>
      <c r="N1041" s="117"/>
      <c r="O1041" s="117"/>
      <c r="P1041" s="117"/>
      <c r="Q1041" s="117"/>
      <c r="R1041" s="117"/>
      <c r="S1041" s="117"/>
      <c r="T1041" s="117"/>
    </row>
    <row r="1042" spans="1:20" ht="35" thickBot="1" x14ac:dyDescent="0.25">
      <c r="A1042" s="116" t="s">
        <v>1703</v>
      </c>
      <c r="B1042" s="116"/>
      <c r="C1042" s="117"/>
      <c r="D1042" s="117"/>
      <c r="E1042" s="117"/>
      <c r="F1042" s="117"/>
      <c r="G1042" s="117"/>
      <c r="H1042" s="117"/>
      <c r="I1042" s="117"/>
      <c r="J1042" s="117"/>
      <c r="K1042" s="117"/>
      <c r="L1042" s="117"/>
      <c r="M1042" s="117"/>
      <c r="N1042" s="117"/>
      <c r="O1042" s="117"/>
      <c r="P1042" s="117"/>
      <c r="Q1042" s="117"/>
      <c r="R1042" s="117"/>
      <c r="S1042" s="117"/>
      <c r="T1042" s="117"/>
    </row>
    <row r="1043" spans="1:20" ht="35" thickBot="1" x14ac:dyDescent="0.25">
      <c r="A1043" s="116" t="s">
        <v>2539</v>
      </c>
      <c r="B1043" s="116"/>
      <c r="C1043" s="117"/>
      <c r="D1043" s="117"/>
      <c r="E1043" s="117"/>
      <c r="F1043" s="117"/>
      <c r="G1043" s="117"/>
      <c r="H1043" s="117"/>
      <c r="I1043" s="117"/>
      <c r="J1043" s="117"/>
      <c r="K1043" s="117"/>
      <c r="L1043" s="117"/>
      <c r="M1043" s="117"/>
      <c r="N1043" s="117"/>
      <c r="O1043" s="117"/>
      <c r="P1043" s="117"/>
      <c r="Q1043" s="117"/>
      <c r="R1043" s="117"/>
      <c r="S1043" s="117"/>
      <c r="T1043" s="117"/>
    </row>
    <row r="1044" spans="1:20" ht="35" thickBot="1" x14ac:dyDescent="0.25">
      <c r="A1044" s="116" t="s">
        <v>2540</v>
      </c>
      <c r="B1044" s="116"/>
      <c r="C1044" s="117"/>
      <c r="D1044" s="117"/>
      <c r="E1044" s="117"/>
      <c r="F1044" s="117"/>
      <c r="G1044" s="117"/>
      <c r="H1044" s="117"/>
      <c r="I1044" s="117"/>
      <c r="J1044" s="117"/>
      <c r="K1044" s="117"/>
      <c r="L1044" s="117"/>
      <c r="M1044" s="117"/>
      <c r="N1044" s="117"/>
      <c r="O1044" s="117"/>
      <c r="P1044" s="117"/>
      <c r="Q1044" s="117"/>
      <c r="R1044" s="117"/>
      <c r="S1044" s="117"/>
      <c r="T1044" s="117"/>
    </row>
    <row r="1045" spans="1:20" ht="35" thickBot="1" x14ac:dyDescent="0.25">
      <c r="A1045" s="116" t="s">
        <v>2541</v>
      </c>
      <c r="B1045" s="116"/>
      <c r="C1045" s="117"/>
      <c r="D1045" s="117"/>
      <c r="E1045" s="117"/>
      <c r="F1045" s="117"/>
      <c r="G1045" s="117"/>
      <c r="H1045" s="117"/>
      <c r="I1045" s="117"/>
      <c r="J1045" s="117"/>
      <c r="K1045" s="117"/>
      <c r="L1045" s="117"/>
      <c r="M1045" s="117"/>
      <c r="N1045" s="117"/>
      <c r="O1045" s="117"/>
      <c r="P1045" s="117"/>
      <c r="Q1045" s="117"/>
      <c r="R1045" s="117"/>
      <c r="S1045" s="117"/>
      <c r="T1045" s="117"/>
    </row>
    <row r="1046" spans="1:20" ht="35" thickBot="1" x14ac:dyDescent="0.25">
      <c r="A1046" s="116" t="s">
        <v>1705</v>
      </c>
      <c r="B1046" s="116"/>
      <c r="C1046" s="117"/>
      <c r="D1046" s="117"/>
      <c r="E1046" s="117"/>
      <c r="F1046" s="117"/>
      <c r="G1046" s="117"/>
      <c r="H1046" s="117"/>
      <c r="I1046" s="117"/>
      <c r="J1046" s="117"/>
      <c r="K1046" s="117"/>
      <c r="L1046" s="117"/>
      <c r="M1046" s="117"/>
      <c r="N1046" s="117"/>
      <c r="O1046" s="117"/>
      <c r="P1046" s="117"/>
      <c r="Q1046" s="117"/>
      <c r="R1046" s="117"/>
      <c r="S1046" s="117"/>
      <c r="T1046" s="117"/>
    </row>
    <row r="1047" spans="1:20" ht="35" thickBot="1" x14ac:dyDescent="0.25">
      <c r="A1047" s="116" t="s">
        <v>2542</v>
      </c>
      <c r="B1047" s="116"/>
      <c r="C1047" s="117"/>
      <c r="D1047" s="117"/>
      <c r="E1047" s="117"/>
      <c r="F1047" s="117"/>
      <c r="G1047" s="117"/>
      <c r="H1047" s="117"/>
      <c r="I1047" s="117"/>
      <c r="J1047" s="117"/>
      <c r="K1047" s="117"/>
      <c r="L1047" s="117"/>
      <c r="M1047" s="117"/>
      <c r="N1047" s="117"/>
      <c r="O1047" s="117"/>
      <c r="P1047" s="117"/>
      <c r="Q1047" s="117"/>
      <c r="R1047" s="117"/>
      <c r="S1047" s="117"/>
      <c r="T1047" s="117"/>
    </row>
    <row r="1048" spans="1:20" ht="35" thickBot="1" x14ac:dyDescent="0.25">
      <c r="A1048" s="116" t="s">
        <v>2543</v>
      </c>
      <c r="B1048" s="116"/>
      <c r="C1048" s="117"/>
      <c r="D1048" s="117"/>
      <c r="E1048" s="117"/>
      <c r="F1048" s="117"/>
      <c r="G1048" s="117"/>
      <c r="H1048" s="117"/>
      <c r="I1048" s="117"/>
      <c r="J1048" s="117"/>
      <c r="K1048" s="117"/>
      <c r="L1048" s="117"/>
      <c r="M1048" s="117"/>
      <c r="N1048" s="117"/>
      <c r="O1048" s="117"/>
      <c r="P1048" s="117"/>
      <c r="Q1048" s="117"/>
      <c r="R1048" s="117"/>
      <c r="S1048" s="117"/>
      <c r="T1048" s="117"/>
    </row>
    <row r="1049" spans="1:20" ht="35" thickBot="1" x14ac:dyDescent="0.25">
      <c r="A1049" s="116" t="s">
        <v>2544</v>
      </c>
      <c r="B1049" s="116"/>
      <c r="C1049" s="117"/>
      <c r="D1049" s="117"/>
      <c r="E1049" s="117"/>
      <c r="F1049" s="117"/>
      <c r="G1049" s="117"/>
      <c r="H1049" s="117"/>
      <c r="I1049" s="117"/>
      <c r="J1049" s="117"/>
      <c r="K1049" s="117"/>
      <c r="L1049" s="117"/>
      <c r="M1049" s="117"/>
      <c r="N1049" s="117"/>
      <c r="O1049" s="117"/>
      <c r="P1049" s="117"/>
      <c r="Q1049" s="117"/>
      <c r="R1049" s="117"/>
      <c r="S1049" s="117"/>
      <c r="T1049" s="117"/>
    </row>
    <row r="1050" spans="1:20" ht="35" thickBot="1" x14ac:dyDescent="0.25">
      <c r="A1050" s="116" t="s">
        <v>1707</v>
      </c>
      <c r="B1050" s="116"/>
      <c r="C1050" s="117"/>
      <c r="D1050" s="117"/>
      <c r="E1050" s="117"/>
      <c r="F1050" s="117"/>
      <c r="G1050" s="117"/>
      <c r="H1050" s="117"/>
      <c r="I1050" s="117"/>
      <c r="J1050" s="117"/>
      <c r="K1050" s="117"/>
      <c r="L1050" s="117"/>
      <c r="M1050" s="117"/>
      <c r="N1050" s="117"/>
      <c r="O1050" s="117"/>
      <c r="P1050" s="117"/>
      <c r="Q1050" s="117"/>
      <c r="R1050" s="117"/>
      <c r="S1050" s="117"/>
      <c r="T1050" s="117"/>
    </row>
    <row r="1051" spans="1:20" ht="35" thickBot="1" x14ac:dyDescent="0.25">
      <c r="A1051" s="116" t="s">
        <v>2545</v>
      </c>
      <c r="B1051" s="116"/>
      <c r="C1051" s="117"/>
      <c r="D1051" s="117"/>
      <c r="E1051" s="117"/>
      <c r="F1051" s="117"/>
      <c r="G1051" s="117"/>
      <c r="H1051" s="117"/>
      <c r="I1051" s="117"/>
      <c r="J1051" s="117"/>
      <c r="K1051" s="117"/>
      <c r="L1051" s="117"/>
      <c r="M1051" s="117"/>
      <c r="N1051" s="117"/>
      <c r="O1051" s="117"/>
      <c r="P1051" s="117"/>
      <c r="Q1051" s="117"/>
      <c r="R1051" s="117"/>
      <c r="S1051" s="117"/>
      <c r="T1051" s="117"/>
    </row>
    <row r="1052" spans="1:20" ht="35" thickBot="1" x14ac:dyDescent="0.25">
      <c r="A1052" s="116" t="s">
        <v>2546</v>
      </c>
      <c r="B1052" s="116"/>
      <c r="C1052" s="117"/>
      <c r="D1052" s="117"/>
      <c r="E1052" s="117"/>
      <c r="F1052" s="117"/>
      <c r="G1052" s="117"/>
      <c r="H1052" s="117"/>
      <c r="I1052" s="117"/>
      <c r="J1052" s="117"/>
      <c r="K1052" s="117"/>
      <c r="L1052" s="117"/>
      <c r="M1052" s="117"/>
      <c r="N1052" s="117"/>
      <c r="O1052" s="117"/>
      <c r="P1052" s="117"/>
      <c r="Q1052" s="117"/>
      <c r="R1052" s="117"/>
      <c r="S1052" s="117"/>
      <c r="T1052" s="117"/>
    </row>
    <row r="1053" spans="1:20" ht="35" thickBot="1" x14ac:dyDescent="0.25">
      <c r="A1053" s="116" t="s">
        <v>2547</v>
      </c>
      <c r="B1053" s="116"/>
      <c r="C1053" s="117"/>
      <c r="D1053" s="117"/>
      <c r="E1053" s="117"/>
      <c r="F1053" s="117"/>
      <c r="G1053" s="117"/>
      <c r="H1053" s="117"/>
      <c r="I1053" s="117"/>
      <c r="J1053" s="117"/>
      <c r="K1053" s="117"/>
      <c r="L1053" s="117"/>
      <c r="M1053" s="117"/>
      <c r="N1053" s="117"/>
      <c r="O1053" s="117"/>
      <c r="P1053" s="117"/>
      <c r="Q1053" s="117"/>
      <c r="R1053" s="117"/>
      <c r="S1053" s="117"/>
      <c r="T1053" s="117"/>
    </row>
    <row r="1054" spans="1:20" ht="35" thickBot="1" x14ac:dyDescent="0.25">
      <c r="A1054" s="116" t="s">
        <v>1709</v>
      </c>
      <c r="B1054" s="116"/>
      <c r="C1054" s="117"/>
      <c r="D1054" s="117"/>
      <c r="E1054" s="117"/>
      <c r="F1054" s="117"/>
      <c r="G1054" s="117"/>
      <c r="H1054" s="117"/>
      <c r="I1054" s="117"/>
      <c r="J1054" s="117"/>
      <c r="K1054" s="117"/>
      <c r="L1054" s="117"/>
      <c r="M1054" s="117"/>
      <c r="N1054" s="117"/>
      <c r="O1054" s="117"/>
      <c r="P1054" s="117"/>
      <c r="Q1054" s="117"/>
      <c r="R1054" s="117"/>
      <c r="S1054" s="117"/>
      <c r="T1054" s="117"/>
    </row>
    <row r="1055" spans="1:20" ht="35" thickBot="1" x14ac:dyDescent="0.25">
      <c r="A1055" s="116" t="s">
        <v>2548</v>
      </c>
      <c r="B1055" s="116"/>
      <c r="C1055" s="117"/>
      <c r="D1055" s="117"/>
      <c r="E1055" s="117"/>
      <c r="F1055" s="117"/>
      <c r="G1055" s="117"/>
      <c r="H1055" s="117"/>
      <c r="I1055" s="117"/>
      <c r="J1055" s="117"/>
      <c r="K1055" s="117"/>
      <c r="L1055" s="117"/>
      <c r="M1055" s="117"/>
      <c r="N1055" s="117"/>
      <c r="O1055" s="117"/>
      <c r="P1055" s="117"/>
      <c r="Q1055" s="117"/>
      <c r="R1055" s="117"/>
      <c r="S1055" s="117"/>
      <c r="T1055" s="117"/>
    </row>
    <row r="1056" spans="1:20" ht="35" thickBot="1" x14ac:dyDescent="0.25">
      <c r="A1056" s="116" t="s">
        <v>2549</v>
      </c>
      <c r="B1056" s="116"/>
      <c r="C1056" s="117"/>
      <c r="D1056" s="117"/>
      <c r="E1056" s="117"/>
      <c r="F1056" s="117"/>
      <c r="G1056" s="117"/>
      <c r="H1056" s="117"/>
      <c r="I1056" s="117"/>
      <c r="J1056" s="117"/>
      <c r="K1056" s="117"/>
      <c r="L1056" s="117"/>
      <c r="M1056" s="117"/>
      <c r="N1056" s="117"/>
      <c r="O1056" s="117"/>
      <c r="P1056" s="117"/>
      <c r="Q1056" s="117"/>
      <c r="R1056" s="117"/>
      <c r="S1056" s="117"/>
      <c r="T1056" s="117"/>
    </row>
    <row r="1057" spans="1:20" ht="35" thickBot="1" x14ac:dyDescent="0.25">
      <c r="A1057" s="116" t="s">
        <v>2550</v>
      </c>
      <c r="B1057" s="116"/>
      <c r="C1057" s="117"/>
      <c r="D1057" s="117"/>
      <c r="E1057" s="117"/>
      <c r="F1057" s="117"/>
      <c r="G1057" s="117"/>
      <c r="H1057" s="117"/>
      <c r="I1057" s="117"/>
      <c r="J1057" s="117"/>
      <c r="K1057" s="117"/>
      <c r="L1057" s="117"/>
      <c r="M1057" s="117"/>
      <c r="N1057" s="117"/>
      <c r="O1057" s="117"/>
      <c r="P1057" s="117"/>
      <c r="Q1057" s="117"/>
      <c r="R1057" s="117"/>
      <c r="S1057" s="117"/>
      <c r="T1057" s="117"/>
    </row>
    <row r="1058" spans="1:20" ht="35" thickBot="1" x14ac:dyDescent="0.25">
      <c r="A1058" s="116" t="s">
        <v>1711</v>
      </c>
      <c r="B1058" s="116"/>
      <c r="C1058" s="117"/>
      <c r="D1058" s="117"/>
      <c r="E1058" s="117"/>
      <c r="F1058" s="117"/>
      <c r="G1058" s="117"/>
      <c r="H1058" s="117"/>
      <c r="I1058" s="117"/>
      <c r="J1058" s="117"/>
      <c r="K1058" s="117"/>
      <c r="L1058" s="117"/>
      <c r="M1058" s="117"/>
      <c r="N1058" s="117"/>
      <c r="O1058" s="117"/>
      <c r="P1058" s="117"/>
      <c r="Q1058" s="117"/>
      <c r="R1058" s="117"/>
      <c r="S1058" s="117"/>
      <c r="T1058" s="117"/>
    </row>
    <row r="1059" spans="1:20" ht="35" thickBot="1" x14ac:dyDescent="0.25">
      <c r="A1059" s="116" t="s">
        <v>2551</v>
      </c>
      <c r="B1059" s="116"/>
      <c r="C1059" s="117"/>
      <c r="D1059" s="117"/>
      <c r="E1059" s="117"/>
      <c r="F1059" s="117"/>
      <c r="G1059" s="117"/>
      <c r="H1059" s="117"/>
      <c r="I1059" s="117"/>
      <c r="J1059" s="117"/>
      <c r="K1059" s="117"/>
      <c r="L1059" s="117"/>
      <c r="M1059" s="117"/>
      <c r="N1059" s="117"/>
      <c r="O1059" s="117"/>
      <c r="P1059" s="117"/>
      <c r="Q1059" s="117"/>
      <c r="R1059" s="117"/>
      <c r="S1059" s="117"/>
      <c r="T1059" s="117"/>
    </row>
    <row r="1060" spans="1:20" ht="35" thickBot="1" x14ac:dyDescent="0.25">
      <c r="A1060" s="116" t="s">
        <v>2552</v>
      </c>
      <c r="B1060" s="116"/>
      <c r="C1060" s="117"/>
      <c r="D1060" s="117"/>
      <c r="E1060" s="117"/>
      <c r="F1060" s="117"/>
      <c r="G1060" s="117"/>
      <c r="H1060" s="117"/>
      <c r="I1060" s="117"/>
      <c r="J1060" s="117"/>
      <c r="K1060" s="117"/>
      <c r="L1060" s="117"/>
      <c r="M1060" s="117"/>
      <c r="N1060" s="117"/>
      <c r="O1060" s="117"/>
      <c r="P1060" s="117"/>
      <c r="Q1060" s="117"/>
      <c r="R1060" s="117"/>
      <c r="S1060" s="117"/>
      <c r="T1060" s="117"/>
    </row>
    <row r="1061" spans="1:20" ht="35" thickBot="1" x14ac:dyDescent="0.25">
      <c r="A1061" s="116" t="s">
        <v>2553</v>
      </c>
      <c r="B1061" s="116"/>
      <c r="C1061" s="117"/>
      <c r="D1061" s="117"/>
      <c r="E1061" s="117"/>
      <c r="F1061" s="117"/>
      <c r="G1061" s="117"/>
      <c r="H1061" s="117"/>
      <c r="I1061" s="117"/>
      <c r="J1061" s="117"/>
      <c r="K1061" s="117"/>
      <c r="L1061" s="117"/>
      <c r="M1061" s="117"/>
      <c r="N1061" s="117"/>
      <c r="O1061" s="117"/>
      <c r="P1061" s="117"/>
      <c r="Q1061" s="117"/>
      <c r="R1061" s="117"/>
      <c r="S1061" s="117"/>
      <c r="T1061" s="117"/>
    </row>
    <row r="1062" spans="1:20" ht="35" thickBot="1" x14ac:dyDescent="0.25">
      <c r="A1062" s="116" t="s">
        <v>1713</v>
      </c>
      <c r="B1062" s="116"/>
      <c r="C1062" s="117"/>
      <c r="D1062" s="117"/>
      <c r="E1062" s="117"/>
      <c r="F1062" s="117"/>
      <c r="G1062" s="117"/>
      <c r="H1062" s="117"/>
      <c r="I1062" s="117"/>
      <c r="J1062" s="117"/>
      <c r="K1062" s="117"/>
      <c r="L1062" s="117"/>
      <c r="M1062" s="117"/>
      <c r="N1062" s="117"/>
      <c r="O1062" s="117"/>
      <c r="P1062" s="117"/>
      <c r="Q1062" s="117"/>
      <c r="R1062" s="117"/>
      <c r="S1062" s="117"/>
      <c r="T1062" s="117"/>
    </row>
    <row r="1063" spans="1:20" ht="35" thickBot="1" x14ac:dyDescent="0.25">
      <c r="A1063" s="116" t="s">
        <v>2554</v>
      </c>
      <c r="B1063" s="116"/>
      <c r="C1063" s="117"/>
      <c r="D1063" s="117"/>
      <c r="E1063" s="117"/>
      <c r="F1063" s="117"/>
      <c r="G1063" s="117"/>
      <c r="H1063" s="117"/>
      <c r="I1063" s="117"/>
      <c r="J1063" s="117"/>
      <c r="K1063" s="117"/>
      <c r="L1063" s="117"/>
      <c r="M1063" s="117"/>
      <c r="N1063" s="117"/>
      <c r="O1063" s="117"/>
      <c r="P1063" s="117"/>
      <c r="Q1063" s="117"/>
      <c r="R1063" s="117"/>
      <c r="S1063" s="117"/>
      <c r="T1063" s="117"/>
    </row>
    <row r="1064" spans="1:20" ht="35" thickBot="1" x14ac:dyDescent="0.25">
      <c r="A1064" s="116" t="s">
        <v>2555</v>
      </c>
      <c r="B1064" s="116"/>
      <c r="C1064" s="117"/>
      <c r="D1064" s="117"/>
      <c r="E1064" s="117"/>
      <c r="F1064" s="117"/>
      <c r="G1064" s="117"/>
      <c r="H1064" s="117"/>
      <c r="I1064" s="117"/>
      <c r="J1064" s="117"/>
      <c r="K1064" s="117"/>
      <c r="L1064" s="117"/>
      <c r="M1064" s="117"/>
      <c r="N1064" s="117"/>
      <c r="O1064" s="117"/>
      <c r="P1064" s="117"/>
      <c r="Q1064" s="117"/>
      <c r="R1064" s="117"/>
      <c r="S1064" s="117"/>
      <c r="T1064" s="117"/>
    </row>
    <row r="1065" spans="1:20" ht="35" thickBot="1" x14ac:dyDescent="0.25">
      <c r="A1065" s="116" t="s">
        <v>2556</v>
      </c>
      <c r="B1065" s="116"/>
      <c r="C1065" s="117"/>
      <c r="D1065" s="117"/>
      <c r="E1065" s="117"/>
      <c r="F1065" s="117"/>
      <c r="G1065" s="117"/>
      <c r="H1065" s="117"/>
      <c r="I1065" s="117"/>
      <c r="J1065" s="117"/>
      <c r="K1065" s="117"/>
      <c r="L1065" s="117"/>
      <c r="M1065" s="117"/>
      <c r="N1065" s="117"/>
      <c r="O1065" s="117"/>
      <c r="P1065" s="117"/>
      <c r="Q1065" s="117"/>
      <c r="R1065" s="117"/>
      <c r="S1065" s="117"/>
      <c r="T1065" s="117"/>
    </row>
    <row r="1066" spans="1:20" ht="35" thickBot="1" x14ac:dyDescent="0.25">
      <c r="A1066" s="116" t="s">
        <v>1715</v>
      </c>
      <c r="B1066" s="116"/>
      <c r="C1066" s="117"/>
      <c r="D1066" s="117"/>
      <c r="E1066" s="117"/>
      <c r="F1066" s="117"/>
      <c r="G1066" s="117"/>
      <c r="H1066" s="117"/>
      <c r="I1066" s="117"/>
      <c r="J1066" s="117"/>
      <c r="K1066" s="117"/>
      <c r="L1066" s="117"/>
      <c r="M1066" s="117"/>
      <c r="N1066" s="117"/>
      <c r="O1066" s="117"/>
      <c r="P1066" s="117"/>
      <c r="Q1066" s="117"/>
      <c r="R1066" s="117"/>
      <c r="S1066" s="117"/>
      <c r="T1066" s="117"/>
    </row>
    <row r="1067" spans="1:20" ht="35" thickBot="1" x14ac:dyDescent="0.25">
      <c r="A1067" s="116" t="s">
        <v>2557</v>
      </c>
      <c r="B1067" s="116"/>
      <c r="C1067" s="117"/>
      <c r="D1067" s="117"/>
      <c r="E1067" s="117"/>
      <c r="F1067" s="117"/>
      <c r="G1067" s="117"/>
      <c r="H1067" s="117"/>
      <c r="I1067" s="117"/>
      <c r="J1067" s="117"/>
      <c r="K1067" s="117"/>
      <c r="L1067" s="117"/>
      <c r="M1067" s="117"/>
      <c r="N1067" s="117"/>
      <c r="O1067" s="117"/>
      <c r="P1067" s="117"/>
      <c r="Q1067" s="117"/>
      <c r="R1067" s="117"/>
      <c r="S1067" s="117"/>
      <c r="T1067" s="117"/>
    </row>
    <row r="1068" spans="1:20" ht="35" thickBot="1" x14ac:dyDescent="0.25">
      <c r="A1068" s="116" t="s">
        <v>2558</v>
      </c>
      <c r="B1068" s="116"/>
      <c r="C1068" s="117"/>
      <c r="D1068" s="117"/>
      <c r="E1068" s="117"/>
      <c r="F1068" s="117"/>
      <c r="G1068" s="117"/>
      <c r="H1068" s="117"/>
      <c r="I1068" s="117"/>
      <c r="J1068" s="117"/>
      <c r="K1068" s="117"/>
      <c r="L1068" s="117"/>
      <c r="M1068" s="117"/>
      <c r="N1068" s="117"/>
      <c r="O1068" s="117"/>
      <c r="P1068" s="117"/>
      <c r="Q1068" s="117"/>
      <c r="R1068" s="117"/>
      <c r="S1068" s="117"/>
      <c r="T1068" s="117"/>
    </row>
    <row r="1069" spans="1:20" ht="35" thickBot="1" x14ac:dyDescent="0.25">
      <c r="A1069" s="116" t="s">
        <v>2559</v>
      </c>
      <c r="B1069" s="116"/>
      <c r="C1069" s="117"/>
      <c r="D1069" s="117"/>
      <c r="E1069" s="117"/>
      <c r="F1069" s="117"/>
      <c r="G1069" s="117"/>
      <c r="H1069" s="117"/>
      <c r="I1069" s="117"/>
      <c r="J1069" s="117"/>
      <c r="K1069" s="117"/>
      <c r="L1069" s="117"/>
      <c r="M1069" s="117"/>
      <c r="N1069" s="117"/>
      <c r="O1069" s="117"/>
      <c r="P1069" s="117"/>
      <c r="Q1069" s="117"/>
      <c r="R1069" s="117"/>
      <c r="S1069" s="117"/>
      <c r="T1069" s="117"/>
    </row>
    <row r="1070" spans="1:20" ht="35" thickBot="1" x14ac:dyDescent="0.25">
      <c r="A1070" s="116" t="s">
        <v>1717</v>
      </c>
      <c r="B1070" s="116"/>
      <c r="C1070" s="117"/>
      <c r="D1070" s="117"/>
      <c r="E1070" s="117"/>
      <c r="F1070" s="117"/>
      <c r="G1070" s="117"/>
      <c r="H1070" s="117"/>
      <c r="I1070" s="117"/>
      <c r="J1070" s="117"/>
      <c r="K1070" s="117"/>
      <c r="L1070" s="117"/>
      <c r="M1070" s="117"/>
      <c r="N1070" s="117"/>
      <c r="O1070" s="117"/>
      <c r="P1070" s="117"/>
      <c r="Q1070" s="117"/>
      <c r="R1070" s="117"/>
      <c r="S1070" s="117"/>
      <c r="T1070" s="117"/>
    </row>
    <row r="1071" spans="1:20" ht="35" thickBot="1" x14ac:dyDescent="0.25">
      <c r="A1071" s="116" t="s">
        <v>2560</v>
      </c>
      <c r="B1071" s="116"/>
      <c r="C1071" s="117"/>
      <c r="D1071" s="117"/>
      <c r="E1071" s="117"/>
      <c r="F1071" s="117"/>
      <c r="G1071" s="117"/>
      <c r="H1071" s="117"/>
      <c r="I1071" s="117"/>
      <c r="J1071" s="117"/>
      <c r="K1071" s="117"/>
      <c r="L1071" s="117"/>
      <c r="M1071" s="117"/>
      <c r="N1071" s="117"/>
      <c r="O1071" s="117"/>
      <c r="P1071" s="117"/>
      <c r="Q1071" s="117"/>
      <c r="R1071" s="117"/>
      <c r="S1071" s="117"/>
      <c r="T1071" s="117"/>
    </row>
    <row r="1072" spans="1:20" ht="35" thickBot="1" x14ac:dyDescent="0.25">
      <c r="A1072" s="116" t="s">
        <v>2561</v>
      </c>
      <c r="B1072" s="116"/>
      <c r="C1072" s="117"/>
      <c r="D1072" s="117"/>
      <c r="E1072" s="117"/>
      <c r="F1072" s="117"/>
      <c r="G1072" s="117"/>
      <c r="H1072" s="117"/>
      <c r="I1072" s="117"/>
      <c r="J1072" s="117"/>
      <c r="K1072" s="117"/>
      <c r="L1072" s="117"/>
      <c r="M1072" s="117"/>
      <c r="N1072" s="117"/>
      <c r="O1072" s="117"/>
      <c r="P1072" s="117"/>
      <c r="Q1072" s="117"/>
      <c r="R1072" s="117"/>
      <c r="S1072" s="117"/>
      <c r="T1072" s="117"/>
    </row>
    <row r="1073" spans="1:20" ht="35" thickBot="1" x14ac:dyDescent="0.25">
      <c r="A1073" s="116" t="s">
        <v>2562</v>
      </c>
      <c r="B1073" s="116"/>
      <c r="C1073" s="117"/>
      <c r="D1073" s="117"/>
      <c r="E1073" s="117"/>
      <c r="F1073" s="117"/>
      <c r="G1073" s="117"/>
      <c r="H1073" s="117"/>
      <c r="I1073" s="117"/>
      <c r="J1073" s="117"/>
      <c r="K1073" s="117"/>
      <c r="L1073" s="117"/>
      <c r="M1073" s="117"/>
      <c r="N1073" s="117"/>
      <c r="O1073" s="117"/>
      <c r="P1073" s="117"/>
      <c r="Q1073" s="117"/>
      <c r="R1073" s="117"/>
      <c r="S1073" s="117"/>
      <c r="T1073" s="117"/>
    </row>
    <row r="1074" spans="1:20" ht="35" thickBot="1" x14ac:dyDescent="0.25">
      <c r="A1074" s="116" t="s">
        <v>1719</v>
      </c>
      <c r="B1074" s="116"/>
      <c r="C1074" s="117"/>
      <c r="D1074" s="117"/>
      <c r="E1074" s="117"/>
      <c r="F1074" s="117"/>
      <c r="G1074" s="117"/>
      <c r="H1074" s="117"/>
      <c r="I1074" s="117"/>
      <c r="J1074" s="117"/>
      <c r="K1074" s="117"/>
      <c r="L1074" s="117"/>
      <c r="M1074" s="117"/>
      <c r="N1074" s="117"/>
      <c r="O1074" s="117"/>
      <c r="P1074" s="117"/>
      <c r="Q1074" s="117"/>
      <c r="R1074" s="117"/>
      <c r="S1074" s="117"/>
      <c r="T1074" s="117"/>
    </row>
    <row r="1075" spans="1:20" ht="35" thickBot="1" x14ac:dyDescent="0.25">
      <c r="A1075" s="116" t="s">
        <v>2563</v>
      </c>
      <c r="B1075" s="116"/>
      <c r="C1075" s="117"/>
      <c r="D1075" s="117"/>
      <c r="E1075" s="117"/>
      <c r="F1075" s="117"/>
      <c r="G1075" s="117"/>
      <c r="H1075" s="117"/>
      <c r="I1075" s="117"/>
      <c r="J1075" s="117"/>
      <c r="K1075" s="117"/>
      <c r="L1075" s="117"/>
      <c r="M1075" s="117"/>
      <c r="N1075" s="117"/>
      <c r="O1075" s="117"/>
      <c r="P1075" s="117"/>
      <c r="Q1075" s="117"/>
      <c r="R1075" s="117"/>
      <c r="S1075" s="117"/>
      <c r="T1075" s="117"/>
    </row>
    <row r="1076" spans="1:20" ht="35" thickBot="1" x14ac:dyDescent="0.25">
      <c r="A1076" s="116" t="s">
        <v>2564</v>
      </c>
      <c r="B1076" s="116"/>
      <c r="C1076" s="117"/>
      <c r="D1076" s="117"/>
      <c r="E1076" s="117"/>
      <c r="F1076" s="117"/>
      <c r="G1076" s="117"/>
      <c r="H1076" s="117"/>
      <c r="I1076" s="117"/>
      <c r="J1076" s="117"/>
      <c r="K1076" s="117"/>
      <c r="L1076" s="117"/>
      <c r="M1076" s="117"/>
      <c r="N1076" s="117"/>
      <c r="O1076" s="117"/>
      <c r="P1076" s="117"/>
      <c r="Q1076" s="117"/>
      <c r="R1076" s="117"/>
      <c r="S1076" s="117"/>
      <c r="T1076" s="117"/>
    </row>
    <row r="1077" spans="1:20" ht="35" thickBot="1" x14ac:dyDescent="0.25">
      <c r="A1077" s="116" t="s">
        <v>2565</v>
      </c>
      <c r="B1077" s="116"/>
      <c r="C1077" s="117"/>
      <c r="D1077" s="117"/>
      <c r="E1077" s="117"/>
      <c r="F1077" s="117"/>
      <c r="G1077" s="117"/>
      <c r="H1077" s="117"/>
      <c r="I1077" s="117"/>
      <c r="J1077" s="117"/>
      <c r="K1077" s="117"/>
      <c r="L1077" s="117"/>
      <c r="M1077" s="117"/>
      <c r="N1077" s="117"/>
      <c r="O1077" s="117"/>
      <c r="P1077" s="117"/>
      <c r="Q1077" s="117"/>
      <c r="R1077" s="117"/>
      <c r="S1077" s="117"/>
      <c r="T1077" s="117"/>
    </row>
    <row r="1078" spans="1:20" ht="52" thickBot="1" x14ac:dyDescent="0.25">
      <c r="A1078" s="116" t="s">
        <v>1721</v>
      </c>
      <c r="B1078" s="116"/>
      <c r="C1078" s="117"/>
      <c r="D1078" s="117"/>
      <c r="E1078" s="117"/>
      <c r="F1078" s="117"/>
      <c r="G1078" s="117"/>
      <c r="H1078" s="117"/>
      <c r="I1078" s="117"/>
      <c r="J1078" s="117"/>
      <c r="K1078" s="117"/>
      <c r="L1078" s="117"/>
      <c r="M1078" s="117"/>
      <c r="N1078" s="117"/>
      <c r="O1078" s="117"/>
      <c r="P1078" s="117"/>
      <c r="Q1078" s="117"/>
      <c r="R1078" s="117"/>
      <c r="S1078" s="117"/>
      <c r="T1078" s="117"/>
    </row>
    <row r="1079" spans="1:20" ht="52" thickBot="1" x14ac:dyDescent="0.25">
      <c r="A1079" s="116" t="s">
        <v>2566</v>
      </c>
      <c r="B1079" s="116"/>
      <c r="C1079" s="117"/>
      <c r="D1079" s="117"/>
      <c r="E1079" s="117"/>
      <c r="F1079" s="117"/>
      <c r="G1079" s="117"/>
      <c r="H1079" s="117"/>
      <c r="I1079" s="117"/>
      <c r="J1079" s="117"/>
      <c r="K1079" s="117"/>
      <c r="L1079" s="117"/>
      <c r="M1079" s="117"/>
      <c r="N1079" s="117"/>
      <c r="O1079" s="117"/>
      <c r="P1079" s="117"/>
      <c r="Q1079" s="117"/>
      <c r="R1079" s="117"/>
      <c r="S1079" s="117"/>
      <c r="T1079" s="117"/>
    </row>
    <row r="1080" spans="1:20" ht="52" thickBot="1" x14ac:dyDescent="0.25">
      <c r="A1080" s="116" t="s">
        <v>2567</v>
      </c>
      <c r="B1080" s="116"/>
      <c r="C1080" s="117"/>
      <c r="D1080" s="117"/>
      <c r="E1080" s="117"/>
      <c r="F1080" s="117"/>
      <c r="G1080" s="117"/>
      <c r="H1080" s="117"/>
      <c r="I1080" s="117"/>
      <c r="J1080" s="117"/>
      <c r="K1080" s="117"/>
      <c r="L1080" s="117"/>
      <c r="M1080" s="117"/>
      <c r="N1080" s="117"/>
      <c r="O1080" s="117"/>
      <c r="P1080" s="117"/>
      <c r="Q1080" s="117"/>
      <c r="R1080" s="117"/>
      <c r="S1080" s="117"/>
      <c r="T1080" s="117"/>
    </row>
    <row r="1081" spans="1:20" ht="52" thickBot="1" x14ac:dyDescent="0.25">
      <c r="A1081" s="116" t="s">
        <v>2568</v>
      </c>
      <c r="B1081" s="116"/>
      <c r="C1081" s="117"/>
      <c r="D1081" s="117"/>
      <c r="E1081" s="117"/>
      <c r="F1081" s="117"/>
      <c r="G1081" s="117"/>
      <c r="H1081" s="117"/>
      <c r="I1081" s="117"/>
      <c r="J1081" s="117"/>
      <c r="K1081" s="117"/>
      <c r="L1081" s="117"/>
      <c r="M1081" s="117"/>
      <c r="N1081" s="117"/>
      <c r="O1081" s="117"/>
      <c r="P1081" s="117"/>
      <c r="Q1081" s="117"/>
      <c r="R1081" s="117"/>
      <c r="S1081" s="117"/>
      <c r="T1081" s="117"/>
    </row>
    <row r="1082" spans="1:20" ht="18" thickBot="1" x14ac:dyDescent="0.25">
      <c r="A1082" s="179" t="s">
        <v>2627</v>
      </c>
      <c r="B1082" s="180"/>
      <c r="C1082" s="181"/>
      <c r="D1082" s="181"/>
      <c r="E1082" s="181"/>
      <c r="F1082" s="181"/>
      <c r="G1082" s="181"/>
      <c r="H1082" s="181"/>
      <c r="I1082" s="181"/>
      <c r="J1082" s="181"/>
      <c r="K1082" s="181"/>
      <c r="L1082" s="181"/>
      <c r="M1082" s="181"/>
      <c r="N1082" s="181"/>
      <c r="O1082" s="181"/>
      <c r="P1082" s="181"/>
      <c r="Q1082" s="181"/>
      <c r="R1082" s="181"/>
      <c r="S1082" s="181"/>
      <c r="T1082" s="181"/>
    </row>
    <row r="1083" spans="1:20" ht="35" thickBot="1" x14ac:dyDescent="0.25">
      <c r="A1083" s="116" t="s">
        <v>1723</v>
      </c>
      <c r="B1083" s="116"/>
      <c r="C1083" s="117"/>
      <c r="D1083" s="117"/>
      <c r="E1083" s="117"/>
      <c r="F1083" s="117"/>
      <c r="G1083" s="117"/>
      <c r="H1083" s="117"/>
      <c r="I1083" s="117"/>
      <c r="J1083" s="117"/>
      <c r="K1083" s="117"/>
      <c r="L1083" s="117"/>
      <c r="M1083" s="117"/>
      <c r="N1083" s="117"/>
      <c r="O1083" s="117"/>
      <c r="P1083" s="117"/>
      <c r="Q1083" s="117"/>
      <c r="R1083" s="117"/>
      <c r="S1083" s="117"/>
      <c r="T1083" s="117"/>
    </row>
    <row r="1084" spans="1:20" ht="35" thickBot="1" x14ac:dyDescent="0.25">
      <c r="A1084" s="116" t="s">
        <v>2569</v>
      </c>
      <c r="B1084" s="116"/>
      <c r="C1084" s="117"/>
      <c r="D1084" s="117"/>
      <c r="E1084" s="117"/>
      <c r="F1084" s="117"/>
      <c r="G1084" s="117"/>
      <c r="H1084" s="117"/>
      <c r="I1084" s="117"/>
      <c r="J1084" s="117"/>
      <c r="K1084" s="117"/>
      <c r="L1084" s="117"/>
      <c r="M1084" s="117"/>
      <c r="N1084" s="117"/>
      <c r="O1084" s="117"/>
      <c r="P1084" s="117"/>
      <c r="Q1084" s="117"/>
      <c r="R1084" s="117"/>
      <c r="S1084" s="117"/>
      <c r="T1084" s="117"/>
    </row>
    <row r="1085" spans="1:20" ht="35" thickBot="1" x14ac:dyDescent="0.25">
      <c r="A1085" s="116" t="s">
        <v>2570</v>
      </c>
      <c r="B1085" s="116"/>
      <c r="C1085" s="117"/>
      <c r="D1085" s="117"/>
      <c r="E1085" s="117"/>
      <c r="F1085" s="117"/>
      <c r="G1085" s="117"/>
      <c r="H1085" s="117"/>
      <c r="I1085" s="117"/>
      <c r="J1085" s="117"/>
      <c r="K1085" s="117"/>
      <c r="L1085" s="117"/>
      <c r="M1085" s="117"/>
      <c r="N1085" s="117"/>
      <c r="O1085" s="117"/>
      <c r="P1085" s="117"/>
      <c r="Q1085" s="117"/>
      <c r="R1085" s="117"/>
      <c r="S1085" s="117"/>
      <c r="T1085" s="117"/>
    </row>
    <row r="1086" spans="1:20" ht="35" thickBot="1" x14ac:dyDescent="0.25">
      <c r="A1086" s="116" t="s">
        <v>2571</v>
      </c>
      <c r="B1086" s="116"/>
      <c r="C1086" s="117"/>
      <c r="D1086" s="117"/>
      <c r="E1086" s="117"/>
      <c r="F1086" s="117"/>
      <c r="G1086" s="117"/>
      <c r="H1086" s="117"/>
      <c r="I1086" s="117"/>
      <c r="J1086" s="117"/>
      <c r="K1086" s="117"/>
      <c r="L1086" s="117"/>
      <c r="M1086" s="117"/>
      <c r="N1086" s="117"/>
      <c r="O1086" s="117"/>
      <c r="P1086" s="117"/>
      <c r="Q1086" s="117"/>
      <c r="R1086" s="117"/>
      <c r="S1086" s="117"/>
      <c r="T1086" s="117"/>
    </row>
    <row r="1087" spans="1:20" ht="35" thickBot="1" x14ac:dyDescent="0.25">
      <c r="A1087" s="116" t="s">
        <v>1725</v>
      </c>
      <c r="B1087" s="116"/>
      <c r="C1087" s="117"/>
      <c r="D1087" s="117"/>
      <c r="E1087" s="117"/>
      <c r="F1087" s="117"/>
      <c r="G1087" s="117"/>
      <c r="H1087" s="117"/>
      <c r="I1087" s="117"/>
      <c r="J1087" s="117"/>
      <c r="K1087" s="117"/>
      <c r="L1087" s="117"/>
      <c r="M1087" s="117"/>
      <c r="N1087" s="117"/>
      <c r="O1087" s="117"/>
      <c r="P1087" s="117"/>
      <c r="Q1087" s="117"/>
      <c r="R1087" s="117"/>
      <c r="S1087" s="117"/>
      <c r="T1087" s="117"/>
    </row>
    <row r="1088" spans="1:20" ht="35" thickBot="1" x14ac:dyDescent="0.25">
      <c r="A1088" s="116" t="s">
        <v>2572</v>
      </c>
      <c r="B1088" s="116"/>
      <c r="C1088" s="117"/>
      <c r="D1088" s="117"/>
      <c r="E1088" s="117"/>
      <c r="F1088" s="117"/>
      <c r="G1088" s="117"/>
      <c r="H1088" s="117"/>
      <c r="I1088" s="117"/>
      <c r="J1088" s="117"/>
      <c r="K1088" s="117"/>
      <c r="L1088" s="117"/>
      <c r="M1088" s="117"/>
      <c r="N1088" s="117"/>
      <c r="O1088" s="117"/>
      <c r="P1088" s="117"/>
      <c r="Q1088" s="117"/>
      <c r="R1088" s="117"/>
      <c r="S1088" s="117"/>
      <c r="T1088" s="117"/>
    </row>
    <row r="1089" spans="1:20" ht="35" thickBot="1" x14ac:dyDescent="0.25">
      <c r="A1089" s="116" t="s">
        <v>2573</v>
      </c>
      <c r="B1089" s="116"/>
      <c r="C1089" s="117"/>
      <c r="D1089" s="117"/>
      <c r="E1089" s="117"/>
      <c r="F1089" s="117"/>
      <c r="G1089" s="117"/>
      <c r="H1089" s="117"/>
      <c r="I1089" s="117"/>
      <c r="J1089" s="117"/>
      <c r="K1089" s="117"/>
      <c r="L1089" s="117"/>
      <c r="M1089" s="117"/>
      <c r="N1089" s="117"/>
      <c r="O1089" s="117"/>
      <c r="P1089" s="117"/>
      <c r="Q1089" s="117"/>
      <c r="R1089" s="117"/>
      <c r="S1089" s="117"/>
      <c r="T1089" s="117"/>
    </row>
    <row r="1090" spans="1:20" ht="35" thickBot="1" x14ac:dyDescent="0.25">
      <c r="A1090" s="116" t="s">
        <v>2574</v>
      </c>
      <c r="B1090" s="116"/>
      <c r="C1090" s="117"/>
      <c r="D1090" s="117"/>
      <c r="E1090" s="117"/>
      <c r="F1090" s="117"/>
      <c r="G1090" s="117"/>
      <c r="H1090" s="117"/>
      <c r="I1090" s="117"/>
      <c r="J1090" s="117"/>
      <c r="K1090" s="117"/>
      <c r="L1090" s="117"/>
      <c r="M1090" s="117"/>
      <c r="N1090" s="117"/>
      <c r="O1090" s="117"/>
      <c r="P1090" s="117"/>
      <c r="Q1090" s="117"/>
      <c r="R1090" s="117"/>
      <c r="S1090" s="117"/>
      <c r="T1090" s="117"/>
    </row>
    <row r="1091" spans="1:20" ht="35" thickBot="1" x14ac:dyDescent="0.25">
      <c r="A1091" s="116" t="s">
        <v>1727</v>
      </c>
      <c r="B1091" s="116"/>
      <c r="C1091" s="117"/>
      <c r="D1091" s="117"/>
      <c r="E1091" s="117"/>
      <c r="F1091" s="117"/>
      <c r="G1091" s="117"/>
      <c r="H1091" s="117"/>
      <c r="I1091" s="117"/>
      <c r="J1091" s="117"/>
      <c r="K1091" s="117"/>
      <c r="L1091" s="117"/>
      <c r="M1091" s="117"/>
      <c r="N1091" s="117"/>
      <c r="O1091" s="117"/>
      <c r="P1091" s="117"/>
      <c r="Q1091" s="117"/>
      <c r="R1091" s="117"/>
      <c r="S1091" s="117"/>
      <c r="T1091" s="117"/>
    </row>
    <row r="1092" spans="1:20" ht="35" thickBot="1" x14ac:dyDescent="0.25">
      <c r="A1092" s="116" t="s">
        <v>2575</v>
      </c>
      <c r="B1092" s="116"/>
      <c r="C1092" s="117"/>
      <c r="D1092" s="117"/>
      <c r="E1092" s="117"/>
      <c r="F1092" s="117"/>
      <c r="G1092" s="117"/>
      <c r="H1092" s="117"/>
      <c r="I1092" s="117"/>
      <c r="J1092" s="117"/>
      <c r="K1092" s="117"/>
      <c r="L1092" s="117"/>
      <c r="M1092" s="117"/>
      <c r="N1092" s="117"/>
      <c r="O1092" s="117"/>
      <c r="P1092" s="117"/>
      <c r="Q1092" s="117"/>
      <c r="R1092" s="117"/>
      <c r="S1092" s="117"/>
      <c r="T1092" s="117"/>
    </row>
    <row r="1093" spans="1:20" ht="35" thickBot="1" x14ac:dyDescent="0.25">
      <c r="A1093" s="116" t="s">
        <v>2576</v>
      </c>
      <c r="B1093" s="116"/>
      <c r="C1093" s="117"/>
      <c r="D1093" s="117"/>
      <c r="E1093" s="117"/>
      <c r="F1093" s="117"/>
      <c r="G1093" s="117"/>
      <c r="H1093" s="117"/>
      <c r="I1093" s="117"/>
      <c r="J1093" s="117"/>
      <c r="K1093" s="117"/>
      <c r="L1093" s="117"/>
      <c r="M1093" s="117"/>
      <c r="N1093" s="117"/>
      <c r="O1093" s="117"/>
      <c r="P1093" s="117"/>
      <c r="Q1093" s="117"/>
      <c r="R1093" s="117"/>
      <c r="S1093" s="117"/>
      <c r="T1093" s="117"/>
    </row>
    <row r="1094" spans="1:20" ht="35" thickBot="1" x14ac:dyDescent="0.25">
      <c r="A1094" s="116" t="s">
        <v>2577</v>
      </c>
      <c r="B1094" s="116"/>
      <c r="C1094" s="117"/>
      <c r="D1094" s="117"/>
      <c r="E1094" s="117"/>
      <c r="F1094" s="117"/>
      <c r="G1094" s="117"/>
      <c r="H1094" s="117"/>
      <c r="I1094" s="117"/>
      <c r="J1094" s="117"/>
      <c r="K1094" s="117"/>
      <c r="L1094" s="117"/>
      <c r="M1094" s="117"/>
      <c r="N1094" s="117"/>
      <c r="O1094" s="117"/>
      <c r="P1094" s="117"/>
      <c r="Q1094" s="117"/>
      <c r="R1094" s="117"/>
      <c r="S1094" s="117"/>
      <c r="T1094" s="117"/>
    </row>
    <row r="1095" spans="1:20" ht="35" thickBot="1" x14ac:dyDescent="0.25">
      <c r="A1095" s="116" t="s">
        <v>1729</v>
      </c>
      <c r="B1095" s="116"/>
      <c r="C1095" s="117"/>
      <c r="D1095" s="117"/>
      <c r="E1095" s="117"/>
      <c r="F1095" s="117"/>
      <c r="G1095" s="117"/>
      <c r="H1095" s="117"/>
      <c r="I1095" s="117"/>
      <c r="J1095" s="117"/>
      <c r="K1095" s="117"/>
      <c r="L1095" s="117"/>
      <c r="M1095" s="117"/>
      <c r="N1095" s="117"/>
      <c r="O1095" s="117"/>
      <c r="P1095" s="117"/>
      <c r="Q1095" s="117"/>
      <c r="R1095" s="117"/>
      <c r="S1095" s="117"/>
      <c r="T1095" s="117"/>
    </row>
    <row r="1096" spans="1:20" ht="35" thickBot="1" x14ac:dyDescent="0.25">
      <c r="A1096" s="116" t="s">
        <v>2578</v>
      </c>
      <c r="B1096" s="116"/>
      <c r="C1096" s="117"/>
      <c r="D1096" s="117"/>
      <c r="E1096" s="117"/>
      <c r="F1096" s="117"/>
      <c r="G1096" s="117"/>
      <c r="H1096" s="117"/>
      <c r="I1096" s="117"/>
      <c r="J1096" s="117"/>
      <c r="K1096" s="117"/>
      <c r="L1096" s="117"/>
      <c r="M1096" s="117"/>
      <c r="N1096" s="117"/>
      <c r="O1096" s="117"/>
      <c r="P1096" s="117"/>
      <c r="Q1096" s="117"/>
      <c r="R1096" s="117"/>
      <c r="S1096" s="117"/>
      <c r="T1096" s="117"/>
    </row>
    <row r="1097" spans="1:20" ht="35" thickBot="1" x14ac:dyDescent="0.25">
      <c r="A1097" s="116" t="s">
        <v>2579</v>
      </c>
      <c r="B1097" s="116"/>
      <c r="C1097" s="117"/>
      <c r="D1097" s="117"/>
      <c r="E1097" s="117"/>
      <c r="F1097" s="117"/>
      <c r="G1097" s="117"/>
      <c r="H1097" s="117"/>
      <c r="I1097" s="117"/>
      <c r="J1097" s="117"/>
      <c r="K1097" s="117"/>
      <c r="L1097" s="117"/>
      <c r="M1097" s="117"/>
      <c r="N1097" s="117"/>
      <c r="O1097" s="117"/>
      <c r="P1097" s="117"/>
      <c r="Q1097" s="117"/>
      <c r="R1097" s="117"/>
      <c r="S1097" s="117"/>
      <c r="T1097" s="117"/>
    </row>
    <row r="1098" spans="1:20" ht="35" thickBot="1" x14ac:dyDescent="0.25">
      <c r="A1098" s="116" t="s">
        <v>2580</v>
      </c>
      <c r="B1098" s="116"/>
      <c r="C1098" s="117"/>
      <c r="D1098" s="117"/>
      <c r="E1098" s="117"/>
      <c r="F1098" s="117"/>
      <c r="G1098" s="117"/>
      <c r="H1098" s="117"/>
      <c r="I1098" s="117"/>
      <c r="J1098" s="117"/>
      <c r="K1098" s="117"/>
      <c r="L1098" s="117"/>
      <c r="M1098" s="117"/>
      <c r="N1098" s="117"/>
      <c r="O1098" s="117"/>
      <c r="P1098" s="117"/>
      <c r="Q1098" s="117"/>
      <c r="R1098" s="117"/>
      <c r="S1098" s="117"/>
      <c r="T1098" s="117"/>
    </row>
    <row r="1099" spans="1:20" ht="35" thickBot="1" x14ac:dyDescent="0.25">
      <c r="A1099" s="116" t="s">
        <v>1731</v>
      </c>
      <c r="B1099" s="116"/>
      <c r="C1099" s="117"/>
      <c r="D1099" s="117"/>
      <c r="E1099" s="117"/>
      <c r="F1099" s="117"/>
      <c r="G1099" s="117"/>
      <c r="H1099" s="117"/>
      <c r="I1099" s="117"/>
      <c r="J1099" s="117"/>
      <c r="K1099" s="117"/>
      <c r="L1099" s="117"/>
      <c r="M1099" s="117"/>
      <c r="N1099" s="117"/>
      <c r="O1099" s="117"/>
      <c r="P1099" s="117"/>
      <c r="Q1099" s="117"/>
      <c r="R1099" s="117"/>
      <c r="S1099" s="117"/>
      <c r="T1099" s="117"/>
    </row>
    <row r="1100" spans="1:20" ht="35" thickBot="1" x14ac:dyDescent="0.25">
      <c r="A1100" s="116" t="s">
        <v>2581</v>
      </c>
      <c r="B1100" s="116"/>
      <c r="C1100" s="117"/>
      <c r="D1100" s="117"/>
      <c r="E1100" s="117"/>
      <c r="F1100" s="117"/>
      <c r="G1100" s="117"/>
      <c r="H1100" s="117"/>
      <c r="I1100" s="117"/>
      <c r="J1100" s="117"/>
      <c r="K1100" s="117"/>
      <c r="L1100" s="117"/>
      <c r="M1100" s="117"/>
      <c r="N1100" s="117"/>
      <c r="O1100" s="117"/>
      <c r="P1100" s="117"/>
      <c r="Q1100" s="117"/>
      <c r="R1100" s="117"/>
      <c r="S1100" s="117"/>
      <c r="T1100" s="117"/>
    </row>
    <row r="1101" spans="1:20" ht="35" thickBot="1" x14ac:dyDescent="0.25">
      <c r="A1101" s="116" t="s">
        <v>2582</v>
      </c>
      <c r="B1101" s="116"/>
      <c r="C1101" s="117"/>
      <c r="D1101" s="117"/>
      <c r="E1101" s="117"/>
      <c r="F1101" s="117"/>
      <c r="G1101" s="117"/>
      <c r="H1101" s="117"/>
      <c r="I1101" s="117"/>
      <c r="J1101" s="117"/>
      <c r="K1101" s="117"/>
      <c r="L1101" s="117"/>
      <c r="M1101" s="117"/>
      <c r="N1101" s="117"/>
      <c r="O1101" s="117"/>
      <c r="P1101" s="117"/>
      <c r="Q1101" s="117"/>
      <c r="R1101" s="117"/>
      <c r="S1101" s="117"/>
      <c r="T1101" s="117"/>
    </row>
    <row r="1102" spans="1:20" ht="35" thickBot="1" x14ac:dyDescent="0.25">
      <c r="A1102" s="116" t="s">
        <v>2583</v>
      </c>
      <c r="B1102" s="116"/>
      <c r="C1102" s="117"/>
      <c r="D1102" s="117"/>
      <c r="E1102" s="117"/>
      <c r="F1102" s="117"/>
      <c r="G1102" s="117"/>
      <c r="H1102" s="117"/>
      <c r="I1102" s="117"/>
      <c r="J1102" s="117"/>
      <c r="K1102" s="117"/>
      <c r="L1102" s="117"/>
      <c r="M1102" s="117"/>
      <c r="N1102" s="117"/>
      <c r="O1102" s="117"/>
      <c r="P1102" s="117"/>
      <c r="Q1102" s="117"/>
      <c r="R1102" s="117"/>
      <c r="S1102" s="117"/>
      <c r="T1102" s="117"/>
    </row>
    <row r="1103" spans="1:20" ht="35" thickBot="1" x14ac:dyDescent="0.25">
      <c r="A1103" s="116" t="s">
        <v>1733</v>
      </c>
      <c r="B1103" s="116"/>
      <c r="C1103" s="117"/>
      <c r="D1103" s="117"/>
      <c r="E1103" s="117"/>
      <c r="F1103" s="117"/>
      <c r="G1103" s="117"/>
      <c r="H1103" s="117"/>
      <c r="I1103" s="117"/>
      <c r="J1103" s="117"/>
      <c r="K1103" s="117"/>
      <c r="L1103" s="117"/>
      <c r="M1103" s="117"/>
      <c r="N1103" s="117"/>
      <c r="O1103" s="117"/>
      <c r="P1103" s="117"/>
      <c r="Q1103" s="117"/>
      <c r="R1103" s="117"/>
      <c r="S1103" s="117"/>
      <c r="T1103" s="117"/>
    </row>
    <row r="1104" spans="1:20" ht="35" thickBot="1" x14ac:dyDescent="0.25">
      <c r="A1104" s="116" t="s">
        <v>2584</v>
      </c>
      <c r="B1104" s="116"/>
      <c r="C1104" s="117"/>
      <c r="D1104" s="117"/>
      <c r="E1104" s="117"/>
      <c r="F1104" s="117"/>
      <c r="G1104" s="117"/>
      <c r="H1104" s="117"/>
      <c r="I1104" s="117"/>
      <c r="J1104" s="117"/>
      <c r="K1104" s="117"/>
      <c r="L1104" s="117"/>
      <c r="M1104" s="117"/>
      <c r="N1104" s="117"/>
      <c r="O1104" s="117"/>
      <c r="P1104" s="117"/>
      <c r="Q1104" s="117"/>
      <c r="R1104" s="117"/>
      <c r="S1104" s="117"/>
      <c r="T1104" s="117"/>
    </row>
    <row r="1105" spans="1:20" ht="35" thickBot="1" x14ac:dyDescent="0.25">
      <c r="A1105" s="116" t="s">
        <v>2585</v>
      </c>
      <c r="B1105" s="116"/>
      <c r="C1105" s="117"/>
      <c r="D1105" s="117"/>
      <c r="E1105" s="117"/>
      <c r="F1105" s="117"/>
      <c r="G1105" s="117"/>
      <c r="H1105" s="117"/>
      <c r="I1105" s="117"/>
      <c r="J1105" s="117"/>
      <c r="K1105" s="117"/>
      <c r="L1105" s="117"/>
      <c r="M1105" s="117"/>
      <c r="N1105" s="117"/>
      <c r="O1105" s="117"/>
      <c r="P1105" s="117"/>
      <c r="Q1105" s="117"/>
      <c r="R1105" s="117"/>
      <c r="S1105" s="117"/>
      <c r="T1105" s="117"/>
    </row>
    <row r="1106" spans="1:20" ht="35" thickBot="1" x14ac:dyDescent="0.25">
      <c r="A1106" s="116" t="s">
        <v>2586</v>
      </c>
      <c r="B1106" s="116"/>
      <c r="C1106" s="117"/>
      <c r="D1106" s="117"/>
      <c r="E1106" s="117"/>
      <c r="F1106" s="117"/>
      <c r="G1106" s="117"/>
      <c r="H1106" s="117"/>
      <c r="I1106" s="117"/>
      <c r="J1106" s="117"/>
      <c r="K1106" s="117"/>
      <c r="L1106" s="117"/>
      <c r="M1106" s="117"/>
      <c r="N1106" s="117"/>
      <c r="O1106" s="117"/>
      <c r="P1106" s="117"/>
      <c r="Q1106" s="117"/>
      <c r="R1106" s="117"/>
      <c r="S1106" s="117"/>
      <c r="T1106" s="117"/>
    </row>
    <row r="1107" spans="1:20" ht="35" thickBot="1" x14ac:dyDescent="0.25">
      <c r="A1107" s="116" t="s">
        <v>1735</v>
      </c>
      <c r="B1107" s="116"/>
      <c r="C1107" s="117"/>
      <c r="D1107" s="117"/>
      <c r="E1107" s="117"/>
      <c r="F1107" s="117"/>
      <c r="G1107" s="117"/>
      <c r="H1107" s="117"/>
      <c r="I1107" s="117"/>
      <c r="J1107" s="117"/>
      <c r="K1107" s="117"/>
      <c r="L1107" s="117"/>
      <c r="M1107" s="117"/>
      <c r="N1107" s="117"/>
      <c r="O1107" s="117"/>
      <c r="P1107" s="117"/>
      <c r="Q1107" s="117"/>
      <c r="R1107" s="117"/>
      <c r="S1107" s="117"/>
      <c r="T1107" s="117"/>
    </row>
    <row r="1108" spans="1:20" ht="35" thickBot="1" x14ac:dyDescent="0.25">
      <c r="A1108" s="116" t="s">
        <v>2587</v>
      </c>
      <c r="B1108" s="116"/>
      <c r="C1108" s="117"/>
      <c r="D1108" s="117"/>
      <c r="E1108" s="117"/>
      <c r="F1108" s="117"/>
      <c r="G1108" s="117"/>
      <c r="H1108" s="117"/>
      <c r="I1108" s="117"/>
      <c r="J1108" s="117"/>
      <c r="K1108" s="117"/>
      <c r="L1108" s="117"/>
      <c r="M1108" s="117"/>
      <c r="N1108" s="117"/>
      <c r="O1108" s="117"/>
      <c r="P1108" s="117"/>
      <c r="Q1108" s="117"/>
      <c r="R1108" s="117"/>
      <c r="S1108" s="117"/>
      <c r="T1108" s="117"/>
    </row>
    <row r="1109" spans="1:20" ht="35" thickBot="1" x14ac:dyDescent="0.25">
      <c r="A1109" s="116" t="s">
        <v>2588</v>
      </c>
      <c r="B1109" s="116"/>
      <c r="C1109" s="117"/>
      <c r="D1109" s="117"/>
      <c r="E1109" s="117"/>
      <c r="F1109" s="117"/>
      <c r="G1109" s="117"/>
      <c r="H1109" s="117"/>
      <c r="I1109" s="117"/>
      <c r="J1109" s="117"/>
      <c r="K1109" s="117"/>
      <c r="L1109" s="117"/>
      <c r="M1109" s="117"/>
      <c r="N1109" s="117"/>
      <c r="O1109" s="117"/>
      <c r="P1109" s="117"/>
      <c r="Q1109" s="117"/>
      <c r="R1109" s="117"/>
      <c r="S1109" s="117"/>
      <c r="T1109" s="117"/>
    </row>
    <row r="1110" spans="1:20" ht="35" thickBot="1" x14ac:dyDescent="0.25">
      <c r="A1110" s="116" t="s">
        <v>2589</v>
      </c>
      <c r="B1110" s="116"/>
      <c r="C1110" s="117"/>
      <c r="D1110" s="117"/>
      <c r="E1110" s="117"/>
      <c r="F1110" s="117"/>
      <c r="G1110" s="117"/>
      <c r="H1110" s="117"/>
      <c r="I1110" s="117"/>
      <c r="J1110" s="117"/>
      <c r="K1110" s="117"/>
      <c r="L1110" s="117"/>
      <c r="M1110" s="117"/>
      <c r="N1110" s="117"/>
      <c r="O1110" s="117"/>
      <c r="P1110" s="117"/>
      <c r="Q1110" s="117"/>
      <c r="R1110" s="117"/>
      <c r="S1110" s="117"/>
      <c r="T1110" s="117"/>
    </row>
    <row r="1111" spans="1:20" ht="35" thickBot="1" x14ac:dyDescent="0.25">
      <c r="A1111" s="116" t="s">
        <v>1737</v>
      </c>
      <c r="B1111" s="116"/>
      <c r="C1111" s="117"/>
      <c r="D1111" s="117"/>
      <c r="E1111" s="117"/>
      <c r="F1111" s="117"/>
      <c r="G1111" s="117"/>
      <c r="H1111" s="117"/>
      <c r="I1111" s="117"/>
      <c r="J1111" s="117"/>
      <c r="K1111" s="117"/>
      <c r="L1111" s="117"/>
      <c r="M1111" s="117"/>
      <c r="N1111" s="117"/>
      <c r="O1111" s="117"/>
      <c r="P1111" s="117"/>
      <c r="Q1111" s="117"/>
      <c r="R1111" s="117"/>
      <c r="S1111" s="117"/>
      <c r="T1111" s="117"/>
    </row>
    <row r="1112" spans="1:20" ht="35" thickBot="1" x14ac:dyDescent="0.25">
      <c r="A1112" s="116" t="s">
        <v>2590</v>
      </c>
      <c r="B1112" s="116"/>
      <c r="C1112" s="117"/>
      <c r="D1112" s="117"/>
      <c r="E1112" s="117"/>
      <c r="F1112" s="117"/>
      <c r="G1112" s="117"/>
      <c r="H1112" s="117"/>
      <c r="I1112" s="117"/>
      <c r="J1112" s="117"/>
      <c r="K1112" s="117"/>
      <c r="L1112" s="117"/>
      <c r="M1112" s="117"/>
      <c r="N1112" s="117"/>
      <c r="O1112" s="117"/>
      <c r="P1112" s="117"/>
      <c r="Q1112" s="117"/>
      <c r="R1112" s="117"/>
      <c r="S1112" s="117"/>
      <c r="T1112" s="117"/>
    </row>
    <row r="1113" spans="1:20" ht="35" thickBot="1" x14ac:dyDescent="0.25">
      <c r="A1113" s="116" t="s">
        <v>2591</v>
      </c>
      <c r="B1113" s="116"/>
      <c r="C1113" s="117"/>
      <c r="D1113" s="117"/>
      <c r="E1113" s="117"/>
      <c r="F1113" s="117"/>
      <c r="G1113" s="117"/>
      <c r="H1113" s="117"/>
      <c r="I1113" s="117"/>
      <c r="J1113" s="117"/>
      <c r="K1113" s="117"/>
      <c r="L1113" s="117"/>
      <c r="M1113" s="117"/>
      <c r="N1113" s="117"/>
      <c r="O1113" s="117"/>
      <c r="P1113" s="117"/>
      <c r="Q1113" s="117"/>
      <c r="R1113" s="117"/>
      <c r="S1113" s="117"/>
      <c r="T1113" s="117"/>
    </row>
    <row r="1114" spans="1:20" ht="35" thickBot="1" x14ac:dyDescent="0.25">
      <c r="A1114" s="116" t="s">
        <v>2592</v>
      </c>
      <c r="B1114" s="116"/>
      <c r="C1114" s="117"/>
      <c r="D1114" s="117"/>
      <c r="E1114" s="117"/>
      <c r="F1114" s="117"/>
      <c r="G1114" s="117"/>
      <c r="H1114" s="117"/>
      <c r="I1114" s="117"/>
      <c r="J1114" s="117"/>
      <c r="K1114" s="117"/>
      <c r="L1114" s="117"/>
      <c r="M1114" s="117"/>
      <c r="N1114" s="117"/>
      <c r="O1114" s="117"/>
      <c r="P1114" s="117"/>
      <c r="Q1114" s="117"/>
      <c r="R1114" s="117"/>
      <c r="S1114" s="117"/>
      <c r="T1114" s="117"/>
    </row>
    <row r="1115" spans="1:20" ht="35" thickBot="1" x14ac:dyDescent="0.25">
      <c r="A1115" s="116" t="s">
        <v>1739</v>
      </c>
      <c r="B1115" s="116"/>
      <c r="C1115" s="117"/>
      <c r="D1115" s="117"/>
      <c r="E1115" s="117"/>
      <c r="F1115" s="117"/>
      <c r="G1115" s="117"/>
      <c r="H1115" s="117"/>
      <c r="I1115" s="117"/>
      <c r="J1115" s="117"/>
      <c r="K1115" s="117"/>
      <c r="L1115" s="117"/>
      <c r="M1115" s="117"/>
      <c r="N1115" s="117"/>
      <c r="O1115" s="117"/>
      <c r="P1115" s="117"/>
      <c r="Q1115" s="117"/>
      <c r="R1115" s="117"/>
      <c r="S1115" s="117"/>
      <c r="T1115" s="117"/>
    </row>
    <row r="1116" spans="1:20" ht="35" thickBot="1" x14ac:dyDescent="0.25">
      <c r="A1116" s="116" t="s">
        <v>2593</v>
      </c>
      <c r="B1116" s="116"/>
      <c r="C1116" s="117"/>
      <c r="D1116" s="117"/>
      <c r="E1116" s="117"/>
      <c r="F1116" s="117"/>
      <c r="G1116" s="117"/>
      <c r="H1116" s="117"/>
      <c r="I1116" s="117"/>
      <c r="J1116" s="117"/>
      <c r="K1116" s="117"/>
      <c r="L1116" s="117"/>
      <c r="M1116" s="117"/>
      <c r="N1116" s="117"/>
      <c r="O1116" s="117"/>
      <c r="P1116" s="117"/>
      <c r="Q1116" s="117"/>
      <c r="R1116" s="117"/>
      <c r="S1116" s="117"/>
      <c r="T1116" s="117"/>
    </row>
    <row r="1117" spans="1:20" ht="35" thickBot="1" x14ac:dyDescent="0.25">
      <c r="A1117" s="116" t="s">
        <v>2594</v>
      </c>
      <c r="B1117" s="116"/>
      <c r="C1117" s="117"/>
      <c r="D1117" s="117"/>
      <c r="E1117" s="117"/>
      <c r="F1117" s="117"/>
      <c r="G1117" s="117"/>
      <c r="H1117" s="117"/>
      <c r="I1117" s="117"/>
      <c r="J1117" s="117"/>
      <c r="K1117" s="117"/>
      <c r="L1117" s="117"/>
      <c r="M1117" s="117"/>
      <c r="N1117" s="117"/>
      <c r="O1117" s="117"/>
      <c r="P1117" s="117"/>
      <c r="Q1117" s="117"/>
      <c r="R1117" s="117"/>
      <c r="S1117" s="117"/>
      <c r="T1117" s="117"/>
    </row>
    <row r="1118" spans="1:20" ht="35" thickBot="1" x14ac:dyDescent="0.25">
      <c r="A1118" s="116" t="s">
        <v>2595</v>
      </c>
      <c r="B1118" s="116"/>
      <c r="C1118" s="117"/>
      <c r="D1118" s="117"/>
      <c r="E1118" s="117"/>
      <c r="F1118" s="117"/>
      <c r="G1118" s="117"/>
      <c r="H1118" s="117"/>
      <c r="I1118" s="117"/>
      <c r="J1118" s="117"/>
      <c r="K1118" s="117"/>
      <c r="L1118" s="117"/>
      <c r="M1118" s="117"/>
      <c r="N1118" s="117"/>
      <c r="O1118" s="117"/>
      <c r="P1118" s="117"/>
      <c r="Q1118" s="117"/>
      <c r="R1118" s="117"/>
      <c r="S1118" s="117"/>
      <c r="T1118" s="117"/>
    </row>
    <row r="1119" spans="1:20" ht="35" thickBot="1" x14ac:dyDescent="0.25">
      <c r="A1119" s="116" t="s">
        <v>1741</v>
      </c>
      <c r="B1119" s="116"/>
      <c r="C1119" s="117"/>
      <c r="D1119" s="117"/>
      <c r="E1119" s="117"/>
      <c r="F1119" s="117"/>
      <c r="G1119" s="117"/>
      <c r="H1119" s="117"/>
      <c r="I1119" s="117"/>
      <c r="J1119" s="117"/>
      <c r="K1119" s="117"/>
      <c r="L1119" s="117"/>
      <c r="M1119" s="117"/>
      <c r="N1119" s="117"/>
      <c r="O1119" s="117"/>
      <c r="P1119" s="117"/>
      <c r="Q1119" s="117"/>
      <c r="R1119" s="117"/>
      <c r="S1119" s="117"/>
      <c r="T1119" s="117"/>
    </row>
    <row r="1120" spans="1:20" ht="35" thickBot="1" x14ac:dyDescent="0.25">
      <c r="A1120" s="116" t="s">
        <v>2596</v>
      </c>
      <c r="B1120" s="116"/>
      <c r="C1120" s="117"/>
      <c r="D1120" s="117"/>
      <c r="E1120" s="117"/>
      <c r="F1120" s="117"/>
      <c r="G1120" s="117"/>
      <c r="H1120" s="117"/>
      <c r="I1120" s="117"/>
      <c r="J1120" s="117"/>
      <c r="K1120" s="117"/>
      <c r="L1120" s="117"/>
      <c r="M1120" s="117"/>
      <c r="N1120" s="117"/>
      <c r="O1120" s="117"/>
      <c r="P1120" s="117"/>
      <c r="Q1120" s="117"/>
      <c r="R1120" s="117"/>
      <c r="S1120" s="117"/>
      <c r="T1120" s="117"/>
    </row>
    <row r="1121" spans="1:20" ht="35" thickBot="1" x14ac:dyDescent="0.25">
      <c r="A1121" s="116" t="s">
        <v>2597</v>
      </c>
      <c r="B1121" s="116"/>
      <c r="C1121" s="117"/>
      <c r="D1121" s="117"/>
      <c r="E1121" s="117"/>
      <c r="F1121" s="117"/>
      <c r="G1121" s="117"/>
      <c r="H1121" s="117"/>
      <c r="I1121" s="117"/>
      <c r="J1121" s="117"/>
      <c r="K1121" s="117"/>
      <c r="L1121" s="117"/>
      <c r="M1121" s="117"/>
      <c r="N1121" s="117"/>
      <c r="O1121" s="117"/>
      <c r="P1121" s="117"/>
      <c r="Q1121" s="117"/>
      <c r="R1121" s="117"/>
      <c r="S1121" s="117"/>
      <c r="T1121" s="117"/>
    </row>
    <row r="1122" spans="1:20" ht="35" thickBot="1" x14ac:dyDescent="0.25">
      <c r="A1122" s="116" t="s">
        <v>2598</v>
      </c>
      <c r="B1122" s="116"/>
      <c r="C1122" s="117"/>
      <c r="D1122" s="117"/>
      <c r="E1122" s="117"/>
      <c r="F1122" s="117"/>
      <c r="G1122" s="117"/>
      <c r="H1122" s="117"/>
      <c r="I1122" s="117"/>
      <c r="J1122" s="117"/>
      <c r="K1122" s="117"/>
      <c r="L1122" s="117"/>
      <c r="M1122" s="117"/>
      <c r="N1122" s="117"/>
      <c r="O1122" s="117"/>
      <c r="P1122" s="117"/>
      <c r="Q1122" s="117"/>
      <c r="R1122" s="117"/>
      <c r="S1122" s="117"/>
      <c r="T1122" s="117"/>
    </row>
    <row r="1123" spans="1:20" ht="35" thickBot="1" x14ac:dyDescent="0.25">
      <c r="A1123" s="116" t="s">
        <v>1743</v>
      </c>
      <c r="B1123" s="116"/>
      <c r="C1123" s="117"/>
      <c r="D1123" s="117"/>
      <c r="E1123" s="117"/>
      <c r="F1123" s="117"/>
      <c r="G1123" s="117"/>
      <c r="H1123" s="117"/>
      <c r="I1123" s="117"/>
      <c r="J1123" s="117"/>
      <c r="K1123" s="117"/>
      <c r="L1123" s="117"/>
      <c r="M1123" s="117"/>
      <c r="N1123" s="117"/>
      <c r="O1123" s="117"/>
      <c r="P1123" s="117"/>
      <c r="Q1123" s="117"/>
      <c r="R1123" s="117"/>
      <c r="S1123" s="117"/>
      <c r="T1123" s="117"/>
    </row>
    <row r="1124" spans="1:20" ht="35" thickBot="1" x14ac:dyDescent="0.25">
      <c r="A1124" s="116" t="s">
        <v>2599</v>
      </c>
      <c r="B1124" s="116"/>
      <c r="C1124" s="117"/>
      <c r="D1124" s="117"/>
      <c r="E1124" s="117"/>
      <c r="F1124" s="117"/>
      <c r="G1124" s="117"/>
      <c r="H1124" s="117"/>
      <c r="I1124" s="117"/>
      <c r="J1124" s="117"/>
      <c r="K1124" s="117"/>
      <c r="L1124" s="117"/>
      <c r="M1124" s="117"/>
      <c r="N1124" s="117"/>
      <c r="O1124" s="117"/>
      <c r="P1124" s="117"/>
      <c r="Q1124" s="117"/>
      <c r="R1124" s="117"/>
      <c r="S1124" s="117"/>
      <c r="T1124" s="117"/>
    </row>
    <row r="1125" spans="1:20" ht="35" thickBot="1" x14ac:dyDescent="0.25">
      <c r="A1125" s="116" t="s">
        <v>2600</v>
      </c>
      <c r="B1125" s="116"/>
      <c r="C1125" s="117"/>
      <c r="D1125" s="117"/>
      <c r="E1125" s="117"/>
      <c r="F1125" s="117"/>
      <c r="G1125" s="117"/>
      <c r="H1125" s="117"/>
      <c r="I1125" s="117"/>
      <c r="J1125" s="117"/>
      <c r="K1125" s="117"/>
      <c r="L1125" s="117"/>
      <c r="M1125" s="117"/>
      <c r="N1125" s="117"/>
      <c r="O1125" s="117"/>
      <c r="P1125" s="117"/>
      <c r="Q1125" s="117"/>
      <c r="R1125" s="117"/>
      <c r="S1125" s="117"/>
      <c r="T1125" s="117"/>
    </row>
    <row r="1126" spans="1:20" ht="35" thickBot="1" x14ac:dyDescent="0.25">
      <c r="A1126" s="116" t="s">
        <v>2601</v>
      </c>
      <c r="B1126" s="116"/>
      <c r="C1126" s="117"/>
      <c r="D1126" s="117"/>
      <c r="E1126" s="117"/>
      <c r="F1126" s="117"/>
      <c r="G1126" s="117"/>
      <c r="H1126" s="117"/>
      <c r="I1126" s="117"/>
      <c r="J1126" s="117"/>
      <c r="K1126" s="117"/>
      <c r="L1126" s="117"/>
      <c r="M1126" s="117"/>
      <c r="N1126" s="117"/>
      <c r="O1126" s="117"/>
      <c r="P1126" s="117"/>
      <c r="Q1126" s="117"/>
      <c r="R1126" s="117"/>
      <c r="S1126" s="117"/>
      <c r="T1126" s="117"/>
    </row>
    <row r="1127" spans="1:20" ht="52" thickBot="1" x14ac:dyDescent="0.25">
      <c r="A1127" s="116" t="s">
        <v>1745</v>
      </c>
      <c r="B1127" s="116"/>
      <c r="C1127" s="117"/>
      <c r="D1127" s="117"/>
      <c r="E1127" s="117"/>
      <c r="F1127" s="117"/>
      <c r="G1127" s="117"/>
      <c r="H1127" s="117"/>
      <c r="I1127" s="117"/>
      <c r="J1127" s="117"/>
      <c r="K1127" s="117"/>
      <c r="L1127" s="117"/>
      <c r="M1127" s="117"/>
      <c r="N1127" s="117"/>
      <c r="O1127" s="117"/>
      <c r="P1127" s="117"/>
      <c r="Q1127" s="117"/>
      <c r="R1127" s="117"/>
      <c r="S1127" s="117"/>
      <c r="T1127" s="117"/>
    </row>
    <row r="1128" spans="1:20" ht="52" thickBot="1" x14ac:dyDescent="0.25">
      <c r="A1128" s="116" t="s">
        <v>2602</v>
      </c>
      <c r="B1128" s="116"/>
      <c r="C1128" s="117"/>
      <c r="D1128" s="117"/>
      <c r="E1128" s="117"/>
      <c r="F1128" s="117"/>
      <c r="G1128" s="117"/>
      <c r="H1128" s="117"/>
      <c r="I1128" s="117"/>
      <c r="J1128" s="117"/>
      <c r="K1128" s="117"/>
      <c r="L1128" s="117"/>
      <c r="M1128" s="117"/>
      <c r="N1128" s="117"/>
      <c r="O1128" s="117"/>
      <c r="P1128" s="117"/>
      <c r="Q1128" s="117"/>
      <c r="R1128" s="117"/>
      <c r="S1128" s="117"/>
      <c r="T1128" s="117"/>
    </row>
    <row r="1129" spans="1:20" ht="52" thickBot="1" x14ac:dyDescent="0.25">
      <c r="A1129" s="116" t="s">
        <v>2603</v>
      </c>
      <c r="B1129" s="116"/>
      <c r="C1129" s="117"/>
      <c r="D1129" s="117"/>
      <c r="E1129" s="117"/>
      <c r="F1129" s="117"/>
      <c r="G1129" s="117"/>
      <c r="H1129" s="117"/>
      <c r="I1129" s="117"/>
      <c r="J1129" s="117"/>
      <c r="K1129" s="117"/>
      <c r="L1129" s="117"/>
      <c r="M1129" s="117"/>
      <c r="N1129" s="117"/>
      <c r="O1129" s="117"/>
      <c r="P1129" s="117"/>
      <c r="Q1129" s="117"/>
      <c r="R1129" s="117"/>
      <c r="S1129" s="117"/>
      <c r="T1129" s="117"/>
    </row>
    <row r="1130" spans="1:20" ht="52" thickBot="1" x14ac:dyDescent="0.25">
      <c r="A1130" s="116" t="s">
        <v>2604</v>
      </c>
      <c r="B1130" s="116"/>
      <c r="C1130" s="117"/>
      <c r="D1130" s="117"/>
      <c r="E1130" s="117"/>
      <c r="F1130" s="117"/>
      <c r="G1130" s="117"/>
      <c r="H1130" s="117"/>
      <c r="I1130" s="117"/>
      <c r="J1130" s="117"/>
      <c r="K1130" s="117"/>
      <c r="L1130" s="117"/>
      <c r="M1130" s="117"/>
      <c r="N1130" s="117"/>
      <c r="O1130" s="117"/>
      <c r="P1130" s="117"/>
      <c r="Q1130" s="117"/>
      <c r="R1130" s="117"/>
      <c r="S1130" s="117"/>
      <c r="T1130" s="117"/>
    </row>
  </sheetData>
  <dataValidations count="1">
    <dataValidation type="textLength" operator="greaterThan" allowBlank="1" showErrorMessage="1" errorTitle="Invalid Data Type" error="Please input data in String Data Type" sqref="C5:T5 L7:T7 L9:T9 L11:T11 L13:T13 L15:T15 L17:T17 L19:T19 L21:T21 L23:T23 L25:T25 L27:T27 L29:T29 L31:T31 L33:T33 L35:T35 L37:T37 L39:T39 L41:T41 L43:T43 L45:T45 L47:T47 L49:T49 L51:T51 L54:T54 L56:T56 L58:T58 L60:T60 L62:T62 L64:T64 L66:T66 L68:T68 L70:T70 L72:T72 L74:T74 L76:T76 L78:T78 L80:T80 L82:T82 L84:T84 L86:T86 L88:T88 L90:T90 L92:T92 L94:T94 L96:T96 L98:T98 L100:T100 L648:T648 L105:T105 L107:T107 L109:T109 L111:T111 L113:T113 L115:T115 L117:T117 L119:T119 L121:T121 L123:T123 L125:T125 L127:T127 L129:T129 L131:T131 L133:T133 L135:T135 L137:T137 L139:T139 L141:T141 L143:T143 L145:T145 L147:T147 L149:T149 L152:T152 L154:T154 L156:T156 L158:T158 L160:T160 L162:T162 L164:T164 L166:T166 L168:T168 L170:T170 L172:T172 L174:T174 L176:T176 L178:T178 L180:T180 L182:T182 L184:T184 L186:T186 L188:T188 L190:T190 L192:T192 L194:T194 L196:T196 L198:T198 L201:T201 L203:T203 L205:T205 L207:T207 L209:T209 L211:T211 L213:T213 L215:T215 L217:T217 L219:T219 L221:T221 L223:T223 L225:T225 L227:T227 L229:T229 L231:T231 L233:T233 L235:T235 L237:T237 L239:T239 L241:T241 L243:T243 L245:T245 L247:T247 L250:T250 L252:T252 L254:T254 L256:T256 L258:T258 L260:T260 L262:T262 L264:T264 L266:T266 L268:T268 L270:T270 L272:T272 L274:T274 L276:T276 L278:T278 L280:T280 L282:T282 L284:T284 L286:T286 L288:T288 L290:T290 L292:T292 L294:T294 L296:T296 L299:T299 L301:T301 L303:T303 L305:T305 L307:T307 L309:T309 L311:T311 L313:T313 L315:T315 L317:T317 L319:T319 L321:T321 L323:T323 L325:T325 L327:T327 L329:T329 L331:T331 L333:T333 L335:T335 L337:T337 L339:T339 L341:T341 L343:T343 L345:T345 L348:T348 L350:T350 L352:T352 L354:T354 L356:T356 L358:T358 L360:T360 L362:T362 L364:T364 L366:T366 L368:T368 L370:T370 L372:T372 L374:T374 L376:T376 L378:T378 L380:T380 L382:T382 L384:T384 L386:T386 L388:T388 L390:T390 L392:T392 L394:T394 L397:T397 L399:T399 L401:T401 L403:T403 L405:T405 L407:T407 L409:T409 L411:T411 L413:T413 L415:T415 L417:T417 L419:T419 L421:T421 L423:T423 L425:T425 L427:T427 L429:T429 L431:T431 L433:T433 L435:T435 L437:T437 L439:T439 L441:T441 L443:T443 L446:T446 L448:T448 L450:T450 L452:T452 L454:T454 L456:T456 L458:T458 L460:T460 L462:T462 L464:T464 L466:T466 L468:T468 L470:T470 L472:T472 L474:T474 L476:T476 L478:T478 L480:T480 L482:T482 L484:T484 L486:T486 L488:T488 L490:T490 L492:T492 L495:T495 L497:T497 L499:T499 L501:T501 L503:T503 L505:T505 L507:T507 L509:T509 L511:T511 L513:T513 L515:T515 L517:T517 L519:T519 L521:T521 L523:T523 L525:T525 L527:T527 L529:T529 L531:T531 L533:T533 L535:T535 L537:T537 L539:T539 L541:T541 L544:T544 L546:T546 L548:T548 L550:T550 L552:T552 L554:T554 L556:T556 L558:T558 L560:T560 L562:T562 L564:T564 L566:T566 L568:T568 L570:T570 L572:T572 L574:T574 L576:T576 L578:T578 L580:T580 L582:T582 L584:T584 L586:T586 L588:T588 L590:T590 L593:T593 L595:T595 L597:T597 L599:T599 L601:T601 L603:T603 L605:T605 L607:T607 L609:T609 L611:T611 L613:T613 L615:T615 L617:T617 L619:T619 L621:T621 L623:T623 L625:T625 L627:T627 L629:T629 L631:T631 L633:T633 L635:T635 L637:T637 L639:T639 L642:T642 L644:T644 L646:T646" xr:uid="{1C4E1394-AEEE-184D-8C4D-6EC8A179AD7F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E14C-A50F-A94E-871B-36511F657218}">
  <dimension ref="A1:AC5"/>
  <sheetViews>
    <sheetView showGridLines="0" topLeftCell="Q1" workbookViewId="0">
      <selection activeCell="AA1" sqref="AA1:AC1048576"/>
    </sheetView>
  </sheetViews>
  <sheetFormatPr baseColWidth="10" defaultColWidth="9.3984375" defaultRowHeight="15" x14ac:dyDescent="0.2"/>
  <cols>
    <col min="1" max="1" width="41.796875" style="109" bestFit="1" customWidth="1" collapsed="1"/>
    <col min="2" max="2" width="26" style="109" customWidth="1"/>
    <col min="3" max="29" width="26" style="109" customWidth="1" collapsed="1"/>
    <col min="30" max="16384" width="9.3984375" style="109" collapsed="1"/>
  </cols>
  <sheetData>
    <row r="1" spans="1:29" ht="34.5" customHeight="1" x14ac:dyDescent="0.2">
      <c r="A1" s="111" t="s">
        <v>2630</v>
      </c>
      <c r="B1" s="111"/>
    </row>
    <row r="2" spans="1:29" x14ac:dyDescent="0.2">
      <c r="A2" s="110">
        <v>1</v>
      </c>
      <c r="B2" s="110"/>
    </row>
    <row r="3" spans="1:29" ht="17" x14ac:dyDescent="0.2">
      <c r="A3" s="112" t="s">
        <v>371</v>
      </c>
      <c r="B3" s="112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</row>
    <row r="4" spans="1:29" ht="18" thickBot="1" x14ac:dyDescent="0.25">
      <c r="A4" s="114" t="s">
        <v>987</v>
      </c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</row>
    <row r="5" spans="1:29" ht="75" customHeight="1" thickBot="1" x14ac:dyDescent="0.25">
      <c r="A5" s="116" t="s">
        <v>2629</v>
      </c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</row>
  </sheetData>
  <dataValidations count="1">
    <dataValidation type="textLength" operator="greaterThan" allowBlank="1" showErrorMessage="1" errorTitle="Invalid Data Type" error="Please input data in String Data Type" sqref="C5:AC5" xr:uid="{65A759F0-F68F-CE45-9E52-DF0A29345698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baseColWidth="10" defaultColWidth="9" defaultRowHeight="12" x14ac:dyDescent="0.15"/>
  <sheetData>
    <row r="1" spans="1:20" x14ac:dyDescent="0.15">
      <c r="A1" t="s">
        <v>65</v>
      </c>
      <c r="B1" t="s">
        <v>67</v>
      </c>
      <c r="C1" t="s">
        <v>67</v>
      </c>
      <c r="D1" t="s">
        <v>69</v>
      </c>
      <c r="E1" t="s">
        <v>72</v>
      </c>
      <c r="F1" t="s">
        <v>78</v>
      </c>
      <c r="G1" t="s">
        <v>82</v>
      </c>
      <c r="H1" t="s">
        <v>88</v>
      </c>
      <c r="I1" t="s">
        <v>92</v>
      </c>
      <c r="J1" t="s">
        <v>94</v>
      </c>
      <c r="K1" t="s">
        <v>99</v>
      </c>
      <c r="L1" t="s">
        <v>228</v>
      </c>
      <c r="M1" t="s">
        <v>297</v>
      </c>
      <c r="N1" t="s">
        <v>332</v>
      </c>
      <c r="O1" t="s">
        <v>344</v>
      </c>
      <c r="P1" t="s">
        <v>67</v>
      </c>
      <c r="Q1" t="s">
        <v>348</v>
      </c>
      <c r="R1" t="s">
        <v>352</v>
      </c>
      <c r="S1" t="s">
        <v>360</v>
      </c>
      <c r="T1" t="s">
        <v>362</v>
      </c>
    </row>
    <row r="2" spans="1:20" x14ac:dyDescent="0.15">
      <c r="A2" t="s">
        <v>66</v>
      </c>
      <c r="B2" t="s">
        <v>68</v>
      </c>
      <c r="C2" t="s">
        <v>68</v>
      </c>
      <c r="D2" t="s">
        <v>70</v>
      </c>
      <c r="E2" t="s">
        <v>73</v>
      </c>
      <c r="F2" t="s">
        <v>79</v>
      </c>
      <c r="G2" t="s">
        <v>83</v>
      </c>
      <c r="H2" t="s">
        <v>89</v>
      </c>
      <c r="I2" t="s">
        <v>93</v>
      </c>
      <c r="J2" t="s">
        <v>95</v>
      </c>
      <c r="K2" t="s">
        <v>100</v>
      </c>
      <c r="L2" t="s">
        <v>229</v>
      </c>
      <c r="M2" t="s">
        <v>298</v>
      </c>
      <c r="N2" t="s">
        <v>333</v>
      </c>
      <c r="O2" t="s">
        <v>345</v>
      </c>
      <c r="P2" t="s">
        <v>68</v>
      </c>
      <c r="Q2" t="s">
        <v>349</v>
      </c>
      <c r="R2" t="s">
        <v>353</v>
      </c>
      <c r="S2" t="s">
        <v>361</v>
      </c>
      <c r="T2" t="s">
        <v>363</v>
      </c>
    </row>
    <row r="3" spans="1:20" x14ac:dyDescent="0.15">
      <c r="D3" t="s">
        <v>71</v>
      </c>
      <c r="E3" t="s">
        <v>74</v>
      </c>
      <c r="F3" t="s">
        <v>80</v>
      </c>
      <c r="G3" t="s">
        <v>84</v>
      </c>
      <c r="H3" t="s">
        <v>90</v>
      </c>
      <c r="J3" t="s">
        <v>96</v>
      </c>
      <c r="K3" t="s">
        <v>101</v>
      </c>
      <c r="L3" t="s">
        <v>230</v>
      </c>
      <c r="M3" t="s">
        <v>299</v>
      </c>
      <c r="N3" t="s">
        <v>334</v>
      </c>
      <c r="O3" t="s">
        <v>346</v>
      </c>
      <c r="Q3" t="s">
        <v>350</v>
      </c>
      <c r="R3" t="s">
        <v>354</v>
      </c>
      <c r="T3" t="s">
        <v>364</v>
      </c>
    </row>
    <row r="4" spans="1:20" x14ac:dyDescent="0.15">
      <c r="E4" t="s">
        <v>75</v>
      </c>
      <c r="F4" t="s">
        <v>81</v>
      </c>
      <c r="G4" t="s">
        <v>85</v>
      </c>
      <c r="H4" t="s">
        <v>91</v>
      </c>
      <c r="J4" t="s">
        <v>97</v>
      </c>
      <c r="K4" t="s">
        <v>102</v>
      </c>
      <c r="L4" t="s">
        <v>231</v>
      </c>
      <c r="M4" t="s">
        <v>300</v>
      </c>
      <c r="N4" t="s">
        <v>335</v>
      </c>
      <c r="O4" t="s">
        <v>347</v>
      </c>
      <c r="Q4" t="s">
        <v>351</v>
      </c>
      <c r="R4" t="s">
        <v>355</v>
      </c>
      <c r="T4" t="s">
        <v>365</v>
      </c>
    </row>
    <row r="5" spans="1:20" x14ac:dyDescent="0.15">
      <c r="E5" t="s">
        <v>76</v>
      </c>
      <c r="G5" t="s">
        <v>86</v>
      </c>
      <c r="J5" t="s">
        <v>98</v>
      </c>
      <c r="K5" t="s">
        <v>103</v>
      </c>
      <c r="L5" t="s">
        <v>232</v>
      </c>
      <c r="M5" t="s">
        <v>301</v>
      </c>
      <c r="N5" t="s">
        <v>336</v>
      </c>
      <c r="R5" t="s">
        <v>356</v>
      </c>
      <c r="T5" t="s">
        <v>366</v>
      </c>
    </row>
    <row r="6" spans="1:20" x14ac:dyDescent="0.15">
      <c r="E6" t="s">
        <v>77</v>
      </c>
      <c r="G6" t="s">
        <v>87</v>
      </c>
      <c r="K6" t="s">
        <v>104</v>
      </c>
      <c r="L6" t="s">
        <v>233</v>
      </c>
      <c r="M6" t="s">
        <v>302</v>
      </c>
      <c r="N6" t="s">
        <v>337</v>
      </c>
      <c r="R6" t="s">
        <v>357</v>
      </c>
      <c r="T6" t="s">
        <v>367</v>
      </c>
    </row>
    <row r="7" spans="1:20" x14ac:dyDescent="0.15">
      <c r="K7" t="s">
        <v>105</v>
      </c>
      <c r="L7" t="s">
        <v>234</v>
      </c>
      <c r="M7" t="s">
        <v>303</v>
      </c>
      <c r="N7" t="s">
        <v>338</v>
      </c>
      <c r="R7" t="s">
        <v>358</v>
      </c>
      <c r="T7" t="s">
        <v>368</v>
      </c>
    </row>
    <row r="8" spans="1:20" x14ac:dyDescent="0.15">
      <c r="K8" t="s">
        <v>106</v>
      </c>
      <c r="L8" t="s">
        <v>235</v>
      </c>
      <c r="M8" t="s">
        <v>304</v>
      </c>
      <c r="N8" t="s">
        <v>339</v>
      </c>
      <c r="R8" t="s">
        <v>359</v>
      </c>
      <c r="T8" t="s">
        <v>369</v>
      </c>
    </row>
    <row r="9" spans="1:20" x14ac:dyDescent="0.15">
      <c r="K9" t="s">
        <v>107</v>
      </c>
      <c r="L9" t="s">
        <v>236</v>
      </c>
      <c r="M9" t="s">
        <v>305</v>
      </c>
      <c r="N9" t="s">
        <v>340</v>
      </c>
    </row>
    <row r="10" spans="1:20" x14ac:dyDescent="0.15">
      <c r="K10" t="s">
        <v>108</v>
      </c>
      <c r="L10" t="s">
        <v>237</v>
      </c>
      <c r="M10" t="s">
        <v>306</v>
      </c>
      <c r="N10" t="s">
        <v>341</v>
      </c>
    </row>
    <row r="11" spans="1:20" x14ac:dyDescent="0.15">
      <c r="K11" t="s">
        <v>109</v>
      </c>
      <c r="L11" t="s">
        <v>238</v>
      </c>
      <c r="M11" t="s">
        <v>307</v>
      </c>
      <c r="N11" t="s">
        <v>342</v>
      </c>
    </row>
    <row r="12" spans="1:20" x14ac:dyDescent="0.15">
      <c r="K12" t="s">
        <v>110</v>
      </c>
      <c r="L12" t="s">
        <v>239</v>
      </c>
      <c r="M12" t="s">
        <v>308</v>
      </c>
      <c r="N12" t="s">
        <v>343</v>
      </c>
    </row>
    <row r="13" spans="1:20" x14ac:dyDescent="0.15">
      <c r="K13" t="s">
        <v>111</v>
      </c>
      <c r="L13" t="s">
        <v>240</v>
      </c>
      <c r="M13" t="s">
        <v>309</v>
      </c>
    </row>
    <row r="14" spans="1:20" x14ac:dyDescent="0.15">
      <c r="K14" t="s">
        <v>112</v>
      </c>
      <c r="L14" t="s">
        <v>241</v>
      </c>
      <c r="M14" t="s">
        <v>310</v>
      </c>
    </row>
    <row r="15" spans="1:20" x14ac:dyDescent="0.15">
      <c r="K15" t="s">
        <v>113</v>
      </c>
      <c r="L15" t="s">
        <v>242</v>
      </c>
      <c r="M15" t="s">
        <v>311</v>
      </c>
    </row>
    <row r="16" spans="1:20" x14ac:dyDescent="0.15">
      <c r="K16" t="s">
        <v>114</v>
      </c>
      <c r="L16" t="s">
        <v>243</v>
      </c>
      <c r="M16" t="s">
        <v>312</v>
      </c>
    </row>
    <row r="17" spans="11:13" x14ac:dyDescent="0.15">
      <c r="K17" t="s">
        <v>115</v>
      </c>
      <c r="L17" t="s">
        <v>244</v>
      </c>
      <c r="M17" t="s">
        <v>313</v>
      </c>
    </row>
    <row r="18" spans="11:13" x14ac:dyDescent="0.15">
      <c r="K18" t="s">
        <v>116</v>
      </c>
      <c r="L18" t="s">
        <v>245</v>
      </c>
      <c r="M18" t="s">
        <v>314</v>
      </c>
    </row>
    <row r="19" spans="11:13" x14ac:dyDescent="0.15">
      <c r="K19" t="s">
        <v>117</v>
      </c>
      <c r="L19" t="s">
        <v>246</v>
      </c>
      <c r="M19" t="s">
        <v>315</v>
      </c>
    </row>
    <row r="20" spans="11:13" x14ac:dyDescent="0.15">
      <c r="K20" t="s">
        <v>118</v>
      </c>
      <c r="L20" t="s">
        <v>247</v>
      </c>
      <c r="M20" t="s">
        <v>316</v>
      </c>
    </row>
    <row r="21" spans="11:13" x14ac:dyDescent="0.15">
      <c r="K21" t="s">
        <v>119</v>
      </c>
      <c r="L21" t="s">
        <v>248</v>
      </c>
      <c r="M21" t="s">
        <v>317</v>
      </c>
    </row>
    <row r="22" spans="11:13" x14ac:dyDescent="0.15">
      <c r="K22" t="s">
        <v>120</v>
      </c>
      <c r="L22" t="s">
        <v>249</v>
      </c>
      <c r="M22" t="s">
        <v>318</v>
      </c>
    </row>
    <row r="23" spans="11:13" x14ac:dyDescent="0.15">
      <c r="K23" t="s">
        <v>121</v>
      </c>
      <c r="L23" t="s">
        <v>250</v>
      </c>
      <c r="M23" t="s">
        <v>319</v>
      </c>
    </row>
    <row r="24" spans="11:13" x14ac:dyDescent="0.15">
      <c r="K24" t="s">
        <v>122</v>
      </c>
      <c r="L24" t="s">
        <v>251</v>
      </c>
      <c r="M24" t="s">
        <v>320</v>
      </c>
    </row>
    <row r="25" spans="11:13" x14ac:dyDescent="0.15">
      <c r="K25" t="s">
        <v>123</v>
      </c>
      <c r="L25" t="s">
        <v>252</v>
      </c>
      <c r="M25" t="s">
        <v>321</v>
      </c>
    </row>
    <row r="26" spans="11:13" x14ac:dyDescent="0.15">
      <c r="K26" t="s">
        <v>124</v>
      </c>
      <c r="L26" t="s">
        <v>253</v>
      </c>
      <c r="M26" t="s">
        <v>322</v>
      </c>
    </row>
    <row r="27" spans="11:13" x14ac:dyDescent="0.15">
      <c r="K27" t="s">
        <v>125</v>
      </c>
      <c r="L27" t="s">
        <v>254</v>
      </c>
      <c r="M27" t="s">
        <v>323</v>
      </c>
    </row>
    <row r="28" spans="11:13" x14ac:dyDescent="0.15">
      <c r="K28" t="s">
        <v>126</v>
      </c>
      <c r="L28" t="s">
        <v>255</v>
      </c>
      <c r="M28" t="s">
        <v>324</v>
      </c>
    </row>
    <row r="29" spans="11:13" x14ac:dyDescent="0.15">
      <c r="K29" t="s">
        <v>127</v>
      </c>
      <c r="L29" t="s">
        <v>256</v>
      </c>
      <c r="M29" t="s">
        <v>325</v>
      </c>
    </row>
    <row r="30" spans="11:13" x14ac:dyDescent="0.15">
      <c r="K30" t="s">
        <v>128</v>
      </c>
      <c r="L30" t="s">
        <v>257</v>
      </c>
      <c r="M30" t="s">
        <v>326</v>
      </c>
    </row>
    <row r="31" spans="11:13" x14ac:dyDescent="0.15">
      <c r="K31" t="s">
        <v>129</v>
      </c>
      <c r="L31" t="s">
        <v>258</v>
      </c>
      <c r="M31" t="s">
        <v>327</v>
      </c>
    </row>
    <row r="32" spans="11:13" x14ac:dyDescent="0.15">
      <c r="K32" t="s">
        <v>130</v>
      </c>
      <c r="L32" t="s">
        <v>259</v>
      </c>
      <c r="M32" t="s">
        <v>328</v>
      </c>
    </row>
    <row r="33" spans="11:13" x14ac:dyDescent="0.15">
      <c r="K33" t="s">
        <v>131</v>
      </c>
      <c r="L33" t="s">
        <v>260</v>
      </c>
      <c r="M33" t="s">
        <v>329</v>
      </c>
    </row>
    <row r="34" spans="11:13" x14ac:dyDescent="0.15">
      <c r="K34" t="s">
        <v>132</v>
      </c>
      <c r="L34" t="s">
        <v>261</v>
      </c>
      <c r="M34" t="s">
        <v>330</v>
      </c>
    </row>
    <row r="35" spans="11:13" x14ac:dyDescent="0.15">
      <c r="K35" t="s">
        <v>133</v>
      </c>
      <c r="L35" t="s">
        <v>262</v>
      </c>
      <c r="M35" t="s">
        <v>331</v>
      </c>
    </row>
    <row r="36" spans="11:13" x14ac:dyDescent="0.15">
      <c r="K36" t="s">
        <v>134</v>
      </c>
      <c r="L36" t="s">
        <v>263</v>
      </c>
    </row>
    <row r="37" spans="11:13" x14ac:dyDescent="0.15">
      <c r="K37" t="s">
        <v>135</v>
      </c>
      <c r="L37" t="s">
        <v>264</v>
      </c>
    </row>
    <row r="38" spans="11:13" x14ac:dyDescent="0.15">
      <c r="K38" t="s">
        <v>136</v>
      </c>
      <c r="L38" t="s">
        <v>265</v>
      </c>
    </row>
    <row r="39" spans="11:13" x14ac:dyDescent="0.15">
      <c r="K39" t="s">
        <v>137</v>
      </c>
      <c r="L39" t="s">
        <v>266</v>
      </c>
    </row>
    <row r="40" spans="11:13" x14ac:dyDescent="0.15">
      <c r="K40" t="s">
        <v>138</v>
      </c>
      <c r="L40" t="s">
        <v>267</v>
      </c>
    </row>
    <row r="41" spans="11:13" x14ac:dyDescent="0.15">
      <c r="K41" t="s">
        <v>139</v>
      </c>
      <c r="L41" t="s">
        <v>268</v>
      </c>
    </row>
    <row r="42" spans="11:13" x14ac:dyDescent="0.15">
      <c r="K42" t="s">
        <v>140</v>
      </c>
      <c r="L42" t="s">
        <v>269</v>
      </c>
    </row>
    <row r="43" spans="11:13" x14ac:dyDescent="0.15">
      <c r="K43" t="s">
        <v>141</v>
      </c>
      <c r="L43" t="s">
        <v>270</v>
      </c>
    </row>
    <row r="44" spans="11:13" x14ac:dyDescent="0.15">
      <c r="K44" t="s">
        <v>142</v>
      </c>
      <c r="L44" t="s">
        <v>271</v>
      </c>
    </row>
    <row r="45" spans="11:13" x14ac:dyDescent="0.15">
      <c r="K45" t="s">
        <v>143</v>
      </c>
      <c r="L45" t="s">
        <v>272</v>
      </c>
    </row>
    <row r="46" spans="11:13" x14ac:dyDescent="0.15">
      <c r="K46" t="s">
        <v>144</v>
      </c>
      <c r="L46" t="s">
        <v>273</v>
      </c>
    </row>
    <row r="47" spans="11:13" x14ac:dyDescent="0.15">
      <c r="K47" t="s">
        <v>145</v>
      </c>
      <c r="L47" t="s">
        <v>274</v>
      </c>
    </row>
    <row r="48" spans="11:13" x14ac:dyDescent="0.15">
      <c r="K48" t="s">
        <v>146</v>
      </c>
      <c r="L48" t="s">
        <v>275</v>
      </c>
    </row>
    <row r="49" spans="11:12" x14ac:dyDescent="0.15">
      <c r="K49" t="s">
        <v>147</v>
      </c>
      <c r="L49" t="s">
        <v>276</v>
      </c>
    </row>
    <row r="50" spans="11:12" x14ac:dyDescent="0.15">
      <c r="K50" t="s">
        <v>148</v>
      </c>
      <c r="L50" t="s">
        <v>277</v>
      </c>
    </row>
    <row r="51" spans="11:12" x14ac:dyDescent="0.15">
      <c r="K51" t="s">
        <v>149</v>
      </c>
      <c r="L51" t="s">
        <v>278</v>
      </c>
    </row>
    <row r="52" spans="11:12" x14ac:dyDescent="0.15">
      <c r="K52" t="s">
        <v>150</v>
      </c>
      <c r="L52" t="s">
        <v>279</v>
      </c>
    </row>
    <row r="53" spans="11:12" x14ac:dyDescent="0.15">
      <c r="K53" t="s">
        <v>151</v>
      </c>
      <c r="L53" t="s">
        <v>280</v>
      </c>
    </row>
    <row r="54" spans="11:12" x14ac:dyDescent="0.15">
      <c r="K54" t="s">
        <v>152</v>
      </c>
      <c r="L54" t="s">
        <v>281</v>
      </c>
    </row>
    <row r="55" spans="11:12" x14ac:dyDescent="0.15">
      <c r="K55" t="s">
        <v>153</v>
      </c>
      <c r="L55" t="s">
        <v>282</v>
      </c>
    </row>
    <row r="56" spans="11:12" x14ac:dyDescent="0.15">
      <c r="K56" t="s">
        <v>154</v>
      </c>
      <c r="L56" t="s">
        <v>283</v>
      </c>
    </row>
    <row r="57" spans="11:12" x14ac:dyDescent="0.15">
      <c r="K57" t="s">
        <v>155</v>
      </c>
      <c r="L57" t="s">
        <v>284</v>
      </c>
    </row>
    <row r="58" spans="11:12" x14ac:dyDescent="0.15">
      <c r="K58" t="s">
        <v>156</v>
      </c>
      <c r="L58" t="s">
        <v>285</v>
      </c>
    </row>
    <row r="59" spans="11:12" x14ac:dyDescent="0.15">
      <c r="K59" t="s">
        <v>157</v>
      </c>
      <c r="L59" t="s">
        <v>286</v>
      </c>
    </row>
    <row r="60" spans="11:12" x14ac:dyDescent="0.15">
      <c r="K60" t="s">
        <v>158</v>
      </c>
      <c r="L60" t="s">
        <v>287</v>
      </c>
    </row>
    <row r="61" spans="11:12" x14ac:dyDescent="0.15">
      <c r="K61" t="s">
        <v>159</v>
      </c>
      <c r="L61" t="s">
        <v>288</v>
      </c>
    </row>
    <row r="62" spans="11:12" x14ac:dyDescent="0.15">
      <c r="K62" t="s">
        <v>160</v>
      </c>
      <c r="L62" t="s">
        <v>289</v>
      </c>
    </row>
    <row r="63" spans="11:12" x14ac:dyDescent="0.15">
      <c r="K63" t="s">
        <v>161</v>
      </c>
      <c r="L63" t="s">
        <v>290</v>
      </c>
    </row>
    <row r="64" spans="11:12" x14ac:dyDescent="0.15">
      <c r="K64" t="s">
        <v>162</v>
      </c>
      <c r="L64" t="s">
        <v>291</v>
      </c>
    </row>
    <row r="65" spans="11:12" x14ac:dyDescent="0.15">
      <c r="K65" t="s">
        <v>163</v>
      </c>
      <c r="L65" t="s">
        <v>292</v>
      </c>
    </row>
    <row r="66" spans="11:12" x14ac:dyDescent="0.15">
      <c r="K66" t="s">
        <v>164</v>
      </c>
      <c r="L66" t="s">
        <v>293</v>
      </c>
    </row>
    <row r="67" spans="11:12" x14ac:dyDescent="0.15">
      <c r="K67" t="s">
        <v>165</v>
      </c>
      <c r="L67" t="s">
        <v>294</v>
      </c>
    </row>
    <row r="68" spans="11:12" x14ac:dyDescent="0.15">
      <c r="K68" t="s">
        <v>166</v>
      </c>
      <c r="L68" t="s">
        <v>295</v>
      </c>
    </row>
    <row r="69" spans="11:12" x14ac:dyDescent="0.15">
      <c r="K69" t="s">
        <v>167</v>
      </c>
      <c r="L69" t="s">
        <v>296</v>
      </c>
    </row>
    <row r="70" spans="11:12" x14ac:dyDescent="0.15">
      <c r="K70" t="s">
        <v>168</v>
      </c>
    </row>
    <row r="71" spans="11:12" x14ac:dyDescent="0.15">
      <c r="K71" t="s">
        <v>169</v>
      </c>
    </row>
    <row r="72" spans="11:12" x14ac:dyDescent="0.15">
      <c r="K72" t="s">
        <v>170</v>
      </c>
    </row>
    <row r="73" spans="11:12" x14ac:dyDescent="0.15">
      <c r="K73" t="s">
        <v>171</v>
      </c>
    </row>
    <row r="74" spans="11:12" x14ac:dyDescent="0.15">
      <c r="K74" t="s">
        <v>172</v>
      </c>
    </row>
    <row r="75" spans="11:12" x14ac:dyDescent="0.15">
      <c r="K75" t="s">
        <v>173</v>
      </c>
    </row>
    <row r="76" spans="11:12" x14ac:dyDescent="0.15">
      <c r="K76" t="s">
        <v>174</v>
      </c>
    </row>
    <row r="77" spans="11:12" x14ac:dyDescent="0.15">
      <c r="K77" t="s">
        <v>175</v>
      </c>
    </row>
    <row r="78" spans="11:12" x14ac:dyDescent="0.15">
      <c r="K78" t="s">
        <v>176</v>
      </c>
    </row>
    <row r="79" spans="11:12" x14ac:dyDescent="0.15">
      <c r="K79" t="s">
        <v>177</v>
      </c>
    </row>
    <row r="80" spans="11:12" x14ac:dyDescent="0.15">
      <c r="K80" t="s">
        <v>178</v>
      </c>
    </row>
    <row r="81" spans="11:11" x14ac:dyDescent="0.15">
      <c r="K81" t="s">
        <v>179</v>
      </c>
    </row>
    <row r="82" spans="11:11" x14ac:dyDescent="0.15">
      <c r="K82" t="s">
        <v>180</v>
      </c>
    </row>
    <row r="83" spans="11:11" x14ac:dyDescent="0.15">
      <c r="K83" t="s">
        <v>181</v>
      </c>
    </row>
    <row r="84" spans="11:11" x14ac:dyDescent="0.15">
      <c r="K84" t="s">
        <v>182</v>
      </c>
    </row>
    <row r="85" spans="11:11" x14ac:dyDescent="0.15">
      <c r="K85" t="s">
        <v>183</v>
      </c>
    </row>
    <row r="86" spans="11:11" x14ac:dyDescent="0.15">
      <c r="K86" t="s">
        <v>184</v>
      </c>
    </row>
    <row r="87" spans="11:11" x14ac:dyDescent="0.15">
      <c r="K87" t="s">
        <v>185</v>
      </c>
    </row>
    <row r="88" spans="11:11" x14ac:dyDescent="0.15">
      <c r="K88" t="s">
        <v>186</v>
      </c>
    </row>
    <row r="89" spans="11:11" x14ac:dyDescent="0.15">
      <c r="K89" t="s">
        <v>187</v>
      </c>
    </row>
    <row r="90" spans="11:11" x14ac:dyDescent="0.15">
      <c r="K90" t="s">
        <v>188</v>
      </c>
    </row>
    <row r="91" spans="11:11" x14ac:dyDescent="0.15">
      <c r="K91" t="s">
        <v>189</v>
      </c>
    </row>
    <row r="92" spans="11:11" x14ac:dyDescent="0.15">
      <c r="K92" t="s">
        <v>190</v>
      </c>
    </row>
    <row r="93" spans="11:11" x14ac:dyDescent="0.15">
      <c r="K93" t="s">
        <v>191</v>
      </c>
    </row>
    <row r="94" spans="11:11" x14ac:dyDescent="0.15">
      <c r="K94" t="s">
        <v>192</v>
      </c>
    </row>
    <row r="95" spans="11:11" x14ac:dyDescent="0.15">
      <c r="K95" t="s">
        <v>193</v>
      </c>
    </row>
    <row r="96" spans="11:11" x14ac:dyDescent="0.15">
      <c r="K96" t="s">
        <v>194</v>
      </c>
    </row>
    <row r="97" spans="11:11" x14ac:dyDescent="0.15">
      <c r="K97" t="s">
        <v>195</v>
      </c>
    </row>
    <row r="98" spans="11:11" x14ac:dyDescent="0.15">
      <c r="K98" t="s">
        <v>196</v>
      </c>
    </row>
    <row r="99" spans="11:11" x14ac:dyDescent="0.15">
      <c r="K99" t="s">
        <v>197</v>
      </c>
    </row>
    <row r="100" spans="11:11" x14ac:dyDescent="0.15">
      <c r="K100" t="s">
        <v>198</v>
      </c>
    </row>
    <row r="101" spans="11:11" x14ac:dyDescent="0.15">
      <c r="K101" t="s">
        <v>199</v>
      </c>
    </row>
    <row r="102" spans="11:11" x14ac:dyDescent="0.15">
      <c r="K102" t="s">
        <v>200</v>
      </c>
    </row>
    <row r="103" spans="11:11" x14ac:dyDescent="0.15">
      <c r="K103" t="s">
        <v>201</v>
      </c>
    </row>
    <row r="104" spans="11:11" x14ac:dyDescent="0.15">
      <c r="K104" t="s">
        <v>202</v>
      </c>
    </row>
    <row r="105" spans="11:11" x14ac:dyDescent="0.15">
      <c r="K105" t="s">
        <v>203</v>
      </c>
    </row>
    <row r="106" spans="11:11" x14ac:dyDescent="0.15">
      <c r="K106" t="s">
        <v>204</v>
      </c>
    </row>
    <row r="107" spans="11:11" x14ac:dyDescent="0.15">
      <c r="K107" t="s">
        <v>205</v>
      </c>
    </row>
    <row r="108" spans="11:11" x14ac:dyDescent="0.15">
      <c r="K108" t="s">
        <v>206</v>
      </c>
    </row>
    <row r="109" spans="11:11" x14ac:dyDescent="0.15">
      <c r="K109" t="s">
        <v>207</v>
      </c>
    </row>
    <row r="110" spans="11:11" x14ac:dyDescent="0.15">
      <c r="K110" t="s">
        <v>208</v>
      </c>
    </row>
    <row r="111" spans="11:11" x14ac:dyDescent="0.15">
      <c r="K111" t="s">
        <v>209</v>
      </c>
    </row>
    <row r="112" spans="11:11" x14ac:dyDescent="0.15">
      <c r="K112" t="s">
        <v>210</v>
      </c>
    </row>
    <row r="113" spans="11:11" x14ac:dyDescent="0.15">
      <c r="K113" t="s">
        <v>211</v>
      </c>
    </row>
    <row r="114" spans="11:11" x14ac:dyDescent="0.15">
      <c r="K114" t="s">
        <v>212</v>
      </c>
    </row>
    <row r="115" spans="11:11" x14ac:dyDescent="0.15">
      <c r="K115" t="s">
        <v>213</v>
      </c>
    </row>
    <row r="116" spans="11:11" x14ac:dyDescent="0.15">
      <c r="K116" t="s">
        <v>214</v>
      </c>
    </row>
    <row r="117" spans="11:11" x14ac:dyDescent="0.15">
      <c r="K117" t="s">
        <v>215</v>
      </c>
    </row>
    <row r="118" spans="11:11" x14ac:dyDescent="0.15">
      <c r="K118" t="s">
        <v>216</v>
      </c>
    </row>
    <row r="119" spans="11:11" x14ac:dyDescent="0.15">
      <c r="K119" t="s">
        <v>217</v>
      </c>
    </row>
    <row r="120" spans="11:11" x14ac:dyDescent="0.15">
      <c r="K120" t="s">
        <v>218</v>
      </c>
    </row>
    <row r="121" spans="11:11" x14ac:dyDescent="0.15">
      <c r="K121" t="s">
        <v>219</v>
      </c>
    </row>
    <row r="122" spans="11:11" x14ac:dyDescent="0.15">
      <c r="K122" t="s">
        <v>220</v>
      </c>
    </row>
    <row r="123" spans="11:11" x14ac:dyDescent="0.15">
      <c r="K123" t="s">
        <v>221</v>
      </c>
    </row>
    <row r="124" spans="11:11" x14ac:dyDescent="0.15">
      <c r="K124" t="s">
        <v>222</v>
      </c>
    </row>
    <row r="125" spans="11:11" x14ac:dyDescent="0.15">
      <c r="K125" t="s">
        <v>223</v>
      </c>
    </row>
    <row r="126" spans="11:11" x14ac:dyDescent="0.15">
      <c r="K126" t="s">
        <v>224</v>
      </c>
    </row>
    <row r="127" spans="11:11" x14ac:dyDescent="0.15">
      <c r="K127" t="s">
        <v>225</v>
      </c>
    </row>
    <row r="128" spans="11:11" x14ac:dyDescent="0.15">
      <c r="K128" t="s">
        <v>226</v>
      </c>
    </row>
    <row r="129" spans="11:11" x14ac:dyDescent="0.15">
      <c r="K129" t="s">
        <v>227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9" defaultRowHeight="12" x14ac:dyDescent="0.15"/>
  <sheetData>
    <row r="1" spans="1:1" x14ac:dyDescent="0.15">
      <c r="A1" t="s">
        <v>370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29B0-90D4-2E40-9E45-FD93B9712CF2}">
  <dimension ref="A1:AA62"/>
  <sheetViews>
    <sheetView showGridLines="0" workbookViewId="0">
      <selection activeCell="Y1" sqref="Y1:AA1048576"/>
    </sheetView>
  </sheetViews>
  <sheetFormatPr baseColWidth="10" defaultColWidth="9.3984375" defaultRowHeight="15" x14ac:dyDescent="0.2"/>
  <cols>
    <col min="1" max="1" width="42.59765625" style="84" bestFit="1" customWidth="1" collapsed="1"/>
    <col min="2" max="2" width="26" style="84" customWidth="1"/>
    <col min="3" max="27" width="36" style="84" customWidth="1" collapsed="1"/>
    <col min="28" max="16384" width="9.3984375" style="84" collapsed="1"/>
  </cols>
  <sheetData>
    <row r="1" spans="1:27" ht="38" x14ac:dyDescent="0.2">
      <c r="A1" s="83" t="s">
        <v>879</v>
      </c>
      <c r="B1" s="83"/>
    </row>
    <row r="2" spans="1:27" x14ac:dyDescent="0.2">
      <c r="A2" s="85">
        <v>1</v>
      </c>
      <c r="B2" s="85"/>
    </row>
    <row r="3" spans="1:27" ht="17" x14ac:dyDescent="0.2">
      <c r="A3" s="86" t="s">
        <v>371</v>
      </c>
      <c r="B3" s="87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</row>
    <row r="4" spans="1:27" ht="18" thickBot="1" x14ac:dyDescent="0.25">
      <c r="A4" s="88" t="s">
        <v>879</v>
      </c>
      <c r="B4" s="88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</row>
    <row r="5" spans="1:27" ht="75" customHeight="1" thickBot="1" x14ac:dyDescent="0.25">
      <c r="A5" s="90" t="s">
        <v>880</v>
      </c>
      <c r="B5" s="90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</row>
    <row r="6" spans="1:27" ht="75" customHeight="1" thickBot="1" x14ac:dyDescent="0.25">
      <c r="A6" s="90" t="s">
        <v>881</v>
      </c>
      <c r="B6" s="90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</row>
    <row r="7" spans="1:27" ht="75" customHeight="1" thickBot="1" x14ac:dyDescent="0.25">
      <c r="A7" s="90" t="s">
        <v>375</v>
      </c>
      <c r="B7" s="90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</row>
    <row r="8" spans="1:27" ht="75" customHeight="1" thickBot="1" x14ac:dyDescent="0.25">
      <c r="A8" s="90" t="s">
        <v>882</v>
      </c>
      <c r="B8" s="90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</row>
    <row r="9" spans="1:27" ht="75" customHeight="1" thickBot="1" x14ac:dyDescent="0.25">
      <c r="A9" s="90" t="s">
        <v>883</v>
      </c>
      <c r="B9" s="90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</row>
    <row r="10" spans="1:27" ht="75" customHeight="1" thickBot="1" x14ac:dyDescent="0.25">
      <c r="A10" s="90" t="s">
        <v>884</v>
      </c>
      <c r="B10" s="90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</row>
    <row r="11" spans="1:27" ht="75" customHeight="1" thickBot="1" x14ac:dyDescent="0.25">
      <c r="A11" s="90" t="s">
        <v>471</v>
      </c>
      <c r="B11" s="90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</row>
    <row r="12" spans="1:27" ht="75" customHeight="1" thickBot="1" x14ac:dyDescent="0.25">
      <c r="A12" s="90" t="s">
        <v>885</v>
      </c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</row>
    <row r="13" spans="1:27" ht="75" customHeight="1" thickBot="1" x14ac:dyDescent="0.25">
      <c r="A13" s="90" t="s">
        <v>886</v>
      </c>
      <c r="B13" s="90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</row>
    <row r="14" spans="1:27" ht="75" customHeight="1" thickBot="1" x14ac:dyDescent="0.25">
      <c r="A14" s="90" t="s">
        <v>467</v>
      </c>
      <c r="B14" s="90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</row>
    <row r="15" spans="1:27" ht="75" customHeight="1" thickBot="1" x14ac:dyDescent="0.25">
      <c r="A15" s="90" t="s">
        <v>887</v>
      </c>
      <c r="B15" s="90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</row>
    <row r="16" spans="1:27" ht="75" customHeight="1" thickBot="1" x14ac:dyDescent="0.25">
      <c r="A16" s="90" t="s">
        <v>481</v>
      </c>
      <c r="B16" s="90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</row>
    <row r="17" spans="1:27" ht="75" customHeight="1" thickBot="1" x14ac:dyDescent="0.25">
      <c r="A17" s="90" t="s">
        <v>888</v>
      </c>
      <c r="B17" s="90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</row>
    <row r="18" spans="1:27" ht="75" customHeight="1" thickBot="1" x14ac:dyDescent="0.25">
      <c r="A18" s="90" t="s">
        <v>889</v>
      </c>
      <c r="B18" s="90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</row>
    <row r="19" spans="1:27" ht="75" customHeight="1" thickBot="1" x14ac:dyDescent="0.25">
      <c r="A19" s="90" t="s">
        <v>890</v>
      </c>
      <c r="B19" s="90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ht="75" customHeight="1" thickBot="1" x14ac:dyDescent="0.25">
      <c r="A20" s="90" t="s">
        <v>891</v>
      </c>
      <c r="B20" s="90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ht="75" customHeight="1" thickBot="1" x14ac:dyDescent="0.25">
      <c r="A21" s="90" t="s">
        <v>892</v>
      </c>
      <c r="B21" s="90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ht="75" customHeight="1" thickBot="1" x14ac:dyDescent="0.25">
      <c r="A22" s="90" t="s">
        <v>893</v>
      </c>
      <c r="B22" s="90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ht="75" customHeight="1" thickBot="1" x14ac:dyDescent="0.25">
      <c r="A23" s="90" t="s">
        <v>894</v>
      </c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</row>
    <row r="24" spans="1:27" ht="75" customHeight="1" thickBot="1" x14ac:dyDescent="0.25">
      <c r="A24" s="90" t="s">
        <v>895</v>
      </c>
      <c r="B24" s="90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</row>
    <row r="25" spans="1:27" ht="75" customHeight="1" thickBot="1" x14ac:dyDescent="0.25">
      <c r="A25" s="90" t="s">
        <v>896</v>
      </c>
      <c r="B25" s="90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</row>
    <row r="26" spans="1:27" ht="75" customHeight="1" thickBot="1" x14ac:dyDescent="0.25">
      <c r="A26" s="90" t="s">
        <v>897</v>
      </c>
      <c r="B26" s="90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</row>
    <row r="27" spans="1:27" ht="75" customHeight="1" thickBot="1" x14ac:dyDescent="0.25">
      <c r="A27" s="90" t="s">
        <v>898</v>
      </c>
      <c r="B27" s="90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</row>
    <row r="28" spans="1:27" ht="75" customHeight="1" thickBot="1" x14ac:dyDescent="0.25">
      <c r="A28" s="90" t="s">
        <v>899</v>
      </c>
      <c r="B28" s="90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</row>
    <row r="29" spans="1:27" ht="75" customHeight="1" thickBot="1" x14ac:dyDescent="0.25">
      <c r="A29" s="90" t="s">
        <v>900</v>
      </c>
      <c r="B29" s="90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</row>
    <row r="30" spans="1:27" ht="75" customHeight="1" thickBot="1" x14ac:dyDescent="0.25">
      <c r="A30" s="90" t="s">
        <v>901</v>
      </c>
      <c r="B30" s="90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</row>
    <row r="31" spans="1:27" ht="75" customHeight="1" thickBot="1" x14ac:dyDescent="0.25">
      <c r="A31" s="90" t="s">
        <v>902</v>
      </c>
      <c r="B31" s="90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</row>
    <row r="32" spans="1:27" ht="75" customHeight="1" thickBot="1" x14ac:dyDescent="0.25">
      <c r="A32" s="90" t="s">
        <v>903</v>
      </c>
      <c r="B32" s="90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</row>
    <row r="33" spans="1:27" ht="75" customHeight="1" thickBot="1" x14ac:dyDescent="0.25">
      <c r="A33" s="90" t="s">
        <v>904</v>
      </c>
      <c r="B33" s="90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</row>
    <row r="34" spans="1:27" ht="75" customHeight="1" thickBot="1" x14ac:dyDescent="0.25">
      <c r="A34" s="90" t="s">
        <v>905</v>
      </c>
      <c r="B34" s="90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</row>
    <row r="35" spans="1:27" ht="75" customHeight="1" thickBot="1" x14ac:dyDescent="0.25">
      <c r="A35" s="90" t="s">
        <v>906</v>
      </c>
      <c r="B35" s="90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</row>
    <row r="36" spans="1:27" ht="75" customHeight="1" thickBot="1" x14ac:dyDescent="0.25">
      <c r="A36" s="90" t="s">
        <v>377</v>
      </c>
      <c r="B36" s="90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</row>
    <row r="37" spans="1:27" ht="75" customHeight="1" thickBot="1" x14ac:dyDescent="0.25">
      <c r="A37" s="90" t="s">
        <v>472</v>
      </c>
      <c r="B37" s="90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</row>
    <row r="38" spans="1:27" ht="75" customHeight="1" thickBot="1" x14ac:dyDescent="0.25">
      <c r="A38" s="90" t="s">
        <v>469</v>
      </c>
      <c r="B38" s="90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</row>
    <row r="39" spans="1:27" ht="75" customHeight="1" thickBot="1" x14ac:dyDescent="0.25">
      <c r="A39" s="90" t="s">
        <v>489</v>
      </c>
      <c r="B39" s="90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</row>
    <row r="40" spans="1:27" ht="75" customHeight="1" thickBot="1" x14ac:dyDescent="0.25">
      <c r="A40" s="90" t="s">
        <v>440</v>
      </c>
      <c r="B40" s="90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</row>
    <row r="41" spans="1:27" ht="75" customHeight="1" thickBot="1" x14ac:dyDescent="0.25">
      <c r="A41" s="90" t="s">
        <v>907</v>
      </c>
      <c r="B41" s="90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</row>
    <row r="42" spans="1:27" ht="75" customHeight="1" thickBot="1" x14ac:dyDescent="0.25">
      <c r="A42" s="90" t="s">
        <v>908</v>
      </c>
      <c r="B42" s="90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</row>
    <row r="43" spans="1:27" ht="75" customHeight="1" thickBot="1" x14ac:dyDescent="0.25">
      <c r="A43" s="90" t="s">
        <v>909</v>
      </c>
      <c r="B43" s="90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7" ht="75" customHeight="1" thickBot="1" x14ac:dyDescent="0.25">
      <c r="A44" s="90" t="s">
        <v>910</v>
      </c>
      <c r="B44" s="90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</row>
    <row r="45" spans="1:27" ht="75" customHeight="1" thickBot="1" x14ac:dyDescent="0.25">
      <c r="A45" s="90" t="s">
        <v>475</v>
      </c>
      <c r="B45" s="90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</row>
    <row r="46" spans="1:27" ht="75" customHeight="1" thickBot="1" x14ac:dyDescent="0.25">
      <c r="A46" s="90" t="s">
        <v>476</v>
      </c>
      <c r="B46" s="90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</row>
    <row r="47" spans="1:27" ht="75" customHeight="1" thickBot="1" x14ac:dyDescent="0.25">
      <c r="A47" s="90" t="s">
        <v>911</v>
      </c>
      <c r="B47" s="90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</row>
    <row r="48" spans="1:27" ht="75" customHeight="1" thickBot="1" x14ac:dyDescent="0.25">
      <c r="A48" s="90" t="s">
        <v>912</v>
      </c>
      <c r="B48" s="90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</row>
    <row r="49" spans="1:27" ht="75" customHeight="1" thickBot="1" x14ac:dyDescent="0.25">
      <c r="A49" s="90" t="s">
        <v>913</v>
      </c>
      <c r="B49" s="90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</row>
    <row r="50" spans="1:27" ht="75" customHeight="1" thickBot="1" x14ac:dyDescent="0.25">
      <c r="A50" s="90" t="s">
        <v>914</v>
      </c>
      <c r="B50" s="90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7" ht="75" customHeight="1" thickBot="1" x14ac:dyDescent="0.25">
      <c r="A51" s="90" t="s">
        <v>915</v>
      </c>
      <c r="B51" s="90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</row>
    <row r="52" spans="1:27" ht="75" customHeight="1" thickBot="1" x14ac:dyDescent="0.25">
      <c r="A52" s="90" t="s">
        <v>916</v>
      </c>
      <c r="B52" s="90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</row>
    <row r="53" spans="1:27" ht="75" customHeight="1" thickBot="1" x14ac:dyDescent="0.25">
      <c r="A53" s="90" t="s">
        <v>619</v>
      </c>
      <c r="B53" s="90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</row>
    <row r="54" spans="1:27" ht="75" customHeight="1" thickBot="1" x14ac:dyDescent="0.25">
      <c r="A54" s="90" t="s">
        <v>917</v>
      </c>
      <c r="B54" s="90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</row>
    <row r="55" spans="1:27" ht="75" customHeight="1" thickBot="1" x14ac:dyDescent="0.25">
      <c r="A55" s="90" t="s">
        <v>918</v>
      </c>
      <c r="B55" s="90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</row>
    <row r="56" spans="1:27" ht="75" customHeight="1" thickBot="1" x14ac:dyDescent="0.25">
      <c r="A56" s="90" t="s">
        <v>919</v>
      </c>
      <c r="B56" s="90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</row>
    <row r="57" spans="1:27" ht="75" customHeight="1" thickBot="1" x14ac:dyDescent="0.25">
      <c r="A57" s="90" t="s">
        <v>920</v>
      </c>
      <c r="B57" s="90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7" ht="75" customHeight="1" thickBot="1" x14ac:dyDescent="0.25">
      <c r="A58" s="90" t="s">
        <v>921</v>
      </c>
      <c r="B58" s="90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</row>
    <row r="59" spans="1:27" ht="75" customHeight="1" thickBot="1" x14ac:dyDescent="0.25">
      <c r="A59" s="90" t="s">
        <v>922</v>
      </c>
      <c r="B59" s="90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</row>
    <row r="60" spans="1:27" ht="75" customHeight="1" thickBot="1" x14ac:dyDescent="0.25">
      <c r="A60" s="90" t="s">
        <v>923</v>
      </c>
      <c r="B60" s="90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</row>
    <row r="61" spans="1:27" ht="75" customHeight="1" thickBot="1" x14ac:dyDescent="0.25">
      <c r="A61" s="90" t="s">
        <v>924</v>
      </c>
      <c r="B61" s="90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</row>
    <row r="62" spans="1:27" ht="75" customHeight="1" thickBot="1" x14ac:dyDescent="0.25">
      <c r="A62" s="90" t="s">
        <v>925</v>
      </c>
      <c r="B62" s="90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</row>
  </sheetData>
  <dataValidations count="1">
    <dataValidation type="textLength" operator="greaterThan" allowBlank="1" showErrorMessage="1" errorTitle="Invalid Data Type" error="Please input data in String Data Type" sqref="C5:AA62" xr:uid="{3107131D-850F-0640-B13D-F63217EF9CBC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9D00-CCEC-F649-98BD-529CDB142C92}">
  <dimension ref="A1:AO286"/>
  <sheetViews>
    <sheetView showGridLines="0" topLeftCell="AB1" workbookViewId="0">
      <selection activeCell="AM1" sqref="AM1:AO1048576"/>
    </sheetView>
  </sheetViews>
  <sheetFormatPr baseColWidth="10" defaultColWidth="9.3984375" defaultRowHeight="15" x14ac:dyDescent="0.2"/>
  <cols>
    <col min="1" max="1" width="42.59765625" style="29" bestFit="1" customWidth="1" collapsed="1"/>
    <col min="2" max="2" width="26" style="29" customWidth="1"/>
    <col min="3" max="5" width="21" style="29" customWidth="1" collapsed="1"/>
    <col min="6" max="6" width="21" style="29" customWidth="1"/>
    <col min="7" max="41" width="21" style="29" customWidth="1" collapsed="1"/>
    <col min="42" max="16384" width="9.3984375" style="29" collapsed="1"/>
  </cols>
  <sheetData>
    <row r="1" spans="1:41" ht="18" x14ac:dyDescent="0.2">
      <c r="A1" s="192" t="s">
        <v>372</v>
      </c>
      <c r="B1" s="192"/>
      <c r="C1" s="192"/>
    </row>
    <row r="2" spans="1:41" ht="17.25" customHeight="1" x14ac:dyDescent="0.2">
      <c r="A2" s="28"/>
      <c r="D2" s="30"/>
    </row>
    <row r="3" spans="1:41" ht="17" x14ac:dyDescent="0.2">
      <c r="A3" s="31" t="s">
        <v>371</v>
      </c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</row>
    <row r="4" spans="1:41" ht="18" thickBot="1" x14ac:dyDescent="0.25">
      <c r="A4" s="34" t="s">
        <v>372</v>
      </c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</row>
    <row r="5" spans="1:41" ht="18" thickBot="1" x14ac:dyDescent="0.25">
      <c r="A5" s="37" t="s">
        <v>373</v>
      </c>
      <c r="B5" s="38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</row>
    <row r="6" spans="1:41" ht="18" thickBot="1" x14ac:dyDescent="0.25">
      <c r="A6" s="39" t="s">
        <v>374</v>
      </c>
      <c r="B6" s="40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</row>
    <row r="7" spans="1:41" ht="18" thickBot="1" x14ac:dyDescent="0.25">
      <c r="A7" s="41" t="s">
        <v>375</v>
      </c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</row>
    <row r="8" spans="1:41" ht="18" thickBot="1" x14ac:dyDescent="0.25">
      <c r="A8" s="41" t="s">
        <v>376</v>
      </c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</row>
    <row r="9" spans="1:41" ht="18" thickBot="1" x14ac:dyDescent="0.25">
      <c r="A9" s="41" t="s">
        <v>377</v>
      </c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</row>
    <row r="10" spans="1:41" ht="35" thickBot="1" x14ac:dyDescent="0.25">
      <c r="A10" s="41" t="s">
        <v>378</v>
      </c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</row>
    <row r="11" spans="1:41" ht="18" thickBot="1" x14ac:dyDescent="0.25">
      <c r="A11" s="44" t="s">
        <v>379</v>
      </c>
      <c r="B11" s="45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</row>
    <row r="12" spans="1:41" ht="52" thickBot="1" x14ac:dyDescent="0.25">
      <c r="A12" s="46" t="s">
        <v>380</v>
      </c>
      <c r="B12" s="47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</row>
    <row r="13" spans="1:41" ht="52" thickBot="1" x14ac:dyDescent="0.25">
      <c r="A13" s="46" t="s">
        <v>381</v>
      </c>
      <c r="B13" s="47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</row>
    <row r="14" spans="1:41" ht="35" thickBot="1" x14ac:dyDescent="0.25">
      <c r="A14" s="46" t="s">
        <v>382</v>
      </c>
      <c r="B14" s="47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</row>
    <row r="15" spans="1:41" ht="18" thickBot="1" x14ac:dyDescent="0.25">
      <c r="A15" s="46" t="s">
        <v>383</v>
      </c>
      <c r="B15" s="47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</row>
    <row r="16" spans="1:41" ht="18" thickBot="1" x14ac:dyDescent="0.25">
      <c r="A16" s="41" t="s">
        <v>384</v>
      </c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</row>
    <row r="17" spans="1:41" ht="18" thickBot="1" x14ac:dyDescent="0.25">
      <c r="A17" s="44" t="s">
        <v>385</v>
      </c>
      <c r="B17" s="45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</row>
    <row r="18" spans="1:41" ht="18" thickBot="1" x14ac:dyDescent="0.25">
      <c r="A18" s="46" t="s">
        <v>386</v>
      </c>
      <c r="B18" s="47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</row>
    <row r="19" spans="1:41" ht="18" thickBot="1" x14ac:dyDescent="0.25">
      <c r="A19" s="46" t="s">
        <v>387</v>
      </c>
      <c r="B19" s="47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</row>
    <row r="20" spans="1:41" ht="35" thickBot="1" x14ac:dyDescent="0.25">
      <c r="A20" s="41" t="s">
        <v>388</v>
      </c>
      <c r="B20" s="42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</row>
    <row r="21" spans="1:41" ht="18" thickBot="1" x14ac:dyDescent="0.25">
      <c r="A21" s="44" t="s">
        <v>389</v>
      </c>
      <c r="B21" s="45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</row>
    <row r="22" spans="1:41" ht="18" thickBot="1" x14ac:dyDescent="0.25">
      <c r="A22" s="46" t="s">
        <v>390</v>
      </c>
      <c r="B22" s="47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</row>
    <row r="23" spans="1:41" ht="18" thickBot="1" x14ac:dyDescent="0.25">
      <c r="A23" s="46" t="s">
        <v>391</v>
      </c>
      <c r="B23" s="47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</row>
    <row r="24" spans="1:41" ht="18" thickBot="1" x14ac:dyDescent="0.25">
      <c r="A24" s="44" t="s">
        <v>392</v>
      </c>
      <c r="B24" s="4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</row>
    <row r="25" spans="1:41" ht="35" thickBot="1" x14ac:dyDescent="0.25">
      <c r="A25" s="46" t="s">
        <v>393</v>
      </c>
      <c r="B25" s="47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</row>
    <row r="26" spans="1:41" ht="35" thickBot="1" x14ac:dyDescent="0.25">
      <c r="A26" s="46" t="s">
        <v>394</v>
      </c>
      <c r="B26" s="47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</row>
    <row r="27" spans="1:41" ht="18" thickBot="1" x14ac:dyDescent="0.25">
      <c r="A27" s="41" t="s">
        <v>395</v>
      </c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</row>
    <row r="28" spans="1:41" ht="18" thickBot="1" x14ac:dyDescent="0.25">
      <c r="A28" s="44" t="s">
        <v>396</v>
      </c>
      <c r="B28" s="4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</row>
    <row r="29" spans="1:41" ht="35" thickBot="1" x14ac:dyDescent="0.25">
      <c r="A29" s="46" t="s">
        <v>397</v>
      </c>
      <c r="B29" s="47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</row>
    <row r="30" spans="1:41" ht="35" thickBot="1" x14ac:dyDescent="0.25">
      <c r="A30" s="46" t="s">
        <v>398</v>
      </c>
      <c r="B30" s="47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</row>
    <row r="31" spans="1:41" ht="18" thickBot="1" x14ac:dyDescent="0.25">
      <c r="A31" s="41" t="s">
        <v>399</v>
      </c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</row>
    <row r="32" spans="1:41" ht="35" thickBot="1" x14ac:dyDescent="0.25">
      <c r="A32" s="41" t="s">
        <v>400</v>
      </c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</row>
    <row r="33" spans="1:41" ht="18" thickBot="1" x14ac:dyDescent="0.25">
      <c r="A33" s="41" t="s">
        <v>401</v>
      </c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</row>
    <row r="34" spans="1:41" ht="18" thickBot="1" x14ac:dyDescent="0.25">
      <c r="A34" s="41" t="s">
        <v>402</v>
      </c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</row>
    <row r="35" spans="1:41" ht="18" thickBot="1" x14ac:dyDescent="0.25">
      <c r="A35" s="44" t="s">
        <v>403</v>
      </c>
      <c r="B35" s="4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</row>
    <row r="36" spans="1:41" ht="18" thickBot="1" x14ac:dyDescent="0.25">
      <c r="A36" s="46" t="s">
        <v>404</v>
      </c>
      <c r="B36" s="47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</row>
    <row r="37" spans="1:41" ht="18" thickBot="1" x14ac:dyDescent="0.25">
      <c r="A37" s="46" t="s">
        <v>405</v>
      </c>
      <c r="B37" s="47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</row>
    <row r="38" spans="1:41" ht="18" thickBot="1" x14ac:dyDescent="0.25">
      <c r="A38" s="44" t="s">
        <v>406</v>
      </c>
      <c r="B38" s="4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</row>
    <row r="39" spans="1:41" ht="35" thickBot="1" x14ac:dyDescent="0.25">
      <c r="A39" s="46" t="s">
        <v>407</v>
      </c>
      <c r="B39" s="47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</row>
    <row r="40" spans="1:41" ht="18" thickBot="1" x14ac:dyDescent="0.25">
      <c r="A40" s="46" t="s">
        <v>408</v>
      </c>
      <c r="B40" s="47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</row>
    <row r="41" spans="1:41" ht="18" thickBot="1" x14ac:dyDescent="0.25">
      <c r="A41" s="46" t="s">
        <v>406</v>
      </c>
      <c r="B41" s="47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</row>
    <row r="42" spans="1:41" ht="18" thickBot="1" x14ac:dyDescent="0.25">
      <c r="A42" s="41" t="s">
        <v>409</v>
      </c>
      <c r="B42" s="42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</row>
    <row r="43" spans="1:41" ht="18" thickBot="1" x14ac:dyDescent="0.25">
      <c r="A43" s="41" t="s">
        <v>410</v>
      </c>
      <c r="B43" s="42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</row>
    <row r="44" spans="1:41" ht="18" thickBot="1" x14ac:dyDescent="0.25">
      <c r="A44" s="41" t="s">
        <v>411</v>
      </c>
      <c r="B44" s="42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</row>
    <row r="45" spans="1:41" ht="18" thickBot="1" x14ac:dyDescent="0.25">
      <c r="A45" s="44" t="s">
        <v>412</v>
      </c>
      <c r="B45" s="45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</row>
    <row r="46" spans="1:41" ht="35" thickBot="1" x14ac:dyDescent="0.25">
      <c r="A46" s="46" t="s">
        <v>413</v>
      </c>
      <c r="B46" s="47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</row>
    <row r="47" spans="1:41" ht="35" thickBot="1" x14ac:dyDescent="0.25">
      <c r="A47" s="46" t="s">
        <v>414</v>
      </c>
      <c r="B47" s="47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</row>
    <row r="48" spans="1:41" ht="18" thickBot="1" x14ac:dyDescent="0.25">
      <c r="A48" s="46" t="s">
        <v>415</v>
      </c>
      <c r="B48" s="47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</row>
    <row r="49" spans="1:41" ht="18" thickBot="1" x14ac:dyDescent="0.25">
      <c r="A49" s="41" t="s">
        <v>416</v>
      </c>
      <c r="B49" s="42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</row>
    <row r="50" spans="1:41" ht="35" thickBot="1" x14ac:dyDescent="0.25">
      <c r="A50" s="41" t="s">
        <v>417</v>
      </c>
      <c r="B50" s="42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</row>
    <row r="51" spans="1:41" ht="35" thickBot="1" x14ac:dyDescent="0.25">
      <c r="A51" s="41" t="s">
        <v>418</v>
      </c>
      <c r="B51" s="42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</row>
    <row r="52" spans="1:41" ht="35" thickBot="1" x14ac:dyDescent="0.25">
      <c r="A52" s="41" t="s">
        <v>419</v>
      </c>
      <c r="B52" s="42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</row>
    <row r="53" spans="1:41" ht="18" thickBot="1" x14ac:dyDescent="0.25">
      <c r="A53" s="41" t="s">
        <v>420</v>
      </c>
      <c r="B53" s="42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</row>
    <row r="54" spans="1:41" ht="35" thickBot="1" x14ac:dyDescent="0.25">
      <c r="A54" s="41" t="s">
        <v>421</v>
      </c>
      <c r="B54" s="42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</row>
    <row r="55" spans="1:41" ht="52" thickBot="1" x14ac:dyDescent="0.25">
      <c r="A55" s="41" t="s">
        <v>422</v>
      </c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</row>
    <row r="56" spans="1:41" ht="69" thickBot="1" x14ac:dyDescent="0.25">
      <c r="A56" s="41" t="s">
        <v>423</v>
      </c>
      <c r="B56" s="42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</row>
    <row r="57" spans="1:41" ht="18" thickBot="1" x14ac:dyDescent="0.25">
      <c r="A57" s="44" t="s">
        <v>424</v>
      </c>
      <c r="B57" s="45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</row>
    <row r="58" spans="1:41" ht="18" thickBot="1" x14ac:dyDescent="0.25">
      <c r="A58" s="39" t="s">
        <v>2738</v>
      </c>
      <c r="B58" s="40"/>
      <c r="C58" s="184">
        <f>C7+C8+C18+C19+C20+C22+C23+C25+C26+C27+C29+C30+C31+C32+C33+C36+C37+C39+C40+C41+C42+C43+C44+C47+C48+C49+C50+C51+C52+C54</f>
        <v>0</v>
      </c>
      <c r="D58" s="184">
        <f t="shared" ref="D58:N58" si="0">D7+D8+D18+D19+D20+D22+D23+D25+D26+D27+D29+D30+D31+D32+D33+D36+D37+D39+D40+D41+D42+D43+D44+D47+D48+D49+D50+D51+D52+D54</f>
        <v>0</v>
      </c>
      <c r="E58" s="184">
        <f t="shared" si="0"/>
        <v>0</v>
      </c>
      <c r="F58" s="184">
        <f t="shared" si="0"/>
        <v>0</v>
      </c>
      <c r="G58" s="184">
        <f t="shared" si="0"/>
        <v>0</v>
      </c>
      <c r="H58" s="184">
        <f t="shared" si="0"/>
        <v>0</v>
      </c>
      <c r="I58" s="184">
        <f t="shared" si="0"/>
        <v>0</v>
      </c>
      <c r="J58" s="184">
        <f t="shared" si="0"/>
        <v>0</v>
      </c>
      <c r="K58" s="184">
        <f t="shared" si="0"/>
        <v>0</v>
      </c>
      <c r="L58" s="184">
        <f t="shared" si="0"/>
        <v>0</v>
      </c>
      <c r="M58" s="184">
        <f t="shared" si="0"/>
        <v>0</v>
      </c>
      <c r="N58" s="184">
        <f t="shared" si="0"/>
        <v>0</v>
      </c>
      <c r="O58" s="184">
        <f t="shared" ref="O58:Z58" si="1">O7+O8+O18+O19+O20+O22+O23+O25+O26+O27+O29+O30+O31+O32+O33+O36+O37+O39+O40+O41+O42+O43+O44+O47+O48+O49+O50+O51+O52+O54</f>
        <v>0</v>
      </c>
      <c r="P58" s="184">
        <f t="shared" si="1"/>
        <v>0</v>
      </c>
      <c r="Q58" s="184">
        <f t="shared" si="1"/>
        <v>0</v>
      </c>
      <c r="R58" s="184">
        <f t="shared" si="1"/>
        <v>0</v>
      </c>
      <c r="S58" s="184">
        <f t="shared" si="1"/>
        <v>0</v>
      </c>
      <c r="T58" s="184">
        <f t="shared" si="1"/>
        <v>0</v>
      </c>
      <c r="U58" s="184">
        <f t="shared" si="1"/>
        <v>0</v>
      </c>
      <c r="V58" s="184">
        <f t="shared" si="1"/>
        <v>0</v>
      </c>
      <c r="W58" s="184">
        <f t="shared" si="1"/>
        <v>0</v>
      </c>
      <c r="X58" s="184">
        <f t="shared" si="1"/>
        <v>0</v>
      </c>
      <c r="Y58" s="184">
        <f t="shared" si="1"/>
        <v>0</v>
      </c>
      <c r="Z58" s="184">
        <f t="shared" si="1"/>
        <v>0</v>
      </c>
      <c r="AA58" s="184">
        <f t="shared" ref="AA58:AC58" si="2">AA7+AA8+AA18+AA19+AA20+AA22+AA23+AA25+AA26+AA27+AA29+AA30+AA31+AA32+AA33+AA36+AA37+AA39+AA40+AA41+AA42+AA43+AA44+AA47+AA48+AA49+AA50+AA51+AA52+AA54</f>
        <v>0</v>
      </c>
      <c r="AB58" s="184">
        <f t="shared" si="2"/>
        <v>0</v>
      </c>
      <c r="AC58" s="184">
        <f t="shared" si="2"/>
        <v>0</v>
      </c>
      <c r="AD58" s="184">
        <f t="shared" ref="AD58:AO58" si="3">AD7+AD8+AD18+AD19+AD20+AD22+AD23+AD25+AD26+AD27+AD29+AD30+AD31+AD32+AD33+AD36+AD37+AD39+AD40+AD41+AD42+AD43+AD44+AD47+AD48+AD49+AD50+AD51+AD52+AD54</f>
        <v>0</v>
      </c>
      <c r="AE58" s="184">
        <f t="shared" si="3"/>
        <v>0</v>
      </c>
      <c r="AF58" s="184">
        <f t="shared" si="3"/>
        <v>0</v>
      </c>
      <c r="AG58" s="184">
        <f t="shared" si="3"/>
        <v>0</v>
      </c>
      <c r="AH58" s="184">
        <f t="shared" si="3"/>
        <v>0</v>
      </c>
      <c r="AI58" s="184">
        <f t="shared" si="3"/>
        <v>0</v>
      </c>
      <c r="AJ58" s="184">
        <f t="shared" si="3"/>
        <v>0</v>
      </c>
      <c r="AK58" s="184">
        <f t="shared" si="3"/>
        <v>0</v>
      </c>
      <c r="AL58" s="184">
        <f t="shared" si="3"/>
        <v>0</v>
      </c>
      <c r="AM58" s="184">
        <f t="shared" si="3"/>
        <v>0</v>
      </c>
      <c r="AN58" s="184">
        <f t="shared" si="3"/>
        <v>0</v>
      </c>
      <c r="AO58" s="184">
        <f t="shared" si="3"/>
        <v>0</v>
      </c>
    </row>
    <row r="59" spans="1:41" ht="18" thickBot="1" x14ac:dyDescent="0.25">
      <c r="A59" s="39" t="s">
        <v>425</v>
      </c>
      <c r="B59" s="40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</row>
    <row r="60" spans="1:41" ht="35" thickBot="1" x14ac:dyDescent="0.25">
      <c r="A60" s="41" t="s">
        <v>426</v>
      </c>
      <c r="B60" s="42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</row>
    <row r="61" spans="1:41" ht="35" thickBot="1" x14ac:dyDescent="0.25">
      <c r="A61" s="41" t="s">
        <v>427</v>
      </c>
      <c r="B61" s="42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</row>
    <row r="62" spans="1:41" ht="35" thickBot="1" x14ac:dyDescent="0.25">
      <c r="A62" s="41" t="s">
        <v>428</v>
      </c>
      <c r="B62" s="42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</row>
    <row r="63" spans="1:41" ht="18" thickBot="1" x14ac:dyDescent="0.25">
      <c r="A63" s="41" t="s">
        <v>429</v>
      </c>
      <c r="B63" s="42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</row>
    <row r="64" spans="1:41" ht="18" thickBot="1" x14ac:dyDescent="0.25">
      <c r="A64" s="41" t="s">
        <v>430</v>
      </c>
      <c r="B64" s="42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</row>
    <row r="65" spans="1:41" ht="18" thickBot="1" x14ac:dyDescent="0.25">
      <c r="A65" s="44" t="s">
        <v>431</v>
      </c>
      <c r="B65" s="45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</row>
    <row r="66" spans="1:41" ht="35" thickBot="1" x14ac:dyDescent="0.25">
      <c r="A66" s="46" t="s">
        <v>432</v>
      </c>
      <c r="B66" s="47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</row>
    <row r="67" spans="1:41" ht="35" thickBot="1" x14ac:dyDescent="0.25">
      <c r="A67" s="46" t="s">
        <v>433</v>
      </c>
      <c r="B67" s="47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</row>
    <row r="68" spans="1:41" ht="18" thickBot="1" x14ac:dyDescent="0.25">
      <c r="A68" s="44" t="s">
        <v>434</v>
      </c>
      <c r="B68" s="45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</row>
    <row r="69" spans="1:41" ht="35" thickBot="1" x14ac:dyDescent="0.25">
      <c r="A69" s="46" t="s">
        <v>435</v>
      </c>
      <c r="B69" s="47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</row>
    <row r="70" spans="1:41" ht="35" thickBot="1" x14ac:dyDescent="0.25">
      <c r="A70" s="46" t="s">
        <v>436</v>
      </c>
      <c r="B70" s="47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</row>
    <row r="71" spans="1:41" ht="35" thickBot="1" x14ac:dyDescent="0.25">
      <c r="A71" s="41" t="s">
        <v>437</v>
      </c>
      <c r="B71" s="42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</row>
    <row r="72" spans="1:41" ht="35" thickBot="1" x14ac:dyDescent="0.25">
      <c r="A72" s="44" t="s">
        <v>438</v>
      </c>
      <c r="B72" s="45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</row>
    <row r="73" spans="1:41" ht="35" thickBot="1" x14ac:dyDescent="0.25">
      <c r="A73" s="46" t="s">
        <v>439</v>
      </c>
      <c r="B73" s="47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</row>
    <row r="74" spans="1:41" ht="18" thickBot="1" x14ac:dyDescent="0.25">
      <c r="A74" s="46" t="s">
        <v>440</v>
      </c>
      <c r="B74" s="47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</row>
    <row r="75" spans="1:41" ht="18" thickBot="1" x14ac:dyDescent="0.25">
      <c r="A75" s="41" t="s">
        <v>441</v>
      </c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</row>
    <row r="76" spans="1:41" ht="18" thickBot="1" x14ac:dyDescent="0.25">
      <c r="A76" s="44" t="s">
        <v>442</v>
      </c>
      <c r="B76" s="45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</row>
    <row r="77" spans="1:41" ht="35" thickBot="1" x14ac:dyDescent="0.25">
      <c r="A77" s="46" t="s">
        <v>443</v>
      </c>
      <c r="B77" s="47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</row>
    <row r="78" spans="1:41" ht="35" thickBot="1" x14ac:dyDescent="0.25">
      <c r="A78" s="46" t="s">
        <v>444</v>
      </c>
      <c r="B78" s="47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</row>
    <row r="79" spans="1:41" ht="35" thickBot="1" x14ac:dyDescent="0.25">
      <c r="A79" s="46" t="s">
        <v>445</v>
      </c>
      <c r="B79" s="47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</row>
    <row r="80" spans="1:41" ht="18" thickBot="1" x14ac:dyDescent="0.25">
      <c r="A80" s="44" t="s">
        <v>446</v>
      </c>
      <c r="B80" s="45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</row>
    <row r="81" spans="1:41" ht="52" thickBot="1" x14ac:dyDescent="0.25">
      <c r="A81" s="46" t="s">
        <v>447</v>
      </c>
      <c r="B81" s="47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</row>
    <row r="82" spans="1:41" ht="69" thickBot="1" x14ac:dyDescent="0.25">
      <c r="A82" s="46" t="s">
        <v>448</v>
      </c>
      <c r="B82" s="47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</row>
    <row r="83" spans="1:41" ht="35" thickBot="1" x14ac:dyDescent="0.25">
      <c r="A83" s="46" t="s">
        <v>449</v>
      </c>
      <c r="B83" s="47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</row>
    <row r="84" spans="1:41" ht="35" thickBot="1" x14ac:dyDescent="0.25">
      <c r="A84" s="46" t="s">
        <v>450</v>
      </c>
      <c r="B84" s="47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</row>
    <row r="85" spans="1:41" ht="35" thickBot="1" x14ac:dyDescent="0.25">
      <c r="A85" s="41" t="s">
        <v>451</v>
      </c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</row>
    <row r="86" spans="1:41" ht="35" thickBot="1" x14ac:dyDescent="0.25">
      <c r="A86" s="41" t="s">
        <v>452</v>
      </c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</row>
    <row r="87" spans="1:41" ht="35" thickBot="1" x14ac:dyDescent="0.25">
      <c r="A87" s="41" t="s">
        <v>453</v>
      </c>
      <c r="B87" s="42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</row>
    <row r="88" spans="1:41" ht="18" thickBot="1" x14ac:dyDescent="0.25">
      <c r="A88" s="41" t="s">
        <v>454</v>
      </c>
      <c r="B88" s="42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</row>
    <row r="89" spans="1:41" ht="18" thickBot="1" x14ac:dyDescent="0.25">
      <c r="A89" s="44" t="s">
        <v>455</v>
      </c>
      <c r="B89" s="45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</row>
    <row r="90" spans="1:41" ht="35" thickBot="1" x14ac:dyDescent="0.25">
      <c r="A90" s="46" t="s">
        <v>456</v>
      </c>
      <c r="B90" s="47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</row>
    <row r="91" spans="1:41" ht="18" thickBot="1" x14ac:dyDescent="0.25">
      <c r="A91" s="46" t="s">
        <v>457</v>
      </c>
      <c r="B91" s="47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</row>
    <row r="92" spans="1:41" ht="35" thickBot="1" x14ac:dyDescent="0.25">
      <c r="A92" s="46" t="s">
        <v>458</v>
      </c>
      <c r="B92" s="47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</row>
    <row r="93" spans="1:41" ht="18" thickBot="1" x14ac:dyDescent="0.25">
      <c r="A93" s="41" t="s">
        <v>459</v>
      </c>
      <c r="B93" s="42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</row>
    <row r="94" spans="1:41" ht="18" thickBot="1" x14ac:dyDescent="0.25">
      <c r="A94" s="44" t="s">
        <v>460</v>
      </c>
      <c r="B94" s="45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</row>
    <row r="95" spans="1:41" ht="35" thickBot="1" x14ac:dyDescent="0.25">
      <c r="A95" s="46" t="s">
        <v>461</v>
      </c>
      <c r="B95" s="47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</row>
    <row r="96" spans="1:41" ht="35" thickBot="1" x14ac:dyDescent="0.25">
      <c r="A96" s="46" t="s">
        <v>462</v>
      </c>
      <c r="B96" s="47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</row>
    <row r="97" spans="1:41" ht="18" thickBot="1" x14ac:dyDescent="0.25">
      <c r="A97" s="44" t="s">
        <v>463</v>
      </c>
      <c r="B97" s="45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</row>
    <row r="98" spans="1:41" ht="35" thickBot="1" x14ac:dyDescent="0.25">
      <c r="A98" s="46" t="s">
        <v>464</v>
      </c>
      <c r="B98" s="47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</row>
    <row r="99" spans="1:41" ht="35" thickBot="1" x14ac:dyDescent="0.25">
      <c r="A99" s="46" t="s">
        <v>465</v>
      </c>
      <c r="B99" s="47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</row>
    <row r="100" spans="1:41" ht="18" thickBot="1" x14ac:dyDescent="0.25">
      <c r="A100" s="41" t="s">
        <v>466</v>
      </c>
      <c r="B100" s="42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</row>
    <row r="101" spans="1:41" ht="18" thickBot="1" x14ac:dyDescent="0.25">
      <c r="A101" s="41" t="s">
        <v>467</v>
      </c>
      <c r="B101" s="42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</row>
    <row r="102" spans="1:41" ht="18" thickBot="1" x14ac:dyDescent="0.25">
      <c r="A102" s="41" t="s">
        <v>468</v>
      </c>
      <c r="B102" s="42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</row>
    <row r="103" spans="1:41" ht="18" thickBot="1" x14ac:dyDescent="0.25">
      <c r="A103" s="41" t="s">
        <v>469</v>
      </c>
      <c r="B103" s="42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</row>
    <row r="104" spans="1:41" ht="18" thickBot="1" x14ac:dyDescent="0.25">
      <c r="A104" s="41" t="s">
        <v>470</v>
      </c>
      <c r="B104" s="42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</row>
    <row r="105" spans="1:41" ht="18" thickBot="1" x14ac:dyDescent="0.25">
      <c r="A105" s="41" t="s">
        <v>471</v>
      </c>
      <c r="B105" s="42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</row>
    <row r="106" spans="1:41" ht="18" thickBot="1" x14ac:dyDescent="0.25">
      <c r="A106" s="41" t="s">
        <v>472</v>
      </c>
      <c r="B106" s="42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</row>
    <row r="107" spans="1:41" ht="18" thickBot="1" x14ac:dyDescent="0.25">
      <c r="A107" s="41" t="s">
        <v>473</v>
      </c>
      <c r="B107" s="42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</row>
    <row r="108" spans="1:41" ht="18" thickBot="1" x14ac:dyDescent="0.25">
      <c r="A108" s="41" t="s">
        <v>474</v>
      </c>
      <c r="B108" s="42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</row>
    <row r="109" spans="1:41" ht="18" thickBot="1" x14ac:dyDescent="0.25">
      <c r="A109" s="41" t="s">
        <v>475</v>
      </c>
      <c r="B109" s="42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</row>
    <row r="110" spans="1:41" ht="18" thickBot="1" x14ac:dyDescent="0.25">
      <c r="A110" s="41" t="s">
        <v>476</v>
      </c>
      <c r="B110" s="42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</row>
    <row r="111" spans="1:41" ht="18" thickBot="1" x14ac:dyDescent="0.25">
      <c r="A111" s="41" t="s">
        <v>477</v>
      </c>
      <c r="B111" s="42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</row>
    <row r="112" spans="1:41" ht="18" thickBot="1" x14ac:dyDescent="0.25">
      <c r="A112" s="41" t="s">
        <v>478</v>
      </c>
      <c r="B112" s="42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</row>
    <row r="113" spans="1:41" ht="35" thickBot="1" x14ac:dyDescent="0.25">
      <c r="A113" s="41" t="s">
        <v>479</v>
      </c>
      <c r="B113" s="42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</row>
    <row r="114" spans="1:41" ht="35" thickBot="1" x14ac:dyDescent="0.25">
      <c r="A114" s="41" t="s">
        <v>480</v>
      </c>
      <c r="B114" s="42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</row>
    <row r="115" spans="1:41" ht="18" thickBot="1" x14ac:dyDescent="0.25">
      <c r="A115" s="44" t="s">
        <v>481</v>
      </c>
      <c r="B115" s="45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</row>
    <row r="116" spans="1:41" ht="35" thickBot="1" x14ac:dyDescent="0.25">
      <c r="A116" s="46" t="s">
        <v>482</v>
      </c>
      <c r="B116" s="47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</row>
    <row r="117" spans="1:41" ht="52" thickBot="1" x14ac:dyDescent="0.25">
      <c r="A117" s="46" t="s">
        <v>483</v>
      </c>
      <c r="B117" s="47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</row>
    <row r="118" spans="1:41" ht="52" thickBot="1" x14ac:dyDescent="0.25">
      <c r="A118" s="46" t="s">
        <v>484</v>
      </c>
      <c r="B118" s="47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</row>
    <row r="119" spans="1:41" ht="52" thickBot="1" x14ac:dyDescent="0.25">
      <c r="A119" s="46" t="s">
        <v>485</v>
      </c>
      <c r="B119" s="47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</row>
    <row r="120" spans="1:41" ht="18" thickBot="1" x14ac:dyDescent="0.25">
      <c r="A120" s="46" t="s">
        <v>486</v>
      </c>
      <c r="B120" s="47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</row>
    <row r="121" spans="1:41" ht="35" thickBot="1" x14ac:dyDescent="0.25">
      <c r="A121" s="41" t="s">
        <v>487</v>
      </c>
      <c r="B121" s="42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</row>
    <row r="122" spans="1:41" ht="18" thickBot="1" x14ac:dyDescent="0.25">
      <c r="A122" s="41" t="s">
        <v>488</v>
      </c>
      <c r="B122" s="42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</row>
    <row r="123" spans="1:41" ht="18" thickBot="1" x14ac:dyDescent="0.25">
      <c r="A123" s="41" t="s">
        <v>489</v>
      </c>
      <c r="B123" s="42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</row>
    <row r="124" spans="1:41" ht="35" thickBot="1" x14ac:dyDescent="0.25">
      <c r="A124" s="41" t="s">
        <v>490</v>
      </c>
      <c r="B124" s="42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</row>
    <row r="125" spans="1:41" ht="35" thickBot="1" x14ac:dyDescent="0.25">
      <c r="A125" s="41" t="s">
        <v>491</v>
      </c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</row>
    <row r="126" spans="1:41" ht="35" thickBot="1" x14ac:dyDescent="0.25">
      <c r="A126" s="41" t="s">
        <v>492</v>
      </c>
      <c r="B126" s="42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</row>
    <row r="127" spans="1:41" ht="18" thickBot="1" x14ac:dyDescent="0.25">
      <c r="A127" s="44" t="s">
        <v>493</v>
      </c>
      <c r="B127" s="45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</row>
    <row r="128" spans="1:41" ht="18" thickBot="1" x14ac:dyDescent="0.25">
      <c r="A128" s="44" t="s">
        <v>2739</v>
      </c>
      <c r="B128" s="45"/>
      <c r="C128" s="185">
        <f>C60+C62+C63+C66+C67+C69+C70+C71+C73+C74+C75+C78+C79+C86+C87+C88+C90+C91+C92+C93+C95+C96+C98+C99+C100+C101+C102+C103+C104+C105+C106+C107+C109+C110+C111+C112+C113+C114+C116+C117+C118+C119+C120+C121+C123+C124+C126</f>
        <v>0</v>
      </c>
      <c r="D128" s="185">
        <f t="shared" ref="D128:N128" si="4">D60+D62+D63+D66+D67+D69+D70+D71+D73+D74+D75+D78+D79+D86+D87+D88+D90+D91+D92+D93+D95+D96+D98+D99+D100+D101+D102+D103+D104+D105+D106+D107+D109+D110+D111+D112+D113+D114+D116+D117+D118+D119+D120+D121+D123+D124+D126</f>
        <v>0</v>
      </c>
      <c r="E128" s="185">
        <f t="shared" si="4"/>
        <v>0</v>
      </c>
      <c r="F128" s="185">
        <f t="shared" si="4"/>
        <v>0</v>
      </c>
      <c r="G128" s="185">
        <f t="shared" si="4"/>
        <v>0</v>
      </c>
      <c r="H128" s="185">
        <f t="shared" si="4"/>
        <v>0</v>
      </c>
      <c r="I128" s="185">
        <f t="shared" si="4"/>
        <v>0</v>
      </c>
      <c r="J128" s="185">
        <f t="shared" si="4"/>
        <v>0</v>
      </c>
      <c r="K128" s="185">
        <f t="shared" si="4"/>
        <v>0</v>
      </c>
      <c r="L128" s="185">
        <f t="shared" si="4"/>
        <v>0</v>
      </c>
      <c r="M128" s="185">
        <f t="shared" si="4"/>
        <v>0</v>
      </c>
      <c r="N128" s="185">
        <f t="shared" si="4"/>
        <v>0</v>
      </c>
      <c r="O128" s="185">
        <f t="shared" ref="O128:Z128" si="5">O60+O62+O63+O66+O67+O69+O70+O71+O73+O74+O75+O78+O79+O86+O87+O88+O90+O91+O92+O93+O95+O96+O98+O99+O100+O101+O102+O103+O104+O105+O106+O107+O109+O110+O111+O112+O113+O114+O116+O117+O118+O119+O120+O121+O123+O124+O126</f>
        <v>0</v>
      </c>
      <c r="P128" s="185">
        <f t="shared" si="5"/>
        <v>0</v>
      </c>
      <c r="Q128" s="185">
        <f t="shared" si="5"/>
        <v>0</v>
      </c>
      <c r="R128" s="185">
        <f t="shared" si="5"/>
        <v>0</v>
      </c>
      <c r="S128" s="185">
        <f t="shared" si="5"/>
        <v>0</v>
      </c>
      <c r="T128" s="185">
        <f t="shared" si="5"/>
        <v>0</v>
      </c>
      <c r="U128" s="185">
        <f t="shared" si="5"/>
        <v>0</v>
      </c>
      <c r="V128" s="185">
        <f t="shared" si="5"/>
        <v>0</v>
      </c>
      <c r="W128" s="185">
        <f t="shared" si="5"/>
        <v>0</v>
      </c>
      <c r="X128" s="185">
        <f t="shared" si="5"/>
        <v>0</v>
      </c>
      <c r="Y128" s="185">
        <f t="shared" si="5"/>
        <v>0</v>
      </c>
      <c r="Z128" s="185">
        <f t="shared" si="5"/>
        <v>0</v>
      </c>
      <c r="AA128" s="185">
        <f t="shared" ref="AA128:AC128" si="6">AA60+AA62+AA63+AA66+AA67+AA69+AA70+AA71+AA73+AA74+AA75+AA78+AA79+AA86+AA87+AA88+AA90+AA91+AA92+AA93+AA95+AA96+AA98+AA99+AA100+AA101+AA102+AA103+AA104+AA105+AA106+AA107+AA109+AA110+AA111+AA112+AA113+AA114+AA116+AA117+AA118+AA119+AA120+AA121+AA123+AA124+AA126</f>
        <v>0</v>
      </c>
      <c r="AB128" s="185">
        <f t="shared" si="6"/>
        <v>0</v>
      </c>
      <c r="AC128" s="185">
        <f t="shared" si="6"/>
        <v>0</v>
      </c>
      <c r="AD128" s="185">
        <f t="shared" ref="AD128:AO128" si="7">AD60+AD62+AD63+AD66+AD67+AD69+AD70+AD71+AD73+AD74+AD75+AD78+AD79+AD86+AD87+AD88+AD90+AD91+AD92+AD93+AD95+AD96+AD98+AD99+AD100+AD101+AD102+AD103+AD104+AD105+AD106+AD107+AD109+AD110+AD111+AD112+AD113+AD114+AD116+AD117+AD118+AD119+AD120+AD121+AD123+AD124+AD126</f>
        <v>0</v>
      </c>
      <c r="AE128" s="185">
        <f t="shared" si="7"/>
        <v>0</v>
      </c>
      <c r="AF128" s="185">
        <f t="shared" si="7"/>
        <v>0</v>
      </c>
      <c r="AG128" s="185">
        <f t="shared" si="7"/>
        <v>0</v>
      </c>
      <c r="AH128" s="185">
        <f t="shared" si="7"/>
        <v>0</v>
      </c>
      <c r="AI128" s="185">
        <f t="shared" si="7"/>
        <v>0</v>
      </c>
      <c r="AJ128" s="185">
        <f t="shared" si="7"/>
        <v>0</v>
      </c>
      <c r="AK128" s="185">
        <f t="shared" si="7"/>
        <v>0</v>
      </c>
      <c r="AL128" s="185">
        <f t="shared" si="7"/>
        <v>0</v>
      </c>
      <c r="AM128" s="185">
        <f t="shared" si="7"/>
        <v>0</v>
      </c>
      <c r="AN128" s="185">
        <f t="shared" si="7"/>
        <v>0</v>
      </c>
      <c r="AO128" s="185">
        <f t="shared" si="7"/>
        <v>0</v>
      </c>
    </row>
    <row r="129" spans="1:41" ht="18" thickBot="1" x14ac:dyDescent="0.25">
      <c r="A129" s="39" t="s">
        <v>494</v>
      </c>
      <c r="B129" s="40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</row>
    <row r="130" spans="1:41" ht="18" thickBot="1" x14ac:dyDescent="0.25">
      <c r="A130" s="39" t="s">
        <v>2737</v>
      </c>
      <c r="B130" s="40"/>
      <c r="C130" s="184">
        <f>C58+C128</f>
        <v>0</v>
      </c>
      <c r="D130" s="184">
        <f t="shared" ref="D130:N130" si="8">D58+D128</f>
        <v>0</v>
      </c>
      <c r="E130" s="184">
        <f t="shared" si="8"/>
        <v>0</v>
      </c>
      <c r="F130" s="184">
        <f t="shared" si="8"/>
        <v>0</v>
      </c>
      <c r="G130" s="184">
        <f t="shared" si="8"/>
        <v>0</v>
      </c>
      <c r="H130" s="184">
        <f t="shared" si="8"/>
        <v>0</v>
      </c>
      <c r="I130" s="184">
        <f t="shared" si="8"/>
        <v>0</v>
      </c>
      <c r="J130" s="184">
        <f t="shared" si="8"/>
        <v>0</v>
      </c>
      <c r="K130" s="184">
        <f t="shared" si="8"/>
        <v>0</v>
      </c>
      <c r="L130" s="184">
        <f t="shared" si="8"/>
        <v>0</v>
      </c>
      <c r="M130" s="184">
        <f t="shared" si="8"/>
        <v>0</v>
      </c>
      <c r="N130" s="184">
        <f t="shared" si="8"/>
        <v>0</v>
      </c>
      <c r="O130" s="184">
        <f t="shared" ref="O130:Z130" si="9">O58+O128</f>
        <v>0</v>
      </c>
      <c r="P130" s="184">
        <f t="shared" si="9"/>
        <v>0</v>
      </c>
      <c r="Q130" s="184">
        <f t="shared" si="9"/>
        <v>0</v>
      </c>
      <c r="R130" s="184">
        <f t="shared" si="9"/>
        <v>0</v>
      </c>
      <c r="S130" s="184">
        <f t="shared" si="9"/>
        <v>0</v>
      </c>
      <c r="T130" s="184">
        <f t="shared" si="9"/>
        <v>0</v>
      </c>
      <c r="U130" s="184">
        <f t="shared" si="9"/>
        <v>0</v>
      </c>
      <c r="V130" s="184">
        <f t="shared" si="9"/>
        <v>0</v>
      </c>
      <c r="W130" s="184">
        <f t="shared" si="9"/>
        <v>0</v>
      </c>
      <c r="X130" s="184">
        <f t="shared" si="9"/>
        <v>0</v>
      </c>
      <c r="Y130" s="184">
        <f t="shared" si="9"/>
        <v>0</v>
      </c>
      <c r="Z130" s="184">
        <f t="shared" si="9"/>
        <v>0</v>
      </c>
      <c r="AA130" s="184">
        <f t="shared" ref="AA130:AC130" si="10">AA58+AA128</f>
        <v>0</v>
      </c>
      <c r="AB130" s="184">
        <f t="shared" si="10"/>
        <v>0</v>
      </c>
      <c r="AC130" s="184">
        <f t="shared" si="10"/>
        <v>0</v>
      </c>
      <c r="AD130" s="184">
        <f t="shared" ref="AD130:AO130" si="11">AD58+AD128</f>
        <v>0</v>
      </c>
      <c r="AE130" s="184">
        <f t="shared" si="11"/>
        <v>0</v>
      </c>
      <c r="AF130" s="184">
        <f t="shared" si="11"/>
        <v>0</v>
      </c>
      <c r="AG130" s="184">
        <f t="shared" si="11"/>
        <v>0</v>
      </c>
      <c r="AH130" s="184">
        <f t="shared" si="11"/>
        <v>0</v>
      </c>
      <c r="AI130" s="184">
        <f t="shared" si="11"/>
        <v>0</v>
      </c>
      <c r="AJ130" s="184">
        <f t="shared" si="11"/>
        <v>0</v>
      </c>
      <c r="AK130" s="184">
        <f t="shared" si="11"/>
        <v>0</v>
      </c>
      <c r="AL130" s="184">
        <f t="shared" si="11"/>
        <v>0</v>
      </c>
      <c r="AM130" s="184">
        <f t="shared" si="11"/>
        <v>0</v>
      </c>
      <c r="AN130" s="184">
        <f t="shared" si="11"/>
        <v>0</v>
      </c>
      <c r="AO130" s="184">
        <f t="shared" si="11"/>
        <v>0</v>
      </c>
    </row>
    <row r="131" spans="1:41" s="54" customFormat="1" ht="35" thickBot="1" x14ac:dyDescent="0.25">
      <c r="A131" s="39" t="s">
        <v>2740</v>
      </c>
      <c r="B131" s="63"/>
      <c r="C131" s="186">
        <f>IFERROR(C130/C129, 0)</f>
        <v>0</v>
      </c>
      <c r="D131" s="186">
        <f t="shared" ref="D131:M131" si="12">IFERROR(D130/D129, 0)</f>
        <v>0</v>
      </c>
      <c r="E131" s="186">
        <f t="shared" si="12"/>
        <v>0</v>
      </c>
      <c r="F131" s="186">
        <f t="shared" si="12"/>
        <v>0</v>
      </c>
      <c r="G131" s="186">
        <f t="shared" si="12"/>
        <v>0</v>
      </c>
      <c r="H131" s="186">
        <f t="shared" si="12"/>
        <v>0</v>
      </c>
      <c r="I131" s="186">
        <f t="shared" si="12"/>
        <v>0</v>
      </c>
      <c r="J131" s="186">
        <f t="shared" si="12"/>
        <v>0</v>
      </c>
      <c r="K131" s="186">
        <f t="shared" si="12"/>
        <v>0</v>
      </c>
      <c r="L131" s="186">
        <f t="shared" si="12"/>
        <v>0</v>
      </c>
      <c r="M131" s="186">
        <f t="shared" si="12"/>
        <v>0</v>
      </c>
      <c r="N131" s="186">
        <f>IFERROR(N130/N129, 0)</f>
        <v>0</v>
      </c>
      <c r="O131" s="186">
        <f t="shared" ref="O131:Q131" si="13">IFERROR(O130/O129, 0)</f>
        <v>0</v>
      </c>
      <c r="P131" s="186">
        <f t="shared" si="13"/>
        <v>0</v>
      </c>
      <c r="Q131" s="186">
        <f>IFERROR(Q130/Q129, 0)</f>
        <v>0</v>
      </c>
      <c r="R131" s="186">
        <f t="shared" ref="R131:T131" si="14">IFERROR(R130/R129, 0)</f>
        <v>0</v>
      </c>
      <c r="S131" s="186">
        <f t="shared" si="14"/>
        <v>0</v>
      </c>
      <c r="T131" s="186">
        <f>IFERROR(T130/T129, 0)</f>
        <v>0</v>
      </c>
      <c r="U131" s="186">
        <f t="shared" ref="U131:W131" si="15">IFERROR(U130/U129, 0)</f>
        <v>0</v>
      </c>
      <c r="V131" s="186">
        <f t="shared" si="15"/>
        <v>0</v>
      </c>
      <c r="W131" s="186">
        <f>IFERROR(W130/W129, 0)</f>
        <v>0</v>
      </c>
      <c r="X131" s="186">
        <f t="shared" ref="X131:Z131" si="16">IFERROR(X130/X129, 0)</f>
        <v>0</v>
      </c>
      <c r="Y131" s="186">
        <f t="shared" si="16"/>
        <v>0</v>
      </c>
      <c r="Z131" s="186">
        <f>IFERROR(Z130/Z129, 0)</f>
        <v>0</v>
      </c>
      <c r="AA131" s="186">
        <f t="shared" ref="AA131:AC131" si="17">IFERROR(AA130/AA129, 0)</f>
        <v>0</v>
      </c>
      <c r="AB131" s="186">
        <f t="shared" si="17"/>
        <v>0</v>
      </c>
      <c r="AC131" s="186">
        <f>IFERROR(AC130/AC129, 0)</f>
        <v>0</v>
      </c>
      <c r="AD131" s="186">
        <f t="shared" ref="AD131:AF131" si="18">IFERROR(AD130/AD129, 0)</f>
        <v>0</v>
      </c>
      <c r="AE131" s="186">
        <f t="shared" si="18"/>
        <v>0</v>
      </c>
      <c r="AF131" s="186">
        <f>IFERROR(AF130/AF129, 0)</f>
        <v>0</v>
      </c>
      <c r="AG131" s="186">
        <f t="shared" ref="AG131:AI131" si="19">IFERROR(AG130/AG129, 0)</f>
        <v>0</v>
      </c>
      <c r="AH131" s="186">
        <f t="shared" si="19"/>
        <v>0</v>
      </c>
      <c r="AI131" s="186">
        <f>IFERROR(AI130/AI129, 0)</f>
        <v>0</v>
      </c>
      <c r="AJ131" s="186">
        <f t="shared" ref="AJ131:AL131" si="20">IFERROR(AJ130/AJ129, 0)</f>
        <v>0</v>
      </c>
      <c r="AK131" s="186">
        <f t="shared" si="20"/>
        <v>0</v>
      </c>
      <c r="AL131" s="186">
        <f>IFERROR(AL130/AL129, 0)</f>
        <v>0</v>
      </c>
      <c r="AM131" s="186">
        <f t="shared" ref="AM131:AO131" si="21">IFERROR(AM130/AM129, 0)</f>
        <v>0</v>
      </c>
      <c r="AN131" s="186">
        <f t="shared" si="21"/>
        <v>0</v>
      </c>
      <c r="AO131" s="186">
        <f>IFERROR(AO130/AO129, 0)</f>
        <v>0</v>
      </c>
    </row>
    <row r="132" spans="1:41" ht="18" thickBot="1" x14ac:dyDescent="0.25">
      <c r="A132" s="37" t="s">
        <v>495</v>
      </c>
      <c r="B132" s="38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</row>
    <row r="133" spans="1:41" ht="18" thickBot="1" x14ac:dyDescent="0.25">
      <c r="A133" s="39" t="s">
        <v>496</v>
      </c>
      <c r="B133" s="40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</row>
    <row r="134" spans="1:41" ht="18" thickBot="1" x14ac:dyDescent="0.25">
      <c r="A134" s="44" t="s">
        <v>497</v>
      </c>
      <c r="B134" s="45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</row>
    <row r="135" spans="1:41" ht="18" thickBot="1" x14ac:dyDescent="0.25">
      <c r="A135" s="46" t="s">
        <v>498</v>
      </c>
      <c r="B135" s="47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</row>
    <row r="136" spans="1:41" ht="18" thickBot="1" x14ac:dyDescent="0.25">
      <c r="A136" s="46" t="s">
        <v>499</v>
      </c>
      <c r="B136" s="47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</row>
    <row r="137" spans="1:41" ht="18" thickBot="1" x14ac:dyDescent="0.25">
      <c r="A137" s="49" t="s">
        <v>500</v>
      </c>
      <c r="B137" s="50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</row>
    <row r="138" spans="1:41" ht="18" thickBot="1" x14ac:dyDescent="0.25">
      <c r="A138" s="51" t="s">
        <v>501</v>
      </c>
      <c r="B138" s="52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</row>
    <row r="139" spans="1:41" ht="18" thickBot="1" x14ac:dyDescent="0.25">
      <c r="A139" s="51" t="s">
        <v>502</v>
      </c>
      <c r="B139" s="52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</row>
    <row r="140" spans="1:41" ht="18" thickBot="1" x14ac:dyDescent="0.25">
      <c r="A140" s="49" t="s">
        <v>503</v>
      </c>
      <c r="B140" s="50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</row>
    <row r="141" spans="1:41" ht="18" thickBot="1" x14ac:dyDescent="0.25">
      <c r="A141" s="51" t="s">
        <v>504</v>
      </c>
      <c r="B141" s="52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</row>
    <row r="142" spans="1:41" ht="18" thickBot="1" x14ac:dyDescent="0.25">
      <c r="A142" s="51" t="s">
        <v>505</v>
      </c>
      <c r="B142" s="52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</row>
    <row r="143" spans="1:41" ht="35" thickBot="1" x14ac:dyDescent="0.25">
      <c r="A143" s="49" t="s">
        <v>506</v>
      </c>
      <c r="B143" s="50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</row>
    <row r="144" spans="1:41" ht="35" thickBot="1" x14ac:dyDescent="0.25">
      <c r="A144" s="51" t="s">
        <v>507</v>
      </c>
      <c r="B144" s="52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</row>
    <row r="145" spans="1:41" ht="52" thickBot="1" x14ac:dyDescent="0.25">
      <c r="A145" s="51" t="s">
        <v>508</v>
      </c>
      <c r="B145" s="52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</row>
    <row r="146" spans="1:41" ht="18" thickBot="1" x14ac:dyDescent="0.25">
      <c r="A146" s="46" t="s">
        <v>509</v>
      </c>
      <c r="B146" s="47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</row>
    <row r="147" spans="1:41" ht="35" thickBot="1" x14ac:dyDescent="0.25">
      <c r="A147" s="46" t="s">
        <v>510</v>
      </c>
      <c r="B147" s="47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</row>
    <row r="148" spans="1:41" ht="18" thickBot="1" x14ac:dyDescent="0.25">
      <c r="A148" s="46" t="s">
        <v>511</v>
      </c>
      <c r="B148" s="47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</row>
    <row r="149" spans="1:41" ht="35" thickBot="1" x14ac:dyDescent="0.25">
      <c r="A149" s="46" t="s">
        <v>512</v>
      </c>
      <c r="B149" s="47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</row>
    <row r="150" spans="1:41" ht="18" thickBot="1" x14ac:dyDescent="0.25">
      <c r="A150" s="46" t="s">
        <v>513</v>
      </c>
      <c r="B150" s="47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</row>
    <row r="151" spans="1:41" ht="18" thickBot="1" x14ac:dyDescent="0.25">
      <c r="A151" s="46" t="s">
        <v>514</v>
      </c>
      <c r="B151" s="47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</row>
    <row r="152" spans="1:41" ht="18" thickBot="1" x14ac:dyDescent="0.25">
      <c r="A152" s="46" t="s">
        <v>515</v>
      </c>
      <c r="B152" s="47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</row>
    <row r="153" spans="1:41" ht="35" thickBot="1" x14ac:dyDescent="0.25">
      <c r="A153" s="46" t="s">
        <v>516</v>
      </c>
      <c r="B153" s="47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</row>
    <row r="154" spans="1:41" ht="18" thickBot="1" x14ac:dyDescent="0.25">
      <c r="A154" s="49" t="s">
        <v>517</v>
      </c>
      <c r="B154" s="50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</row>
    <row r="155" spans="1:41" ht="18" thickBot="1" x14ac:dyDescent="0.25">
      <c r="A155" s="51" t="s">
        <v>518</v>
      </c>
      <c r="B155" s="52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</row>
    <row r="156" spans="1:41" ht="35" thickBot="1" x14ac:dyDescent="0.25">
      <c r="A156" s="51" t="s">
        <v>519</v>
      </c>
      <c r="B156" s="52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</row>
    <row r="157" spans="1:41" ht="18" thickBot="1" x14ac:dyDescent="0.25">
      <c r="A157" s="46" t="s">
        <v>520</v>
      </c>
      <c r="B157" s="47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</row>
    <row r="158" spans="1:41" ht="18" thickBot="1" x14ac:dyDescent="0.25">
      <c r="A158" s="46" t="s">
        <v>521</v>
      </c>
      <c r="B158" s="47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</row>
    <row r="159" spans="1:41" ht="18" thickBot="1" x14ac:dyDescent="0.25">
      <c r="A159" s="46" t="s">
        <v>522</v>
      </c>
      <c r="B159" s="47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</row>
    <row r="160" spans="1:41" ht="18" thickBot="1" x14ac:dyDescent="0.25">
      <c r="A160" s="46" t="s">
        <v>523</v>
      </c>
      <c r="B160" s="47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</row>
    <row r="161" spans="1:41" ht="35" thickBot="1" x14ac:dyDescent="0.25">
      <c r="A161" s="46" t="s">
        <v>524</v>
      </c>
      <c r="B161" s="47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</row>
    <row r="162" spans="1:41" ht="35" thickBot="1" x14ac:dyDescent="0.25">
      <c r="A162" s="49" t="s">
        <v>525</v>
      </c>
      <c r="B162" s="50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</row>
    <row r="163" spans="1:41" ht="35" thickBot="1" x14ac:dyDescent="0.25">
      <c r="A163" s="51" t="s">
        <v>526</v>
      </c>
      <c r="B163" s="52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</row>
    <row r="164" spans="1:41" ht="35" thickBot="1" x14ac:dyDescent="0.25">
      <c r="A164" s="51" t="s">
        <v>527</v>
      </c>
      <c r="B164" s="52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</row>
    <row r="165" spans="1:41" ht="35" thickBot="1" x14ac:dyDescent="0.25">
      <c r="A165" s="46" t="s">
        <v>528</v>
      </c>
      <c r="B165" s="47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</row>
    <row r="166" spans="1:41" ht="18" thickBot="1" x14ac:dyDescent="0.25">
      <c r="A166" s="49" t="s">
        <v>529</v>
      </c>
      <c r="B166" s="50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</row>
    <row r="167" spans="1:41" ht="35" thickBot="1" x14ac:dyDescent="0.25">
      <c r="A167" s="51" t="s">
        <v>530</v>
      </c>
      <c r="B167" s="52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</row>
    <row r="168" spans="1:41" ht="52" thickBot="1" x14ac:dyDescent="0.25">
      <c r="A168" s="51" t="s">
        <v>531</v>
      </c>
      <c r="B168" s="52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</row>
    <row r="169" spans="1:41" ht="52" thickBot="1" x14ac:dyDescent="0.25">
      <c r="A169" s="51" t="s">
        <v>532</v>
      </c>
      <c r="B169" s="52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</row>
    <row r="170" spans="1:41" ht="35" thickBot="1" x14ac:dyDescent="0.25">
      <c r="A170" s="51" t="s">
        <v>533</v>
      </c>
      <c r="B170" s="52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</row>
    <row r="171" spans="1:41" ht="35" thickBot="1" x14ac:dyDescent="0.25">
      <c r="A171" s="51" t="s">
        <v>534</v>
      </c>
      <c r="B171" s="52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</row>
    <row r="172" spans="1:41" ht="35" thickBot="1" x14ac:dyDescent="0.25">
      <c r="A172" s="51" t="s">
        <v>535</v>
      </c>
      <c r="B172" s="52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</row>
    <row r="173" spans="1:41" ht="35" thickBot="1" x14ac:dyDescent="0.25">
      <c r="A173" s="46" t="s">
        <v>536</v>
      </c>
      <c r="B173" s="47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</row>
    <row r="174" spans="1:41" ht="35" thickBot="1" x14ac:dyDescent="0.25">
      <c r="A174" s="46" t="s">
        <v>537</v>
      </c>
      <c r="B174" s="47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</row>
    <row r="175" spans="1:41" ht="137" thickBot="1" x14ac:dyDescent="0.25">
      <c r="A175" s="46" t="s">
        <v>538</v>
      </c>
      <c r="B175" s="47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</row>
    <row r="176" spans="1:41" ht="52" thickBot="1" x14ac:dyDescent="0.25">
      <c r="A176" s="49" t="s">
        <v>539</v>
      </c>
      <c r="B176" s="50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</row>
    <row r="177" spans="1:41" ht="52" thickBot="1" x14ac:dyDescent="0.25">
      <c r="A177" s="51" t="s">
        <v>540</v>
      </c>
      <c r="B177" s="52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</row>
    <row r="178" spans="1:41" ht="69" thickBot="1" x14ac:dyDescent="0.25">
      <c r="A178" s="51" t="s">
        <v>541</v>
      </c>
      <c r="B178" s="52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</row>
    <row r="179" spans="1:41" ht="69" thickBot="1" x14ac:dyDescent="0.25">
      <c r="A179" s="51" t="s">
        <v>542</v>
      </c>
      <c r="B179" s="52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</row>
    <row r="180" spans="1:41" ht="69" thickBot="1" x14ac:dyDescent="0.25">
      <c r="A180" s="51" t="s">
        <v>543</v>
      </c>
      <c r="B180" s="52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</row>
    <row r="181" spans="1:41" ht="69" thickBot="1" x14ac:dyDescent="0.25">
      <c r="A181" s="51" t="s">
        <v>544</v>
      </c>
      <c r="B181" s="52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</row>
    <row r="182" spans="1:41" ht="86" thickBot="1" x14ac:dyDescent="0.25">
      <c r="A182" s="51" t="s">
        <v>545</v>
      </c>
      <c r="B182" s="52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</row>
    <row r="183" spans="1:41" ht="69" thickBot="1" x14ac:dyDescent="0.25">
      <c r="A183" s="51" t="s">
        <v>546</v>
      </c>
      <c r="B183" s="52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</row>
    <row r="184" spans="1:41" ht="69" thickBot="1" x14ac:dyDescent="0.25">
      <c r="A184" s="51" t="s">
        <v>547</v>
      </c>
      <c r="B184" s="52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</row>
    <row r="185" spans="1:41" ht="69" thickBot="1" x14ac:dyDescent="0.25">
      <c r="A185" s="51" t="s">
        <v>548</v>
      </c>
      <c r="B185" s="52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</row>
    <row r="186" spans="1:41" ht="69" thickBot="1" x14ac:dyDescent="0.25">
      <c r="A186" s="51" t="s">
        <v>549</v>
      </c>
      <c r="B186" s="52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</row>
    <row r="187" spans="1:41" ht="69" thickBot="1" x14ac:dyDescent="0.25">
      <c r="A187" s="51" t="s">
        <v>550</v>
      </c>
      <c r="B187" s="52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</row>
    <row r="188" spans="1:41" ht="69" thickBot="1" x14ac:dyDescent="0.25">
      <c r="A188" s="51" t="s">
        <v>551</v>
      </c>
      <c r="B188" s="52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</row>
    <row r="189" spans="1:41" ht="52" thickBot="1" x14ac:dyDescent="0.25">
      <c r="A189" s="51" t="s">
        <v>552</v>
      </c>
      <c r="B189" s="52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</row>
    <row r="190" spans="1:41" ht="52" thickBot="1" x14ac:dyDescent="0.25">
      <c r="A190" s="51" t="s">
        <v>553</v>
      </c>
      <c r="B190" s="52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</row>
    <row r="191" spans="1:41" ht="69" thickBot="1" x14ac:dyDescent="0.25">
      <c r="A191" s="51" t="s">
        <v>554</v>
      </c>
      <c r="B191" s="52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</row>
    <row r="192" spans="1:41" ht="52" thickBot="1" x14ac:dyDescent="0.25">
      <c r="A192" s="51" t="s">
        <v>555</v>
      </c>
      <c r="B192" s="52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</row>
    <row r="193" spans="1:41" ht="52" thickBot="1" x14ac:dyDescent="0.25">
      <c r="A193" s="51" t="s">
        <v>556</v>
      </c>
      <c r="B193" s="52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</row>
    <row r="194" spans="1:41" ht="69" thickBot="1" x14ac:dyDescent="0.25">
      <c r="A194" s="51" t="s">
        <v>557</v>
      </c>
      <c r="B194" s="52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</row>
    <row r="195" spans="1:41" ht="52" thickBot="1" x14ac:dyDescent="0.25">
      <c r="A195" s="51" t="s">
        <v>558</v>
      </c>
      <c r="B195" s="52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</row>
    <row r="196" spans="1:41" ht="35" thickBot="1" x14ac:dyDescent="0.25">
      <c r="A196" s="46" t="s">
        <v>559</v>
      </c>
      <c r="B196" s="47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</row>
    <row r="197" spans="1:41" ht="35" thickBot="1" x14ac:dyDescent="0.25">
      <c r="A197" s="46" t="s">
        <v>560</v>
      </c>
      <c r="B197" s="47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</row>
    <row r="198" spans="1:41" ht="35" thickBot="1" x14ac:dyDescent="0.25">
      <c r="A198" s="46" t="s">
        <v>561</v>
      </c>
      <c r="B198" s="47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</row>
    <row r="199" spans="1:41" ht="35" thickBot="1" x14ac:dyDescent="0.25">
      <c r="A199" s="46" t="s">
        <v>562</v>
      </c>
      <c r="B199" s="47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</row>
    <row r="200" spans="1:41" ht="35" thickBot="1" x14ac:dyDescent="0.25">
      <c r="A200" s="46" t="s">
        <v>563</v>
      </c>
      <c r="B200" s="47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</row>
    <row r="201" spans="1:41" ht="35" thickBot="1" x14ac:dyDescent="0.25">
      <c r="A201" s="49" t="s">
        <v>564</v>
      </c>
      <c r="B201" s="50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</row>
    <row r="202" spans="1:41" ht="18" thickBot="1" x14ac:dyDescent="0.25">
      <c r="A202" s="49" t="s">
        <v>2745</v>
      </c>
      <c r="B202" s="45"/>
      <c r="C202" s="185">
        <f>C136+C138+C139+C141+C142+C144+C145+C147+C148+C149+C150+C151+C152+C153+C155+C156+C157+C158+C160+C161+C163+C164+C165+C167+C168+C169+C170+C171+C172+C173+C174+C184+C185+C186+C187+C188+C189+C190+C195+C196++C198+C200</f>
        <v>0</v>
      </c>
      <c r="D202" s="185">
        <f>D136+D138+D139+D141+D142+D144+D145+D147+D148+D149+D150+D151+D152+D153+D155+D156+D157+D158+D160+D161+D163+D164+D165+D167+D168+D169+D170+D171+D172+D173+D174+D184+D185+D186+D187+D188+D189+D190+D195+D196++D198+D200</f>
        <v>0</v>
      </c>
      <c r="E202" s="185">
        <f t="shared" ref="E202:N202" si="22">E136+E138+E139+E141+E142+E144+E145+E147+E148+E149+E150+E151+E152+E153+E155+E156+E157+E158+E160+E161+E163+E164+E165+E167+E168+E169+E170+E171+E172+E173+E174+E184+E185+E186+E187+E188+E189+E190+E195+E196++E198+E200</f>
        <v>0</v>
      </c>
      <c r="F202" s="185">
        <f t="shared" si="22"/>
        <v>0</v>
      </c>
      <c r="G202" s="185">
        <f t="shared" si="22"/>
        <v>0</v>
      </c>
      <c r="H202" s="185">
        <f t="shared" si="22"/>
        <v>0</v>
      </c>
      <c r="I202" s="185">
        <f t="shared" si="22"/>
        <v>0</v>
      </c>
      <c r="J202" s="185">
        <f t="shared" si="22"/>
        <v>0</v>
      </c>
      <c r="K202" s="185">
        <f t="shared" si="22"/>
        <v>0</v>
      </c>
      <c r="L202" s="185">
        <f t="shared" si="22"/>
        <v>0</v>
      </c>
      <c r="M202" s="185">
        <f t="shared" si="22"/>
        <v>0</v>
      </c>
      <c r="N202" s="185">
        <f t="shared" si="22"/>
        <v>0</v>
      </c>
      <c r="O202" s="185">
        <f t="shared" ref="O202:Z202" si="23">O136+O138+O139+O141+O142+O144+O145+O147+O148+O149+O150+O151+O152+O153+O155+O156+O157+O158+O160+O161+O163+O164+O165+O167+O168+O169+O170+O171+O172+O173+O174+O184+O185+O186+O187+O188+O189+O190+O195+O196++O198+O200</f>
        <v>0</v>
      </c>
      <c r="P202" s="185">
        <f t="shared" si="23"/>
        <v>0</v>
      </c>
      <c r="Q202" s="185">
        <f t="shared" si="23"/>
        <v>0</v>
      </c>
      <c r="R202" s="185">
        <f t="shared" si="23"/>
        <v>0</v>
      </c>
      <c r="S202" s="185">
        <f t="shared" si="23"/>
        <v>0</v>
      </c>
      <c r="T202" s="185">
        <f t="shared" si="23"/>
        <v>0</v>
      </c>
      <c r="U202" s="185">
        <f t="shared" si="23"/>
        <v>0</v>
      </c>
      <c r="V202" s="185">
        <f t="shared" si="23"/>
        <v>0</v>
      </c>
      <c r="W202" s="185">
        <f t="shared" si="23"/>
        <v>0</v>
      </c>
      <c r="X202" s="185">
        <f t="shared" si="23"/>
        <v>0</v>
      </c>
      <c r="Y202" s="185">
        <f t="shared" si="23"/>
        <v>0</v>
      </c>
      <c r="Z202" s="185">
        <f t="shared" si="23"/>
        <v>0</v>
      </c>
      <c r="AA202" s="185">
        <f t="shared" ref="AA202:AC202" si="24">AA136+AA138+AA139+AA141+AA142+AA144+AA145+AA147+AA148+AA149+AA150+AA151+AA152+AA153+AA155+AA156+AA157+AA158+AA160+AA161+AA163+AA164+AA165+AA167+AA168+AA169+AA170+AA171+AA172+AA173+AA174+AA184+AA185+AA186+AA187+AA188+AA189+AA190+AA195+AA196++AA198+AA200</f>
        <v>0</v>
      </c>
      <c r="AB202" s="185">
        <f t="shared" si="24"/>
        <v>0</v>
      </c>
      <c r="AC202" s="185">
        <f t="shared" si="24"/>
        <v>0</v>
      </c>
      <c r="AD202" s="185">
        <f t="shared" ref="AD202:AO202" si="25">AD136+AD138+AD139+AD141+AD142+AD144+AD145+AD147+AD148+AD149+AD150+AD151+AD152+AD153+AD155+AD156+AD157+AD158+AD160+AD161+AD163+AD164+AD165+AD167+AD168+AD169+AD170+AD171+AD172+AD173+AD174+AD184+AD185+AD186+AD187+AD188+AD189+AD190+AD195+AD196++AD198+AD200</f>
        <v>0</v>
      </c>
      <c r="AE202" s="185">
        <f t="shared" si="25"/>
        <v>0</v>
      </c>
      <c r="AF202" s="185">
        <f t="shared" si="25"/>
        <v>0</v>
      </c>
      <c r="AG202" s="185">
        <f t="shared" si="25"/>
        <v>0</v>
      </c>
      <c r="AH202" s="185">
        <f t="shared" si="25"/>
        <v>0</v>
      </c>
      <c r="AI202" s="185">
        <f t="shared" si="25"/>
        <v>0</v>
      </c>
      <c r="AJ202" s="185">
        <f t="shared" si="25"/>
        <v>0</v>
      </c>
      <c r="AK202" s="185">
        <f t="shared" si="25"/>
        <v>0</v>
      </c>
      <c r="AL202" s="185">
        <f t="shared" si="25"/>
        <v>0</v>
      </c>
      <c r="AM202" s="185">
        <f t="shared" si="25"/>
        <v>0</v>
      </c>
      <c r="AN202" s="185">
        <f t="shared" si="25"/>
        <v>0</v>
      </c>
      <c r="AO202" s="185">
        <f t="shared" si="25"/>
        <v>0</v>
      </c>
    </row>
    <row r="203" spans="1:41" ht="18" thickBot="1" x14ac:dyDescent="0.25">
      <c r="A203" s="49" t="s">
        <v>2746</v>
      </c>
      <c r="B203" s="45"/>
      <c r="C203" s="185">
        <f>C135+C136+C159++C177+C178+C179+C180+C181+C182+C183+C187+C191+C192+C193+C194+C195</f>
        <v>0</v>
      </c>
      <c r="D203" s="185">
        <f t="shared" ref="D203:N203" si="26">D135+D136+D159++D177+D178+D179+D180+D181+D182+D183+D187+D191+D192+D193+D194+D195</f>
        <v>0</v>
      </c>
      <c r="E203" s="185">
        <f t="shared" si="26"/>
        <v>0</v>
      </c>
      <c r="F203" s="185">
        <f t="shared" si="26"/>
        <v>0</v>
      </c>
      <c r="G203" s="185">
        <f t="shared" si="26"/>
        <v>0</v>
      </c>
      <c r="H203" s="185">
        <f t="shared" si="26"/>
        <v>0</v>
      </c>
      <c r="I203" s="185">
        <f t="shared" si="26"/>
        <v>0</v>
      </c>
      <c r="J203" s="185">
        <f t="shared" si="26"/>
        <v>0</v>
      </c>
      <c r="K203" s="185">
        <f t="shared" si="26"/>
        <v>0</v>
      </c>
      <c r="L203" s="185">
        <f t="shared" si="26"/>
        <v>0</v>
      </c>
      <c r="M203" s="185">
        <f t="shared" si="26"/>
        <v>0</v>
      </c>
      <c r="N203" s="185">
        <f t="shared" si="26"/>
        <v>0</v>
      </c>
      <c r="O203" s="185">
        <f t="shared" ref="O203:Z203" si="27">O135+O136+O159++O177+O178+O179+O180+O181+O182+O183+O187+O191+O192+O193+O194+O195</f>
        <v>0</v>
      </c>
      <c r="P203" s="185">
        <f t="shared" si="27"/>
        <v>0</v>
      </c>
      <c r="Q203" s="185">
        <f t="shared" si="27"/>
        <v>0</v>
      </c>
      <c r="R203" s="185">
        <f t="shared" si="27"/>
        <v>0</v>
      </c>
      <c r="S203" s="185">
        <f t="shared" si="27"/>
        <v>0</v>
      </c>
      <c r="T203" s="185">
        <f t="shared" si="27"/>
        <v>0</v>
      </c>
      <c r="U203" s="185">
        <f t="shared" si="27"/>
        <v>0</v>
      </c>
      <c r="V203" s="185">
        <f t="shared" si="27"/>
        <v>0</v>
      </c>
      <c r="W203" s="185">
        <f t="shared" si="27"/>
        <v>0</v>
      </c>
      <c r="X203" s="185">
        <f t="shared" si="27"/>
        <v>0</v>
      </c>
      <c r="Y203" s="185">
        <f t="shared" si="27"/>
        <v>0</v>
      </c>
      <c r="Z203" s="185">
        <f t="shared" si="27"/>
        <v>0</v>
      </c>
      <c r="AA203" s="185">
        <f t="shared" ref="AA203:AC203" si="28">AA135+AA136+AA159++AA177+AA178+AA179+AA180+AA181+AA182+AA183+AA187+AA191+AA192+AA193+AA194+AA195</f>
        <v>0</v>
      </c>
      <c r="AB203" s="185">
        <f t="shared" si="28"/>
        <v>0</v>
      </c>
      <c r="AC203" s="185">
        <f t="shared" si="28"/>
        <v>0</v>
      </c>
      <c r="AD203" s="185">
        <f t="shared" ref="AD203:AO203" si="29">AD135+AD136+AD159++AD177+AD178+AD179+AD180+AD181+AD182+AD183+AD187+AD191+AD192+AD193+AD194+AD195</f>
        <v>0</v>
      </c>
      <c r="AE203" s="185">
        <f t="shared" si="29"/>
        <v>0</v>
      </c>
      <c r="AF203" s="185">
        <f t="shared" si="29"/>
        <v>0</v>
      </c>
      <c r="AG203" s="185">
        <f t="shared" si="29"/>
        <v>0</v>
      </c>
      <c r="AH203" s="185">
        <f t="shared" si="29"/>
        <v>0</v>
      </c>
      <c r="AI203" s="185">
        <f t="shared" si="29"/>
        <v>0</v>
      </c>
      <c r="AJ203" s="185">
        <f t="shared" si="29"/>
        <v>0</v>
      </c>
      <c r="AK203" s="185">
        <f t="shared" si="29"/>
        <v>0</v>
      </c>
      <c r="AL203" s="185">
        <f t="shared" si="29"/>
        <v>0</v>
      </c>
      <c r="AM203" s="185">
        <f t="shared" si="29"/>
        <v>0</v>
      </c>
      <c r="AN203" s="185">
        <f t="shared" si="29"/>
        <v>0</v>
      </c>
      <c r="AO203" s="185">
        <f t="shared" si="29"/>
        <v>0</v>
      </c>
    </row>
    <row r="204" spans="1:41" ht="18" thickBot="1" x14ac:dyDescent="0.25">
      <c r="A204" s="44" t="s">
        <v>565</v>
      </c>
      <c r="B204" s="45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</row>
    <row r="205" spans="1:41" ht="35" thickBot="1" x14ac:dyDescent="0.25">
      <c r="A205" s="46" t="s">
        <v>566</v>
      </c>
      <c r="B205" s="47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</row>
    <row r="206" spans="1:41" ht="18" thickBot="1" x14ac:dyDescent="0.25">
      <c r="A206" s="46" t="s">
        <v>567</v>
      </c>
      <c r="B206" s="47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</row>
    <row r="207" spans="1:41" ht="35" thickBot="1" x14ac:dyDescent="0.25">
      <c r="A207" s="46" t="s">
        <v>568</v>
      </c>
      <c r="B207" s="47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</row>
    <row r="208" spans="1:41" ht="35" thickBot="1" x14ac:dyDescent="0.25">
      <c r="A208" s="46" t="s">
        <v>569</v>
      </c>
      <c r="B208" s="47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</row>
    <row r="209" spans="1:41" ht="35" thickBot="1" x14ac:dyDescent="0.25">
      <c r="A209" s="46" t="s">
        <v>570</v>
      </c>
      <c r="B209" s="47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</row>
    <row r="210" spans="1:41" ht="69" thickBot="1" x14ac:dyDescent="0.25">
      <c r="A210" s="49" t="s">
        <v>571</v>
      </c>
      <c r="B210" s="50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</row>
    <row r="211" spans="1:41" ht="35" thickBot="1" x14ac:dyDescent="0.25">
      <c r="A211" s="51" t="s">
        <v>572</v>
      </c>
      <c r="B211" s="52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</row>
    <row r="212" spans="1:41" ht="35" thickBot="1" x14ac:dyDescent="0.25">
      <c r="A212" s="51" t="s">
        <v>573</v>
      </c>
      <c r="B212" s="52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</row>
    <row r="213" spans="1:41" ht="35" thickBot="1" x14ac:dyDescent="0.25">
      <c r="A213" s="51" t="s">
        <v>574</v>
      </c>
      <c r="B213" s="52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</row>
    <row r="214" spans="1:41" ht="35" thickBot="1" x14ac:dyDescent="0.25">
      <c r="A214" s="51" t="s">
        <v>575</v>
      </c>
      <c r="B214" s="52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</row>
    <row r="215" spans="1:41" ht="35" thickBot="1" x14ac:dyDescent="0.25">
      <c r="A215" s="51" t="s">
        <v>576</v>
      </c>
      <c r="B215" s="52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</row>
    <row r="216" spans="1:41" ht="69" thickBot="1" x14ac:dyDescent="0.25">
      <c r="A216" s="51" t="s">
        <v>577</v>
      </c>
      <c r="B216" s="52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</row>
    <row r="217" spans="1:41" ht="35" thickBot="1" x14ac:dyDescent="0.25">
      <c r="A217" s="51" t="s">
        <v>578</v>
      </c>
      <c r="B217" s="52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</row>
    <row r="218" spans="1:41" ht="52" thickBot="1" x14ac:dyDescent="0.25">
      <c r="A218" s="51" t="s">
        <v>579</v>
      </c>
      <c r="B218" s="52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</row>
    <row r="219" spans="1:41" ht="52" thickBot="1" x14ac:dyDescent="0.25">
      <c r="A219" s="51" t="s">
        <v>580</v>
      </c>
      <c r="B219" s="52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</row>
    <row r="220" spans="1:41" ht="52" thickBot="1" x14ac:dyDescent="0.25">
      <c r="A220" s="51" t="s">
        <v>581</v>
      </c>
      <c r="B220" s="52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</row>
    <row r="221" spans="1:41" ht="52" thickBot="1" x14ac:dyDescent="0.25">
      <c r="A221" s="51" t="s">
        <v>582</v>
      </c>
      <c r="B221" s="52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</row>
    <row r="222" spans="1:41" ht="35" thickBot="1" x14ac:dyDescent="0.25">
      <c r="A222" s="51" t="s">
        <v>583</v>
      </c>
      <c r="B222" s="52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</row>
    <row r="223" spans="1:41" ht="35" thickBot="1" x14ac:dyDescent="0.25">
      <c r="A223" s="51" t="s">
        <v>584</v>
      </c>
      <c r="B223" s="52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</row>
    <row r="224" spans="1:41" ht="35" thickBot="1" x14ac:dyDescent="0.25">
      <c r="A224" s="51" t="s">
        <v>585</v>
      </c>
      <c r="B224" s="52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</row>
    <row r="225" spans="1:41" ht="52" thickBot="1" x14ac:dyDescent="0.25">
      <c r="A225" s="51" t="s">
        <v>586</v>
      </c>
      <c r="B225" s="52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</row>
    <row r="226" spans="1:41" ht="35" thickBot="1" x14ac:dyDescent="0.25">
      <c r="A226" s="51" t="s">
        <v>587</v>
      </c>
      <c r="B226" s="52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</row>
    <row r="227" spans="1:41" ht="35" thickBot="1" x14ac:dyDescent="0.25">
      <c r="A227" s="51" t="s">
        <v>588</v>
      </c>
      <c r="B227" s="52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</row>
    <row r="228" spans="1:41" ht="35" thickBot="1" x14ac:dyDescent="0.25">
      <c r="A228" s="51" t="s">
        <v>589</v>
      </c>
      <c r="B228" s="52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</row>
    <row r="229" spans="1:41" ht="35" thickBot="1" x14ac:dyDescent="0.25">
      <c r="A229" s="51" t="s">
        <v>590</v>
      </c>
      <c r="B229" s="52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</row>
    <row r="230" spans="1:41" ht="18" thickBot="1" x14ac:dyDescent="0.25">
      <c r="A230" s="46" t="s">
        <v>591</v>
      </c>
      <c r="B230" s="47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</row>
    <row r="231" spans="1:41" ht="35" thickBot="1" x14ac:dyDescent="0.25">
      <c r="A231" s="46" t="s">
        <v>592</v>
      </c>
      <c r="B231" s="47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</row>
    <row r="232" spans="1:41" ht="18" thickBot="1" x14ac:dyDescent="0.25">
      <c r="A232" s="46" t="s">
        <v>593</v>
      </c>
      <c r="B232" s="47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</row>
    <row r="233" spans="1:41" ht="35" thickBot="1" x14ac:dyDescent="0.25">
      <c r="A233" s="49" t="s">
        <v>594</v>
      </c>
      <c r="B233" s="50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</row>
    <row r="234" spans="1:41" ht="35" thickBot="1" x14ac:dyDescent="0.25">
      <c r="A234" s="51" t="s">
        <v>595</v>
      </c>
      <c r="B234" s="52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</row>
    <row r="235" spans="1:41" ht="52" thickBot="1" x14ac:dyDescent="0.25">
      <c r="A235" s="51" t="s">
        <v>596</v>
      </c>
      <c r="B235" s="52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</row>
    <row r="236" spans="1:41" ht="35" thickBot="1" x14ac:dyDescent="0.25">
      <c r="A236" s="46" t="s">
        <v>597</v>
      </c>
      <c r="B236" s="47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</row>
    <row r="237" spans="1:41" ht="18" thickBot="1" x14ac:dyDescent="0.25">
      <c r="A237" s="46" t="s">
        <v>598</v>
      </c>
      <c r="B237" s="47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</row>
    <row r="238" spans="1:41" ht="18" thickBot="1" x14ac:dyDescent="0.25">
      <c r="A238" s="49" t="s">
        <v>599</v>
      </c>
      <c r="B238" s="50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</row>
    <row r="239" spans="1:41" ht="35" thickBot="1" x14ac:dyDescent="0.25">
      <c r="A239" s="51" t="s">
        <v>600</v>
      </c>
      <c r="B239" s="52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</row>
    <row r="240" spans="1:41" ht="52" thickBot="1" x14ac:dyDescent="0.25">
      <c r="A240" s="51" t="s">
        <v>601</v>
      </c>
      <c r="B240" s="52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</row>
    <row r="241" spans="1:41" ht="52" thickBot="1" x14ac:dyDescent="0.25">
      <c r="A241" s="51" t="s">
        <v>602</v>
      </c>
      <c r="B241" s="52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</row>
    <row r="242" spans="1:41" ht="35" thickBot="1" x14ac:dyDescent="0.25">
      <c r="A242" s="51" t="s">
        <v>603</v>
      </c>
      <c r="B242" s="52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</row>
    <row r="243" spans="1:41" ht="35" thickBot="1" x14ac:dyDescent="0.25">
      <c r="A243" s="51" t="s">
        <v>604</v>
      </c>
      <c r="B243" s="52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</row>
    <row r="244" spans="1:41" ht="35" thickBot="1" x14ac:dyDescent="0.25">
      <c r="A244" s="51" t="s">
        <v>605</v>
      </c>
      <c r="B244" s="52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</row>
    <row r="245" spans="1:41" ht="35" thickBot="1" x14ac:dyDescent="0.25">
      <c r="A245" s="46" t="s">
        <v>606</v>
      </c>
      <c r="B245" s="47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</row>
    <row r="246" spans="1:41" ht="35" thickBot="1" x14ac:dyDescent="0.25">
      <c r="A246" s="46" t="s">
        <v>607</v>
      </c>
      <c r="B246" s="47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</row>
    <row r="247" spans="1:41" ht="35" thickBot="1" x14ac:dyDescent="0.25">
      <c r="A247" s="46" t="s">
        <v>608</v>
      </c>
      <c r="B247" s="47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</row>
    <row r="248" spans="1:41" ht="35" thickBot="1" x14ac:dyDescent="0.25">
      <c r="A248" s="46" t="s">
        <v>609</v>
      </c>
      <c r="B248" s="47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</row>
    <row r="249" spans="1:41" ht="35" thickBot="1" x14ac:dyDescent="0.25">
      <c r="A249" s="46" t="s">
        <v>610</v>
      </c>
      <c r="B249" s="47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</row>
    <row r="250" spans="1:41" ht="35" thickBot="1" x14ac:dyDescent="0.25">
      <c r="A250" s="46" t="s">
        <v>611</v>
      </c>
      <c r="B250" s="47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</row>
    <row r="251" spans="1:41" ht="35" thickBot="1" x14ac:dyDescent="0.25">
      <c r="A251" s="49" t="s">
        <v>612</v>
      </c>
      <c r="B251" s="50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</row>
    <row r="252" spans="1:41" ht="35" thickBot="1" x14ac:dyDescent="0.25">
      <c r="A252" s="49" t="s">
        <v>2743</v>
      </c>
      <c r="B252" s="45"/>
      <c r="C252" s="185">
        <f>C206+C207+C209+C218+C219+C220+C221+C222+C223+C231+C232+C234+C235+C236+C237+C239+C240+C241+C242+C243+C244+C245+C246+C247+C249+C250</f>
        <v>0</v>
      </c>
      <c r="D252" s="185">
        <f t="shared" ref="D252:N252" si="30">D206+D207+D209+D218+D219+D220+D221+D222+D223+D231+D232+D234+D235+D236+D237+D239+D240+D241+D242+D243+D244+D245+D246+D247+D249+D250</f>
        <v>0</v>
      </c>
      <c r="E252" s="185">
        <f t="shared" si="30"/>
        <v>0</v>
      </c>
      <c r="F252" s="185">
        <f t="shared" si="30"/>
        <v>0</v>
      </c>
      <c r="G252" s="185">
        <f t="shared" si="30"/>
        <v>0</v>
      </c>
      <c r="H252" s="185">
        <f t="shared" si="30"/>
        <v>0</v>
      </c>
      <c r="I252" s="185">
        <f t="shared" si="30"/>
        <v>0</v>
      </c>
      <c r="J252" s="185">
        <f t="shared" si="30"/>
        <v>0</v>
      </c>
      <c r="K252" s="185">
        <f t="shared" si="30"/>
        <v>0</v>
      </c>
      <c r="L252" s="185">
        <f t="shared" si="30"/>
        <v>0</v>
      </c>
      <c r="M252" s="185">
        <f t="shared" si="30"/>
        <v>0</v>
      </c>
      <c r="N252" s="185">
        <f t="shared" si="30"/>
        <v>0</v>
      </c>
      <c r="O252" s="185">
        <f t="shared" ref="O252:Z252" si="31">O206+O207+O209+O218+O219+O220+O221+O222+O223+O231+O232+O234+O235+O236+O237+O239+O240+O241+O242+O243+O244+O245+O246+O247+O249+O250</f>
        <v>0</v>
      </c>
      <c r="P252" s="185">
        <f t="shared" si="31"/>
        <v>0</v>
      </c>
      <c r="Q252" s="185">
        <f t="shared" si="31"/>
        <v>0</v>
      </c>
      <c r="R252" s="185">
        <f t="shared" si="31"/>
        <v>0</v>
      </c>
      <c r="S252" s="185">
        <f t="shared" si="31"/>
        <v>0</v>
      </c>
      <c r="T252" s="185">
        <f t="shared" si="31"/>
        <v>0</v>
      </c>
      <c r="U252" s="185">
        <f t="shared" si="31"/>
        <v>0</v>
      </c>
      <c r="V252" s="185">
        <f t="shared" si="31"/>
        <v>0</v>
      </c>
      <c r="W252" s="185">
        <f t="shared" si="31"/>
        <v>0</v>
      </c>
      <c r="X252" s="185">
        <f t="shared" si="31"/>
        <v>0</v>
      </c>
      <c r="Y252" s="185">
        <f t="shared" si="31"/>
        <v>0</v>
      </c>
      <c r="Z252" s="185">
        <f t="shared" si="31"/>
        <v>0</v>
      </c>
      <c r="AA252" s="185">
        <f t="shared" ref="AA252:AC252" si="32">AA206+AA207+AA209+AA218+AA219+AA220+AA221+AA222+AA223+AA231+AA232+AA234+AA235+AA236+AA237+AA239+AA240+AA241+AA242+AA243+AA244+AA245+AA246+AA247+AA249+AA250</f>
        <v>0</v>
      </c>
      <c r="AB252" s="185">
        <f t="shared" si="32"/>
        <v>0</v>
      </c>
      <c r="AC252" s="185">
        <f t="shared" si="32"/>
        <v>0</v>
      </c>
      <c r="AD252" s="185">
        <f t="shared" ref="AD252:AO252" si="33">AD206+AD207+AD209+AD218+AD219+AD220+AD221+AD222+AD223+AD231+AD232+AD234+AD235+AD236+AD237+AD239+AD240+AD241+AD242+AD243+AD244+AD245+AD246+AD247+AD249+AD250</f>
        <v>0</v>
      </c>
      <c r="AE252" s="185">
        <f t="shared" si="33"/>
        <v>0</v>
      </c>
      <c r="AF252" s="185">
        <f t="shared" si="33"/>
        <v>0</v>
      </c>
      <c r="AG252" s="185">
        <f t="shared" si="33"/>
        <v>0</v>
      </c>
      <c r="AH252" s="185">
        <f t="shared" si="33"/>
        <v>0</v>
      </c>
      <c r="AI252" s="185">
        <f t="shared" si="33"/>
        <v>0</v>
      </c>
      <c r="AJ252" s="185">
        <f t="shared" si="33"/>
        <v>0</v>
      </c>
      <c r="AK252" s="185">
        <f t="shared" si="33"/>
        <v>0</v>
      </c>
      <c r="AL252" s="185">
        <f t="shared" si="33"/>
        <v>0</v>
      </c>
      <c r="AM252" s="185">
        <f t="shared" si="33"/>
        <v>0</v>
      </c>
      <c r="AN252" s="185">
        <f t="shared" si="33"/>
        <v>0</v>
      </c>
      <c r="AO252" s="185">
        <f t="shared" si="33"/>
        <v>0</v>
      </c>
    </row>
    <row r="253" spans="1:41" ht="35" thickBot="1" x14ac:dyDescent="0.25">
      <c r="A253" s="49" t="s">
        <v>2747</v>
      </c>
      <c r="B253" s="45"/>
      <c r="C253" s="185">
        <f>C211+C212+C213+C214+C215+C216+C217+C221+C225+C226+C227+C228+C229+C230</f>
        <v>0</v>
      </c>
      <c r="D253" s="185">
        <f t="shared" ref="D253:N253" si="34">D211+D212+D213+D214+D215+D216+D217+D221+D225+D226+D227+D228+D229+D230</f>
        <v>0</v>
      </c>
      <c r="E253" s="185">
        <f t="shared" si="34"/>
        <v>0</v>
      </c>
      <c r="F253" s="185">
        <f t="shared" si="34"/>
        <v>0</v>
      </c>
      <c r="G253" s="185">
        <f t="shared" si="34"/>
        <v>0</v>
      </c>
      <c r="H253" s="185">
        <f t="shared" si="34"/>
        <v>0</v>
      </c>
      <c r="I253" s="185">
        <f t="shared" si="34"/>
        <v>0</v>
      </c>
      <c r="J253" s="185">
        <f t="shared" si="34"/>
        <v>0</v>
      </c>
      <c r="K253" s="185">
        <f t="shared" si="34"/>
        <v>0</v>
      </c>
      <c r="L253" s="185">
        <f t="shared" si="34"/>
        <v>0</v>
      </c>
      <c r="M253" s="185">
        <f t="shared" si="34"/>
        <v>0</v>
      </c>
      <c r="N253" s="185">
        <f t="shared" si="34"/>
        <v>0</v>
      </c>
      <c r="O253" s="185">
        <f t="shared" ref="O253:Z253" si="35">O211+O212+O213+O214+O215+O216+O217+O221+O225+O226+O227+O228+O229+O230</f>
        <v>0</v>
      </c>
      <c r="P253" s="185">
        <f t="shared" si="35"/>
        <v>0</v>
      </c>
      <c r="Q253" s="185">
        <f t="shared" si="35"/>
        <v>0</v>
      </c>
      <c r="R253" s="185">
        <f t="shared" si="35"/>
        <v>0</v>
      </c>
      <c r="S253" s="185">
        <f t="shared" si="35"/>
        <v>0</v>
      </c>
      <c r="T253" s="185">
        <f t="shared" si="35"/>
        <v>0</v>
      </c>
      <c r="U253" s="185">
        <f t="shared" si="35"/>
        <v>0</v>
      </c>
      <c r="V253" s="185">
        <f t="shared" si="35"/>
        <v>0</v>
      </c>
      <c r="W253" s="185">
        <f t="shared" si="35"/>
        <v>0</v>
      </c>
      <c r="X253" s="185">
        <f t="shared" si="35"/>
        <v>0</v>
      </c>
      <c r="Y253" s="185">
        <f t="shared" si="35"/>
        <v>0</v>
      </c>
      <c r="Z253" s="185">
        <f t="shared" si="35"/>
        <v>0</v>
      </c>
      <c r="AA253" s="185">
        <f t="shared" ref="AA253:AC253" si="36">AA211+AA212+AA213+AA214+AA215+AA216+AA217+AA221+AA225+AA226+AA227+AA228+AA229+AA230</f>
        <v>0</v>
      </c>
      <c r="AB253" s="185">
        <f t="shared" si="36"/>
        <v>0</v>
      </c>
      <c r="AC253" s="185">
        <f t="shared" si="36"/>
        <v>0</v>
      </c>
      <c r="AD253" s="185">
        <f t="shared" ref="AD253:AO253" si="37">AD211+AD212+AD213+AD214+AD215+AD216+AD217+AD221+AD225+AD226+AD227+AD228+AD229+AD230</f>
        <v>0</v>
      </c>
      <c r="AE253" s="185">
        <f t="shared" si="37"/>
        <v>0</v>
      </c>
      <c r="AF253" s="185">
        <f t="shared" si="37"/>
        <v>0</v>
      </c>
      <c r="AG253" s="185">
        <f t="shared" si="37"/>
        <v>0</v>
      </c>
      <c r="AH253" s="185">
        <f t="shared" si="37"/>
        <v>0</v>
      </c>
      <c r="AI253" s="185">
        <f t="shared" si="37"/>
        <v>0</v>
      </c>
      <c r="AJ253" s="185">
        <f t="shared" si="37"/>
        <v>0</v>
      </c>
      <c r="AK253" s="185">
        <f t="shared" si="37"/>
        <v>0</v>
      </c>
      <c r="AL253" s="185">
        <f t="shared" si="37"/>
        <v>0</v>
      </c>
      <c r="AM253" s="185">
        <f t="shared" si="37"/>
        <v>0</v>
      </c>
      <c r="AN253" s="185">
        <f t="shared" si="37"/>
        <v>0</v>
      </c>
      <c r="AO253" s="185">
        <f t="shared" si="37"/>
        <v>0</v>
      </c>
    </row>
    <row r="254" spans="1:41" ht="18" thickBot="1" x14ac:dyDescent="0.25">
      <c r="A254" s="44" t="s">
        <v>613</v>
      </c>
      <c r="B254" s="45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</row>
    <row r="255" spans="1:41" s="54" customFormat="1" ht="18" thickBot="1" x14ac:dyDescent="0.25">
      <c r="A255" s="49" t="s">
        <v>2751</v>
      </c>
      <c r="B255" s="63"/>
      <c r="C255" s="187">
        <f>IFERROR(C254/C284, 0)</f>
        <v>0</v>
      </c>
      <c r="D255" s="187">
        <f t="shared" ref="D255:N255" si="38">IFERROR(D254/D284, 0)</f>
        <v>0</v>
      </c>
      <c r="E255" s="187">
        <f t="shared" si="38"/>
        <v>0</v>
      </c>
      <c r="F255" s="187">
        <f t="shared" si="38"/>
        <v>0</v>
      </c>
      <c r="G255" s="187">
        <f t="shared" si="38"/>
        <v>0</v>
      </c>
      <c r="H255" s="187">
        <f t="shared" si="38"/>
        <v>0</v>
      </c>
      <c r="I255" s="187">
        <f t="shared" si="38"/>
        <v>0</v>
      </c>
      <c r="J255" s="187">
        <f t="shared" si="38"/>
        <v>0</v>
      </c>
      <c r="K255" s="187">
        <f t="shared" si="38"/>
        <v>0</v>
      </c>
      <c r="L255" s="187">
        <f t="shared" si="38"/>
        <v>0</v>
      </c>
      <c r="M255" s="187">
        <f t="shared" si="38"/>
        <v>0</v>
      </c>
      <c r="N255" s="187">
        <f t="shared" si="38"/>
        <v>0</v>
      </c>
      <c r="O255" s="187">
        <f t="shared" ref="O255:Z255" si="39">IFERROR(O254/O284, 0)</f>
        <v>0</v>
      </c>
      <c r="P255" s="187">
        <f t="shared" si="39"/>
        <v>0</v>
      </c>
      <c r="Q255" s="187">
        <f t="shared" si="39"/>
        <v>0</v>
      </c>
      <c r="R255" s="187">
        <f t="shared" si="39"/>
        <v>0</v>
      </c>
      <c r="S255" s="187">
        <f t="shared" si="39"/>
        <v>0</v>
      </c>
      <c r="T255" s="187">
        <f t="shared" si="39"/>
        <v>0</v>
      </c>
      <c r="U255" s="187">
        <f t="shared" si="39"/>
        <v>0</v>
      </c>
      <c r="V255" s="187">
        <f t="shared" si="39"/>
        <v>0</v>
      </c>
      <c r="W255" s="187">
        <f t="shared" si="39"/>
        <v>0</v>
      </c>
      <c r="X255" s="187">
        <f t="shared" si="39"/>
        <v>0</v>
      </c>
      <c r="Y255" s="187">
        <f t="shared" si="39"/>
        <v>0</v>
      </c>
      <c r="Z255" s="187">
        <f t="shared" si="39"/>
        <v>0</v>
      </c>
      <c r="AA255" s="187">
        <f t="shared" ref="AA255:AC255" si="40">IFERROR(AA254/AA284, 0)</f>
        <v>0</v>
      </c>
      <c r="AB255" s="187">
        <f t="shared" si="40"/>
        <v>0</v>
      </c>
      <c r="AC255" s="187">
        <f t="shared" si="40"/>
        <v>0</v>
      </c>
      <c r="AD255" s="187">
        <f t="shared" ref="AD255:AO255" si="41">IFERROR(AD254/AD284, 0)</f>
        <v>0</v>
      </c>
      <c r="AE255" s="187">
        <f t="shared" si="41"/>
        <v>0</v>
      </c>
      <c r="AF255" s="187">
        <f t="shared" si="41"/>
        <v>0</v>
      </c>
      <c r="AG255" s="187">
        <f t="shared" si="41"/>
        <v>0</v>
      </c>
      <c r="AH255" s="187">
        <f t="shared" si="41"/>
        <v>0</v>
      </c>
      <c r="AI255" s="187">
        <f t="shared" si="41"/>
        <v>0</v>
      </c>
      <c r="AJ255" s="187">
        <f t="shared" si="41"/>
        <v>0</v>
      </c>
      <c r="AK255" s="187">
        <f t="shared" si="41"/>
        <v>0</v>
      </c>
      <c r="AL255" s="187">
        <f t="shared" si="41"/>
        <v>0</v>
      </c>
      <c r="AM255" s="187">
        <f t="shared" si="41"/>
        <v>0</v>
      </c>
      <c r="AN255" s="187">
        <f t="shared" si="41"/>
        <v>0</v>
      </c>
      <c r="AO255" s="187">
        <f t="shared" si="41"/>
        <v>0</v>
      </c>
    </row>
    <row r="256" spans="1:41" ht="18" thickBot="1" x14ac:dyDescent="0.25">
      <c r="A256" s="44" t="s">
        <v>2742</v>
      </c>
      <c r="B256" s="40"/>
      <c r="C256" s="184">
        <f t="shared" ref="C256:N256" si="42">C202+C252</f>
        <v>0</v>
      </c>
      <c r="D256" s="184">
        <f t="shared" si="42"/>
        <v>0</v>
      </c>
      <c r="E256" s="184">
        <f t="shared" si="42"/>
        <v>0</v>
      </c>
      <c r="F256" s="184">
        <f t="shared" si="42"/>
        <v>0</v>
      </c>
      <c r="G256" s="184">
        <f t="shared" si="42"/>
        <v>0</v>
      </c>
      <c r="H256" s="184">
        <f t="shared" si="42"/>
        <v>0</v>
      </c>
      <c r="I256" s="184">
        <f t="shared" si="42"/>
        <v>0</v>
      </c>
      <c r="J256" s="184">
        <f t="shared" si="42"/>
        <v>0</v>
      </c>
      <c r="K256" s="184">
        <f t="shared" si="42"/>
        <v>0</v>
      </c>
      <c r="L256" s="184">
        <f t="shared" si="42"/>
        <v>0</v>
      </c>
      <c r="M256" s="184">
        <f t="shared" si="42"/>
        <v>0</v>
      </c>
      <c r="N256" s="184">
        <f t="shared" si="42"/>
        <v>0</v>
      </c>
      <c r="O256" s="184">
        <f t="shared" ref="O256:Z256" si="43">O202+O252</f>
        <v>0</v>
      </c>
      <c r="P256" s="184">
        <f t="shared" si="43"/>
        <v>0</v>
      </c>
      <c r="Q256" s="184">
        <f t="shared" si="43"/>
        <v>0</v>
      </c>
      <c r="R256" s="184">
        <f t="shared" si="43"/>
        <v>0</v>
      </c>
      <c r="S256" s="184">
        <f t="shared" si="43"/>
        <v>0</v>
      </c>
      <c r="T256" s="184">
        <f t="shared" si="43"/>
        <v>0</v>
      </c>
      <c r="U256" s="184">
        <f t="shared" si="43"/>
        <v>0</v>
      </c>
      <c r="V256" s="184">
        <f t="shared" si="43"/>
        <v>0</v>
      </c>
      <c r="W256" s="184">
        <f t="shared" si="43"/>
        <v>0</v>
      </c>
      <c r="X256" s="184">
        <f t="shared" si="43"/>
        <v>0</v>
      </c>
      <c r="Y256" s="184">
        <f t="shared" si="43"/>
        <v>0</v>
      </c>
      <c r="Z256" s="184">
        <f t="shared" si="43"/>
        <v>0</v>
      </c>
      <c r="AA256" s="184">
        <f t="shared" ref="AA256:AC256" si="44">AA202+AA252</f>
        <v>0</v>
      </c>
      <c r="AB256" s="184">
        <f t="shared" si="44"/>
        <v>0</v>
      </c>
      <c r="AC256" s="184">
        <f t="shared" si="44"/>
        <v>0</v>
      </c>
      <c r="AD256" s="184">
        <f t="shared" ref="AD256:AO256" si="45">AD202+AD252</f>
        <v>0</v>
      </c>
      <c r="AE256" s="184">
        <f t="shared" si="45"/>
        <v>0</v>
      </c>
      <c r="AF256" s="184">
        <f t="shared" si="45"/>
        <v>0</v>
      </c>
      <c r="AG256" s="184">
        <f t="shared" si="45"/>
        <v>0</v>
      </c>
      <c r="AH256" s="184">
        <f t="shared" si="45"/>
        <v>0</v>
      </c>
      <c r="AI256" s="184">
        <f t="shared" si="45"/>
        <v>0</v>
      </c>
      <c r="AJ256" s="184">
        <f t="shared" si="45"/>
        <v>0</v>
      </c>
      <c r="AK256" s="184">
        <f t="shared" si="45"/>
        <v>0</v>
      </c>
      <c r="AL256" s="184">
        <f t="shared" si="45"/>
        <v>0</v>
      </c>
      <c r="AM256" s="184">
        <f t="shared" si="45"/>
        <v>0</v>
      </c>
      <c r="AN256" s="184">
        <f t="shared" si="45"/>
        <v>0</v>
      </c>
      <c r="AO256" s="184">
        <f t="shared" si="45"/>
        <v>0</v>
      </c>
    </row>
    <row r="257" spans="1:41" ht="35" thickBot="1" x14ac:dyDescent="0.25">
      <c r="A257" s="44" t="s">
        <v>2749</v>
      </c>
      <c r="B257" s="40"/>
      <c r="C257" s="184">
        <f t="shared" ref="C257:N257" si="46">C203+C253</f>
        <v>0</v>
      </c>
      <c r="D257" s="184">
        <f t="shared" si="46"/>
        <v>0</v>
      </c>
      <c r="E257" s="184">
        <f t="shared" si="46"/>
        <v>0</v>
      </c>
      <c r="F257" s="184">
        <f t="shared" si="46"/>
        <v>0</v>
      </c>
      <c r="G257" s="184">
        <f t="shared" si="46"/>
        <v>0</v>
      </c>
      <c r="H257" s="184">
        <f t="shared" si="46"/>
        <v>0</v>
      </c>
      <c r="I257" s="184">
        <f t="shared" si="46"/>
        <v>0</v>
      </c>
      <c r="J257" s="184">
        <f t="shared" si="46"/>
        <v>0</v>
      </c>
      <c r="K257" s="184">
        <f t="shared" si="46"/>
        <v>0</v>
      </c>
      <c r="L257" s="184">
        <f t="shared" si="46"/>
        <v>0</v>
      </c>
      <c r="M257" s="184">
        <f t="shared" si="46"/>
        <v>0</v>
      </c>
      <c r="N257" s="184">
        <f t="shared" si="46"/>
        <v>0</v>
      </c>
      <c r="O257" s="184">
        <f t="shared" ref="O257:Z257" si="47">O203+O253</f>
        <v>0</v>
      </c>
      <c r="P257" s="184">
        <f t="shared" si="47"/>
        <v>0</v>
      </c>
      <c r="Q257" s="184">
        <f t="shared" si="47"/>
        <v>0</v>
      </c>
      <c r="R257" s="184">
        <f t="shared" si="47"/>
        <v>0</v>
      </c>
      <c r="S257" s="184">
        <f t="shared" si="47"/>
        <v>0</v>
      </c>
      <c r="T257" s="184">
        <f t="shared" si="47"/>
        <v>0</v>
      </c>
      <c r="U257" s="184">
        <f t="shared" si="47"/>
        <v>0</v>
      </c>
      <c r="V257" s="184">
        <f t="shared" si="47"/>
        <v>0</v>
      </c>
      <c r="W257" s="184">
        <f t="shared" si="47"/>
        <v>0</v>
      </c>
      <c r="X257" s="184">
        <f t="shared" si="47"/>
        <v>0</v>
      </c>
      <c r="Y257" s="184">
        <f t="shared" si="47"/>
        <v>0</v>
      </c>
      <c r="Z257" s="184">
        <f t="shared" si="47"/>
        <v>0</v>
      </c>
      <c r="AA257" s="184">
        <f t="shared" ref="AA257:AC257" si="48">AA203+AA253</f>
        <v>0</v>
      </c>
      <c r="AB257" s="184">
        <f t="shared" si="48"/>
        <v>0</v>
      </c>
      <c r="AC257" s="184">
        <f t="shared" si="48"/>
        <v>0</v>
      </c>
      <c r="AD257" s="184">
        <f t="shared" ref="AD257:AO257" si="49">AD203+AD253</f>
        <v>0</v>
      </c>
      <c r="AE257" s="184">
        <f t="shared" si="49"/>
        <v>0</v>
      </c>
      <c r="AF257" s="184">
        <f t="shared" si="49"/>
        <v>0</v>
      </c>
      <c r="AG257" s="184">
        <f t="shared" si="49"/>
        <v>0</v>
      </c>
      <c r="AH257" s="184">
        <f t="shared" si="49"/>
        <v>0</v>
      </c>
      <c r="AI257" s="184">
        <f t="shared" si="49"/>
        <v>0</v>
      </c>
      <c r="AJ257" s="184">
        <f t="shared" si="49"/>
        <v>0</v>
      </c>
      <c r="AK257" s="184">
        <f t="shared" si="49"/>
        <v>0</v>
      </c>
      <c r="AL257" s="184">
        <f t="shared" si="49"/>
        <v>0</v>
      </c>
      <c r="AM257" s="184">
        <f t="shared" si="49"/>
        <v>0</v>
      </c>
      <c r="AN257" s="184">
        <f t="shared" si="49"/>
        <v>0</v>
      </c>
      <c r="AO257" s="184">
        <f t="shared" si="49"/>
        <v>0</v>
      </c>
    </row>
    <row r="258" spans="1:41" s="54" customFormat="1" ht="18" thickBot="1" x14ac:dyDescent="0.25">
      <c r="A258" s="49" t="s">
        <v>2750</v>
      </c>
      <c r="B258" s="63"/>
      <c r="C258" s="187">
        <f>IFERROR(C257/C284, 0)</f>
        <v>0</v>
      </c>
      <c r="D258" s="187">
        <f t="shared" ref="D258:N258" si="50">IFERROR(D257/D284, 0)</f>
        <v>0</v>
      </c>
      <c r="E258" s="187">
        <f t="shared" si="50"/>
        <v>0</v>
      </c>
      <c r="F258" s="187">
        <f t="shared" si="50"/>
        <v>0</v>
      </c>
      <c r="G258" s="187">
        <f t="shared" si="50"/>
        <v>0</v>
      </c>
      <c r="H258" s="187">
        <f t="shared" si="50"/>
        <v>0</v>
      </c>
      <c r="I258" s="187">
        <f t="shared" si="50"/>
        <v>0</v>
      </c>
      <c r="J258" s="187">
        <f t="shared" si="50"/>
        <v>0</v>
      </c>
      <c r="K258" s="187">
        <f t="shared" si="50"/>
        <v>0</v>
      </c>
      <c r="L258" s="187">
        <f t="shared" si="50"/>
        <v>0</v>
      </c>
      <c r="M258" s="187">
        <f t="shared" si="50"/>
        <v>0</v>
      </c>
      <c r="N258" s="187">
        <f t="shared" si="50"/>
        <v>0</v>
      </c>
      <c r="O258" s="187">
        <f t="shared" ref="O258:Z258" si="51">IFERROR(O257/O284, 0)</f>
        <v>0</v>
      </c>
      <c r="P258" s="187">
        <f t="shared" si="51"/>
        <v>0</v>
      </c>
      <c r="Q258" s="187">
        <f t="shared" si="51"/>
        <v>0</v>
      </c>
      <c r="R258" s="187">
        <f t="shared" si="51"/>
        <v>0</v>
      </c>
      <c r="S258" s="187">
        <f t="shared" si="51"/>
        <v>0</v>
      </c>
      <c r="T258" s="187">
        <f t="shared" si="51"/>
        <v>0</v>
      </c>
      <c r="U258" s="187">
        <f t="shared" si="51"/>
        <v>0</v>
      </c>
      <c r="V258" s="187">
        <f t="shared" si="51"/>
        <v>0</v>
      </c>
      <c r="W258" s="187">
        <f t="shared" si="51"/>
        <v>0</v>
      </c>
      <c r="X258" s="187">
        <f t="shared" si="51"/>
        <v>0</v>
      </c>
      <c r="Y258" s="187">
        <f t="shared" si="51"/>
        <v>0</v>
      </c>
      <c r="Z258" s="187">
        <f t="shared" si="51"/>
        <v>0</v>
      </c>
      <c r="AA258" s="187">
        <f t="shared" ref="AA258:AC258" si="52">IFERROR(AA257/AA284, 0)</f>
        <v>0</v>
      </c>
      <c r="AB258" s="187">
        <f t="shared" si="52"/>
        <v>0</v>
      </c>
      <c r="AC258" s="187">
        <f t="shared" si="52"/>
        <v>0</v>
      </c>
      <c r="AD258" s="187">
        <f t="shared" ref="AD258:AO258" si="53">IFERROR(AD257/AD284, 0)</f>
        <v>0</v>
      </c>
      <c r="AE258" s="187">
        <f t="shared" si="53"/>
        <v>0</v>
      </c>
      <c r="AF258" s="187">
        <f t="shared" si="53"/>
        <v>0</v>
      </c>
      <c r="AG258" s="187">
        <f t="shared" si="53"/>
        <v>0</v>
      </c>
      <c r="AH258" s="187">
        <f t="shared" si="53"/>
        <v>0</v>
      </c>
      <c r="AI258" s="187">
        <f t="shared" si="53"/>
        <v>0</v>
      </c>
      <c r="AJ258" s="187">
        <f t="shared" si="53"/>
        <v>0</v>
      </c>
      <c r="AK258" s="187">
        <f t="shared" si="53"/>
        <v>0</v>
      </c>
      <c r="AL258" s="187">
        <f t="shared" si="53"/>
        <v>0</v>
      </c>
      <c r="AM258" s="187">
        <f t="shared" si="53"/>
        <v>0</v>
      </c>
      <c r="AN258" s="187">
        <f t="shared" si="53"/>
        <v>0</v>
      </c>
      <c r="AO258" s="187">
        <f t="shared" si="53"/>
        <v>0</v>
      </c>
    </row>
    <row r="259" spans="1:41" ht="18" thickBot="1" x14ac:dyDescent="0.25">
      <c r="A259" s="39" t="s">
        <v>2744</v>
      </c>
      <c r="B259" s="40"/>
      <c r="C259" s="184">
        <f>C130-C256</f>
        <v>0</v>
      </c>
      <c r="D259" s="184">
        <f t="shared" ref="D259:K259" si="54">D130-D256</f>
        <v>0</v>
      </c>
      <c r="E259" s="184">
        <f t="shared" si="54"/>
        <v>0</v>
      </c>
      <c r="F259" s="184">
        <f t="shared" si="54"/>
        <v>0</v>
      </c>
      <c r="G259" s="184">
        <f t="shared" si="54"/>
        <v>0</v>
      </c>
      <c r="H259" s="184">
        <f t="shared" si="54"/>
        <v>0</v>
      </c>
      <c r="I259" s="184">
        <f t="shared" si="54"/>
        <v>0</v>
      </c>
      <c r="J259" s="184">
        <f t="shared" si="54"/>
        <v>0</v>
      </c>
      <c r="K259" s="184">
        <f t="shared" si="54"/>
        <v>0</v>
      </c>
      <c r="L259" s="184">
        <f>L130-L256</f>
        <v>0</v>
      </c>
      <c r="M259" s="184">
        <f t="shared" ref="M259" si="55">M130-M256</f>
        <v>0</v>
      </c>
      <c r="N259" s="184">
        <f t="shared" ref="N259" si="56">N130-N256</f>
        <v>0</v>
      </c>
      <c r="O259" s="184">
        <f>O130-O256</f>
        <v>0</v>
      </c>
      <c r="P259" s="184">
        <f t="shared" ref="P259:Q259" si="57">P130-P256</f>
        <v>0</v>
      </c>
      <c r="Q259" s="184">
        <f t="shared" si="57"/>
        <v>0</v>
      </c>
      <c r="R259" s="184">
        <f>R130-R256</f>
        <v>0</v>
      </c>
      <c r="S259" s="184">
        <f t="shared" ref="S259:T259" si="58">S130-S256</f>
        <v>0</v>
      </c>
      <c r="T259" s="184">
        <f t="shared" si="58"/>
        <v>0</v>
      </c>
      <c r="U259" s="184">
        <f>U130-U256</f>
        <v>0</v>
      </c>
      <c r="V259" s="184">
        <f t="shared" ref="V259:W259" si="59">V130-V256</f>
        <v>0</v>
      </c>
      <c r="W259" s="184">
        <f t="shared" si="59"/>
        <v>0</v>
      </c>
      <c r="X259" s="184">
        <f>X130-X256</f>
        <v>0</v>
      </c>
      <c r="Y259" s="184">
        <f t="shared" ref="Y259:Z259" si="60">Y130-Y256</f>
        <v>0</v>
      </c>
      <c r="Z259" s="184">
        <f t="shared" si="60"/>
        <v>0</v>
      </c>
      <c r="AA259" s="184">
        <f>AA130-AA256</f>
        <v>0</v>
      </c>
      <c r="AB259" s="184">
        <f t="shared" ref="AB259:AC259" si="61">AB130-AB256</f>
        <v>0</v>
      </c>
      <c r="AC259" s="184">
        <f t="shared" si="61"/>
        <v>0</v>
      </c>
      <c r="AD259" s="184">
        <f>AD130-AD256</f>
        <v>0</v>
      </c>
      <c r="AE259" s="184">
        <f t="shared" ref="AE259:AF259" si="62">AE130-AE256</f>
        <v>0</v>
      </c>
      <c r="AF259" s="184">
        <f t="shared" si="62"/>
        <v>0</v>
      </c>
      <c r="AG259" s="184">
        <f>AG130-AG256</f>
        <v>0</v>
      </c>
      <c r="AH259" s="184">
        <f t="shared" ref="AH259:AI259" si="63">AH130-AH256</f>
        <v>0</v>
      </c>
      <c r="AI259" s="184">
        <f t="shared" si="63"/>
        <v>0</v>
      </c>
      <c r="AJ259" s="184">
        <f>AJ130-AJ256</f>
        <v>0</v>
      </c>
      <c r="AK259" s="184">
        <f t="shared" ref="AK259:AL259" si="64">AK130-AK256</f>
        <v>0</v>
      </c>
      <c r="AL259" s="184">
        <f t="shared" si="64"/>
        <v>0</v>
      </c>
      <c r="AM259" s="184">
        <f>AM130-AM256</f>
        <v>0</v>
      </c>
      <c r="AN259" s="184">
        <f t="shared" ref="AN259:AO259" si="65">AN130-AN256</f>
        <v>0</v>
      </c>
      <c r="AO259" s="184">
        <f t="shared" si="65"/>
        <v>0</v>
      </c>
    </row>
    <row r="260" spans="1:41" ht="18" thickBot="1" x14ac:dyDescent="0.25">
      <c r="A260" s="39" t="s">
        <v>614</v>
      </c>
      <c r="B260" s="40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</row>
    <row r="261" spans="1:41" ht="35" thickBot="1" x14ac:dyDescent="0.25">
      <c r="A261" s="44" t="s">
        <v>615</v>
      </c>
      <c r="B261" s="45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</row>
    <row r="262" spans="1:41" ht="18" thickBot="1" x14ac:dyDescent="0.25">
      <c r="A262" s="46" t="s">
        <v>616</v>
      </c>
      <c r="B262" s="47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</row>
    <row r="263" spans="1:41" ht="18" thickBot="1" x14ac:dyDescent="0.25">
      <c r="A263" s="46" t="s">
        <v>617</v>
      </c>
      <c r="B263" s="47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</row>
    <row r="264" spans="1:41" ht="18" thickBot="1" x14ac:dyDescent="0.25">
      <c r="A264" s="46" t="s">
        <v>618</v>
      </c>
      <c r="B264" s="47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</row>
    <row r="265" spans="1:41" ht="18" thickBot="1" x14ac:dyDescent="0.25">
      <c r="A265" s="46" t="s">
        <v>619</v>
      </c>
      <c r="B265" s="47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</row>
    <row r="266" spans="1:41" ht="18" thickBot="1" x14ac:dyDescent="0.25">
      <c r="A266" s="46" t="s">
        <v>620</v>
      </c>
      <c r="B266" s="47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</row>
    <row r="267" spans="1:41" ht="18" thickBot="1" x14ac:dyDescent="0.25">
      <c r="A267" s="46" t="s">
        <v>621</v>
      </c>
      <c r="B267" s="47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</row>
    <row r="268" spans="1:41" ht="18" thickBot="1" x14ac:dyDescent="0.25">
      <c r="A268" s="46" t="s">
        <v>622</v>
      </c>
      <c r="B268" s="47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</row>
    <row r="269" spans="1:41" ht="35" thickBot="1" x14ac:dyDescent="0.25">
      <c r="A269" s="46" t="s">
        <v>623</v>
      </c>
      <c r="B269" s="47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</row>
    <row r="270" spans="1:41" ht="69" thickBot="1" x14ac:dyDescent="0.25">
      <c r="A270" s="46" t="s">
        <v>624</v>
      </c>
      <c r="B270" s="47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</row>
    <row r="271" spans="1:41" ht="52" thickBot="1" x14ac:dyDescent="0.25">
      <c r="A271" s="46" t="s">
        <v>625</v>
      </c>
      <c r="B271" s="47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</row>
    <row r="272" spans="1:41" ht="35" thickBot="1" x14ac:dyDescent="0.25">
      <c r="A272" s="46" t="s">
        <v>626</v>
      </c>
      <c r="B272" s="47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</row>
    <row r="273" spans="1:41" ht="35" thickBot="1" x14ac:dyDescent="0.25">
      <c r="A273" s="46" t="s">
        <v>627</v>
      </c>
      <c r="B273" s="47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</row>
    <row r="274" spans="1:41" ht="52" thickBot="1" x14ac:dyDescent="0.25">
      <c r="A274" s="46" t="s">
        <v>628</v>
      </c>
      <c r="B274" s="47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</row>
    <row r="275" spans="1:41" ht="18" thickBot="1" x14ac:dyDescent="0.25">
      <c r="A275" s="46" t="s">
        <v>629</v>
      </c>
      <c r="B275" s="47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</row>
    <row r="276" spans="1:41" ht="35" thickBot="1" x14ac:dyDescent="0.25">
      <c r="A276" s="46" t="s">
        <v>630</v>
      </c>
      <c r="B276" s="47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</row>
    <row r="277" spans="1:41" ht="18" thickBot="1" x14ac:dyDescent="0.25">
      <c r="A277" s="46" t="s">
        <v>631</v>
      </c>
      <c r="B277" s="47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</row>
    <row r="278" spans="1:41" ht="35" thickBot="1" x14ac:dyDescent="0.25">
      <c r="A278" s="49" t="s">
        <v>632</v>
      </c>
      <c r="B278" s="50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</row>
    <row r="279" spans="1:41" ht="35" thickBot="1" x14ac:dyDescent="0.25">
      <c r="A279" s="51" t="s">
        <v>633</v>
      </c>
      <c r="B279" s="52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</row>
    <row r="280" spans="1:41" ht="35" thickBot="1" x14ac:dyDescent="0.25">
      <c r="A280" s="51" t="s">
        <v>634</v>
      </c>
      <c r="B280" s="52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</row>
    <row r="281" spans="1:41" ht="52" thickBot="1" x14ac:dyDescent="0.25">
      <c r="A281" s="49" t="s">
        <v>635</v>
      </c>
      <c r="B281" s="50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</row>
    <row r="282" spans="1:41" ht="18" thickBot="1" x14ac:dyDescent="0.25">
      <c r="A282" s="41" t="s">
        <v>636</v>
      </c>
      <c r="B282" s="42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</row>
    <row r="283" spans="1:41" ht="18" thickBot="1" x14ac:dyDescent="0.25">
      <c r="A283" s="41" t="s">
        <v>637</v>
      </c>
      <c r="B283" s="42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</row>
    <row r="284" spans="1:41" ht="18" thickBot="1" x14ac:dyDescent="0.25">
      <c r="A284" s="44" t="s">
        <v>638</v>
      </c>
      <c r="B284" s="45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</row>
    <row r="285" spans="1:41" ht="18" thickBot="1" x14ac:dyDescent="0.25">
      <c r="A285" s="39" t="s">
        <v>2748</v>
      </c>
      <c r="B285" s="40"/>
      <c r="C285" s="184">
        <f>C284+C257</f>
        <v>0</v>
      </c>
      <c r="D285" s="184">
        <f t="shared" ref="D285:N285" si="66">D284+D257</f>
        <v>0</v>
      </c>
      <c r="E285" s="184">
        <f t="shared" si="66"/>
        <v>0</v>
      </c>
      <c r="F285" s="184">
        <f t="shared" si="66"/>
        <v>0</v>
      </c>
      <c r="G285" s="184">
        <f t="shared" si="66"/>
        <v>0</v>
      </c>
      <c r="H285" s="184">
        <f t="shared" si="66"/>
        <v>0</v>
      </c>
      <c r="I285" s="184">
        <f t="shared" si="66"/>
        <v>0</v>
      </c>
      <c r="J285" s="184">
        <f t="shared" si="66"/>
        <v>0</v>
      </c>
      <c r="K285" s="184">
        <f t="shared" si="66"/>
        <v>0</v>
      </c>
      <c r="L285" s="184">
        <f t="shared" si="66"/>
        <v>0</v>
      </c>
      <c r="M285" s="184">
        <f t="shared" si="66"/>
        <v>0</v>
      </c>
      <c r="N285" s="184">
        <f t="shared" si="66"/>
        <v>0</v>
      </c>
      <c r="O285" s="184">
        <f t="shared" ref="O285:Z285" si="67">O284+O257</f>
        <v>0</v>
      </c>
      <c r="P285" s="184">
        <f t="shared" si="67"/>
        <v>0</v>
      </c>
      <c r="Q285" s="184">
        <f t="shared" si="67"/>
        <v>0</v>
      </c>
      <c r="R285" s="184">
        <f t="shared" si="67"/>
        <v>0</v>
      </c>
      <c r="S285" s="184">
        <f t="shared" si="67"/>
        <v>0</v>
      </c>
      <c r="T285" s="184">
        <f t="shared" si="67"/>
        <v>0</v>
      </c>
      <c r="U285" s="184">
        <f t="shared" si="67"/>
        <v>0</v>
      </c>
      <c r="V285" s="184">
        <f t="shared" si="67"/>
        <v>0</v>
      </c>
      <c r="W285" s="184">
        <f t="shared" si="67"/>
        <v>0</v>
      </c>
      <c r="X285" s="184">
        <f t="shared" si="67"/>
        <v>0</v>
      </c>
      <c r="Y285" s="184">
        <f t="shared" si="67"/>
        <v>0</v>
      </c>
      <c r="Z285" s="184">
        <f t="shared" si="67"/>
        <v>0</v>
      </c>
      <c r="AA285" s="184">
        <f t="shared" ref="AA285:AC285" si="68">AA284+AA257</f>
        <v>0</v>
      </c>
      <c r="AB285" s="184">
        <f t="shared" si="68"/>
        <v>0</v>
      </c>
      <c r="AC285" s="184">
        <f t="shared" si="68"/>
        <v>0</v>
      </c>
      <c r="AD285" s="184">
        <f t="shared" ref="AD285:AO285" si="69">AD284+AD257</f>
        <v>0</v>
      </c>
      <c r="AE285" s="184">
        <f t="shared" si="69"/>
        <v>0</v>
      </c>
      <c r="AF285" s="184">
        <f t="shared" si="69"/>
        <v>0</v>
      </c>
      <c r="AG285" s="184">
        <f t="shared" si="69"/>
        <v>0</v>
      </c>
      <c r="AH285" s="184">
        <f t="shared" si="69"/>
        <v>0</v>
      </c>
      <c r="AI285" s="184">
        <f t="shared" si="69"/>
        <v>0</v>
      </c>
      <c r="AJ285" s="184">
        <f t="shared" si="69"/>
        <v>0</v>
      </c>
      <c r="AK285" s="184">
        <f t="shared" si="69"/>
        <v>0</v>
      </c>
      <c r="AL285" s="184">
        <f t="shared" si="69"/>
        <v>0</v>
      </c>
      <c r="AM285" s="184">
        <f t="shared" si="69"/>
        <v>0</v>
      </c>
      <c r="AN285" s="184">
        <f t="shared" si="69"/>
        <v>0</v>
      </c>
      <c r="AO285" s="184">
        <f t="shared" si="69"/>
        <v>0</v>
      </c>
    </row>
    <row r="286" spans="1:41" ht="18" thickBot="1" x14ac:dyDescent="0.25">
      <c r="A286" s="39" t="s">
        <v>639</v>
      </c>
      <c r="B286" s="40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</row>
  </sheetData>
  <mergeCells count="1">
    <mergeCell ref="A1:C1"/>
  </mergeCells>
  <dataValidations count="1">
    <dataValidation type="decimal" allowBlank="1" showErrorMessage="1" errorTitle="Invalid Data Type" error="Please input data in Numeric Data Type" sqref="C167:AO175 C205:AO209 C177:AO203 C262:AO277 C60:AO64 C279:AO286 C46:AO58 C7:AO10 C211:AO232 C144:AO153 C98:AO114 C29:AO34 C163:AO165 C155:AO161 C12:AO16 C116:AO131 C18:AO20 C39:AO44 C81:AO88 C95:AO96 C69:AO71 C73:AO75 C90:AO93 C234:AO237 C77:AO79 C66:AO67 C141:AO142 C36:AO37 C25:AO27 C22:AO23 C138:AO139 C135:AO136 C239:AO259" xr:uid="{B269BD93-08F8-9742-8F88-E6D5261A4E9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15A7-992A-B445-A0E6-B6F8B599D3C4}">
  <dimension ref="A1:AI116"/>
  <sheetViews>
    <sheetView showGridLines="0" topLeftCell="V1" workbookViewId="0">
      <selection activeCell="AG1" sqref="AG1:AI1048576"/>
    </sheetView>
  </sheetViews>
  <sheetFormatPr baseColWidth="10" defaultColWidth="9.3984375" defaultRowHeight="15" x14ac:dyDescent="0.2"/>
  <cols>
    <col min="1" max="1" width="42.59765625" style="54" bestFit="1" customWidth="1" collapsed="1"/>
    <col min="2" max="2" width="26" style="54" customWidth="1"/>
    <col min="3" max="35" width="21" style="54" customWidth="1" collapsed="1"/>
    <col min="36" max="16384" width="9.3984375" style="54" collapsed="1"/>
  </cols>
  <sheetData>
    <row r="1" spans="1:35" ht="18" x14ac:dyDescent="0.2">
      <c r="A1" s="193" t="s">
        <v>640</v>
      </c>
      <c r="B1" s="193"/>
      <c r="C1" s="193"/>
    </row>
    <row r="2" spans="1:35" ht="34.5" customHeight="1" x14ac:dyDescent="0.2">
      <c r="D2" s="55"/>
      <c r="F2" s="55"/>
      <c r="H2" s="55"/>
      <c r="J2" s="55"/>
      <c r="L2" s="55"/>
      <c r="N2" s="55"/>
      <c r="O2" s="55"/>
      <c r="Q2" s="55"/>
      <c r="R2" s="55"/>
      <c r="T2" s="55"/>
      <c r="U2" s="55"/>
      <c r="W2" s="55"/>
      <c r="X2" s="55"/>
      <c r="Z2" s="55"/>
      <c r="AA2" s="55"/>
      <c r="AC2" s="55"/>
      <c r="AD2" s="55"/>
      <c r="AF2" s="55"/>
      <c r="AG2" s="55"/>
      <c r="AI2" s="55"/>
    </row>
    <row r="3" spans="1:35" ht="17" x14ac:dyDescent="0.2">
      <c r="A3" s="56" t="s">
        <v>371</v>
      </c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</row>
    <row r="4" spans="1:35" ht="35" thickBot="1" x14ac:dyDescent="0.25">
      <c r="A4" s="58" t="s">
        <v>640</v>
      </c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</row>
    <row r="5" spans="1:35" ht="18" thickBot="1" x14ac:dyDescent="0.25">
      <c r="A5" s="60" t="s">
        <v>641</v>
      </c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</row>
    <row r="6" spans="1:35" ht="18" thickBot="1" x14ac:dyDescent="0.25">
      <c r="A6" s="60" t="s">
        <v>2752</v>
      </c>
      <c r="B6" s="60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</row>
    <row r="7" spans="1:35" ht="18" thickBot="1" x14ac:dyDescent="0.25">
      <c r="A7" s="60" t="s">
        <v>2753</v>
      </c>
      <c r="B7" s="60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</row>
    <row r="8" spans="1:35" ht="18" thickBot="1" x14ac:dyDescent="0.25">
      <c r="A8" s="60" t="s">
        <v>2754</v>
      </c>
      <c r="B8" s="60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1:35" ht="18" thickBot="1" x14ac:dyDescent="0.25">
      <c r="A9" s="60" t="s">
        <v>2755</v>
      </c>
      <c r="B9" s="60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1:35" ht="18" thickBot="1" x14ac:dyDescent="0.25">
      <c r="A10" s="60" t="s">
        <v>2756</v>
      </c>
      <c r="B10" s="60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</row>
    <row r="11" spans="1:35" ht="18" thickBot="1" x14ac:dyDescent="0.25">
      <c r="A11" s="60" t="s">
        <v>2757</v>
      </c>
      <c r="B11" s="60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</row>
    <row r="12" spans="1:35" ht="18" thickBot="1" x14ac:dyDescent="0.25">
      <c r="A12" s="60" t="s">
        <v>2758</v>
      </c>
      <c r="B12" s="60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</row>
    <row r="13" spans="1:35" ht="18" thickBot="1" x14ac:dyDescent="0.25">
      <c r="A13" s="60" t="s">
        <v>2759</v>
      </c>
      <c r="B13" s="60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</row>
    <row r="14" spans="1:35" ht="35" thickBot="1" x14ac:dyDescent="0.25">
      <c r="A14" s="60" t="s">
        <v>2760</v>
      </c>
      <c r="B14" s="60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</row>
    <row r="15" spans="1:35" ht="18" thickBot="1" x14ac:dyDescent="0.25">
      <c r="A15" s="60" t="s">
        <v>2761</v>
      </c>
      <c r="B15" s="60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</row>
    <row r="16" spans="1:35" ht="18" thickBot="1" x14ac:dyDescent="0.25">
      <c r="A16" s="60" t="s">
        <v>2762</v>
      </c>
      <c r="B16" s="60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</row>
    <row r="17" spans="1:35" ht="35" thickBot="1" x14ac:dyDescent="0.25">
      <c r="A17" s="60" t="s">
        <v>2763</v>
      </c>
      <c r="B17" s="60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</row>
    <row r="18" spans="1:35" ht="18" thickBot="1" x14ac:dyDescent="0.25">
      <c r="A18" s="60" t="s">
        <v>2764</v>
      </c>
      <c r="B18" s="60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</row>
    <row r="19" spans="1:35" ht="18" thickBot="1" x14ac:dyDescent="0.25">
      <c r="A19" s="60" t="s">
        <v>2765</v>
      </c>
      <c r="B19" s="60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</row>
    <row r="20" spans="1:35" ht="18" thickBot="1" x14ac:dyDescent="0.25">
      <c r="A20" s="60" t="s">
        <v>2766</v>
      </c>
      <c r="B20" s="60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</row>
    <row r="21" spans="1:35" ht="52" thickBot="1" x14ac:dyDescent="0.25">
      <c r="A21" s="60" t="s">
        <v>2767</v>
      </c>
      <c r="B21" s="60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</row>
    <row r="22" spans="1:35" ht="35" thickBot="1" x14ac:dyDescent="0.25">
      <c r="A22" s="60" t="s">
        <v>2768</v>
      </c>
      <c r="B22" s="60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</row>
    <row r="23" spans="1:35" ht="18" thickBot="1" x14ac:dyDescent="0.25">
      <c r="A23" s="60" t="s">
        <v>2769</v>
      </c>
      <c r="B23" s="60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</row>
    <row r="24" spans="1:35" ht="18" thickBot="1" x14ac:dyDescent="0.25">
      <c r="A24" s="60" t="s">
        <v>2770</v>
      </c>
      <c r="B24" s="60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</row>
    <row r="25" spans="1:35" ht="52" thickBot="1" x14ac:dyDescent="0.25">
      <c r="A25" s="60" t="s">
        <v>2771</v>
      </c>
      <c r="B25" s="60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</row>
    <row r="26" spans="1:35" ht="35" thickBot="1" x14ac:dyDescent="0.25">
      <c r="A26" s="60" t="s">
        <v>642</v>
      </c>
      <c r="B26" s="60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</row>
    <row r="27" spans="1:35" ht="18" thickBot="1" x14ac:dyDescent="0.25">
      <c r="A27" s="63" t="s">
        <v>643</v>
      </c>
      <c r="B27" s="63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</row>
    <row r="28" spans="1:35" ht="18" thickBot="1" x14ac:dyDescent="0.25">
      <c r="A28" s="190" t="s">
        <v>2728</v>
      </c>
      <c r="B28" s="63"/>
      <c r="C28" s="186">
        <f>IFERROR(C27/C5, 0)</f>
        <v>0</v>
      </c>
      <c r="D28" s="186">
        <f t="shared" ref="D28:N28" si="0">IFERROR(D27/D5, 0)</f>
        <v>0</v>
      </c>
      <c r="E28" s="186">
        <f t="shared" si="0"/>
        <v>0</v>
      </c>
      <c r="F28" s="186">
        <f t="shared" si="0"/>
        <v>0</v>
      </c>
      <c r="G28" s="186">
        <f t="shared" si="0"/>
        <v>0</v>
      </c>
      <c r="H28" s="186">
        <f t="shared" si="0"/>
        <v>0</v>
      </c>
      <c r="I28" s="186">
        <f t="shared" si="0"/>
        <v>0</v>
      </c>
      <c r="J28" s="186">
        <f t="shared" si="0"/>
        <v>0</v>
      </c>
      <c r="K28" s="186">
        <f t="shared" si="0"/>
        <v>0</v>
      </c>
      <c r="L28" s="186">
        <f t="shared" si="0"/>
        <v>0</v>
      </c>
      <c r="M28" s="186">
        <f t="shared" si="0"/>
        <v>0</v>
      </c>
      <c r="N28" s="186">
        <f t="shared" si="0"/>
        <v>0</v>
      </c>
      <c r="O28" s="186">
        <f t="shared" ref="O28:W28" si="1">IFERROR(O27/O5, 0)</f>
        <v>0</v>
      </c>
      <c r="P28" s="186">
        <f t="shared" si="1"/>
        <v>0</v>
      </c>
      <c r="Q28" s="186">
        <f t="shared" si="1"/>
        <v>0</v>
      </c>
      <c r="R28" s="186">
        <f t="shared" si="1"/>
        <v>0</v>
      </c>
      <c r="S28" s="186">
        <f t="shared" si="1"/>
        <v>0</v>
      </c>
      <c r="T28" s="186">
        <f t="shared" si="1"/>
        <v>0</v>
      </c>
      <c r="U28" s="186">
        <f t="shared" si="1"/>
        <v>0</v>
      </c>
      <c r="V28" s="186">
        <f t="shared" si="1"/>
        <v>0</v>
      </c>
      <c r="W28" s="186">
        <f t="shared" si="1"/>
        <v>0</v>
      </c>
      <c r="X28" s="186">
        <f t="shared" ref="X28:Z28" si="2">IFERROR(X27/X5, 0)</f>
        <v>0</v>
      </c>
      <c r="Y28" s="186">
        <f t="shared" si="2"/>
        <v>0</v>
      </c>
      <c r="Z28" s="186">
        <f t="shared" si="2"/>
        <v>0</v>
      </c>
      <c r="AA28" s="186">
        <f t="shared" ref="AA28:AI28" si="3">IFERROR(AA27/AA5, 0)</f>
        <v>0</v>
      </c>
      <c r="AB28" s="186">
        <f t="shared" si="3"/>
        <v>0</v>
      </c>
      <c r="AC28" s="186">
        <f t="shared" si="3"/>
        <v>0</v>
      </c>
      <c r="AD28" s="186">
        <f t="shared" si="3"/>
        <v>0</v>
      </c>
      <c r="AE28" s="186">
        <f t="shared" si="3"/>
        <v>0</v>
      </c>
      <c r="AF28" s="186">
        <f t="shared" si="3"/>
        <v>0</v>
      </c>
      <c r="AG28" s="186">
        <f t="shared" si="3"/>
        <v>0</v>
      </c>
      <c r="AH28" s="186">
        <f t="shared" si="3"/>
        <v>0</v>
      </c>
      <c r="AI28" s="186">
        <f t="shared" si="3"/>
        <v>0</v>
      </c>
    </row>
    <row r="29" spans="1:35" ht="18" thickBot="1" x14ac:dyDescent="0.25">
      <c r="A29" s="60" t="s">
        <v>644</v>
      </c>
      <c r="B29" s="60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</row>
    <row r="30" spans="1:35" ht="18" thickBot="1" x14ac:dyDescent="0.25">
      <c r="A30" s="60" t="s">
        <v>645</v>
      </c>
      <c r="B30" s="60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</row>
    <row r="31" spans="1:35" ht="18" thickBot="1" x14ac:dyDescent="0.25">
      <c r="A31" s="63" t="s">
        <v>2732</v>
      </c>
      <c r="B31" s="60"/>
      <c r="C31" s="183">
        <f>C27-C29-C30</f>
        <v>0</v>
      </c>
      <c r="D31" s="183">
        <f t="shared" ref="D31:N31" si="4">D27-D29-D30</f>
        <v>0</v>
      </c>
      <c r="E31" s="183">
        <f t="shared" si="4"/>
        <v>0</v>
      </c>
      <c r="F31" s="183">
        <f t="shared" si="4"/>
        <v>0</v>
      </c>
      <c r="G31" s="183">
        <f t="shared" si="4"/>
        <v>0</v>
      </c>
      <c r="H31" s="183">
        <f t="shared" si="4"/>
        <v>0</v>
      </c>
      <c r="I31" s="183">
        <f t="shared" si="4"/>
        <v>0</v>
      </c>
      <c r="J31" s="183">
        <f t="shared" si="4"/>
        <v>0</v>
      </c>
      <c r="K31" s="183">
        <f t="shared" si="4"/>
        <v>0</v>
      </c>
      <c r="L31" s="183">
        <f t="shared" si="4"/>
        <v>0</v>
      </c>
      <c r="M31" s="183">
        <f t="shared" si="4"/>
        <v>0</v>
      </c>
      <c r="N31" s="183">
        <f t="shared" si="4"/>
        <v>0</v>
      </c>
      <c r="O31" s="183">
        <f t="shared" ref="O31:W31" si="5">O27-O29-O30</f>
        <v>0</v>
      </c>
      <c r="P31" s="183">
        <f t="shared" si="5"/>
        <v>0</v>
      </c>
      <c r="Q31" s="183">
        <f t="shared" si="5"/>
        <v>0</v>
      </c>
      <c r="R31" s="183">
        <f t="shared" si="5"/>
        <v>0</v>
      </c>
      <c r="S31" s="183">
        <f t="shared" si="5"/>
        <v>0</v>
      </c>
      <c r="T31" s="183">
        <f t="shared" si="5"/>
        <v>0</v>
      </c>
      <c r="U31" s="183">
        <f t="shared" si="5"/>
        <v>0</v>
      </c>
      <c r="V31" s="183">
        <f t="shared" si="5"/>
        <v>0</v>
      </c>
      <c r="W31" s="183">
        <f t="shared" si="5"/>
        <v>0</v>
      </c>
      <c r="X31" s="183">
        <f t="shared" ref="X31:Z31" si="6">X27-X29-X30</f>
        <v>0</v>
      </c>
      <c r="Y31" s="183">
        <f t="shared" si="6"/>
        <v>0</v>
      </c>
      <c r="Z31" s="183">
        <f t="shared" si="6"/>
        <v>0</v>
      </c>
      <c r="AA31" s="183">
        <f t="shared" ref="AA31:AI31" si="7">AA27-AA29-AA30</f>
        <v>0</v>
      </c>
      <c r="AB31" s="183">
        <f t="shared" si="7"/>
        <v>0</v>
      </c>
      <c r="AC31" s="183">
        <f t="shared" si="7"/>
        <v>0</v>
      </c>
      <c r="AD31" s="183">
        <f t="shared" si="7"/>
        <v>0</v>
      </c>
      <c r="AE31" s="183">
        <f t="shared" si="7"/>
        <v>0</v>
      </c>
      <c r="AF31" s="183">
        <f t="shared" si="7"/>
        <v>0</v>
      </c>
      <c r="AG31" s="183">
        <f t="shared" si="7"/>
        <v>0</v>
      </c>
      <c r="AH31" s="183">
        <f t="shared" si="7"/>
        <v>0</v>
      </c>
      <c r="AI31" s="183">
        <f t="shared" si="7"/>
        <v>0</v>
      </c>
    </row>
    <row r="32" spans="1:35" ht="18" thickBot="1" x14ac:dyDescent="0.25">
      <c r="A32" s="190" t="s">
        <v>2735</v>
      </c>
      <c r="B32" s="63"/>
      <c r="C32" s="186">
        <f>IFERROR(C31/C5, 0)</f>
        <v>0</v>
      </c>
      <c r="D32" s="186">
        <f t="shared" ref="D32:N32" si="8">IFERROR(D31/D5, 0)</f>
        <v>0</v>
      </c>
      <c r="E32" s="186">
        <f t="shared" si="8"/>
        <v>0</v>
      </c>
      <c r="F32" s="186">
        <f t="shared" si="8"/>
        <v>0</v>
      </c>
      <c r="G32" s="186">
        <f t="shared" si="8"/>
        <v>0</v>
      </c>
      <c r="H32" s="186">
        <f t="shared" si="8"/>
        <v>0</v>
      </c>
      <c r="I32" s="186">
        <f t="shared" si="8"/>
        <v>0</v>
      </c>
      <c r="J32" s="186">
        <f t="shared" si="8"/>
        <v>0</v>
      </c>
      <c r="K32" s="186">
        <f t="shared" si="8"/>
        <v>0</v>
      </c>
      <c r="L32" s="186">
        <f t="shared" si="8"/>
        <v>0</v>
      </c>
      <c r="M32" s="186">
        <f t="shared" si="8"/>
        <v>0</v>
      </c>
      <c r="N32" s="186">
        <f t="shared" si="8"/>
        <v>0</v>
      </c>
      <c r="O32" s="186">
        <f t="shared" ref="O32:W32" si="9">IFERROR(O31/O5, 0)</f>
        <v>0</v>
      </c>
      <c r="P32" s="186">
        <f t="shared" si="9"/>
        <v>0</v>
      </c>
      <c r="Q32" s="186">
        <f t="shared" si="9"/>
        <v>0</v>
      </c>
      <c r="R32" s="186">
        <f t="shared" si="9"/>
        <v>0</v>
      </c>
      <c r="S32" s="186">
        <f t="shared" si="9"/>
        <v>0</v>
      </c>
      <c r="T32" s="186">
        <f t="shared" si="9"/>
        <v>0</v>
      </c>
      <c r="U32" s="186">
        <f t="shared" si="9"/>
        <v>0</v>
      </c>
      <c r="V32" s="186">
        <f t="shared" si="9"/>
        <v>0</v>
      </c>
      <c r="W32" s="186">
        <f t="shared" si="9"/>
        <v>0</v>
      </c>
      <c r="X32" s="186">
        <f t="shared" ref="X32:Z32" si="10">IFERROR(X31/X5, 0)</f>
        <v>0</v>
      </c>
      <c r="Y32" s="186">
        <f t="shared" si="10"/>
        <v>0</v>
      </c>
      <c r="Z32" s="186">
        <f t="shared" si="10"/>
        <v>0</v>
      </c>
      <c r="AA32" s="186">
        <f t="shared" ref="AA32:AI32" si="11">IFERROR(AA31/AA5, 0)</f>
        <v>0</v>
      </c>
      <c r="AB32" s="186">
        <f t="shared" si="11"/>
        <v>0</v>
      </c>
      <c r="AC32" s="186">
        <f t="shared" si="11"/>
        <v>0</v>
      </c>
      <c r="AD32" s="186">
        <f t="shared" si="11"/>
        <v>0</v>
      </c>
      <c r="AE32" s="186">
        <f t="shared" si="11"/>
        <v>0</v>
      </c>
      <c r="AF32" s="186">
        <f t="shared" si="11"/>
        <v>0</v>
      </c>
      <c r="AG32" s="186">
        <f t="shared" si="11"/>
        <v>0</v>
      </c>
      <c r="AH32" s="186">
        <f t="shared" si="11"/>
        <v>0</v>
      </c>
      <c r="AI32" s="186">
        <f t="shared" si="11"/>
        <v>0</v>
      </c>
    </row>
    <row r="33" spans="1:35" ht="18" thickBot="1" x14ac:dyDescent="0.25">
      <c r="A33" s="63" t="s">
        <v>2736</v>
      </c>
      <c r="B33" s="60"/>
      <c r="C33" s="183">
        <f>C31*(1-C54)</f>
        <v>0</v>
      </c>
      <c r="D33" s="183">
        <f t="shared" ref="D33:N33" si="12">D31*(1-D54)</f>
        <v>0</v>
      </c>
      <c r="E33" s="183">
        <f t="shared" si="12"/>
        <v>0</v>
      </c>
      <c r="F33" s="183">
        <f t="shared" si="12"/>
        <v>0</v>
      </c>
      <c r="G33" s="183">
        <f t="shared" si="12"/>
        <v>0</v>
      </c>
      <c r="H33" s="183">
        <f t="shared" si="12"/>
        <v>0</v>
      </c>
      <c r="I33" s="183">
        <f t="shared" si="12"/>
        <v>0</v>
      </c>
      <c r="J33" s="183">
        <f t="shared" si="12"/>
        <v>0</v>
      </c>
      <c r="K33" s="183">
        <f t="shared" si="12"/>
        <v>0</v>
      </c>
      <c r="L33" s="183">
        <f t="shared" si="12"/>
        <v>0</v>
      </c>
      <c r="M33" s="183">
        <f t="shared" si="12"/>
        <v>0</v>
      </c>
      <c r="N33" s="183">
        <f t="shared" si="12"/>
        <v>0</v>
      </c>
      <c r="O33" s="183">
        <f t="shared" ref="O33:W33" si="13">O31*(1-O54)</f>
        <v>0</v>
      </c>
      <c r="P33" s="183">
        <f t="shared" si="13"/>
        <v>0</v>
      </c>
      <c r="Q33" s="183">
        <f t="shared" si="13"/>
        <v>0</v>
      </c>
      <c r="R33" s="183">
        <f t="shared" si="13"/>
        <v>0</v>
      </c>
      <c r="S33" s="183">
        <f t="shared" si="13"/>
        <v>0</v>
      </c>
      <c r="T33" s="183">
        <f t="shared" si="13"/>
        <v>0</v>
      </c>
      <c r="U33" s="183">
        <f t="shared" si="13"/>
        <v>0</v>
      </c>
      <c r="V33" s="183">
        <f t="shared" si="13"/>
        <v>0</v>
      </c>
      <c r="W33" s="183">
        <f t="shared" si="13"/>
        <v>0</v>
      </c>
      <c r="X33" s="183">
        <f t="shared" ref="X33:Z33" si="14">X31*(1-X54)</f>
        <v>0</v>
      </c>
      <c r="Y33" s="183">
        <f t="shared" si="14"/>
        <v>0</v>
      </c>
      <c r="Z33" s="183">
        <f t="shared" si="14"/>
        <v>0</v>
      </c>
      <c r="AA33" s="183">
        <f t="shared" ref="AA33:AI33" si="15">AA31*(1-AA54)</f>
        <v>0</v>
      </c>
      <c r="AB33" s="183">
        <f t="shared" si="15"/>
        <v>0</v>
      </c>
      <c r="AC33" s="183">
        <f t="shared" si="15"/>
        <v>0</v>
      </c>
      <c r="AD33" s="183">
        <f t="shared" si="15"/>
        <v>0</v>
      </c>
      <c r="AE33" s="183">
        <f t="shared" si="15"/>
        <v>0</v>
      </c>
      <c r="AF33" s="183">
        <f t="shared" si="15"/>
        <v>0</v>
      </c>
      <c r="AG33" s="183">
        <f t="shared" si="15"/>
        <v>0</v>
      </c>
      <c r="AH33" s="183">
        <f t="shared" si="15"/>
        <v>0</v>
      </c>
      <c r="AI33" s="183">
        <f t="shared" si="15"/>
        <v>0</v>
      </c>
    </row>
    <row r="34" spans="1:35" ht="18" thickBot="1" x14ac:dyDescent="0.25">
      <c r="A34" s="190" t="s">
        <v>2741</v>
      </c>
      <c r="B34" s="63"/>
      <c r="C34" s="186">
        <f>IFERROR(C33/C5, 0)</f>
        <v>0</v>
      </c>
      <c r="D34" s="186">
        <f t="shared" ref="D34:N34" si="16">IFERROR(D33/D5, 0)</f>
        <v>0</v>
      </c>
      <c r="E34" s="186">
        <f t="shared" si="16"/>
        <v>0</v>
      </c>
      <c r="F34" s="186">
        <f t="shared" si="16"/>
        <v>0</v>
      </c>
      <c r="G34" s="186">
        <f t="shared" si="16"/>
        <v>0</v>
      </c>
      <c r="H34" s="186">
        <f t="shared" si="16"/>
        <v>0</v>
      </c>
      <c r="I34" s="186">
        <f t="shared" si="16"/>
        <v>0</v>
      </c>
      <c r="J34" s="186">
        <f t="shared" si="16"/>
        <v>0</v>
      </c>
      <c r="K34" s="186">
        <f t="shared" si="16"/>
        <v>0</v>
      </c>
      <c r="L34" s="186">
        <f t="shared" si="16"/>
        <v>0</v>
      </c>
      <c r="M34" s="186">
        <f t="shared" si="16"/>
        <v>0</v>
      </c>
      <c r="N34" s="186">
        <f t="shared" si="16"/>
        <v>0</v>
      </c>
      <c r="O34" s="186">
        <f t="shared" ref="O34:W34" si="17">IFERROR(O33/O5, 0)</f>
        <v>0</v>
      </c>
      <c r="P34" s="186">
        <f t="shared" si="17"/>
        <v>0</v>
      </c>
      <c r="Q34" s="186">
        <f t="shared" si="17"/>
        <v>0</v>
      </c>
      <c r="R34" s="186">
        <f t="shared" si="17"/>
        <v>0</v>
      </c>
      <c r="S34" s="186">
        <f t="shared" si="17"/>
        <v>0</v>
      </c>
      <c r="T34" s="186">
        <f t="shared" si="17"/>
        <v>0</v>
      </c>
      <c r="U34" s="186">
        <f t="shared" si="17"/>
        <v>0</v>
      </c>
      <c r="V34" s="186">
        <f t="shared" si="17"/>
        <v>0</v>
      </c>
      <c r="W34" s="186">
        <f t="shared" si="17"/>
        <v>0</v>
      </c>
      <c r="X34" s="186">
        <f t="shared" ref="X34:Z34" si="18">IFERROR(X33/X5, 0)</f>
        <v>0</v>
      </c>
      <c r="Y34" s="186">
        <f t="shared" si="18"/>
        <v>0</v>
      </c>
      <c r="Z34" s="186">
        <f t="shared" si="18"/>
        <v>0</v>
      </c>
      <c r="AA34" s="186">
        <f t="shared" ref="AA34:AI34" si="19">IFERROR(AA33/AA5, 0)</f>
        <v>0</v>
      </c>
      <c r="AB34" s="186">
        <f t="shared" si="19"/>
        <v>0</v>
      </c>
      <c r="AC34" s="186">
        <f t="shared" si="19"/>
        <v>0</v>
      </c>
      <c r="AD34" s="186">
        <f t="shared" si="19"/>
        <v>0</v>
      </c>
      <c r="AE34" s="186">
        <f t="shared" si="19"/>
        <v>0</v>
      </c>
      <c r="AF34" s="186">
        <f t="shared" si="19"/>
        <v>0</v>
      </c>
      <c r="AG34" s="186">
        <f t="shared" si="19"/>
        <v>0</v>
      </c>
      <c r="AH34" s="186">
        <f t="shared" si="19"/>
        <v>0</v>
      </c>
      <c r="AI34" s="186">
        <f t="shared" si="19"/>
        <v>0</v>
      </c>
    </row>
    <row r="35" spans="1:35" ht="18" thickBot="1" x14ac:dyDescent="0.25">
      <c r="A35" s="63" t="s">
        <v>2730</v>
      </c>
      <c r="B35" s="63"/>
      <c r="C35" s="187">
        <f>IFERROR(C31/C40, 0)</f>
        <v>0</v>
      </c>
      <c r="D35" s="187">
        <f t="shared" ref="D35:N35" si="20">IFERROR(D31/D40, 0)</f>
        <v>0</v>
      </c>
      <c r="E35" s="187">
        <f t="shared" si="20"/>
        <v>0</v>
      </c>
      <c r="F35" s="187">
        <f t="shared" si="20"/>
        <v>0</v>
      </c>
      <c r="G35" s="187">
        <f t="shared" si="20"/>
        <v>0</v>
      </c>
      <c r="H35" s="187">
        <f t="shared" si="20"/>
        <v>0</v>
      </c>
      <c r="I35" s="187">
        <f t="shared" si="20"/>
        <v>0</v>
      </c>
      <c r="J35" s="187">
        <f t="shared" si="20"/>
        <v>0</v>
      </c>
      <c r="K35" s="187">
        <f t="shared" si="20"/>
        <v>0</v>
      </c>
      <c r="L35" s="187">
        <f t="shared" si="20"/>
        <v>0</v>
      </c>
      <c r="M35" s="187">
        <f t="shared" si="20"/>
        <v>0</v>
      </c>
      <c r="N35" s="187">
        <f t="shared" si="20"/>
        <v>0</v>
      </c>
      <c r="O35" s="187">
        <f t="shared" ref="O35:W35" si="21">IFERROR(O31/O40, 0)</f>
        <v>0</v>
      </c>
      <c r="P35" s="187">
        <f t="shared" si="21"/>
        <v>0</v>
      </c>
      <c r="Q35" s="187">
        <f t="shared" si="21"/>
        <v>0</v>
      </c>
      <c r="R35" s="187">
        <f t="shared" si="21"/>
        <v>0</v>
      </c>
      <c r="S35" s="187">
        <f t="shared" si="21"/>
        <v>0</v>
      </c>
      <c r="T35" s="187">
        <f t="shared" si="21"/>
        <v>0</v>
      </c>
      <c r="U35" s="187">
        <f t="shared" si="21"/>
        <v>0</v>
      </c>
      <c r="V35" s="187">
        <f t="shared" si="21"/>
        <v>0</v>
      </c>
      <c r="W35" s="187">
        <f t="shared" si="21"/>
        <v>0</v>
      </c>
      <c r="X35" s="187">
        <f t="shared" ref="X35:Z35" si="22">IFERROR(X31/X40, 0)</f>
        <v>0</v>
      </c>
      <c r="Y35" s="187">
        <f t="shared" si="22"/>
        <v>0</v>
      </c>
      <c r="Z35" s="187">
        <f t="shared" si="22"/>
        <v>0</v>
      </c>
      <c r="AA35" s="187">
        <f t="shared" ref="AA35:AI35" si="23">IFERROR(AA31/AA40, 0)</f>
        <v>0</v>
      </c>
      <c r="AB35" s="187">
        <f t="shared" si="23"/>
        <v>0</v>
      </c>
      <c r="AC35" s="187">
        <f t="shared" si="23"/>
        <v>0</v>
      </c>
      <c r="AD35" s="187">
        <f t="shared" si="23"/>
        <v>0</v>
      </c>
      <c r="AE35" s="187">
        <f t="shared" si="23"/>
        <v>0</v>
      </c>
      <c r="AF35" s="187">
        <f t="shared" si="23"/>
        <v>0</v>
      </c>
      <c r="AG35" s="187">
        <f t="shared" si="23"/>
        <v>0</v>
      </c>
      <c r="AH35" s="187">
        <f t="shared" si="23"/>
        <v>0</v>
      </c>
      <c r="AI35" s="187">
        <f t="shared" si="23"/>
        <v>0</v>
      </c>
    </row>
    <row r="36" spans="1:35" ht="18" thickBot="1" x14ac:dyDescent="0.25">
      <c r="A36" s="60" t="s">
        <v>646</v>
      </c>
      <c r="B36" s="60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</row>
    <row r="37" spans="1:35" ht="18" thickBot="1" x14ac:dyDescent="0.25">
      <c r="A37" s="60" t="s">
        <v>647</v>
      </c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</row>
    <row r="38" spans="1:35" ht="18" thickBot="1" x14ac:dyDescent="0.25">
      <c r="A38" s="60" t="s">
        <v>648</v>
      </c>
      <c r="B38" s="60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</row>
    <row r="39" spans="1:35" ht="18" thickBot="1" x14ac:dyDescent="0.25">
      <c r="A39" s="60" t="s">
        <v>649</v>
      </c>
      <c r="B39" s="60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 ht="18" thickBot="1" x14ac:dyDescent="0.25">
      <c r="A40" s="60" t="s">
        <v>650</v>
      </c>
      <c r="B40" s="60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</row>
    <row r="41" spans="1:35" ht="35" thickBot="1" x14ac:dyDescent="0.25">
      <c r="A41" s="60" t="s">
        <v>651</v>
      </c>
      <c r="B41" s="60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</row>
    <row r="42" spans="1:35" ht="52" thickBot="1" x14ac:dyDescent="0.25">
      <c r="A42" s="60" t="s">
        <v>652</v>
      </c>
      <c r="B42" s="60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</row>
    <row r="43" spans="1:35" ht="52" thickBot="1" x14ac:dyDescent="0.25">
      <c r="A43" s="60" t="s">
        <v>653</v>
      </c>
      <c r="B43" s="60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</row>
    <row r="44" spans="1:35" ht="35" thickBot="1" x14ac:dyDescent="0.25">
      <c r="A44" s="60" t="s">
        <v>654</v>
      </c>
      <c r="B44" s="60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</row>
    <row r="45" spans="1:35" ht="52" thickBot="1" x14ac:dyDescent="0.25">
      <c r="A45" s="60" t="s">
        <v>655</v>
      </c>
      <c r="B45" s="60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</row>
    <row r="46" spans="1:35" ht="35" thickBot="1" x14ac:dyDescent="0.25">
      <c r="A46" s="60" t="s">
        <v>656</v>
      </c>
      <c r="B46" s="60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</row>
    <row r="47" spans="1:35" ht="18" thickBot="1" x14ac:dyDescent="0.25">
      <c r="A47" s="60" t="s">
        <v>657</v>
      </c>
      <c r="B47" s="60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</row>
    <row r="48" spans="1:35" ht="18" thickBot="1" x14ac:dyDescent="0.25">
      <c r="A48" s="60" t="s">
        <v>658</v>
      </c>
      <c r="B48" s="60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</row>
    <row r="49" spans="1:35" ht="18" thickBot="1" x14ac:dyDescent="0.25">
      <c r="A49" s="60" t="s">
        <v>659</v>
      </c>
      <c r="B49" s="60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</row>
    <row r="50" spans="1:35" ht="18" thickBot="1" x14ac:dyDescent="0.25">
      <c r="A50" s="60" t="s">
        <v>660</v>
      </c>
      <c r="B50" s="60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</row>
    <row r="51" spans="1:35" ht="35" thickBot="1" x14ac:dyDescent="0.25">
      <c r="A51" s="63" t="s">
        <v>661</v>
      </c>
      <c r="B51" s="63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</row>
    <row r="52" spans="1:35" ht="18" thickBot="1" x14ac:dyDescent="0.25">
      <c r="A52" s="63" t="s">
        <v>2731</v>
      </c>
      <c r="B52" s="63"/>
      <c r="C52" s="186">
        <f>IFERROR(C51/C5, 0)</f>
        <v>0</v>
      </c>
      <c r="D52" s="186">
        <f t="shared" ref="D52:N52" si="24">IFERROR(D51/D5, 0)</f>
        <v>0</v>
      </c>
      <c r="E52" s="186">
        <f t="shared" si="24"/>
        <v>0</v>
      </c>
      <c r="F52" s="186">
        <f t="shared" si="24"/>
        <v>0</v>
      </c>
      <c r="G52" s="186">
        <f t="shared" si="24"/>
        <v>0</v>
      </c>
      <c r="H52" s="186">
        <f t="shared" si="24"/>
        <v>0</v>
      </c>
      <c r="I52" s="186">
        <f t="shared" si="24"/>
        <v>0</v>
      </c>
      <c r="J52" s="186">
        <f t="shared" si="24"/>
        <v>0</v>
      </c>
      <c r="K52" s="186">
        <f t="shared" si="24"/>
        <v>0</v>
      </c>
      <c r="L52" s="186">
        <f t="shared" si="24"/>
        <v>0</v>
      </c>
      <c r="M52" s="186">
        <f t="shared" si="24"/>
        <v>0</v>
      </c>
      <c r="N52" s="186">
        <f t="shared" si="24"/>
        <v>0</v>
      </c>
      <c r="O52" s="186">
        <f t="shared" ref="O52:W52" si="25">IFERROR(O51/O5, 0)</f>
        <v>0</v>
      </c>
      <c r="P52" s="186">
        <f t="shared" si="25"/>
        <v>0</v>
      </c>
      <c r="Q52" s="186">
        <f t="shared" si="25"/>
        <v>0</v>
      </c>
      <c r="R52" s="186">
        <f t="shared" si="25"/>
        <v>0</v>
      </c>
      <c r="S52" s="186">
        <f t="shared" si="25"/>
        <v>0</v>
      </c>
      <c r="T52" s="186">
        <f t="shared" si="25"/>
        <v>0</v>
      </c>
      <c r="U52" s="186">
        <f t="shared" si="25"/>
        <v>0</v>
      </c>
      <c r="V52" s="186">
        <f t="shared" si="25"/>
        <v>0</v>
      </c>
      <c r="W52" s="186">
        <f t="shared" si="25"/>
        <v>0</v>
      </c>
      <c r="X52" s="186">
        <f t="shared" ref="X52:Z52" si="26">IFERROR(X51/X5, 0)</f>
        <v>0</v>
      </c>
      <c r="Y52" s="186">
        <f t="shared" si="26"/>
        <v>0</v>
      </c>
      <c r="Z52" s="186">
        <f t="shared" si="26"/>
        <v>0</v>
      </c>
      <c r="AA52" s="186">
        <f t="shared" ref="AA52:AI52" si="27">IFERROR(AA51/AA5, 0)</f>
        <v>0</v>
      </c>
      <c r="AB52" s="186">
        <f t="shared" si="27"/>
        <v>0</v>
      </c>
      <c r="AC52" s="186">
        <f t="shared" si="27"/>
        <v>0</v>
      </c>
      <c r="AD52" s="186">
        <f t="shared" si="27"/>
        <v>0</v>
      </c>
      <c r="AE52" s="186">
        <f t="shared" si="27"/>
        <v>0</v>
      </c>
      <c r="AF52" s="186">
        <f t="shared" si="27"/>
        <v>0</v>
      </c>
      <c r="AG52" s="186">
        <f t="shared" si="27"/>
        <v>0</v>
      </c>
      <c r="AH52" s="186">
        <f t="shared" si="27"/>
        <v>0</v>
      </c>
      <c r="AI52" s="186">
        <f t="shared" si="27"/>
        <v>0</v>
      </c>
    </row>
    <row r="53" spans="1:35" ht="18" thickBot="1" x14ac:dyDescent="0.25">
      <c r="A53" s="60" t="s">
        <v>662</v>
      </c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</row>
    <row r="54" spans="1:35" ht="18" thickBot="1" x14ac:dyDescent="0.25">
      <c r="A54" s="63" t="s">
        <v>2733</v>
      </c>
      <c r="B54" s="63"/>
      <c r="C54" s="186">
        <f>IFERROR(IF(OR(ABS(C53/C51)&lt;0.1, ABS(C53/C51)&gt;0.5), 0.225, -C53/C51), 0)</f>
        <v>0</v>
      </c>
      <c r="D54" s="186">
        <f>IFERROR(IF(OR(ABS(D53/D51)&lt;0.1, ABS(D53/D51)&gt;0.5), 0.225, -D53/D51), 0)</f>
        <v>0</v>
      </c>
      <c r="E54" s="186">
        <f t="shared" ref="E54:N54" si="28">IFERROR(IF(OR(ABS(E53/E51)&lt;0.1, ABS(E53/E51)&gt;0.5), 0.225, -E53/E51), 0)</f>
        <v>0</v>
      </c>
      <c r="F54" s="186">
        <f t="shared" si="28"/>
        <v>0</v>
      </c>
      <c r="G54" s="186">
        <f t="shared" si="28"/>
        <v>0</v>
      </c>
      <c r="H54" s="186">
        <f t="shared" si="28"/>
        <v>0</v>
      </c>
      <c r="I54" s="186">
        <f t="shared" si="28"/>
        <v>0</v>
      </c>
      <c r="J54" s="186">
        <f t="shared" si="28"/>
        <v>0</v>
      </c>
      <c r="K54" s="186">
        <f t="shared" si="28"/>
        <v>0</v>
      </c>
      <c r="L54" s="186">
        <f t="shared" si="28"/>
        <v>0</v>
      </c>
      <c r="M54" s="186">
        <f t="shared" si="28"/>
        <v>0</v>
      </c>
      <c r="N54" s="186">
        <f t="shared" si="28"/>
        <v>0</v>
      </c>
      <c r="O54" s="186">
        <f t="shared" ref="O54:W54" si="29">IFERROR(IF(OR(ABS(O53/O51)&lt;0.1, ABS(O53/O51)&gt;0.5), 0.225, -O53/O51), 0)</f>
        <v>0</v>
      </c>
      <c r="P54" s="186">
        <f t="shared" si="29"/>
        <v>0</v>
      </c>
      <c r="Q54" s="186">
        <f t="shared" si="29"/>
        <v>0</v>
      </c>
      <c r="R54" s="186">
        <f t="shared" si="29"/>
        <v>0</v>
      </c>
      <c r="S54" s="186">
        <f t="shared" si="29"/>
        <v>0</v>
      </c>
      <c r="T54" s="186">
        <f t="shared" si="29"/>
        <v>0</v>
      </c>
      <c r="U54" s="186">
        <f t="shared" si="29"/>
        <v>0</v>
      </c>
      <c r="V54" s="186">
        <f t="shared" si="29"/>
        <v>0</v>
      </c>
      <c r="W54" s="186">
        <f t="shared" si="29"/>
        <v>0</v>
      </c>
      <c r="X54" s="186">
        <f t="shared" ref="X54:Z54" si="30">IFERROR(IF(OR(ABS(X53/X51)&lt;0.1, ABS(X53/X51)&gt;0.5), 0.225, -X53/X51), 0)</f>
        <v>0</v>
      </c>
      <c r="Y54" s="186">
        <f t="shared" si="30"/>
        <v>0</v>
      </c>
      <c r="Z54" s="186">
        <f t="shared" si="30"/>
        <v>0</v>
      </c>
      <c r="AA54" s="186">
        <f t="shared" ref="AA54:AI54" si="31">IFERROR(IF(OR(ABS(AA53/AA51)&lt;0.1, ABS(AA53/AA51)&gt;0.5), 0.225, -AA53/AA51), 0)</f>
        <v>0</v>
      </c>
      <c r="AB54" s="186">
        <f t="shared" si="31"/>
        <v>0</v>
      </c>
      <c r="AC54" s="186">
        <f t="shared" si="31"/>
        <v>0</v>
      </c>
      <c r="AD54" s="186">
        <f t="shared" si="31"/>
        <v>0</v>
      </c>
      <c r="AE54" s="186">
        <f t="shared" si="31"/>
        <v>0</v>
      </c>
      <c r="AF54" s="186">
        <f t="shared" si="31"/>
        <v>0</v>
      </c>
      <c r="AG54" s="186">
        <f t="shared" si="31"/>
        <v>0</v>
      </c>
      <c r="AH54" s="186">
        <f t="shared" si="31"/>
        <v>0</v>
      </c>
      <c r="AI54" s="186">
        <f t="shared" si="31"/>
        <v>0</v>
      </c>
    </row>
    <row r="55" spans="1:35" ht="35" thickBot="1" x14ac:dyDescent="0.25">
      <c r="A55" s="63" t="s">
        <v>663</v>
      </c>
      <c r="B55" s="63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</row>
    <row r="56" spans="1:35" ht="35" thickBot="1" x14ac:dyDescent="0.25">
      <c r="A56" s="60" t="s">
        <v>664</v>
      </c>
      <c r="B56" s="60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</row>
    <row r="57" spans="1:35" ht="18" thickBot="1" x14ac:dyDescent="0.25">
      <c r="A57" s="63" t="s">
        <v>665</v>
      </c>
      <c r="B57" s="63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</row>
    <row r="58" spans="1:35" ht="35" thickBot="1" x14ac:dyDescent="0.25">
      <c r="A58" s="63" t="s">
        <v>666</v>
      </c>
      <c r="B58" s="63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69" thickBot="1" x14ac:dyDescent="0.25">
      <c r="A59" s="65" t="s">
        <v>667</v>
      </c>
      <c r="B59" s="65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69" thickBot="1" x14ac:dyDescent="0.25">
      <c r="A60" s="66" t="s">
        <v>668</v>
      </c>
      <c r="B60" s="66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</row>
    <row r="61" spans="1:35" ht="69" thickBot="1" x14ac:dyDescent="0.25">
      <c r="A61" s="66" t="s">
        <v>669</v>
      </c>
      <c r="B61" s="66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</row>
    <row r="62" spans="1:35" ht="86" thickBot="1" x14ac:dyDescent="0.25">
      <c r="A62" s="66" t="s">
        <v>670</v>
      </c>
      <c r="B62" s="66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</row>
    <row r="63" spans="1:35" ht="69" thickBot="1" x14ac:dyDescent="0.25">
      <c r="A63" s="66" t="s">
        <v>671</v>
      </c>
      <c r="B63" s="66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</row>
    <row r="64" spans="1:35" ht="69" thickBot="1" x14ac:dyDescent="0.25">
      <c r="A64" s="65" t="s">
        <v>672</v>
      </c>
      <c r="B64" s="65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35" thickBot="1" x14ac:dyDescent="0.25">
      <c r="A65" s="66" t="s">
        <v>673</v>
      </c>
      <c r="B65" s="66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</row>
    <row r="66" spans="1:35" ht="52" thickBot="1" x14ac:dyDescent="0.25">
      <c r="A66" s="66" t="s">
        <v>674</v>
      </c>
      <c r="B66" s="66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</row>
    <row r="67" spans="1:35" ht="103" thickBot="1" x14ac:dyDescent="0.25">
      <c r="A67" s="66" t="s">
        <v>675</v>
      </c>
      <c r="B67" s="66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</row>
    <row r="68" spans="1:35" ht="86" thickBot="1" x14ac:dyDescent="0.25">
      <c r="A68" s="66" t="s">
        <v>676</v>
      </c>
      <c r="B68" s="66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</row>
    <row r="69" spans="1:35" ht="35" thickBot="1" x14ac:dyDescent="0.25">
      <c r="A69" s="66" t="s">
        <v>677</v>
      </c>
      <c r="B69" s="66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</row>
    <row r="70" spans="1:35" ht="52" thickBot="1" x14ac:dyDescent="0.25">
      <c r="A70" s="66" t="s">
        <v>678</v>
      </c>
      <c r="B70" s="66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</row>
    <row r="71" spans="1:35" ht="120" thickBot="1" x14ac:dyDescent="0.25">
      <c r="A71" s="66" t="s">
        <v>679</v>
      </c>
      <c r="B71" s="66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</row>
    <row r="72" spans="1:35" ht="69" thickBot="1" x14ac:dyDescent="0.25">
      <c r="A72" s="66" t="s">
        <v>680</v>
      </c>
      <c r="B72" s="66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</row>
    <row r="73" spans="1:35" ht="69" thickBot="1" x14ac:dyDescent="0.25">
      <c r="A73" s="66" t="s">
        <v>681</v>
      </c>
      <c r="B73" s="66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</row>
    <row r="74" spans="1:35" ht="86" thickBot="1" x14ac:dyDescent="0.25">
      <c r="A74" s="66" t="s">
        <v>682</v>
      </c>
      <c r="B74" s="66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</row>
    <row r="75" spans="1:35" ht="86" thickBot="1" x14ac:dyDescent="0.25">
      <c r="A75" s="66" t="s">
        <v>683</v>
      </c>
      <c r="B75" s="66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</row>
    <row r="76" spans="1:35" ht="86" thickBot="1" x14ac:dyDescent="0.25">
      <c r="A76" s="66" t="s">
        <v>684</v>
      </c>
      <c r="B76" s="66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</row>
    <row r="77" spans="1:35" ht="69" thickBot="1" x14ac:dyDescent="0.25">
      <c r="A77" s="66" t="s">
        <v>685</v>
      </c>
      <c r="B77" s="66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</row>
    <row r="78" spans="1:35" ht="52" thickBot="1" x14ac:dyDescent="0.25">
      <c r="A78" s="67" t="s">
        <v>686</v>
      </c>
      <c r="B78" s="67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</row>
    <row r="79" spans="1:35" ht="35" thickBot="1" x14ac:dyDescent="0.25">
      <c r="A79" s="60" t="s">
        <v>687</v>
      </c>
      <c r="B79" s="60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</row>
    <row r="80" spans="1:35" ht="35" thickBot="1" x14ac:dyDescent="0.25">
      <c r="A80" s="63" t="s">
        <v>2707</v>
      </c>
      <c r="B80" s="63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69" thickBot="1" x14ac:dyDescent="0.25">
      <c r="A81" s="65" t="s">
        <v>2708</v>
      </c>
      <c r="B81" s="65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69" thickBot="1" x14ac:dyDescent="0.25">
      <c r="A82" s="66" t="s">
        <v>2709</v>
      </c>
      <c r="B82" s="66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</row>
    <row r="83" spans="1:35" ht="69" thickBot="1" x14ac:dyDescent="0.25">
      <c r="A83" s="66" t="s">
        <v>2710</v>
      </c>
      <c r="B83" s="66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</row>
    <row r="84" spans="1:35" ht="86" thickBot="1" x14ac:dyDescent="0.25">
      <c r="A84" s="66" t="s">
        <v>2711</v>
      </c>
      <c r="B84" s="66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</row>
    <row r="85" spans="1:35" ht="69" thickBot="1" x14ac:dyDescent="0.25">
      <c r="A85" s="66" t="s">
        <v>2712</v>
      </c>
      <c r="B85" s="66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</row>
    <row r="86" spans="1:35" ht="69" thickBot="1" x14ac:dyDescent="0.25">
      <c r="A86" s="65" t="s">
        <v>2713</v>
      </c>
      <c r="B86" s="65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35" thickBot="1" x14ac:dyDescent="0.25">
      <c r="A87" s="66" t="s">
        <v>2714</v>
      </c>
      <c r="B87" s="66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</row>
    <row r="88" spans="1:35" ht="52" thickBot="1" x14ac:dyDescent="0.25">
      <c r="A88" s="66" t="s">
        <v>2715</v>
      </c>
      <c r="B88" s="66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</row>
    <row r="89" spans="1:35" ht="86" thickBot="1" x14ac:dyDescent="0.25">
      <c r="A89" s="66" t="s">
        <v>2716</v>
      </c>
      <c r="B89" s="66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</row>
    <row r="90" spans="1:35" ht="86" thickBot="1" x14ac:dyDescent="0.25">
      <c r="A90" s="66" t="s">
        <v>2717</v>
      </c>
      <c r="B90" s="66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</row>
    <row r="91" spans="1:35" ht="35" thickBot="1" x14ac:dyDescent="0.25">
      <c r="A91" s="66" t="s">
        <v>2718</v>
      </c>
      <c r="B91" s="66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</row>
    <row r="92" spans="1:35" ht="52" thickBot="1" x14ac:dyDescent="0.25">
      <c r="A92" s="66" t="s">
        <v>2719</v>
      </c>
      <c r="B92" s="66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</row>
    <row r="93" spans="1:35" ht="120" thickBot="1" x14ac:dyDescent="0.25">
      <c r="A93" s="66" t="s">
        <v>2720</v>
      </c>
      <c r="B93" s="66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</row>
    <row r="94" spans="1:35" ht="52" thickBot="1" x14ac:dyDescent="0.25">
      <c r="A94" s="66" t="s">
        <v>2721</v>
      </c>
      <c r="B94" s="66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</row>
    <row r="95" spans="1:35" ht="69" thickBot="1" x14ac:dyDescent="0.25">
      <c r="A95" s="66" t="s">
        <v>2722</v>
      </c>
      <c r="B95" s="66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</row>
    <row r="96" spans="1:35" ht="86" thickBot="1" x14ac:dyDescent="0.25">
      <c r="A96" s="66" t="s">
        <v>2723</v>
      </c>
      <c r="B96" s="66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</row>
    <row r="97" spans="1:35" ht="86" thickBot="1" x14ac:dyDescent="0.25">
      <c r="A97" s="66" t="s">
        <v>2724</v>
      </c>
      <c r="B97" s="66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</row>
    <row r="98" spans="1:35" ht="86" thickBot="1" x14ac:dyDescent="0.25">
      <c r="A98" s="66" t="s">
        <v>2725</v>
      </c>
      <c r="B98" s="66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</row>
    <row r="99" spans="1:35" ht="69" thickBot="1" x14ac:dyDescent="0.25">
      <c r="A99" s="66" t="s">
        <v>2726</v>
      </c>
      <c r="B99" s="66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</row>
    <row r="100" spans="1:35" ht="52" thickBot="1" x14ac:dyDescent="0.25">
      <c r="A100" s="65" t="s">
        <v>688</v>
      </c>
      <c r="B100" s="67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</row>
    <row r="101" spans="1:35" ht="18" thickBot="1" x14ac:dyDescent="0.25">
      <c r="A101" s="63" t="s">
        <v>689</v>
      </c>
      <c r="B101" s="63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</row>
    <row r="102" spans="1:35" ht="35" thickBot="1" x14ac:dyDescent="0.25">
      <c r="A102" s="63" t="s">
        <v>690</v>
      </c>
      <c r="B102" s="6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35" thickBot="1" x14ac:dyDescent="0.25">
      <c r="A103" s="67" t="s">
        <v>691</v>
      </c>
      <c r="B103" s="67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</row>
    <row r="104" spans="1:35" ht="18" thickBot="1" x14ac:dyDescent="0.25">
      <c r="A104" s="191" t="s">
        <v>2729</v>
      </c>
      <c r="B104" s="63"/>
      <c r="C104" s="188">
        <f t="shared" ref="C104:N104" si="32">IFERROR(C103/C5, 0)</f>
        <v>0</v>
      </c>
      <c r="D104" s="188">
        <f t="shared" si="32"/>
        <v>0</v>
      </c>
      <c r="E104" s="188">
        <f t="shared" si="32"/>
        <v>0</v>
      </c>
      <c r="F104" s="188">
        <f t="shared" si="32"/>
        <v>0</v>
      </c>
      <c r="G104" s="188">
        <f t="shared" si="32"/>
        <v>0</v>
      </c>
      <c r="H104" s="188">
        <f t="shared" si="32"/>
        <v>0</v>
      </c>
      <c r="I104" s="188">
        <f t="shared" si="32"/>
        <v>0</v>
      </c>
      <c r="J104" s="188">
        <f t="shared" si="32"/>
        <v>0</v>
      </c>
      <c r="K104" s="188">
        <f t="shared" si="32"/>
        <v>0</v>
      </c>
      <c r="L104" s="188">
        <f t="shared" si="32"/>
        <v>0</v>
      </c>
      <c r="M104" s="188">
        <f t="shared" si="32"/>
        <v>0</v>
      </c>
      <c r="N104" s="188">
        <f t="shared" si="32"/>
        <v>0</v>
      </c>
      <c r="O104" s="188">
        <f t="shared" ref="O104:W104" si="33">IFERROR(O103/O5, 0)</f>
        <v>0</v>
      </c>
      <c r="P104" s="188">
        <f t="shared" si="33"/>
        <v>0</v>
      </c>
      <c r="Q104" s="188">
        <f t="shared" si="33"/>
        <v>0</v>
      </c>
      <c r="R104" s="188">
        <f t="shared" si="33"/>
        <v>0</v>
      </c>
      <c r="S104" s="188">
        <f t="shared" si="33"/>
        <v>0</v>
      </c>
      <c r="T104" s="188">
        <f t="shared" si="33"/>
        <v>0</v>
      </c>
      <c r="U104" s="188">
        <f t="shared" si="33"/>
        <v>0</v>
      </c>
      <c r="V104" s="188">
        <f t="shared" si="33"/>
        <v>0</v>
      </c>
      <c r="W104" s="188">
        <f t="shared" si="33"/>
        <v>0</v>
      </c>
      <c r="X104" s="188">
        <f t="shared" ref="X104:Z104" si="34">IFERROR(X103/X5, 0)</f>
        <v>0</v>
      </c>
      <c r="Y104" s="188">
        <f t="shared" si="34"/>
        <v>0</v>
      </c>
      <c r="Z104" s="188">
        <f t="shared" si="34"/>
        <v>0</v>
      </c>
      <c r="AA104" s="188">
        <f t="shared" ref="AA104:AI104" si="35">IFERROR(AA103/AA5, 0)</f>
        <v>0</v>
      </c>
      <c r="AB104" s="188">
        <f t="shared" si="35"/>
        <v>0</v>
      </c>
      <c r="AC104" s="188">
        <f t="shared" si="35"/>
        <v>0</v>
      </c>
      <c r="AD104" s="188">
        <f t="shared" si="35"/>
        <v>0</v>
      </c>
      <c r="AE104" s="188">
        <f t="shared" si="35"/>
        <v>0</v>
      </c>
      <c r="AF104" s="188">
        <f t="shared" si="35"/>
        <v>0</v>
      </c>
      <c r="AG104" s="188">
        <f t="shared" si="35"/>
        <v>0</v>
      </c>
      <c r="AH104" s="188">
        <f t="shared" si="35"/>
        <v>0</v>
      </c>
      <c r="AI104" s="188">
        <f t="shared" si="35"/>
        <v>0</v>
      </c>
    </row>
    <row r="105" spans="1:35" ht="18" customHeight="1" thickBot="1" x14ac:dyDescent="0.25">
      <c r="A105" s="191" t="s">
        <v>2734</v>
      </c>
      <c r="B105" s="63"/>
      <c r="C105" s="189">
        <f>IFERROR(HLOOKUP(C3,'CASH FLOW'!$C$3:$J$179, 44, FALSE)/C103, 0)</f>
        <v>0</v>
      </c>
      <c r="D105" s="189">
        <f>IFERROR(HLOOKUP(D3,'CASH FLOW'!$C$3:$J$179, 44, FALSE)/D103, 0)</f>
        <v>0</v>
      </c>
      <c r="E105" s="189">
        <f>IFERROR(HLOOKUP(E3,'CASH FLOW'!$C$3:$J$179, 44, FALSE)/E103, 0)</f>
        <v>0</v>
      </c>
      <c r="F105" s="189">
        <f>IFERROR(HLOOKUP(F3,'CASH FLOW'!$C$3:$J$179, 44, FALSE)/F103, 0)</f>
        <v>0</v>
      </c>
      <c r="G105" s="189">
        <f>IFERROR(HLOOKUP(G3,'CASH FLOW'!$C$3:$J$179, 44, FALSE)/G103, 0)</f>
        <v>0</v>
      </c>
      <c r="H105" s="189">
        <f>IFERROR(HLOOKUP(H3,'CASH FLOW'!$C$3:$J$179, 44, FALSE)/H103, 0)</f>
        <v>0</v>
      </c>
      <c r="I105" s="189">
        <f>IFERROR(HLOOKUP(I3,'CASH FLOW'!$C$3:$J$179, 44, FALSE)/I103, 0)</f>
        <v>0</v>
      </c>
      <c r="J105" s="189">
        <f>IFERROR(HLOOKUP(J3,'CASH FLOW'!$C$3:$J$179, 44, FALSE)/J103, 0)</f>
        <v>0</v>
      </c>
      <c r="K105" s="189">
        <f>IFERROR(HLOOKUP(K3,'CASH FLOW'!$C$3:$J$179, 44, FALSE)/K103, 0)</f>
        <v>0</v>
      </c>
      <c r="L105" s="189">
        <f>IFERROR(HLOOKUP(L3,'CASH FLOW'!$C$3:$J$179, 44, FALSE)/L103, 0)</f>
        <v>0</v>
      </c>
      <c r="M105" s="189">
        <f>IFERROR(HLOOKUP(M3,'CASH FLOW'!$C$3:$J$179, 44, FALSE)/M103, 0)</f>
        <v>0</v>
      </c>
      <c r="N105" s="189">
        <f>IFERROR(HLOOKUP(N3,'CASH FLOW'!$C$3:$J$179, 44, FALSE)/N103, 0)</f>
        <v>0</v>
      </c>
      <c r="O105" s="189">
        <f>IFERROR(HLOOKUP(O3,'CASH FLOW'!$C$3:$J$179, 44, FALSE)/O103, 0)</f>
        <v>0</v>
      </c>
      <c r="P105" s="189">
        <f>IFERROR(HLOOKUP(P3,'CASH FLOW'!$C$3:$J$179, 44, FALSE)/P103, 0)</f>
        <v>0</v>
      </c>
      <c r="Q105" s="189">
        <f>IFERROR(HLOOKUP(Q3,'CASH FLOW'!$C$3:$J$179, 44, FALSE)/Q103, 0)</f>
        <v>0</v>
      </c>
      <c r="R105" s="189">
        <f>IFERROR(HLOOKUP(R3,'CASH FLOW'!$C$3:$J$179, 44, FALSE)/R103, 0)</f>
        <v>0</v>
      </c>
      <c r="S105" s="189">
        <f>IFERROR(HLOOKUP(S3,'CASH FLOW'!$C$3:$J$179, 44, FALSE)/S103, 0)</f>
        <v>0</v>
      </c>
      <c r="T105" s="189">
        <f>IFERROR(HLOOKUP(T3,'CASH FLOW'!$C$3:$J$179, 44, FALSE)/T103, 0)</f>
        <v>0</v>
      </c>
      <c r="U105" s="189">
        <f>IFERROR(HLOOKUP(U3,'CASH FLOW'!$C$3:$J$179, 44, FALSE)/U103, 0)</f>
        <v>0</v>
      </c>
      <c r="V105" s="189">
        <f>IFERROR(HLOOKUP(V3,'CASH FLOW'!$C$3:$J$179, 44, FALSE)/V103, 0)</f>
        <v>0</v>
      </c>
      <c r="W105" s="189">
        <f>IFERROR(HLOOKUP(W3,'CASH FLOW'!$C$3:$J$179, 44, FALSE)/W103, 0)</f>
        <v>0</v>
      </c>
      <c r="X105" s="189">
        <f>IFERROR(HLOOKUP(X3,'CASH FLOW'!$C$3:$J$179, 44, FALSE)/X103, 0)</f>
        <v>0</v>
      </c>
      <c r="Y105" s="189">
        <f>IFERROR(HLOOKUP(Y3,'CASH FLOW'!$C$3:$J$179, 44, FALSE)/Y103, 0)</f>
        <v>0</v>
      </c>
      <c r="Z105" s="189">
        <f>IFERROR(HLOOKUP(Z3,'CASH FLOW'!$C$3:$J$179, 44, FALSE)/Z103, 0)</f>
        <v>0</v>
      </c>
      <c r="AA105" s="189">
        <f>IFERROR(HLOOKUP(AA3,'CASH FLOW'!$C$3:$J$179, 44, FALSE)/AA103, 0)</f>
        <v>0</v>
      </c>
      <c r="AB105" s="189">
        <f>IFERROR(HLOOKUP(AB3,'CASH FLOW'!$C$3:$J$179, 44, FALSE)/AB103, 0)</f>
        <v>0</v>
      </c>
      <c r="AC105" s="189">
        <f>IFERROR(HLOOKUP(AC3,'CASH FLOW'!$C$3:$J$179, 44, FALSE)/AC103, 0)</f>
        <v>0</v>
      </c>
      <c r="AD105" s="189">
        <f>IFERROR(HLOOKUP(AD3,'CASH FLOW'!$C$3:$J$179, 44, FALSE)/AD103, 0)</f>
        <v>0</v>
      </c>
      <c r="AE105" s="189">
        <f>IFERROR(HLOOKUP(AE3,'CASH FLOW'!$C$3:$J$179, 44, FALSE)/AE103, 0)</f>
        <v>0</v>
      </c>
      <c r="AF105" s="189">
        <f>IFERROR(HLOOKUP(AF3,'CASH FLOW'!$C$3:$J$179, 44, FALSE)/AF103, 0)</f>
        <v>0</v>
      </c>
      <c r="AG105" s="189">
        <f>IFERROR(HLOOKUP(AG3,'CASH FLOW'!$C$3:$J$179, 44, FALSE)/AG103, 0)</f>
        <v>0</v>
      </c>
      <c r="AH105" s="189">
        <f>IFERROR(HLOOKUP(AH3,'CASH FLOW'!$C$3:$J$179, 44, FALSE)/AH103, 0)</f>
        <v>0</v>
      </c>
      <c r="AI105" s="189">
        <f>IFERROR(HLOOKUP(AI3,'CASH FLOW'!$C$3:$J$179, 44, FALSE)/AI103, 0)</f>
        <v>0</v>
      </c>
    </row>
    <row r="106" spans="1:35" ht="52" thickBot="1" x14ac:dyDescent="0.25">
      <c r="A106" s="67" t="s">
        <v>692</v>
      </c>
      <c r="B106" s="67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</row>
    <row r="107" spans="1:35" ht="35" thickBot="1" x14ac:dyDescent="0.25">
      <c r="A107" s="63" t="s">
        <v>693</v>
      </c>
      <c r="B107" s="63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52" thickBot="1" x14ac:dyDescent="0.25">
      <c r="A108" s="67" t="s">
        <v>694</v>
      </c>
      <c r="B108" s="67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</row>
    <row r="109" spans="1:35" ht="52" thickBot="1" x14ac:dyDescent="0.25">
      <c r="A109" s="67" t="s">
        <v>695</v>
      </c>
      <c r="B109" s="67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</row>
    <row r="110" spans="1:35" ht="18" thickBot="1" x14ac:dyDescent="0.25">
      <c r="A110" s="63" t="s">
        <v>696</v>
      </c>
      <c r="B110" s="63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</row>
    <row r="111" spans="1:35" ht="52" thickBot="1" x14ac:dyDescent="0.25">
      <c r="A111" s="65" t="s">
        <v>697</v>
      </c>
      <c r="B111" s="65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</row>
    <row r="112" spans="1:35" ht="35" thickBot="1" x14ac:dyDescent="0.25">
      <c r="A112" s="66" t="s">
        <v>698</v>
      </c>
      <c r="B112" s="66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</row>
    <row r="113" spans="1:35" ht="35" thickBot="1" x14ac:dyDescent="0.25">
      <c r="A113" s="66" t="s">
        <v>699</v>
      </c>
      <c r="B113" s="66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</row>
    <row r="114" spans="1:35" ht="18" thickBot="1" x14ac:dyDescent="0.25">
      <c r="A114" s="65" t="s">
        <v>700</v>
      </c>
      <c r="B114" s="65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35" thickBot="1" x14ac:dyDescent="0.25">
      <c r="A115" s="66" t="s">
        <v>701</v>
      </c>
      <c r="B115" s="66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</row>
    <row r="116" spans="1:35" ht="35" thickBot="1" x14ac:dyDescent="0.25">
      <c r="A116" s="66" t="s">
        <v>702</v>
      </c>
      <c r="B116" s="66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</row>
  </sheetData>
  <mergeCells count="1">
    <mergeCell ref="A1:C1"/>
  </mergeCells>
  <dataValidations count="2">
    <dataValidation type="decimal" allowBlank="1" showErrorMessage="1" errorTitle="Invalid Data Type" error="Please input data in Numeric Data Type" sqref="C112:AI113 C87:AI101 C108:AI109 C115:AI116 C60:AI63 C106:AI106 C65:AI79 C82:AI85 C103:AI104 C5:AI57" xr:uid="{877694A6-DA86-2246-A77B-11403FE60FA8}">
      <formula1>-9.99999999999999E+33</formula1>
      <formula2>9.99999999999999E+33</formula2>
    </dataValidation>
    <dataValidation type="decimal" allowBlank="1" showInputMessage="1" showErrorMessage="1" errorTitle="Invalid Data Type" error="Please input data in Numeric Data Type" sqref="C105:AI105" xr:uid="{54D6FCAC-6193-0D44-ABF8-88C45C89F90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B879D-F799-784E-A43D-1CE796029CEB}">
  <dimension ref="A1:AI116"/>
  <sheetViews>
    <sheetView showGridLines="0" topLeftCell="Y1" workbookViewId="0">
      <selection activeCell="AG1" sqref="AG1:AI1048576"/>
    </sheetView>
  </sheetViews>
  <sheetFormatPr baseColWidth="10" defaultColWidth="9.3984375" defaultRowHeight="15" x14ac:dyDescent="0.2"/>
  <cols>
    <col min="1" max="1" width="42.59765625" style="54" bestFit="1" customWidth="1" collapsed="1"/>
    <col min="2" max="2" width="26" style="54" customWidth="1"/>
    <col min="3" max="35" width="21" style="54" customWidth="1" collapsed="1"/>
    <col min="36" max="16384" width="9.3984375" style="54" collapsed="1"/>
  </cols>
  <sheetData>
    <row r="1" spans="1:35" ht="18" x14ac:dyDescent="0.2">
      <c r="A1" s="193" t="s">
        <v>640</v>
      </c>
      <c r="B1" s="193"/>
      <c r="C1" s="193"/>
    </row>
    <row r="2" spans="1:35" ht="34.5" customHeight="1" x14ac:dyDescent="0.2">
      <c r="D2" s="55"/>
      <c r="F2" s="55"/>
      <c r="H2" s="55"/>
      <c r="J2" s="55"/>
      <c r="L2" s="55"/>
      <c r="N2" s="55"/>
      <c r="O2" s="55"/>
      <c r="Q2" s="55"/>
      <c r="R2" s="55"/>
      <c r="T2" s="55"/>
      <c r="U2" s="55"/>
      <c r="W2" s="55"/>
      <c r="X2" s="55"/>
      <c r="Z2" s="55"/>
      <c r="AA2" s="55"/>
      <c r="AC2" s="55"/>
      <c r="AD2" s="55"/>
      <c r="AF2" s="55"/>
      <c r="AG2" s="55"/>
      <c r="AI2" s="55"/>
    </row>
    <row r="3" spans="1:35" ht="17" x14ac:dyDescent="0.2">
      <c r="A3" s="56" t="s">
        <v>371</v>
      </c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</row>
    <row r="4" spans="1:35" ht="35" thickBot="1" x14ac:dyDescent="0.25">
      <c r="A4" s="58" t="s">
        <v>640</v>
      </c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</row>
    <row r="5" spans="1:35" ht="18" thickBot="1" x14ac:dyDescent="0.25">
      <c r="A5" s="60" t="s">
        <v>641</v>
      </c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</row>
    <row r="6" spans="1:35" ht="18" thickBot="1" x14ac:dyDescent="0.25">
      <c r="A6" s="60" t="s">
        <v>2752</v>
      </c>
      <c r="B6" s="60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</row>
    <row r="7" spans="1:35" ht="18" thickBot="1" x14ac:dyDescent="0.25">
      <c r="A7" s="60" t="s">
        <v>2753</v>
      </c>
      <c r="B7" s="60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</row>
    <row r="8" spans="1:35" ht="18" thickBot="1" x14ac:dyDescent="0.25">
      <c r="A8" s="60" t="s">
        <v>2754</v>
      </c>
      <c r="B8" s="60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1:35" ht="18" thickBot="1" x14ac:dyDescent="0.25">
      <c r="A9" s="60" t="s">
        <v>2755</v>
      </c>
      <c r="B9" s="60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1:35" ht="18" thickBot="1" x14ac:dyDescent="0.25">
      <c r="A10" s="60" t="s">
        <v>2756</v>
      </c>
      <c r="B10" s="60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</row>
    <row r="11" spans="1:35" ht="18" thickBot="1" x14ac:dyDescent="0.25">
      <c r="A11" s="60" t="s">
        <v>2757</v>
      </c>
      <c r="B11" s="60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</row>
    <row r="12" spans="1:35" ht="18" thickBot="1" x14ac:dyDescent="0.25">
      <c r="A12" s="60" t="s">
        <v>2758</v>
      </c>
      <c r="B12" s="60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</row>
    <row r="13" spans="1:35" ht="18" thickBot="1" x14ac:dyDescent="0.25">
      <c r="A13" s="60" t="s">
        <v>2759</v>
      </c>
      <c r="B13" s="60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</row>
    <row r="14" spans="1:35" ht="35" thickBot="1" x14ac:dyDescent="0.25">
      <c r="A14" s="60" t="s">
        <v>2760</v>
      </c>
      <c r="B14" s="60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</row>
    <row r="15" spans="1:35" ht="18" thickBot="1" x14ac:dyDescent="0.25">
      <c r="A15" s="60" t="s">
        <v>2761</v>
      </c>
      <c r="B15" s="60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</row>
    <row r="16" spans="1:35" ht="18" thickBot="1" x14ac:dyDescent="0.25">
      <c r="A16" s="60" t="s">
        <v>2762</v>
      </c>
      <c r="B16" s="60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</row>
    <row r="17" spans="1:35" ht="35" thickBot="1" x14ac:dyDescent="0.25">
      <c r="A17" s="60" t="s">
        <v>2763</v>
      </c>
      <c r="B17" s="60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</row>
    <row r="18" spans="1:35" ht="18" thickBot="1" x14ac:dyDescent="0.25">
      <c r="A18" s="60" t="s">
        <v>2764</v>
      </c>
      <c r="B18" s="60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</row>
    <row r="19" spans="1:35" ht="18" thickBot="1" x14ac:dyDescent="0.25">
      <c r="A19" s="60" t="s">
        <v>2765</v>
      </c>
      <c r="B19" s="60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</row>
    <row r="20" spans="1:35" ht="18" thickBot="1" x14ac:dyDescent="0.25">
      <c r="A20" s="60" t="s">
        <v>2766</v>
      </c>
      <c r="B20" s="60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</row>
    <row r="21" spans="1:35" ht="52" thickBot="1" x14ac:dyDescent="0.25">
      <c r="A21" s="60" t="s">
        <v>2767</v>
      </c>
      <c r="B21" s="60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</row>
    <row r="22" spans="1:35" ht="35" thickBot="1" x14ac:dyDescent="0.25">
      <c r="A22" s="60" t="s">
        <v>2768</v>
      </c>
      <c r="B22" s="60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</row>
    <row r="23" spans="1:35" ht="18" thickBot="1" x14ac:dyDescent="0.25">
      <c r="A23" s="60" t="s">
        <v>2769</v>
      </c>
      <c r="B23" s="60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</row>
    <row r="24" spans="1:35" ht="18" thickBot="1" x14ac:dyDescent="0.25">
      <c r="A24" s="60" t="s">
        <v>2770</v>
      </c>
      <c r="B24" s="60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</row>
    <row r="25" spans="1:35" ht="52" thickBot="1" x14ac:dyDescent="0.25">
      <c r="A25" s="60" t="s">
        <v>2771</v>
      </c>
      <c r="B25" s="60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</row>
    <row r="26" spans="1:35" ht="35" thickBot="1" x14ac:dyDescent="0.25">
      <c r="A26" s="60" t="s">
        <v>642</v>
      </c>
      <c r="B26" s="60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</row>
    <row r="27" spans="1:35" ht="18" thickBot="1" x14ac:dyDescent="0.25">
      <c r="A27" s="63" t="s">
        <v>643</v>
      </c>
      <c r="B27" s="63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</row>
    <row r="28" spans="1:35" ht="18" thickBot="1" x14ac:dyDescent="0.25">
      <c r="A28" s="190" t="s">
        <v>2728</v>
      </c>
      <c r="B28" s="63"/>
      <c r="C28" s="186">
        <f>IFERROR(C27/C5, 0)</f>
        <v>0</v>
      </c>
      <c r="D28" s="186">
        <f t="shared" ref="D28:Z28" si="0">IFERROR(D27/D5, 0)</f>
        <v>0</v>
      </c>
      <c r="E28" s="186">
        <f t="shared" si="0"/>
        <v>0</v>
      </c>
      <c r="F28" s="186">
        <f t="shared" si="0"/>
        <v>0</v>
      </c>
      <c r="G28" s="186">
        <f t="shared" si="0"/>
        <v>0</v>
      </c>
      <c r="H28" s="186">
        <f t="shared" si="0"/>
        <v>0</v>
      </c>
      <c r="I28" s="186">
        <f t="shared" si="0"/>
        <v>0</v>
      </c>
      <c r="J28" s="186">
        <f t="shared" si="0"/>
        <v>0</v>
      </c>
      <c r="K28" s="186">
        <f t="shared" si="0"/>
        <v>0</v>
      </c>
      <c r="L28" s="186">
        <f t="shared" si="0"/>
        <v>0</v>
      </c>
      <c r="M28" s="186">
        <f t="shared" si="0"/>
        <v>0</v>
      </c>
      <c r="N28" s="186">
        <f t="shared" si="0"/>
        <v>0</v>
      </c>
      <c r="O28" s="186">
        <f t="shared" si="0"/>
        <v>0</v>
      </c>
      <c r="P28" s="186">
        <f t="shared" si="0"/>
        <v>0</v>
      </c>
      <c r="Q28" s="186">
        <f t="shared" si="0"/>
        <v>0</v>
      </c>
      <c r="R28" s="186">
        <f t="shared" si="0"/>
        <v>0</v>
      </c>
      <c r="S28" s="186">
        <f t="shared" si="0"/>
        <v>0</v>
      </c>
      <c r="T28" s="186">
        <f t="shared" si="0"/>
        <v>0</v>
      </c>
      <c r="U28" s="186">
        <f t="shared" si="0"/>
        <v>0</v>
      </c>
      <c r="V28" s="186">
        <f t="shared" si="0"/>
        <v>0</v>
      </c>
      <c r="W28" s="186">
        <f t="shared" si="0"/>
        <v>0</v>
      </c>
      <c r="X28" s="186">
        <f t="shared" si="0"/>
        <v>0</v>
      </c>
      <c r="Y28" s="186">
        <f t="shared" si="0"/>
        <v>0</v>
      </c>
      <c r="Z28" s="186">
        <f t="shared" si="0"/>
        <v>0</v>
      </c>
      <c r="AA28" s="186">
        <f t="shared" ref="AA28:AI28" si="1">IFERROR(AA27/AA5, 0)</f>
        <v>0</v>
      </c>
      <c r="AB28" s="186">
        <f t="shared" si="1"/>
        <v>0</v>
      </c>
      <c r="AC28" s="186">
        <f t="shared" si="1"/>
        <v>0</v>
      </c>
      <c r="AD28" s="186">
        <f t="shared" si="1"/>
        <v>0</v>
      </c>
      <c r="AE28" s="186">
        <f t="shared" si="1"/>
        <v>0</v>
      </c>
      <c r="AF28" s="186">
        <f t="shared" si="1"/>
        <v>0</v>
      </c>
      <c r="AG28" s="186">
        <f t="shared" si="1"/>
        <v>0</v>
      </c>
      <c r="AH28" s="186">
        <f t="shared" si="1"/>
        <v>0</v>
      </c>
      <c r="AI28" s="186">
        <f t="shared" si="1"/>
        <v>0</v>
      </c>
    </row>
    <row r="29" spans="1:35" ht="18" thickBot="1" x14ac:dyDescent="0.25">
      <c r="A29" s="60" t="s">
        <v>644</v>
      </c>
      <c r="B29" s="60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</row>
    <row r="30" spans="1:35" ht="18" thickBot="1" x14ac:dyDescent="0.25">
      <c r="A30" s="60" t="s">
        <v>645</v>
      </c>
      <c r="B30" s="60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</row>
    <row r="31" spans="1:35" ht="18" thickBot="1" x14ac:dyDescent="0.25">
      <c r="A31" s="63" t="s">
        <v>2732</v>
      </c>
      <c r="B31" s="60"/>
      <c r="C31" s="183">
        <f>C27-C29-C30</f>
        <v>0</v>
      </c>
      <c r="D31" s="183">
        <f t="shared" ref="D31:Z31" si="2">D27-D29-D30</f>
        <v>0</v>
      </c>
      <c r="E31" s="183">
        <f t="shared" si="2"/>
        <v>0</v>
      </c>
      <c r="F31" s="183">
        <f t="shared" si="2"/>
        <v>0</v>
      </c>
      <c r="G31" s="183">
        <f t="shared" si="2"/>
        <v>0</v>
      </c>
      <c r="H31" s="183">
        <f t="shared" si="2"/>
        <v>0</v>
      </c>
      <c r="I31" s="183">
        <f t="shared" si="2"/>
        <v>0</v>
      </c>
      <c r="J31" s="183">
        <f t="shared" si="2"/>
        <v>0</v>
      </c>
      <c r="K31" s="183">
        <f t="shared" si="2"/>
        <v>0</v>
      </c>
      <c r="L31" s="183">
        <f t="shared" si="2"/>
        <v>0</v>
      </c>
      <c r="M31" s="183">
        <f t="shared" si="2"/>
        <v>0</v>
      </c>
      <c r="N31" s="183">
        <f t="shared" si="2"/>
        <v>0</v>
      </c>
      <c r="O31" s="183">
        <f t="shared" si="2"/>
        <v>0</v>
      </c>
      <c r="P31" s="183">
        <f t="shared" si="2"/>
        <v>0</v>
      </c>
      <c r="Q31" s="183">
        <f t="shared" si="2"/>
        <v>0</v>
      </c>
      <c r="R31" s="183">
        <f t="shared" si="2"/>
        <v>0</v>
      </c>
      <c r="S31" s="183">
        <f t="shared" si="2"/>
        <v>0</v>
      </c>
      <c r="T31" s="183">
        <f t="shared" si="2"/>
        <v>0</v>
      </c>
      <c r="U31" s="183">
        <f t="shared" si="2"/>
        <v>0</v>
      </c>
      <c r="V31" s="183">
        <f t="shared" si="2"/>
        <v>0</v>
      </c>
      <c r="W31" s="183">
        <f t="shared" si="2"/>
        <v>0</v>
      </c>
      <c r="X31" s="183">
        <f t="shared" si="2"/>
        <v>0</v>
      </c>
      <c r="Y31" s="183">
        <f t="shared" si="2"/>
        <v>0</v>
      </c>
      <c r="Z31" s="183">
        <f t="shared" si="2"/>
        <v>0</v>
      </c>
      <c r="AA31" s="183">
        <f t="shared" ref="AA31:AI31" si="3">AA27-AA29-AA30</f>
        <v>0</v>
      </c>
      <c r="AB31" s="183">
        <f t="shared" si="3"/>
        <v>0</v>
      </c>
      <c r="AC31" s="183">
        <f t="shared" si="3"/>
        <v>0</v>
      </c>
      <c r="AD31" s="183">
        <f t="shared" si="3"/>
        <v>0</v>
      </c>
      <c r="AE31" s="183">
        <f t="shared" si="3"/>
        <v>0</v>
      </c>
      <c r="AF31" s="183">
        <f t="shared" si="3"/>
        <v>0</v>
      </c>
      <c r="AG31" s="183">
        <f t="shared" si="3"/>
        <v>0</v>
      </c>
      <c r="AH31" s="183">
        <f t="shared" si="3"/>
        <v>0</v>
      </c>
      <c r="AI31" s="183">
        <f t="shared" si="3"/>
        <v>0</v>
      </c>
    </row>
    <row r="32" spans="1:35" ht="18" thickBot="1" x14ac:dyDescent="0.25">
      <c r="A32" s="190" t="s">
        <v>2735</v>
      </c>
      <c r="B32" s="63"/>
      <c r="C32" s="186">
        <f>IFERROR(C31/C5, 0)</f>
        <v>0</v>
      </c>
      <c r="D32" s="186">
        <f t="shared" ref="D32:Z32" si="4">IFERROR(D31/D5, 0)</f>
        <v>0</v>
      </c>
      <c r="E32" s="186">
        <f t="shared" si="4"/>
        <v>0</v>
      </c>
      <c r="F32" s="186">
        <f t="shared" si="4"/>
        <v>0</v>
      </c>
      <c r="G32" s="186">
        <f t="shared" si="4"/>
        <v>0</v>
      </c>
      <c r="H32" s="186">
        <f t="shared" si="4"/>
        <v>0</v>
      </c>
      <c r="I32" s="186">
        <f t="shared" si="4"/>
        <v>0</v>
      </c>
      <c r="J32" s="186">
        <f t="shared" si="4"/>
        <v>0</v>
      </c>
      <c r="K32" s="186">
        <f t="shared" si="4"/>
        <v>0</v>
      </c>
      <c r="L32" s="186">
        <f t="shared" si="4"/>
        <v>0</v>
      </c>
      <c r="M32" s="186">
        <f t="shared" si="4"/>
        <v>0</v>
      </c>
      <c r="N32" s="186">
        <f t="shared" si="4"/>
        <v>0</v>
      </c>
      <c r="O32" s="186">
        <f t="shared" si="4"/>
        <v>0</v>
      </c>
      <c r="P32" s="186">
        <f t="shared" si="4"/>
        <v>0</v>
      </c>
      <c r="Q32" s="186">
        <f t="shared" si="4"/>
        <v>0</v>
      </c>
      <c r="R32" s="186">
        <f t="shared" si="4"/>
        <v>0</v>
      </c>
      <c r="S32" s="186">
        <f t="shared" si="4"/>
        <v>0</v>
      </c>
      <c r="T32" s="186">
        <f t="shared" si="4"/>
        <v>0</v>
      </c>
      <c r="U32" s="186">
        <f t="shared" si="4"/>
        <v>0</v>
      </c>
      <c r="V32" s="186">
        <f t="shared" si="4"/>
        <v>0</v>
      </c>
      <c r="W32" s="186">
        <f t="shared" si="4"/>
        <v>0</v>
      </c>
      <c r="X32" s="186">
        <f t="shared" si="4"/>
        <v>0</v>
      </c>
      <c r="Y32" s="186">
        <f t="shared" si="4"/>
        <v>0</v>
      </c>
      <c r="Z32" s="186">
        <f t="shared" si="4"/>
        <v>0</v>
      </c>
      <c r="AA32" s="186">
        <f t="shared" ref="AA32:AI32" si="5">IFERROR(AA31/AA5, 0)</f>
        <v>0</v>
      </c>
      <c r="AB32" s="186">
        <f t="shared" si="5"/>
        <v>0</v>
      </c>
      <c r="AC32" s="186">
        <f t="shared" si="5"/>
        <v>0</v>
      </c>
      <c r="AD32" s="186">
        <f t="shared" si="5"/>
        <v>0</v>
      </c>
      <c r="AE32" s="186">
        <f t="shared" si="5"/>
        <v>0</v>
      </c>
      <c r="AF32" s="186">
        <f t="shared" si="5"/>
        <v>0</v>
      </c>
      <c r="AG32" s="186">
        <f t="shared" si="5"/>
        <v>0</v>
      </c>
      <c r="AH32" s="186">
        <f t="shared" si="5"/>
        <v>0</v>
      </c>
      <c r="AI32" s="186">
        <f t="shared" si="5"/>
        <v>0</v>
      </c>
    </row>
    <row r="33" spans="1:35" ht="18" thickBot="1" x14ac:dyDescent="0.25">
      <c r="A33" s="63" t="s">
        <v>2736</v>
      </c>
      <c r="B33" s="60"/>
      <c r="C33" s="183">
        <f>C31*(1-C54)</f>
        <v>0</v>
      </c>
      <c r="D33" s="183">
        <f t="shared" ref="D33:Z33" si="6">D31*(1-D54)</f>
        <v>0</v>
      </c>
      <c r="E33" s="183">
        <f t="shared" si="6"/>
        <v>0</v>
      </c>
      <c r="F33" s="183">
        <f t="shared" si="6"/>
        <v>0</v>
      </c>
      <c r="G33" s="183">
        <f t="shared" si="6"/>
        <v>0</v>
      </c>
      <c r="H33" s="183">
        <f t="shared" si="6"/>
        <v>0</v>
      </c>
      <c r="I33" s="183">
        <f t="shared" si="6"/>
        <v>0</v>
      </c>
      <c r="J33" s="183">
        <f t="shared" si="6"/>
        <v>0</v>
      </c>
      <c r="K33" s="183">
        <f t="shared" si="6"/>
        <v>0</v>
      </c>
      <c r="L33" s="183">
        <f t="shared" si="6"/>
        <v>0</v>
      </c>
      <c r="M33" s="183">
        <f t="shared" si="6"/>
        <v>0</v>
      </c>
      <c r="N33" s="183">
        <f t="shared" si="6"/>
        <v>0</v>
      </c>
      <c r="O33" s="183">
        <f t="shared" si="6"/>
        <v>0</v>
      </c>
      <c r="P33" s="183">
        <f t="shared" si="6"/>
        <v>0</v>
      </c>
      <c r="Q33" s="183">
        <f t="shared" si="6"/>
        <v>0</v>
      </c>
      <c r="R33" s="183">
        <f t="shared" si="6"/>
        <v>0</v>
      </c>
      <c r="S33" s="183">
        <f t="shared" si="6"/>
        <v>0</v>
      </c>
      <c r="T33" s="183">
        <f t="shared" si="6"/>
        <v>0</v>
      </c>
      <c r="U33" s="183">
        <f t="shared" si="6"/>
        <v>0</v>
      </c>
      <c r="V33" s="183">
        <f t="shared" si="6"/>
        <v>0</v>
      </c>
      <c r="W33" s="183">
        <f t="shared" si="6"/>
        <v>0</v>
      </c>
      <c r="X33" s="183">
        <f t="shared" si="6"/>
        <v>0</v>
      </c>
      <c r="Y33" s="183">
        <f t="shared" si="6"/>
        <v>0</v>
      </c>
      <c r="Z33" s="183">
        <f t="shared" si="6"/>
        <v>0</v>
      </c>
      <c r="AA33" s="183">
        <f t="shared" ref="AA33:AI33" si="7">AA31*(1-AA54)</f>
        <v>0</v>
      </c>
      <c r="AB33" s="183">
        <f t="shared" si="7"/>
        <v>0</v>
      </c>
      <c r="AC33" s="183">
        <f t="shared" si="7"/>
        <v>0</v>
      </c>
      <c r="AD33" s="183">
        <f t="shared" si="7"/>
        <v>0</v>
      </c>
      <c r="AE33" s="183">
        <f t="shared" si="7"/>
        <v>0</v>
      </c>
      <c r="AF33" s="183">
        <f t="shared" si="7"/>
        <v>0</v>
      </c>
      <c r="AG33" s="183">
        <f t="shared" si="7"/>
        <v>0</v>
      </c>
      <c r="AH33" s="183">
        <f t="shared" si="7"/>
        <v>0</v>
      </c>
      <c r="AI33" s="183">
        <f t="shared" si="7"/>
        <v>0</v>
      </c>
    </row>
    <row r="34" spans="1:35" ht="18" thickBot="1" x14ac:dyDescent="0.25">
      <c r="A34" s="190" t="s">
        <v>2741</v>
      </c>
      <c r="B34" s="63"/>
      <c r="C34" s="186">
        <f>IFERROR(C33/C5, 0)</f>
        <v>0</v>
      </c>
      <c r="D34" s="186">
        <f t="shared" ref="D34:Z34" si="8">IFERROR(D33/D5, 0)</f>
        <v>0</v>
      </c>
      <c r="E34" s="186">
        <f t="shared" si="8"/>
        <v>0</v>
      </c>
      <c r="F34" s="186">
        <f t="shared" si="8"/>
        <v>0</v>
      </c>
      <c r="G34" s="186">
        <f t="shared" si="8"/>
        <v>0</v>
      </c>
      <c r="H34" s="186">
        <f t="shared" si="8"/>
        <v>0</v>
      </c>
      <c r="I34" s="186">
        <f t="shared" si="8"/>
        <v>0</v>
      </c>
      <c r="J34" s="186">
        <f t="shared" si="8"/>
        <v>0</v>
      </c>
      <c r="K34" s="186">
        <f t="shared" si="8"/>
        <v>0</v>
      </c>
      <c r="L34" s="186">
        <f t="shared" si="8"/>
        <v>0</v>
      </c>
      <c r="M34" s="186">
        <f t="shared" si="8"/>
        <v>0</v>
      </c>
      <c r="N34" s="186">
        <f t="shared" si="8"/>
        <v>0</v>
      </c>
      <c r="O34" s="186">
        <f t="shared" si="8"/>
        <v>0</v>
      </c>
      <c r="P34" s="186">
        <f t="shared" si="8"/>
        <v>0</v>
      </c>
      <c r="Q34" s="186">
        <f t="shared" si="8"/>
        <v>0</v>
      </c>
      <c r="R34" s="186">
        <f t="shared" si="8"/>
        <v>0</v>
      </c>
      <c r="S34" s="186">
        <f t="shared" si="8"/>
        <v>0</v>
      </c>
      <c r="T34" s="186">
        <f t="shared" si="8"/>
        <v>0</v>
      </c>
      <c r="U34" s="186">
        <f t="shared" si="8"/>
        <v>0</v>
      </c>
      <c r="V34" s="186">
        <f t="shared" si="8"/>
        <v>0</v>
      </c>
      <c r="W34" s="186">
        <f t="shared" si="8"/>
        <v>0</v>
      </c>
      <c r="X34" s="186">
        <f t="shared" si="8"/>
        <v>0</v>
      </c>
      <c r="Y34" s="186">
        <f t="shared" si="8"/>
        <v>0</v>
      </c>
      <c r="Z34" s="186">
        <f t="shared" si="8"/>
        <v>0</v>
      </c>
      <c r="AA34" s="186">
        <f t="shared" ref="AA34:AI34" si="9">IFERROR(AA33/AA5, 0)</f>
        <v>0</v>
      </c>
      <c r="AB34" s="186">
        <f t="shared" si="9"/>
        <v>0</v>
      </c>
      <c r="AC34" s="186">
        <f t="shared" si="9"/>
        <v>0</v>
      </c>
      <c r="AD34" s="186">
        <f t="shared" si="9"/>
        <v>0</v>
      </c>
      <c r="AE34" s="186">
        <f t="shared" si="9"/>
        <v>0</v>
      </c>
      <c r="AF34" s="186">
        <f t="shared" si="9"/>
        <v>0</v>
      </c>
      <c r="AG34" s="186">
        <f t="shared" si="9"/>
        <v>0</v>
      </c>
      <c r="AH34" s="186">
        <f t="shared" si="9"/>
        <v>0</v>
      </c>
      <c r="AI34" s="186">
        <f t="shared" si="9"/>
        <v>0</v>
      </c>
    </row>
    <row r="35" spans="1:35" ht="18" thickBot="1" x14ac:dyDescent="0.25">
      <c r="A35" s="63" t="s">
        <v>2730</v>
      </c>
      <c r="B35" s="63"/>
      <c r="C35" s="187">
        <f>IFERROR(C31/C40, 0)</f>
        <v>0</v>
      </c>
      <c r="D35" s="187">
        <f t="shared" ref="D35:Z35" si="10">IFERROR(D31/D40, 0)</f>
        <v>0</v>
      </c>
      <c r="E35" s="187">
        <f t="shared" si="10"/>
        <v>0</v>
      </c>
      <c r="F35" s="187">
        <f t="shared" si="10"/>
        <v>0</v>
      </c>
      <c r="G35" s="187">
        <f t="shared" si="10"/>
        <v>0</v>
      </c>
      <c r="H35" s="187">
        <f t="shared" si="10"/>
        <v>0</v>
      </c>
      <c r="I35" s="187">
        <f t="shared" si="10"/>
        <v>0</v>
      </c>
      <c r="J35" s="187">
        <f t="shared" si="10"/>
        <v>0</v>
      </c>
      <c r="K35" s="187">
        <f t="shared" si="10"/>
        <v>0</v>
      </c>
      <c r="L35" s="187">
        <f t="shared" si="10"/>
        <v>0</v>
      </c>
      <c r="M35" s="187">
        <f t="shared" si="10"/>
        <v>0</v>
      </c>
      <c r="N35" s="187">
        <f t="shared" si="10"/>
        <v>0</v>
      </c>
      <c r="O35" s="187">
        <f t="shared" si="10"/>
        <v>0</v>
      </c>
      <c r="P35" s="187">
        <f t="shared" si="10"/>
        <v>0</v>
      </c>
      <c r="Q35" s="187">
        <f t="shared" si="10"/>
        <v>0</v>
      </c>
      <c r="R35" s="187">
        <f t="shared" si="10"/>
        <v>0</v>
      </c>
      <c r="S35" s="187">
        <f t="shared" si="10"/>
        <v>0</v>
      </c>
      <c r="T35" s="187">
        <f t="shared" si="10"/>
        <v>0</v>
      </c>
      <c r="U35" s="187">
        <f t="shared" si="10"/>
        <v>0</v>
      </c>
      <c r="V35" s="187">
        <f t="shared" si="10"/>
        <v>0</v>
      </c>
      <c r="W35" s="187">
        <f t="shared" si="10"/>
        <v>0</v>
      </c>
      <c r="X35" s="187">
        <f t="shared" si="10"/>
        <v>0</v>
      </c>
      <c r="Y35" s="187">
        <f t="shared" si="10"/>
        <v>0</v>
      </c>
      <c r="Z35" s="187">
        <f t="shared" si="10"/>
        <v>0</v>
      </c>
      <c r="AA35" s="187">
        <f t="shared" ref="AA35:AI35" si="11">IFERROR(AA31/AA40, 0)</f>
        <v>0</v>
      </c>
      <c r="AB35" s="187">
        <f t="shared" si="11"/>
        <v>0</v>
      </c>
      <c r="AC35" s="187">
        <f t="shared" si="11"/>
        <v>0</v>
      </c>
      <c r="AD35" s="187">
        <f t="shared" si="11"/>
        <v>0</v>
      </c>
      <c r="AE35" s="187">
        <f t="shared" si="11"/>
        <v>0</v>
      </c>
      <c r="AF35" s="187">
        <f t="shared" si="11"/>
        <v>0</v>
      </c>
      <c r="AG35" s="187">
        <f t="shared" si="11"/>
        <v>0</v>
      </c>
      <c r="AH35" s="187">
        <f t="shared" si="11"/>
        <v>0</v>
      </c>
      <c r="AI35" s="187">
        <f t="shared" si="11"/>
        <v>0</v>
      </c>
    </row>
    <row r="36" spans="1:35" ht="18" thickBot="1" x14ac:dyDescent="0.25">
      <c r="A36" s="60" t="s">
        <v>646</v>
      </c>
      <c r="B36" s="60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</row>
    <row r="37" spans="1:35" ht="18" thickBot="1" x14ac:dyDescent="0.25">
      <c r="A37" s="60" t="s">
        <v>647</v>
      </c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</row>
    <row r="38" spans="1:35" ht="18" thickBot="1" x14ac:dyDescent="0.25">
      <c r="A38" s="60" t="s">
        <v>648</v>
      </c>
      <c r="B38" s="60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</row>
    <row r="39" spans="1:35" ht="18" thickBot="1" x14ac:dyDescent="0.25">
      <c r="A39" s="60" t="s">
        <v>649</v>
      </c>
      <c r="B39" s="60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 ht="18" thickBot="1" x14ac:dyDescent="0.25">
      <c r="A40" s="60" t="s">
        <v>650</v>
      </c>
      <c r="B40" s="60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</row>
    <row r="41" spans="1:35" ht="35" thickBot="1" x14ac:dyDescent="0.25">
      <c r="A41" s="60" t="s">
        <v>651</v>
      </c>
      <c r="B41" s="60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</row>
    <row r="42" spans="1:35" ht="52" thickBot="1" x14ac:dyDescent="0.25">
      <c r="A42" s="60" t="s">
        <v>652</v>
      </c>
      <c r="B42" s="60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</row>
    <row r="43" spans="1:35" ht="52" thickBot="1" x14ac:dyDescent="0.25">
      <c r="A43" s="60" t="s">
        <v>653</v>
      </c>
      <c r="B43" s="60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</row>
    <row r="44" spans="1:35" ht="35" thickBot="1" x14ac:dyDescent="0.25">
      <c r="A44" s="60" t="s">
        <v>654</v>
      </c>
      <c r="B44" s="60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</row>
    <row r="45" spans="1:35" ht="52" thickBot="1" x14ac:dyDescent="0.25">
      <c r="A45" s="60" t="s">
        <v>655</v>
      </c>
      <c r="B45" s="60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</row>
    <row r="46" spans="1:35" ht="35" thickBot="1" x14ac:dyDescent="0.25">
      <c r="A46" s="60" t="s">
        <v>656</v>
      </c>
      <c r="B46" s="60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</row>
    <row r="47" spans="1:35" ht="18" thickBot="1" x14ac:dyDescent="0.25">
      <c r="A47" s="60" t="s">
        <v>657</v>
      </c>
      <c r="B47" s="60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</row>
    <row r="48" spans="1:35" ht="18" thickBot="1" x14ac:dyDescent="0.25">
      <c r="A48" s="60" t="s">
        <v>658</v>
      </c>
      <c r="B48" s="60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</row>
    <row r="49" spans="1:35" ht="18" thickBot="1" x14ac:dyDescent="0.25">
      <c r="A49" s="60" t="s">
        <v>659</v>
      </c>
      <c r="B49" s="60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</row>
    <row r="50" spans="1:35" ht="18" thickBot="1" x14ac:dyDescent="0.25">
      <c r="A50" s="60" t="s">
        <v>660</v>
      </c>
      <c r="B50" s="60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</row>
    <row r="51" spans="1:35" ht="35" thickBot="1" x14ac:dyDescent="0.25">
      <c r="A51" s="63" t="s">
        <v>661</v>
      </c>
      <c r="B51" s="63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</row>
    <row r="52" spans="1:35" ht="18" thickBot="1" x14ac:dyDescent="0.25">
      <c r="A52" s="63" t="s">
        <v>2731</v>
      </c>
      <c r="B52" s="63"/>
      <c r="C52" s="186">
        <f>IFERROR(C51/C5, 0)</f>
        <v>0</v>
      </c>
      <c r="D52" s="186">
        <f t="shared" ref="D52:Z52" si="12">IFERROR(D51/D5, 0)</f>
        <v>0</v>
      </c>
      <c r="E52" s="186">
        <f t="shared" si="12"/>
        <v>0</v>
      </c>
      <c r="F52" s="186">
        <f t="shared" si="12"/>
        <v>0</v>
      </c>
      <c r="G52" s="186">
        <f t="shared" si="12"/>
        <v>0</v>
      </c>
      <c r="H52" s="186">
        <f t="shared" si="12"/>
        <v>0</v>
      </c>
      <c r="I52" s="186">
        <f t="shared" si="12"/>
        <v>0</v>
      </c>
      <c r="J52" s="186">
        <f t="shared" si="12"/>
        <v>0</v>
      </c>
      <c r="K52" s="186">
        <f t="shared" si="12"/>
        <v>0</v>
      </c>
      <c r="L52" s="186">
        <f t="shared" si="12"/>
        <v>0</v>
      </c>
      <c r="M52" s="186">
        <f t="shared" si="12"/>
        <v>0</v>
      </c>
      <c r="N52" s="186">
        <f t="shared" si="12"/>
        <v>0</v>
      </c>
      <c r="O52" s="186">
        <f t="shared" si="12"/>
        <v>0</v>
      </c>
      <c r="P52" s="186">
        <f t="shared" si="12"/>
        <v>0</v>
      </c>
      <c r="Q52" s="186">
        <f t="shared" si="12"/>
        <v>0</v>
      </c>
      <c r="R52" s="186">
        <f t="shared" si="12"/>
        <v>0</v>
      </c>
      <c r="S52" s="186">
        <f t="shared" si="12"/>
        <v>0</v>
      </c>
      <c r="T52" s="186">
        <f t="shared" si="12"/>
        <v>0</v>
      </c>
      <c r="U52" s="186">
        <f t="shared" si="12"/>
        <v>0</v>
      </c>
      <c r="V52" s="186">
        <f t="shared" si="12"/>
        <v>0</v>
      </c>
      <c r="W52" s="186">
        <f t="shared" si="12"/>
        <v>0</v>
      </c>
      <c r="X52" s="186">
        <f t="shared" si="12"/>
        <v>0</v>
      </c>
      <c r="Y52" s="186">
        <f t="shared" si="12"/>
        <v>0</v>
      </c>
      <c r="Z52" s="186">
        <f t="shared" si="12"/>
        <v>0</v>
      </c>
      <c r="AA52" s="186">
        <f t="shared" ref="AA52:AI52" si="13">IFERROR(AA51/AA5, 0)</f>
        <v>0</v>
      </c>
      <c r="AB52" s="186">
        <f t="shared" si="13"/>
        <v>0</v>
      </c>
      <c r="AC52" s="186">
        <f t="shared" si="13"/>
        <v>0</v>
      </c>
      <c r="AD52" s="186">
        <f t="shared" si="13"/>
        <v>0</v>
      </c>
      <c r="AE52" s="186">
        <f t="shared" si="13"/>
        <v>0</v>
      </c>
      <c r="AF52" s="186">
        <f t="shared" si="13"/>
        <v>0</v>
      </c>
      <c r="AG52" s="186">
        <f t="shared" si="13"/>
        <v>0</v>
      </c>
      <c r="AH52" s="186">
        <f t="shared" si="13"/>
        <v>0</v>
      </c>
      <c r="AI52" s="186">
        <f t="shared" si="13"/>
        <v>0</v>
      </c>
    </row>
    <row r="53" spans="1:35" ht="18" thickBot="1" x14ac:dyDescent="0.25">
      <c r="A53" s="60" t="s">
        <v>662</v>
      </c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</row>
    <row r="54" spans="1:35" ht="18" thickBot="1" x14ac:dyDescent="0.25">
      <c r="A54" s="63" t="s">
        <v>2733</v>
      </c>
      <c r="B54" s="63"/>
      <c r="C54" s="186">
        <f>IFERROR(IF(OR(ABS(C53/C51)&lt;0.1, ABS(C53/C51)&gt;0.5), 0.225, -C53/C51), 0)</f>
        <v>0</v>
      </c>
      <c r="D54" s="186">
        <f>IFERROR(IF(OR(ABS(D53/D51)&lt;0.1, ABS(D53/D51)&gt;0.5), 0.225, -D53/D51), 0)</f>
        <v>0</v>
      </c>
      <c r="E54" s="186">
        <f t="shared" ref="E54:Z54" si="14">IFERROR(IF(OR(ABS(E53/E51)&lt;0.1, ABS(E53/E51)&gt;0.5), 0.225, -E53/E51), 0)</f>
        <v>0</v>
      </c>
      <c r="F54" s="186">
        <f t="shared" si="14"/>
        <v>0</v>
      </c>
      <c r="G54" s="186">
        <f t="shared" si="14"/>
        <v>0</v>
      </c>
      <c r="H54" s="186">
        <f t="shared" si="14"/>
        <v>0</v>
      </c>
      <c r="I54" s="186">
        <f t="shared" si="14"/>
        <v>0</v>
      </c>
      <c r="J54" s="186">
        <f t="shared" si="14"/>
        <v>0</v>
      </c>
      <c r="K54" s="186">
        <f t="shared" si="14"/>
        <v>0</v>
      </c>
      <c r="L54" s="186">
        <f t="shared" si="14"/>
        <v>0</v>
      </c>
      <c r="M54" s="186">
        <f t="shared" si="14"/>
        <v>0</v>
      </c>
      <c r="N54" s="186">
        <f t="shared" si="14"/>
        <v>0</v>
      </c>
      <c r="O54" s="186">
        <f t="shared" si="14"/>
        <v>0</v>
      </c>
      <c r="P54" s="186">
        <f t="shared" si="14"/>
        <v>0</v>
      </c>
      <c r="Q54" s="186">
        <f t="shared" si="14"/>
        <v>0</v>
      </c>
      <c r="R54" s="186">
        <f t="shared" si="14"/>
        <v>0</v>
      </c>
      <c r="S54" s="186">
        <f t="shared" si="14"/>
        <v>0</v>
      </c>
      <c r="T54" s="186">
        <f t="shared" si="14"/>
        <v>0</v>
      </c>
      <c r="U54" s="186">
        <f t="shared" si="14"/>
        <v>0</v>
      </c>
      <c r="V54" s="186">
        <f t="shared" si="14"/>
        <v>0</v>
      </c>
      <c r="W54" s="186">
        <f t="shared" si="14"/>
        <v>0</v>
      </c>
      <c r="X54" s="186">
        <f t="shared" si="14"/>
        <v>0</v>
      </c>
      <c r="Y54" s="186">
        <f t="shared" si="14"/>
        <v>0</v>
      </c>
      <c r="Z54" s="186">
        <f t="shared" si="14"/>
        <v>0</v>
      </c>
      <c r="AA54" s="186">
        <f t="shared" ref="AA54:AI54" si="15">IFERROR(IF(OR(ABS(AA53/AA51)&lt;0.1, ABS(AA53/AA51)&gt;0.5), 0.225, -AA53/AA51), 0)</f>
        <v>0</v>
      </c>
      <c r="AB54" s="186">
        <f t="shared" si="15"/>
        <v>0</v>
      </c>
      <c r="AC54" s="186">
        <f t="shared" si="15"/>
        <v>0</v>
      </c>
      <c r="AD54" s="186">
        <f t="shared" si="15"/>
        <v>0</v>
      </c>
      <c r="AE54" s="186">
        <f t="shared" si="15"/>
        <v>0</v>
      </c>
      <c r="AF54" s="186">
        <f t="shared" si="15"/>
        <v>0</v>
      </c>
      <c r="AG54" s="186">
        <f t="shared" si="15"/>
        <v>0</v>
      </c>
      <c r="AH54" s="186">
        <f t="shared" si="15"/>
        <v>0</v>
      </c>
      <c r="AI54" s="186">
        <f t="shared" si="15"/>
        <v>0</v>
      </c>
    </row>
    <row r="55" spans="1:35" ht="35" thickBot="1" x14ac:dyDescent="0.25">
      <c r="A55" s="63" t="s">
        <v>663</v>
      </c>
      <c r="B55" s="63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</row>
    <row r="56" spans="1:35" ht="35" thickBot="1" x14ac:dyDescent="0.25">
      <c r="A56" s="60" t="s">
        <v>664</v>
      </c>
      <c r="B56" s="60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</row>
    <row r="57" spans="1:35" ht="18" thickBot="1" x14ac:dyDescent="0.25">
      <c r="A57" s="63" t="s">
        <v>665</v>
      </c>
      <c r="B57" s="63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</row>
    <row r="58" spans="1:35" ht="35" thickBot="1" x14ac:dyDescent="0.25">
      <c r="A58" s="63" t="s">
        <v>666</v>
      </c>
      <c r="B58" s="63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69" thickBot="1" x14ac:dyDescent="0.25">
      <c r="A59" s="65" t="s">
        <v>667</v>
      </c>
      <c r="B59" s="65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69" thickBot="1" x14ac:dyDescent="0.25">
      <c r="A60" s="66" t="s">
        <v>668</v>
      </c>
      <c r="B60" s="66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</row>
    <row r="61" spans="1:35" ht="69" thickBot="1" x14ac:dyDescent="0.25">
      <c r="A61" s="66" t="s">
        <v>669</v>
      </c>
      <c r="B61" s="66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</row>
    <row r="62" spans="1:35" ht="86" thickBot="1" x14ac:dyDescent="0.25">
      <c r="A62" s="66" t="s">
        <v>670</v>
      </c>
      <c r="B62" s="66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</row>
    <row r="63" spans="1:35" ht="69" thickBot="1" x14ac:dyDescent="0.25">
      <c r="A63" s="66" t="s">
        <v>671</v>
      </c>
      <c r="B63" s="66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</row>
    <row r="64" spans="1:35" ht="69" thickBot="1" x14ac:dyDescent="0.25">
      <c r="A64" s="65" t="s">
        <v>672</v>
      </c>
      <c r="B64" s="65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35" thickBot="1" x14ac:dyDescent="0.25">
      <c r="A65" s="66" t="s">
        <v>673</v>
      </c>
      <c r="B65" s="66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</row>
    <row r="66" spans="1:35" ht="52" thickBot="1" x14ac:dyDescent="0.25">
      <c r="A66" s="66" t="s">
        <v>674</v>
      </c>
      <c r="B66" s="66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</row>
    <row r="67" spans="1:35" ht="103" thickBot="1" x14ac:dyDescent="0.25">
      <c r="A67" s="66" t="s">
        <v>675</v>
      </c>
      <c r="B67" s="66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</row>
    <row r="68" spans="1:35" ht="86" thickBot="1" x14ac:dyDescent="0.25">
      <c r="A68" s="66" t="s">
        <v>676</v>
      </c>
      <c r="B68" s="66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</row>
    <row r="69" spans="1:35" ht="35" thickBot="1" x14ac:dyDescent="0.25">
      <c r="A69" s="66" t="s">
        <v>677</v>
      </c>
      <c r="B69" s="66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</row>
    <row r="70" spans="1:35" ht="52" thickBot="1" x14ac:dyDescent="0.25">
      <c r="A70" s="66" t="s">
        <v>678</v>
      </c>
      <c r="B70" s="66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</row>
    <row r="71" spans="1:35" ht="120" thickBot="1" x14ac:dyDescent="0.25">
      <c r="A71" s="66" t="s">
        <v>679</v>
      </c>
      <c r="B71" s="66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</row>
    <row r="72" spans="1:35" ht="69" thickBot="1" x14ac:dyDescent="0.25">
      <c r="A72" s="66" t="s">
        <v>680</v>
      </c>
      <c r="B72" s="66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</row>
    <row r="73" spans="1:35" ht="69" thickBot="1" x14ac:dyDescent="0.25">
      <c r="A73" s="66" t="s">
        <v>681</v>
      </c>
      <c r="B73" s="66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</row>
    <row r="74" spans="1:35" ht="86" thickBot="1" x14ac:dyDescent="0.25">
      <c r="A74" s="66" t="s">
        <v>682</v>
      </c>
      <c r="B74" s="66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</row>
    <row r="75" spans="1:35" ht="86" thickBot="1" x14ac:dyDescent="0.25">
      <c r="A75" s="66" t="s">
        <v>683</v>
      </c>
      <c r="B75" s="66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</row>
    <row r="76" spans="1:35" ht="86" thickBot="1" x14ac:dyDescent="0.25">
      <c r="A76" s="66" t="s">
        <v>684</v>
      </c>
      <c r="B76" s="66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</row>
    <row r="77" spans="1:35" ht="69" thickBot="1" x14ac:dyDescent="0.25">
      <c r="A77" s="66" t="s">
        <v>685</v>
      </c>
      <c r="B77" s="66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</row>
    <row r="78" spans="1:35" ht="52" thickBot="1" x14ac:dyDescent="0.25">
      <c r="A78" s="67" t="s">
        <v>686</v>
      </c>
      <c r="B78" s="67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</row>
    <row r="79" spans="1:35" ht="35" thickBot="1" x14ac:dyDescent="0.25">
      <c r="A79" s="60" t="s">
        <v>687</v>
      </c>
      <c r="B79" s="60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</row>
    <row r="80" spans="1:35" ht="35" thickBot="1" x14ac:dyDescent="0.25">
      <c r="A80" s="63" t="s">
        <v>2707</v>
      </c>
      <c r="B80" s="63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69" thickBot="1" x14ac:dyDescent="0.25">
      <c r="A81" s="65" t="s">
        <v>2708</v>
      </c>
      <c r="B81" s="65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69" thickBot="1" x14ac:dyDescent="0.25">
      <c r="A82" s="66" t="s">
        <v>2709</v>
      </c>
      <c r="B82" s="66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</row>
    <row r="83" spans="1:35" ht="69" thickBot="1" x14ac:dyDescent="0.25">
      <c r="A83" s="66" t="s">
        <v>2710</v>
      </c>
      <c r="B83" s="66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</row>
    <row r="84" spans="1:35" ht="86" thickBot="1" x14ac:dyDescent="0.25">
      <c r="A84" s="66" t="s">
        <v>2711</v>
      </c>
      <c r="B84" s="66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</row>
    <row r="85" spans="1:35" ht="69" thickBot="1" x14ac:dyDescent="0.25">
      <c r="A85" s="66" t="s">
        <v>2712</v>
      </c>
      <c r="B85" s="66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</row>
    <row r="86" spans="1:35" ht="69" thickBot="1" x14ac:dyDescent="0.25">
      <c r="A86" s="65" t="s">
        <v>2713</v>
      </c>
      <c r="B86" s="65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35" thickBot="1" x14ac:dyDescent="0.25">
      <c r="A87" s="66" t="s">
        <v>2714</v>
      </c>
      <c r="B87" s="66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</row>
    <row r="88" spans="1:35" ht="52" thickBot="1" x14ac:dyDescent="0.25">
      <c r="A88" s="66" t="s">
        <v>2715</v>
      </c>
      <c r="B88" s="66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</row>
    <row r="89" spans="1:35" ht="86" thickBot="1" x14ac:dyDescent="0.25">
      <c r="A89" s="66" t="s">
        <v>2716</v>
      </c>
      <c r="B89" s="66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</row>
    <row r="90" spans="1:35" ht="86" thickBot="1" x14ac:dyDescent="0.25">
      <c r="A90" s="66" t="s">
        <v>2717</v>
      </c>
      <c r="B90" s="66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</row>
    <row r="91" spans="1:35" ht="35" thickBot="1" x14ac:dyDescent="0.25">
      <c r="A91" s="66" t="s">
        <v>2718</v>
      </c>
      <c r="B91" s="66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</row>
    <row r="92" spans="1:35" ht="52" thickBot="1" x14ac:dyDescent="0.25">
      <c r="A92" s="66" t="s">
        <v>2719</v>
      </c>
      <c r="B92" s="66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</row>
    <row r="93" spans="1:35" ht="120" thickBot="1" x14ac:dyDescent="0.25">
      <c r="A93" s="66" t="s">
        <v>2720</v>
      </c>
      <c r="B93" s="66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</row>
    <row r="94" spans="1:35" ht="52" thickBot="1" x14ac:dyDescent="0.25">
      <c r="A94" s="66" t="s">
        <v>2721</v>
      </c>
      <c r="B94" s="66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</row>
    <row r="95" spans="1:35" ht="69" thickBot="1" x14ac:dyDescent="0.25">
      <c r="A95" s="66" t="s">
        <v>2722</v>
      </c>
      <c r="B95" s="66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</row>
    <row r="96" spans="1:35" ht="86" thickBot="1" x14ac:dyDescent="0.25">
      <c r="A96" s="66" t="s">
        <v>2723</v>
      </c>
      <c r="B96" s="66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</row>
    <row r="97" spans="1:35" ht="86" thickBot="1" x14ac:dyDescent="0.25">
      <c r="A97" s="66" t="s">
        <v>2724</v>
      </c>
      <c r="B97" s="66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</row>
    <row r="98" spans="1:35" ht="86" thickBot="1" x14ac:dyDescent="0.25">
      <c r="A98" s="66" t="s">
        <v>2725</v>
      </c>
      <c r="B98" s="66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</row>
    <row r="99" spans="1:35" ht="69" thickBot="1" x14ac:dyDescent="0.25">
      <c r="A99" s="66" t="s">
        <v>2726</v>
      </c>
      <c r="B99" s="66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</row>
    <row r="100" spans="1:35" ht="52" thickBot="1" x14ac:dyDescent="0.25">
      <c r="A100" s="65" t="s">
        <v>688</v>
      </c>
      <c r="B100" s="67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</row>
    <row r="101" spans="1:35" ht="18" thickBot="1" x14ac:dyDescent="0.25">
      <c r="A101" s="63" t="s">
        <v>689</v>
      </c>
      <c r="B101" s="63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</row>
    <row r="102" spans="1:35" ht="35" thickBot="1" x14ac:dyDescent="0.25">
      <c r="A102" s="63" t="s">
        <v>690</v>
      </c>
      <c r="B102" s="6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35" thickBot="1" x14ac:dyDescent="0.25">
      <c r="A103" s="67" t="s">
        <v>691</v>
      </c>
      <c r="B103" s="67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</row>
    <row r="104" spans="1:35" ht="18" thickBot="1" x14ac:dyDescent="0.25">
      <c r="A104" s="191" t="s">
        <v>2729</v>
      </c>
      <c r="B104" s="63"/>
      <c r="C104" s="188">
        <f t="shared" ref="C104:Z104" si="16">IFERROR(C103/C5, 0)</f>
        <v>0</v>
      </c>
      <c r="D104" s="188">
        <f t="shared" si="16"/>
        <v>0</v>
      </c>
      <c r="E104" s="188">
        <f t="shared" si="16"/>
        <v>0</v>
      </c>
      <c r="F104" s="188">
        <f t="shared" si="16"/>
        <v>0</v>
      </c>
      <c r="G104" s="188">
        <f t="shared" si="16"/>
        <v>0</v>
      </c>
      <c r="H104" s="188">
        <f t="shared" si="16"/>
        <v>0</v>
      </c>
      <c r="I104" s="188">
        <f t="shared" si="16"/>
        <v>0</v>
      </c>
      <c r="J104" s="188">
        <f t="shared" si="16"/>
        <v>0</v>
      </c>
      <c r="K104" s="188">
        <f t="shared" si="16"/>
        <v>0</v>
      </c>
      <c r="L104" s="188">
        <f t="shared" si="16"/>
        <v>0</v>
      </c>
      <c r="M104" s="188">
        <f t="shared" si="16"/>
        <v>0</v>
      </c>
      <c r="N104" s="188">
        <f t="shared" si="16"/>
        <v>0</v>
      </c>
      <c r="O104" s="188">
        <f t="shared" si="16"/>
        <v>0</v>
      </c>
      <c r="P104" s="188">
        <f t="shared" si="16"/>
        <v>0</v>
      </c>
      <c r="Q104" s="188">
        <f t="shared" si="16"/>
        <v>0</v>
      </c>
      <c r="R104" s="188">
        <f t="shared" si="16"/>
        <v>0</v>
      </c>
      <c r="S104" s="188">
        <f t="shared" si="16"/>
        <v>0</v>
      </c>
      <c r="T104" s="188">
        <f t="shared" si="16"/>
        <v>0</v>
      </c>
      <c r="U104" s="188">
        <f t="shared" si="16"/>
        <v>0</v>
      </c>
      <c r="V104" s="188">
        <f t="shared" si="16"/>
        <v>0</v>
      </c>
      <c r="W104" s="188">
        <f t="shared" si="16"/>
        <v>0</v>
      </c>
      <c r="X104" s="188">
        <f t="shared" si="16"/>
        <v>0</v>
      </c>
      <c r="Y104" s="188">
        <f t="shared" si="16"/>
        <v>0</v>
      </c>
      <c r="Z104" s="188">
        <f t="shared" si="16"/>
        <v>0</v>
      </c>
      <c r="AA104" s="188">
        <f t="shared" ref="AA104:AI104" si="17">IFERROR(AA103/AA5, 0)</f>
        <v>0</v>
      </c>
      <c r="AB104" s="188">
        <f t="shared" si="17"/>
        <v>0</v>
      </c>
      <c r="AC104" s="188">
        <f t="shared" si="17"/>
        <v>0</v>
      </c>
      <c r="AD104" s="188">
        <f t="shared" si="17"/>
        <v>0</v>
      </c>
      <c r="AE104" s="188">
        <f t="shared" si="17"/>
        <v>0</v>
      </c>
      <c r="AF104" s="188">
        <f t="shared" si="17"/>
        <v>0</v>
      </c>
      <c r="AG104" s="188">
        <f t="shared" si="17"/>
        <v>0</v>
      </c>
      <c r="AH104" s="188">
        <f t="shared" si="17"/>
        <v>0</v>
      </c>
      <c r="AI104" s="188">
        <f t="shared" si="17"/>
        <v>0</v>
      </c>
    </row>
    <row r="105" spans="1:35" ht="18" customHeight="1" thickBot="1" x14ac:dyDescent="0.25">
      <c r="A105" s="191" t="s">
        <v>2734</v>
      </c>
      <c r="B105" s="63"/>
      <c r="C105" s="189">
        <f>IFERROR(HLOOKUP(C3,'CASH FLOW QoQ'!$C$3:$J$179, 44, FALSE)/C103, 0)</f>
        <v>0</v>
      </c>
      <c r="D105" s="189">
        <f>IFERROR(HLOOKUP(D3,'CASH FLOW QoQ'!$C$3:$J$179, 44, FALSE)/D103, 0)</f>
        <v>0</v>
      </c>
      <c r="E105" s="189">
        <f>IFERROR(HLOOKUP(E3,'CASH FLOW QoQ'!$C$3:$J$179, 44, FALSE)/E103, 0)</f>
        <v>0</v>
      </c>
      <c r="F105" s="189">
        <f>IFERROR(HLOOKUP(F3,'CASH FLOW QoQ'!$C$3:$J$179, 44, FALSE)/F103, 0)</f>
        <v>0</v>
      </c>
      <c r="G105" s="189">
        <f>IFERROR(HLOOKUP(G3,'CASH FLOW QoQ'!$C$3:$J$179, 44, FALSE)/G103, 0)</f>
        <v>0</v>
      </c>
      <c r="H105" s="189">
        <f>IFERROR(HLOOKUP(H3,'CASH FLOW QoQ'!$C$3:$J$179, 44, FALSE)/H103, 0)</f>
        <v>0</v>
      </c>
      <c r="I105" s="189">
        <f>IFERROR(HLOOKUP(I3,'CASH FLOW QoQ'!$C$3:$J$179, 44, FALSE)/I103, 0)</f>
        <v>0</v>
      </c>
      <c r="J105" s="189">
        <f>IFERROR(HLOOKUP(J3,'CASH FLOW QoQ'!$C$3:$J$179, 44, FALSE)/J103, 0)</f>
        <v>0</v>
      </c>
      <c r="K105" s="189">
        <f>IFERROR(HLOOKUP(K3,'CASH FLOW QoQ'!$C$3:$J$179, 44, FALSE)/K103, 0)</f>
        <v>0</v>
      </c>
      <c r="L105" s="189">
        <f>IFERROR(HLOOKUP(L3,'CASH FLOW QoQ'!$C$3:$J$179, 44, FALSE)/L103, 0)</f>
        <v>0</v>
      </c>
      <c r="M105" s="189">
        <f>IFERROR(HLOOKUP(M3,'CASH FLOW QoQ'!$C$3:$J$179, 44, FALSE)/M103, 0)</f>
        <v>0</v>
      </c>
      <c r="N105" s="189">
        <f>IFERROR(HLOOKUP(N3,'CASH FLOW QoQ'!$C$3:$J$179, 44, FALSE)/N103, 0)</f>
        <v>0</v>
      </c>
      <c r="O105" s="189">
        <f>IFERROR(HLOOKUP(O3,'CASH FLOW QoQ'!$C$3:$J$179, 44, FALSE)/O103, 0)</f>
        <v>0</v>
      </c>
      <c r="P105" s="189">
        <f>IFERROR(HLOOKUP(P3,'CASH FLOW QoQ'!$C$3:$J$179, 44, FALSE)/P103, 0)</f>
        <v>0</v>
      </c>
      <c r="Q105" s="189">
        <f>IFERROR(HLOOKUP(Q3,'CASH FLOW QoQ'!$C$3:$J$179, 44, FALSE)/Q103, 0)</f>
        <v>0</v>
      </c>
      <c r="R105" s="189">
        <f>IFERROR(HLOOKUP(R3,'CASH FLOW QoQ'!$C$3:$J$179, 44, FALSE)/R103, 0)</f>
        <v>0</v>
      </c>
      <c r="S105" s="189">
        <f>IFERROR(HLOOKUP(S3,'CASH FLOW QoQ'!$C$3:$J$179, 44, FALSE)/S103, 0)</f>
        <v>0</v>
      </c>
      <c r="T105" s="189">
        <f>IFERROR(HLOOKUP(T3,'CASH FLOW QoQ'!$C$3:$J$179, 44, FALSE)/T103, 0)</f>
        <v>0</v>
      </c>
      <c r="U105" s="189">
        <f>IFERROR(HLOOKUP(U3,'CASH FLOW QoQ'!$C$3:$J$179, 44, FALSE)/U103, 0)</f>
        <v>0</v>
      </c>
      <c r="V105" s="189">
        <f>IFERROR(HLOOKUP(V3,'CASH FLOW QoQ'!$C$3:$J$179, 44, FALSE)/V103, 0)</f>
        <v>0</v>
      </c>
      <c r="W105" s="189">
        <f>IFERROR(HLOOKUP(W3,'CASH FLOW QoQ'!$C$3:$J$179, 44, FALSE)/W103, 0)</f>
        <v>0</v>
      </c>
      <c r="X105" s="189">
        <f>IFERROR(HLOOKUP(X3,'CASH FLOW QoQ'!$C$3:$J$179, 44, FALSE)/X103, 0)</f>
        <v>0</v>
      </c>
      <c r="Y105" s="189">
        <f>IFERROR(HLOOKUP(Y3,'CASH FLOW QoQ'!$C$3:$J$179, 44, FALSE)/Y103, 0)</f>
        <v>0</v>
      </c>
      <c r="Z105" s="189">
        <f>IFERROR(HLOOKUP(Z3,'CASH FLOW QoQ'!$C$3:$J$179, 44, FALSE)/Z103, 0)</f>
        <v>0</v>
      </c>
      <c r="AA105" s="189">
        <f>IFERROR(HLOOKUP(AA3,'CASH FLOW QoQ'!$C$3:$J$179, 44, FALSE)/AA103, 0)</f>
        <v>0</v>
      </c>
      <c r="AB105" s="189">
        <f>IFERROR(HLOOKUP(AB3,'CASH FLOW QoQ'!$C$3:$J$179, 44, FALSE)/AB103, 0)</f>
        <v>0</v>
      </c>
      <c r="AC105" s="189">
        <f>IFERROR(HLOOKUP(AC3,'CASH FLOW QoQ'!$C$3:$J$179, 44, FALSE)/AC103, 0)</f>
        <v>0</v>
      </c>
      <c r="AD105" s="189">
        <f>IFERROR(HLOOKUP(AD3,'CASH FLOW QoQ'!$C$3:$J$179, 44, FALSE)/AD103, 0)</f>
        <v>0</v>
      </c>
      <c r="AE105" s="189">
        <f>IFERROR(HLOOKUP(AE3,'CASH FLOW QoQ'!$C$3:$J$179, 44, FALSE)/AE103, 0)</f>
        <v>0</v>
      </c>
      <c r="AF105" s="189">
        <f>IFERROR(HLOOKUP(AF3,'CASH FLOW QoQ'!$C$3:$J$179, 44, FALSE)/AF103, 0)</f>
        <v>0</v>
      </c>
      <c r="AG105" s="189">
        <f>IFERROR(HLOOKUP(AG3,'CASH FLOW QoQ'!$C$3:$J$179, 44, FALSE)/AG103, 0)</f>
        <v>0</v>
      </c>
      <c r="AH105" s="189">
        <f>IFERROR(HLOOKUP(AH3,'CASH FLOW QoQ'!$C$3:$J$179, 44, FALSE)/AH103, 0)</f>
        <v>0</v>
      </c>
      <c r="AI105" s="189">
        <f>IFERROR(HLOOKUP(AI3,'CASH FLOW QoQ'!$C$3:$J$179, 44, FALSE)/AI103, 0)</f>
        <v>0</v>
      </c>
    </row>
    <row r="106" spans="1:35" ht="52" thickBot="1" x14ac:dyDescent="0.25">
      <c r="A106" s="67" t="s">
        <v>692</v>
      </c>
      <c r="B106" s="67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</row>
    <row r="107" spans="1:35" ht="35" thickBot="1" x14ac:dyDescent="0.25">
      <c r="A107" s="63" t="s">
        <v>693</v>
      </c>
      <c r="B107" s="63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52" thickBot="1" x14ac:dyDescent="0.25">
      <c r="A108" s="67" t="s">
        <v>694</v>
      </c>
      <c r="B108" s="67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</row>
    <row r="109" spans="1:35" ht="52" thickBot="1" x14ac:dyDescent="0.25">
      <c r="A109" s="67" t="s">
        <v>695</v>
      </c>
      <c r="B109" s="67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</row>
    <row r="110" spans="1:35" ht="18" thickBot="1" x14ac:dyDescent="0.25">
      <c r="A110" s="63" t="s">
        <v>696</v>
      </c>
      <c r="B110" s="63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</row>
    <row r="111" spans="1:35" ht="52" thickBot="1" x14ac:dyDescent="0.25">
      <c r="A111" s="65" t="s">
        <v>697</v>
      </c>
      <c r="B111" s="65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</row>
    <row r="112" spans="1:35" ht="35" thickBot="1" x14ac:dyDescent="0.25">
      <c r="A112" s="66" t="s">
        <v>698</v>
      </c>
      <c r="B112" s="66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</row>
    <row r="113" spans="1:35" ht="35" thickBot="1" x14ac:dyDescent="0.25">
      <c r="A113" s="66" t="s">
        <v>699</v>
      </c>
      <c r="B113" s="66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</row>
    <row r="114" spans="1:35" ht="18" thickBot="1" x14ac:dyDescent="0.25">
      <c r="A114" s="65" t="s">
        <v>700</v>
      </c>
      <c r="B114" s="65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35" thickBot="1" x14ac:dyDescent="0.25">
      <c r="A115" s="66" t="s">
        <v>701</v>
      </c>
      <c r="B115" s="66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</row>
    <row r="116" spans="1:35" ht="35" thickBot="1" x14ac:dyDescent="0.25">
      <c r="A116" s="66" t="s">
        <v>702</v>
      </c>
      <c r="B116" s="66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</row>
  </sheetData>
  <mergeCells count="1">
    <mergeCell ref="A1:C1"/>
  </mergeCells>
  <dataValidations count="2">
    <dataValidation type="decimal" allowBlank="1" showInputMessage="1" showErrorMessage="1" errorTitle="Invalid Data Type" error="Please input data in Numeric Data Type" sqref="C105:AI105" xr:uid="{AD3EF625-4954-8845-95F9-3266DA3C9593}">
      <formula1>-9.99999999999999E+33</formula1>
      <formula2>9.99999999999999E+33</formula2>
    </dataValidation>
    <dataValidation type="decimal" allowBlank="1" showErrorMessage="1" errorTitle="Invalid Data Type" error="Please input data in Numeric Data Type" sqref="C112:AI113 C87:AI101 C108:AI109 C115:AI116 C60:AI63 C106:AI106 C65:AI79 C82:AI85 C103:AI104 C5:AI57" xr:uid="{F4DD7B9E-B7BF-274F-8CFD-5DECE3E1A6B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1CCA-38A6-9643-AE44-8D8AB7123051}">
  <dimension ref="A1:AE50"/>
  <sheetViews>
    <sheetView showGridLines="0" workbookViewId="0">
      <selection activeCell="AC1" sqref="AC1:AE1048576"/>
    </sheetView>
  </sheetViews>
  <sheetFormatPr baseColWidth="10" defaultColWidth="9.3984375" defaultRowHeight="15" x14ac:dyDescent="0.2"/>
  <cols>
    <col min="1" max="1" width="37.19921875" style="137" customWidth="1" collapsed="1"/>
    <col min="2" max="2" width="26" style="137" customWidth="1"/>
    <col min="3" max="31" width="21" style="137" customWidth="1" collapsed="1"/>
    <col min="32" max="16384" width="9.3984375" style="137" collapsed="1"/>
  </cols>
  <sheetData>
    <row r="1" spans="1:31" ht="18" x14ac:dyDescent="0.2">
      <c r="A1" s="197" t="s">
        <v>1027</v>
      </c>
      <c r="B1" s="197"/>
      <c r="C1" s="197"/>
    </row>
    <row r="2" spans="1:31" x14ac:dyDescent="0.2">
      <c r="A2" s="138">
        <v>1</v>
      </c>
    </row>
    <row r="3" spans="1:31" ht="16" x14ac:dyDescent="0.2">
      <c r="A3" s="139" t="s">
        <v>371</v>
      </c>
      <c r="B3" s="140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</row>
    <row r="4" spans="1:31" ht="18" thickBot="1" x14ac:dyDescent="0.25">
      <c r="A4" s="142" t="s">
        <v>1031</v>
      </c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</row>
    <row r="5" spans="1:31" ht="18" thickBot="1" x14ac:dyDescent="0.25">
      <c r="A5" s="142" t="s">
        <v>1033</v>
      </c>
      <c r="B5" s="14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</row>
    <row r="6" spans="1:31" ht="18" thickBot="1" x14ac:dyDescent="0.25">
      <c r="A6" s="142" t="s">
        <v>1034</v>
      </c>
      <c r="B6" s="142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</row>
    <row r="7" spans="1:31" ht="18" thickBot="1" x14ac:dyDescent="0.25">
      <c r="A7" s="142" t="s">
        <v>1032</v>
      </c>
      <c r="B7" s="14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8" spans="1:31" ht="18" thickBot="1" x14ac:dyDescent="0.25">
      <c r="A8" s="142" t="s">
        <v>1035</v>
      </c>
      <c r="B8" s="142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</row>
    <row r="9" spans="1:31" ht="18" thickBot="1" x14ac:dyDescent="0.25">
      <c r="A9" s="142" t="s">
        <v>1044</v>
      </c>
      <c r="B9" s="14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</row>
    <row r="10" spans="1:31" ht="18" thickBot="1" x14ac:dyDescent="0.25">
      <c r="A10" s="142" t="s">
        <v>1036</v>
      </c>
      <c r="B10" s="142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</row>
    <row r="11" spans="1:31" ht="18" thickBot="1" x14ac:dyDescent="0.25">
      <c r="A11" s="142" t="s">
        <v>1045</v>
      </c>
      <c r="B11" s="14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</row>
    <row r="12" spans="1:31" ht="18" thickBot="1" x14ac:dyDescent="0.25">
      <c r="A12" s="142" t="s">
        <v>1037</v>
      </c>
      <c r="B12" s="142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</row>
    <row r="13" spans="1:31" ht="18" thickBot="1" x14ac:dyDescent="0.25">
      <c r="A13" s="142" t="s">
        <v>1046</v>
      </c>
      <c r="B13" s="14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</row>
    <row r="14" spans="1:31" ht="18" thickBot="1" x14ac:dyDescent="0.25">
      <c r="A14" s="142" t="s">
        <v>1038</v>
      </c>
      <c r="B14" s="142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</row>
    <row r="15" spans="1:31" ht="18" thickBot="1" x14ac:dyDescent="0.25">
      <c r="A15" s="142" t="s">
        <v>1047</v>
      </c>
      <c r="B15" s="14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</row>
    <row r="16" spans="1:31" ht="18" thickBot="1" x14ac:dyDescent="0.25">
      <c r="A16" s="142" t="s">
        <v>1039</v>
      </c>
      <c r="B16" s="142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</row>
    <row r="17" spans="1:31" ht="18" thickBot="1" x14ac:dyDescent="0.25">
      <c r="A17" s="142" t="s">
        <v>1048</v>
      </c>
      <c r="B17" s="14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</row>
    <row r="18" spans="1:31" ht="18" thickBot="1" x14ac:dyDescent="0.25">
      <c r="A18" s="142" t="s">
        <v>1040</v>
      </c>
      <c r="B18" s="142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</row>
    <row r="19" spans="1:31" ht="18" thickBot="1" x14ac:dyDescent="0.25">
      <c r="A19" s="142" t="s">
        <v>1049</v>
      </c>
      <c r="B19" s="14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</row>
    <row r="20" spans="1:31" ht="18" thickBot="1" x14ac:dyDescent="0.25">
      <c r="A20" s="142" t="s">
        <v>1041</v>
      </c>
      <c r="B20" s="142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</row>
    <row r="21" spans="1:31" ht="18" thickBot="1" x14ac:dyDescent="0.25">
      <c r="A21" s="142" t="s">
        <v>1050</v>
      </c>
      <c r="B21" s="14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</row>
    <row r="22" spans="1:31" ht="18" thickBot="1" x14ac:dyDescent="0.25">
      <c r="A22" s="142" t="s">
        <v>1042</v>
      </c>
      <c r="B22" s="142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</row>
    <row r="23" spans="1:31" ht="18" thickBot="1" x14ac:dyDescent="0.25">
      <c r="A23" s="142" t="s">
        <v>1051</v>
      </c>
      <c r="B23" s="14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</row>
    <row r="24" spans="1:31" ht="18" thickBot="1" x14ac:dyDescent="0.25">
      <c r="A24" s="142" t="s">
        <v>1043</v>
      </c>
      <c r="B24" s="142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</row>
    <row r="25" spans="1:31" ht="18" thickBot="1" x14ac:dyDescent="0.25">
      <c r="A25" s="142" t="s">
        <v>1052</v>
      </c>
      <c r="B25" s="14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</row>
    <row r="26" spans="1:31" ht="18" thickBot="1" x14ac:dyDescent="0.25">
      <c r="A26" s="144" t="s">
        <v>1028</v>
      </c>
      <c r="B26" s="14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</row>
    <row r="27" spans="1:31" ht="18" thickBot="1" x14ac:dyDescent="0.25">
      <c r="A27" s="142" t="s">
        <v>1053</v>
      </c>
      <c r="B27" s="142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</row>
    <row r="28" spans="1:31" ht="18" thickBot="1" x14ac:dyDescent="0.25">
      <c r="A28" s="142" t="s">
        <v>1054</v>
      </c>
      <c r="B28" s="14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</row>
    <row r="29" spans="1:31" ht="18" thickBot="1" x14ac:dyDescent="0.25">
      <c r="A29" s="142" t="s">
        <v>1055</v>
      </c>
      <c r="B29" s="142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</row>
    <row r="30" spans="1:31" ht="18" thickBot="1" x14ac:dyDescent="0.25">
      <c r="A30" s="142" t="s">
        <v>1056</v>
      </c>
      <c r="B30" s="14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</row>
    <row r="31" spans="1:31" ht="18" thickBot="1" x14ac:dyDescent="0.25">
      <c r="A31" s="142" t="s">
        <v>1057</v>
      </c>
      <c r="B31" s="142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</row>
    <row r="32" spans="1:31" ht="18" thickBot="1" x14ac:dyDescent="0.25">
      <c r="A32" s="142" t="s">
        <v>1058</v>
      </c>
      <c r="B32" s="14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</row>
    <row r="33" spans="1:31" ht="18" thickBot="1" x14ac:dyDescent="0.25">
      <c r="A33" s="142" t="s">
        <v>1059</v>
      </c>
      <c r="B33" s="142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</row>
    <row r="34" spans="1:31" ht="18" thickBot="1" x14ac:dyDescent="0.25">
      <c r="A34" s="142" t="s">
        <v>1060</v>
      </c>
      <c r="B34" s="14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</row>
    <row r="35" spans="1:31" ht="18" thickBot="1" x14ac:dyDescent="0.25">
      <c r="A35" s="142" t="s">
        <v>1061</v>
      </c>
      <c r="B35" s="142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</row>
    <row r="36" spans="1:31" ht="18" thickBot="1" x14ac:dyDescent="0.25">
      <c r="A36" s="142" t="s">
        <v>1062</v>
      </c>
      <c r="B36" s="14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</row>
    <row r="37" spans="1:31" ht="18" thickBot="1" x14ac:dyDescent="0.25">
      <c r="A37" s="142" t="s">
        <v>1063</v>
      </c>
      <c r="B37" s="142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</row>
    <row r="38" spans="1:31" ht="18" thickBot="1" x14ac:dyDescent="0.25">
      <c r="A38" s="142" t="s">
        <v>1064</v>
      </c>
      <c r="B38" s="14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</row>
    <row r="39" spans="1:31" ht="18" thickBot="1" x14ac:dyDescent="0.25">
      <c r="A39" s="142" t="s">
        <v>1065</v>
      </c>
      <c r="B39" s="142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</row>
    <row r="40" spans="1:31" ht="18" thickBot="1" x14ac:dyDescent="0.25">
      <c r="A40" s="142" t="s">
        <v>1066</v>
      </c>
      <c r="B40" s="14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</row>
    <row r="41" spans="1:31" ht="18" thickBot="1" x14ac:dyDescent="0.25">
      <c r="A41" s="142" t="s">
        <v>1067</v>
      </c>
      <c r="B41" s="142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</row>
    <row r="42" spans="1:31" ht="18" thickBot="1" x14ac:dyDescent="0.25">
      <c r="A42" s="142" t="s">
        <v>1068</v>
      </c>
      <c r="B42" s="14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</row>
    <row r="43" spans="1:31" ht="18" thickBot="1" x14ac:dyDescent="0.25">
      <c r="A43" s="142" t="s">
        <v>1069</v>
      </c>
      <c r="B43" s="142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</row>
    <row r="44" spans="1:31" ht="18" thickBot="1" x14ac:dyDescent="0.25">
      <c r="A44" s="142" t="s">
        <v>1070</v>
      </c>
      <c r="B44" s="14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</row>
    <row r="45" spans="1:31" ht="18" thickBot="1" x14ac:dyDescent="0.25">
      <c r="A45" s="142" t="s">
        <v>1071</v>
      </c>
      <c r="B45" s="142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</row>
    <row r="46" spans="1:31" ht="18" thickBot="1" x14ac:dyDescent="0.25">
      <c r="A46" s="142" t="s">
        <v>1072</v>
      </c>
      <c r="B46" s="14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</row>
    <row r="47" spans="1:31" ht="18" thickBot="1" x14ac:dyDescent="0.25">
      <c r="A47" s="142" t="s">
        <v>1073</v>
      </c>
      <c r="B47" s="142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</row>
    <row r="48" spans="1:31" ht="18" thickBot="1" x14ac:dyDescent="0.25">
      <c r="A48" s="142" t="s">
        <v>1074</v>
      </c>
      <c r="B48" s="14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</row>
    <row r="49" spans="1:31" ht="18" thickBot="1" x14ac:dyDescent="0.25">
      <c r="A49" s="144" t="s">
        <v>1029</v>
      </c>
      <c r="B49" s="14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</row>
    <row r="50" spans="1:31" ht="18" thickBot="1" x14ac:dyDescent="0.25">
      <c r="A50" s="144" t="s">
        <v>1030</v>
      </c>
      <c r="B50" s="14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</row>
  </sheetData>
  <mergeCells count="1">
    <mergeCell ref="A1:C1"/>
  </mergeCells>
  <dataValidations disablePrompts="1" count="2">
    <dataValidation type="decimal" allowBlank="1" showErrorMessage="1" errorTitle="Invalid Data Type" error="Please input data in Numeric Data Type" sqref="C5:AE5 C21:AE21 C7:AE7 C9:AE9 C11:AE11 C13:AE13 C15:AE15 C17:AE17 C19:AE19 C23:AE23 C28:AE28 C30:AE30 C32:AE32 C34:AE34 C36:AE36 C38:AE38 C40:AE40 C42:AE42 C44:AE44 C46:AE46 C48:AE50 C25:AE26" xr:uid="{48F4C4E9-82BC-364A-8057-AA9E9A38C634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C24:AE24 C4:AE4 C6:AE6 C8:AE8 C10:AE10 C12:AE12 C14:AE14 C16:AE16 C18:AE18 C20:AE20 C22:AE22 C27:AE27 C29:AE29 C31:AE31 C33:AE33 C35:AE35 C37:AE37 C39:AE39 C41:AE41 C43:AE43 C45:AE45 C47:AE47" xr:uid="{29465BE0-B956-214C-A077-B51F9B304877}">
      <formula1>0</formula1>
    </dataValidation>
  </dataValidations>
  <pageMargins left="0.15" right="0.15" top="0.15" bottom="0.15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CBD3-C9DE-6241-BBD3-FE65373A8865}">
  <dimension ref="A1:AE50"/>
  <sheetViews>
    <sheetView showGridLines="0" workbookViewId="0">
      <selection activeCell="AC1" sqref="AC1:AE1048576"/>
    </sheetView>
  </sheetViews>
  <sheetFormatPr baseColWidth="10" defaultColWidth="9.3984375" defaultRowHeight="15" x14ac:dyDescent="0.2"/>
  <cols>
    <col min="1" max="1" width="37.19921875" style="137" customWidth="1" collapsed="1"/>
    <col min="2" max="2" width="26" style="137" customWidth="1"/>
    <col min="3" max="31" width="21" style="137" customWidth="1" collapsed="1"/>
    <col min="32" max="16384" width="9.3984375" style="137" collapsed="1"/>
  </cols>
  <sheetData>
    <row r="1" spans="1:31" ht="18" x14ac:dyDescent="0.2">
      <c r="A1" s="197" t="s">
        <v>1027</v>
      </c>
      <c r="B1" s="197"/>
      <c r="C1" s="197"/>
    </row>
    <row r="2" spans="1:31" x14ac:dyDescent="0.2">
      <c r="A2" s="138">
        <v>1</v>
      </c>
    </row>
    <row r="3" spans="1:31" ht="16" x14ac:dyDescent="0.2">
      <c r="A3" s="139" t="s">
        <v>371</v>
      </c>
      <c r="B3" s="140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</row>
    <row r="4" spans="1:31" ht="18" thickBot="1" x14ac:dyDescent="0.25">
      <c r="A4" s="142" t="s">
        <v>1031</v>
      </c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</row>
    <row r="5" spans="1:31" ht="18" thickBot="1" x14ac:dyDescent="0.25">
      <c r="A5" s="142" t="s">
        <v>1033</v>
      </c>
      <c r="B5" s="14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</row>
    <row r="6" spans="1:31" ht="18" thickBot="1" x14ac:dyDescent="0.25">
      <c r="A6" s="142" t="s">
        <v>1034</v>
      </c>
      <c r="B6" s="142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</row>
    <row r="7" spans="1:31" ht="18" thickBot="1" x14ac:dyDescent="0.25">
      <c r="A7" s="142" t="s">
        <v>1032</v>
      </c>
      <c r="B7" s="14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8" spans="1:31" ht="18" thickBot="1" x14ac:dyDescent="0.25">
      <c r="A8" s="142" t="s">
        <v>1035</v>
      </c>
      <c r="B8" s="142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</row>
    <row r="9" spans="1:31" ht="18" thickBot="1" x14ac:dyDescent="0.25">
      <c r="A9" s="142" t="s">
        <v>1044</v>
      </c>
      <c r="B9" s="14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</row>
    <row r="10" spans="1:31" ht="18" thickBot="1" x14ac:dyDescent="0.25">
      <c r="A10" s="142" t="s">
        <v>1036</v>
      </c>
      <c r="B10" s="142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</row>
    <row r="11" spans="1:31" ht="18" thickBot="1" x14ac:dyDescent="0.25">
      <c r="A11" s="142" t="s">
        <v>1045</v>
      </c>
      <c r="B11" s="14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</row>
    <row r="12" spans="1:31" ht="18" thickBot="1" x14ac:dyDescent="0.25">
      <c r="A12" s="142" t="s">
        <v>1037</v>
      </c>
      <c r="B12" s="142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</row>
    <row r="13" spans="1:31" ht="18" thickBot="1" x14ac:dyDescent="0.25">
      <c r="A13" s="142" t="s">
        <v>1046</v>
      </c>
      <c r="B13" s="14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</row>
    <row r="14" spans="1:31" ht="18" thickBot="1" x14ac:dyDescent="0.25">
      <c r="A14" s="142" t="s">
        <v>1038</v>
      </c>
      <c r="B14" s="142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</row>
    <row r="15" spans="1:31" ht="18" thickBot="1" x14ac:dyDescent="0.25">
      <c r="A15" s="142" t="s">
        <v>1047</v>
      </c>
      <c r="B15" s="14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</row>
    <row r="16" spans="1:31" ht="18" thickBot="1" x14ac:dyDescent="0.25">
      <c r="A16" s="142" t="s">
        <v>1039</v>
      </c>
      <c r="B16" s="142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</row>
    <row r="17" spans="1:31" ht="18" thickBot="1" x14ac:dyDescent="0.25">
      <c r="A17" s="142" t="s">
        <v>1048</v>
      </c>
      <c r="B17" s="14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</row>
    <row r="18" spans="1:31" ht="18" thickBot="1" x14ac:dyDescent="0.25">
      <c r="A18" s="142" t="s">
        <v>1040</v>
      </c>
      <c r="B18" s="142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</row>
    <row r="19" spans="1:31" ht="18" thickBot="1" x14ac:dyDescent="0.25">
      <c r="A19" s="142" t="s">
        <v>1049</v>
      </c>
      <c r="B19" s="14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</row>
    <row r="20" spans="1:31" ht="18" thickBot="1" x14ac:dyDescent="0.25">
      <c r="A20" s="142" t="s">
        <v>1041</v>
      </c>
      <c r="B20" s="142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</row>
    <row r="21" spans="1:31" ht="18" thickBot="1" x14ac:dyDescent="0.25">
      <c r="A21" s="142" t="s">
        <v>1050</v>
      </c>
      <c r="B21" s="14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</row>
    <row r="22" spans="1:31" ht="18" thickBot="1" x14ac:dyDescent="0.25">
      <c r="A22" s="142" t="s">
        <v>1042</v>
      </c>
      <c r="B22" s="142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</row>
    <row r="23" spans="1:31" ht="18" thickBot="1" x14ac:dyDescent="0.25">
      <c r="A23" s="142" t="s">
        <v>1051</v>
      </c>
      <c r="B23" s="14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</row>
    <row r="24" spans="1:31" ht="18" thickBot="1" x14ac:dyDescent="0.25">
      <c r="A24" s="142" t="s">
        <v>1043</v>
      </c>
      <c r="B24" s="142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</row>
    <row r="25" spans="1:31" ht="18" thickBot="1" x14ac:dyDescent="0.25">
      <c r="A25" s="142" t="s">
        <v>1052</v>
      </c>
      <c r="B25" s="14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</row>
    <row r="26" spans="1:31" ht="18" thickBot="1" x14ac:dyDescent="0.25">
      <c r="A26" s="144" t="s">
        <v>1028</v>
      </c>
      <c r="B26" s="14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</row>
    <row r="27" spans="1:31" ht="18" thickBot="1" x14ac:dyDescent="0.25">
      <c r="A27" s="142" t="s">
        <v>1053</v>
      </c>
      <c r="B27" s="142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</row>
    <row r="28" spans="1:31" ht="18" thickBot="1" x14ac:dyDescent="0.25">
      <c r="A28" s="142" t="s">
        <v>1054</v>
      </c>
      <c r="B28" s="14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</row>
    <row r="29" spans="1:31" ht="18" thickBot="1" x14ac:dyDescent="0.25">
      <c r="A29" s="142" t="s">
        <v>1055</v>
      </c>
      <c r="B29" s="142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</row>
    <row r="30" spans="1:31" ht="18" thickBot="1" x14ac:dyDescent="0.25">
      <c r="A30" s="142" t="s">
        <v>1056</v>
      </c>
      <c r="B30" s="14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</row>
    <row r="31" spans="1:31" ht="18" thickBot="1" x14ac:dyDescent="0.25">
      <c r="A31" s="142" t="s">
        <v>1057</v>
      </c>
      <c r="B31" s="142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</row>
    <row r="32" spans="1:31" ht="18" thickBot="1" x14ac:dyDescent="0.25">
      <c r="A32" s="142" t="s">
        <v>1058</v>
      </c>
      <c r="B32" s="14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</row>
    <row r="33" spans="1:31" ht="18" thickBot="1" x14ac:dyDescent="0.25">
      <c r="A33" s="142" t="s">
        <v>1059</v>
      </c>
      <c r="B33" s="142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</row>
    <row r="34" spans="1:31" ht="18" thickBot="1" x14ac:dyDescent="0.25">
      <c r="A34" s="142" t="s">
        <v>1060</v>
      </c>
      <c r="B34" s="14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</row>
    <row r="35" spans="1:31" ht="18" thickBot="1" x14ac:dyDescent="0.25">
      <c r="A35" s="142" t="s">
        <v>1061</v>
      </c>
      <c r="B35" s="142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</row>
    <row r="36" spans="1:31" ht="18" thickBot="1" x14ac:dyDescent="0.25">
      <c r="A36" s="142" t="s">
        <v>1062</v>
      </c>
      <c r="B36" s="14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</row>
    <row r="37" spans="1:31" ht="18" thickBot="1" x14ac:dyDescent="0.25">
      <c r="A37" s="142" t="s">
        <v>1063</v>
      </c>
      <c r="B37" s="142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</row>
    <row r="38" spans="1:31" ht="18" thickBot="1" x14ac:dyDescent="0.25">
      <c r="A38" s="142" t="s">
        <v>1064</v>
      </c>
      <c r="B38" s="14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</row>
    <row r="39" spans="1:31" ht="18" thickBot="1" x14ac:dyDescent="0.25">
      <c r="A39" s="142" t="s">
        <v>1065</v>
      </c>
      <c r="B39" s="142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</row>
    <row r="40" spans="1:31" ht="18" thickBot="1" x14ac:dyDescent="0.25">
      <c r="A40" s="142" t="s">
        <v>1066</v>
      </c>
      <c r="B40" s="14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</row>
    <row r="41" spans="1:31" ht="18" thickBot="1" x14ac:dyDescent="0.25">
      <c r="A41" s="142" t="s">
        <v>1067</v>
      </c>
      <c r="B41" s="142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</row>
    <row r="42" spans="1:31" ht="18" thickBot="1" x14ac:dyDescent="0.25">
      <c r="A42" s="142" t="s">
        <v>1068</v>
      </c>
      <c r="B42" s="14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</row>
    <row r="43" spans="1:31" ht="18" thickBot="1" x14ac:dyDescent="0.25">
      <c r="A43" s="142" t="s">
        <v>1069</v>
      </c>
      <c r="B43" s="142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</row>
    <row r="44" spans="1:31" ht="18" thickBot="1" x14ac:dyDescent="0.25">
      <c r="A44" s="142" t="s">
        <v>1070</v>
      </c>
      <c r="B44" s="14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</row>
    <row r="45" spans="1:31" ht="18" thickBot="1" x14ac:dyDescent="0.25">
      <c r="A45" s="142" t="s">
        <v>1071</v>
      </c>
      <c r="B45" s="142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</row>
    <row r="46" spans="1:31" ht="18" thickBot="1" x14ac:dyDescent="0.25">
      <c r="A46" s="142" t="s">
        <v>1072</v>
      </c>
      <c r="B46" s="14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</row>
    <row r="47" spans="1:31" ht="18" thickBot="1" x14ac:dyDescent="0.25">
      <c r="A47" s="142" t="s">
        <v>1073</v>
      </c>
      <c r="B47" s="142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</row>
    <row r="48" spans="1:31" ht="18" thickBot="1" x14ac:dyDescent="0.25">
      <c r="A48" s="142" t="s">
        <v>1074</v>
      </c>
      <c r="B48" s="14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</row>
    <row r="49" spans="1:31" ht="18" thickBot="1" x14ac:dyDescent="0.25">
      <c r="A49" s="144" t="s">
        <v>1029</v>
      </c>
      <c r="B49" s="14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</row>
    <row r="50" spans="1:31" ht="18" thickBot="1" x14ac:dyDescent="0.25">
      <c r="A50" s="144" t="s">
        <v>1030</v>
      </c>
      <c r="B50" s="14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</row>
  </sheetData>
  <mergeCells count="1">
    <mergeCell ref="A1:C1"/>
  </mergeCells>
  <dataValidations count="2">
    <dataValidation type="textLength" operator="greaterThan" allowBlank="1" showErrorMessage="1" errorTitle="Invalid Data Type" error="Please input data in String Data Type" sqref="C24:AE24 C4:AE4 C6:AE6 C8:AE8 C10:AE10 C12:AE12 C14:AE14 C16:AE16 C18:AE18 C20:AE20 C22:AE22 C27:AE27 C29:AE29 C31:AE31 C33:AE33 C35:AE35 C37:AE37 C39:AE39 C41:AE41 C43:AE43 C45:AE45 C47:AE47" xr:uid="{E829662A-609E-464A-91BC-B901A48693D0}">
      <formula1>0</formula1>
    </dataValidation>
    <dataValidation type="decimal" allowBlank="1" showErrorMessage="1" errorTitle="Invalid Data Type" error="Please input data in Numeric Data Type" sqref="C5:AE5 C21:AE21 C7:AE7 C9:AE9 C11:AE11 C13:AE13 C15:AE15 C17:AE17 C19:AE19 C23:AE23 C28:AE28 C30:AE30 C32:AE32 C34:AE34 C36:AE36 C38:AE38 C40:AE40 C42:AE42 C44:AE44 C46:AE46 C48:AE50 C25:AE26" xr:uid="{A4836498-C0F8-9F4E-928E-F473CD3F1CDE}">
      <formula1>-9.99999999999999E+33</formula1>
      <formula2>9.99999999999999E+33</formula2>
    </dataValidation>
  </dataValidations>
  <pageMargins left="0.15" right="0.15" top="0.15" bottom="0.1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GENERAL INFO</vt:lpstr>
      <vt:lpstr>ACCOUNTING POLICIES</vt:lpstr>
      <vt:lpstr>BALANCE SHEET</vt:lpstr>
      <vt:lpstr>INCOME STATEMENT</vt:lpstr>
      <vt:lpstr>INCOME STATEMENT QoQ</vt:lpstr>
      <vt:lpstr>REVENUE BY PARTIES</vt:lpstr>
      <vt:lpstr>REVENUE BY PARTIES QoQ</vt:lpstr>
      <vt:lpstr>REVENUE BY TYPE</vt:lpstr>
      <vt:lpstr>REVENUE BY TYPE QoQ</vt:lpstr>
      <vt:lpstr>REVENUE BY SOURCES</vt:lpstr>
      <vt:lpstr>REVENUE BY SOURCES QoQ</vt:lpstr>
      <vt:lpstr>REVENUE &gt;10%</vt:lpstr>
      <vt:lpstr>REVENUE &gt;10% QoQ</vt:lpstr>
      <vt:lpstr>COGS BREAKDOWN</vt:lpstr>
      <vt:lpstr>COGS BREAKDOWN QoQ</vt:lpstr>
      <vt:lpstr>COGS NOTES</vt:lpstr>
      <vt:lpstr>CASH FLOW</vt:lpstr>
      <vt:lpstr>CASH FLOW QoQ</vt:lpstr>
      <vt:lpstr>INVENTORY BREAKDOWN</vt:lpstr>
      <vt:lpstr>INVENTORY NOTES</vt:lpstr>
      <vt:lpstr>RECEIVABLE BY CURRENCY</vt:lpstr>
      <vt:lpstr>RECEIVABLE BY AGING</vt:lpstr>
      <vt:lpstr>RECEIVABLE BY PARTIES</vt:lpstr>
      <vt:lpstr>RECEIVABLE ALLOWANCES</vt:lpstr>
      <vt:lpstr>RECEIVABLE BY AREA</vt:lpstr>
      <vt:lpstr>PAYABLE BY CURRENCY</vt:lpstr>
      <vt:lpstr>PAYABLE BY AGING</vt:lpstr>
      <vt:lpstr>PAYABLE BY PARTIES</vt:lpstr>
      <vt:lpstr>LONG TERM BANK LOAN VALUE</vt:lpstr>
      <vt:lpstr>LONG TERM BANK LOAN NOTES</vt:lpstr>
      <vt:lpstr>LONG TERM BANK INTEREST</vt:lpstr>
      <vt:lpstr>SHORT TERM BANK LOAN VALUE</vt:lpstr>
      <vt:lpstr>SHORT TERM BANK INTEREST</vt:lpstr>
      <vt:lpstr>SHORT TERM BANK LOAN NOTES</vt:lpstr>
      <vt:lpstr>hidden</vt:lpstr>
      <vt:lpstr>Token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Rachdyan Naufal</cp:lastModifiedBy>
  <dcterms:created xsi:type="dcterms:W3CDTF">2024-08-08T04:12:52Z</dcterms:created>
  <dcterms:modified xsi:type="dcterms:W3CDTF">2025-06-09T12:11:13Z</dcterms:modified>
</cp:coreProperties>
</file>