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lirt/Documents/Projects/Financial Reporting/Financial-Modeling-Portfolio/"/>
    </mc:Choice>
  </mc:AlternateContent>
  <xr:revisionPtr revIDLastSave="0" documentId="13_ncr:1_{96D229CC-8E28-D144-96E2-63C448B043D9}" xr6:coauthVersionLast="47" xr6:coauthVersionMax="47" xr10:uidLastSave="{00000000-0000-0000-0000-000000000000}"/>
  <bookViews>
    <workbookView xWindow="0" yWindow="740" windowWidth="30240" windowHeight="18900" xr2:uid="{00000000-000D-0000-FFFF-FFFF00000000}"/>
  </bookViews>
  <sheets>
    <sheet name="Dashboard" sheetId="2" r:id="rId1"/>
    <sheet name="Transactions" sheetId="3" r:id="rId2"/>
    <sheet name="Charting"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ViTFd/CNyeULKAM9WaRbnEpCzag=="/>
    </ext>
  </extLst>
</workbook>
</file>

<file path=xl/calcChain.xml><?xml version="1.0" encoding="utf-8"?>
<calcChain xmlns="http://schemas.openxmlformats.org/spreadsheetml/2006/main">
  <c r="F5" i="4" l="1"/>
  <c r="F4" i="4"/>
  <c r="I18" i="2"/>
  <c r="C5" i="4"/>
  <c r="C4" i="4"/>
  <c r="B8" i="2" a="1"/>
  <c r="B8" i="2" s="1"/>
  <c r="D8" i="2" s="1" a="1"/>
  <c r="D8" i="2" s="1"/>
  <c r="I11" i="3"/>
  <c r="H11" i="3"/>
  <c r="D11" i="3" a="1"/>
  <c r="D11" i="3" s="1"/>
  <c r="D3" i="3" a="1"/>
  <c r="D3" i="3" s="1"/>
  <c r="D6" i="3" a="1"/>
  <c r="D6" i="3" s="1"/>
  <c r="D5" i="3" a="1"/>
  <c r="D5" i="3" s="1"/>
  <c r="D4" i="3" a="1"/>
  <c r="D4" i="3" s="1"/>
  <c r="H10" i="3"/>
  <c r="D10" i="3" a="1"/>
  <c r="D10" i="3" s="1"/>
  <c r="H9" i="3"/>
  <c r="D9" i="3" a="1"/>
  <c r="D9" i="3" s="1"/>
  <c r="H8" i="3"/>
  <c r="D8" i="3" a="1"/>
  <c r="D8" i="3" s="1"/>
  <c r="H7" i="3"/>
  <c r="D7" i="3" a="1"/>
  <c r="D7" i="3" s="1"/>
  <c r="H6" i="3"/>
  <c r="H5" i="3"/>
  <c r="I4" i="3"/>
  <c r="I5" i="3" s="1"/>
  <c r="I6" i="3" s="1"/>
  <c r="I7" i="3" s="1"/>
  <c r="I8" i="3" s="1"/>
  <c r="I9" i="3" s="1"/>
  <c r="I10" i="3" s="1"/>
  <c r="H4" i="3"/>
  <c r="H3" i="3"/>
  <c r="I35" i="2"/>
  <c r="E7" i="4" a="1"/>
  <c r="B7" i="4" a="1"/>
  <c r="E7" i="4" l="1"/>
  <c r="B7" i="4"/>
  <c r="L8" i="2" a="1"/>
  <c r="L8" i="2" s="1"/>
  <c r="M8" i="2" a="1"/>
  <c r="M8" i="2" s="1"/>
  <c r="F8" i="2"/>
  <c r="F12" i="2"/>
  <c r="F11" i="2"/>
  <c r="F10" i="2"/>
  <c r="F9" i="2"/>
  <c r="G8" i="2" a="1"/>
  <c r="C8" i="2" a="1"/>
  <c r="C8" i="2" s="1"/>
  <c r="G8" i="2" l="1"/>
  <c r="J8" i="2" s="1" a="1"/>
  <c r="J8" i="2" s="1"/>
  <c r="J9" i="2" a="1"/>
  <c r="J9" i="2" s="1"/>
  <c r="J10" i="2" a="1"/>
  <c r="J10" i="2" s="1"/>
  <c r="J11" i="2" a="1"/>
  <c r="J11" i="2" s="1"/>
  <c r="J12" i="2" a="1"/>
  <c r="J12" i="2" s="1"/>
  <c r="H8" i="2" a="1"/>
  <c r="H8" i="2" s="1"/>
  <c r="F3" i="2" s="1"/>
  <c r="G3" i="2" l="1"/>
  <c r="I8" i="2" a="1"/>
  <c r="I8" i="2" s="1"/>
  <c r="K8" i="2" a="1"/>
  <c r="K8" i="2" s="1"/>
  <c r="H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72">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futureMetadata>
  <futureMetadata name="XLDAPR" count="1">
    <bk>
      <extLst>
        <ext uri="{bdbb8cdc-fa1e-496e-a857-3c3f30c029c3}">
          <xda:dynamicArrayProperties fDynamic="1" fCollapsed="0"/>
        </ext>
      </extLst>
    </bk>
  </futureMetadata>
  <cellMetadata count="1">
    <bk>
      <rc t="2" v="0"/>
    </bk>
  </cellMetadata>
  <valueMetadata count="372">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bk>
      <rc t="1" v="364"/>
    </bk>
    <bk>
      <rc t="1" v="365"/>
    </bk>
    <bk>
      <rc t="1" v="366"/>
    </bk>
    <bk>
      <rc t="1" v="367"/>
    </bk>
    <bk>
      <rc t="1" v="368"/>
    </bk>
    <bk>
      <rc t="1" v="369"/>
    </bk>
    <bk>
      <rc t="1" v="370"/>
    </bk>
    <bk>
      <rc t="1" v="371"/>
    </bk>
  </valueMetadata>
</metadata>
</file>

<file path=xl/sharedStrings.xml><?xml version="1.0" encoding="utf-8"?>
<sst xmlns="http://schemas.openxmlformats.org/spreadsheetml/2006/main" count="48" uniqueCount="37">
  <si>
    <t>Stock Portfolio Tracker</t>
  </si>
  <si>
    <t>Current Holdings</t>
  </si>
  <si>
    <t>Company</t>
  </si>
  <si>
    <t>Ticker</t>
  </si>
  <si>
    <t>Industry</t>
  </si>
  <si>
    <t>Quantity</t>
  </si>
  <si>
    <t>Current Price</t>
  </si>
  <si>
    <t>Market Value</t>
  </si>
  <si>
    <t>% Breakdown</t>
  </si>
  <si>
    <t>$ Day Change</t>
  </si>
  <si>
    <t>Gain (Loss)</t>
  </si>
  <si>
    <t>52 Week High</t>
  </si>
  <si>
    <t>52 Week Low</t>
  </si>
  <si>
    <t>Portfolio Breakdown</t>
  </si>
  <si>
    <t>Gain / (Loss) Breakdown</t>
  </si>
  <si>
    <t>Historical Performance</t>
  </si>
  <si>
    <t>Stock Lookup -&gt;</t>
  </si>
  <si>
    <t>Time Period (months) -&gt;</t>
  </si>
  <si>
    <t>Comparison  -&gt;</t>
  </si>
  <si>
    <t>Date</t>
  </si>
  <si>
    <t>Transaction Type</t>
  </si>
  <si>
    <t>Units</t>
  </si>
  <si>
    <t>Price</t>
  </si>
  <si>
    <t>Total Transaction Amount</t>
  </si>
  <si>
    <t>Currency</t>
  </si>
  <si>
    <t>BUY</t>
  </si>
  <si>
    <t>USD</t>
  </si>
  <si>
    <t>SELL</t>
  </si>
  <si>
    <t>Actual</t>
  </si>
  <si>
    <t>Comparison</t>
  </si>
  <si>
    <t>Ticker -&gt;</t>
  </si>
  <si>
    <t>Company -&gt;</t>
  </si>
  <si>
    <t>Months -&gt;</t>
  </si>
  <si>
    <t>Portfolio Value</t>
  </si>
  <si>
    <t>Gain / Loss</t>
  </si>
  <si>
    <t xml:space="preserve"> </t>
  </si>
  <si>
    <t>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</si>
</sst>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00"/>
    <numFmt numFmtId="165" formatCode="\$#,##0.00_);\(\$#,##0.00\);\-\-_)"/>
    <numFmt numFmtId="166" formatCode="#,##0_);\(#,##0\);\-\-_)"/>
    <numFmt numFmtId="167" formatCode="&quot;$&quot;#,##0.00_);[Red]\(&quot;$&quot;#,##0.00\)"/>
    <numFmt numFmtId="168" formatCode="&quot;$&quot;#,##0.00_);\(&quot;$&quot;#,##0.00\)"/>
    <numFmt numFmtId="169" formatCode="_([$$-409]* #,##0.00_);_([$$-409]* \(#,##0.00\);_([$$-409]* &quot;-&quot;??_);_(@_)"/>
    <numFmt numFmtId="170" formatCode="[$$-C09]#,##0.00;\-[$$-C09]#,##0.00"/>
  </numFmts>
  <fonts count="12" x14ac:knownFonts="1">
    <font>
      <sz val="11"/>
      <color theme="1"/>
      <name val="Calibri"/>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b/>
      <sz val="11"/>
      <color rgb="FF2A3E68"/>
      <name val="Calibri"/>
      <family val="2"/>
    </font>
    <font>
      <sz val="11"/>
      <color rgb="FF0432FF"/>
      <name val="Calibri"/>
      <family val="2"/>
    </font>
    <font>
      <sz val="11"/>
      <color theme="1"/>
      <name val="Calibri"/>
      <family val="2"/>
      <scheme val="minor"/>
    </font>
    <font>
      <sz val="11"/>
      <color theme="0"/>
      <name val="Calibri"/>
      <family val="2"/>
    </font>
  </fonts>
  <fills count="5">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rgb="FFFFFF99"/>
        <bgColor rgb="FFFFFF99"/>
      </patternFill>
    </fill>
  </fills>
  <borders count="1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9" fontId="10" fillId="0" borderId="0" applyFont="0" applyFill="0" applyBorder="0" applyAlignment="0" applyProtection="0"/>
  </cellStyleXfs>
  <cellXfs count="48">
    <xf numFmtId="0" fontId="0" fillId="0" borderId="0" xfId="0"/>
    <xf numFmtId="0" fontId="3" fillId="0" borderId="0" xfId="0" applyFont="1"/>
    <xf numFmtId="0" fontId="1" fillId="3" borderId="1" xfId="0" applyFont="1" applyFill="1" applyBorder="1"/>
    <xf numFmtId="0" fontId="6" fillId="3" borderId="1" xfId="0" applyFont="1" applyFill="1" applyBorder="1" applyAlignment="1">
      <alignment horizontal="center" wrapText="1"/>
    </xf>
    <xf numFmtId="0" fontId="6" fillId="3" borderId="1" xfId="0" applyFont="1" applyFill="1" applyBorder="1" applyAlignment="1">
      <alignment horizontal="left" vertical="center"/>
    </xf>
    <xf numFmtId="164" fontId="7" fillId="3" borderId="1"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0" fontId="2" fillId="2" borderId="11" xfId="0" applyFont="1" applyFill="1" applyBorder="1" applyAlignment="1">
      <alignment horizontal="left"/>
    </xf>
    <xf numFmtId="0" fontId="1" fillId="0" borderId="0" xfId="0" applyFont="1" applyAlignment="1">
      <alignment horizontal="left"/>
    </xf>
    <xf numFmtId="165" fontId="1" fillId="0" borderId="0" xfId="0" applyNumberFormat="1" applyFont="1" applyAlignment="1">
      <alignment horizontal="left"/>
    </xf>
    <xf numFmtId="0" fontId="8" fillId="0" borderId="0" xfId="0" applyFont="1"/>
    <xf numFmtId="0" fontId="6" fillId="0" borderId="0" xfId="0" applyFont="1"/>
    <xf numFmtId="0" fontId="1" fillId="0" borderId="0" xfId="0" applyFont="1"/>
    <xf numFmtId="0" fontId="2" fillId="0" borderId="0" xfId="0" applyFont="1" applyAlignment="1">
      <alignment horizontal="right"/>
    </xf>
    <xf numFmtId="0" fontId="1" fillId="4" borderId="15" xfId="0" applyFont="1" applyFill="1" applyBorder="1" applyAlignment="1">
      <alignment horizontal="center"/>
    </xf>
    <xf numFmtId="0" fontId="1" fillId="4" borderId="15" xfId="0" applyFont="1" applyFill="1" applyBorder="1" applyAlignment="1">
      <alignment horizontal="center" vertical="center"/>
    </xf>
    <xf numFmtId="0" fontId="1" fillId="0" borderId="0" xfId="0" applyFont="1" applyAlignment="1">
      <alignment horizontal="center"/>
    </xf>
    <xf numFmtId="14" fontId="1" fillId="0" borderId="0" xfId="0" applyNumberFormat="1" applyFont="1"/>
    <xf numFmtId="166" fontId="9" fillId="0" borderId="0" xfId="0" applyNumberFormat="1" applyFont="1"/>
    <xf numFmtId="167" fontId="9" fillId="0" borderId="0" xfId="0" applyNumberFormat="1" applyFont="1"/>
    <xf numFmtId="168" fontId="1" fillId="0" borderId="0" xfId="0" applyNumberFormat="1" applyFont="1"/>
    <xf numFmtId="169" fontId="1" fillId="0" borderId="0" xfId="0" applyNumberFormat="1" applyFont="1"/>
    <xf numFmtId="0" fontId="6" fillId="0" borderId="0" xfId="0" applyFont="1" applyAlignment="1">
      <alignment horizontal="center"/>
    </xf>
    <xf numFmtId="0" fontId="1" fillId="2" borderId="15" xfId="0" applyFont="1" applyFill="1" applyBorder="1" applyAlignment="1">
      <alignment horizontal="center"/>
    </xf>
    <xf numFmtId="0" fontId="2" fillId="0" borderId="0" xfId="0" applyFont="1" applyAlignment="1">
      <alignment horizontal="center"/>
    </xf>
    <xf numFmtId="0" fontId="2" fillId="0" borderId="0" xfId="0" applyFont="1"/>
    <xf numFmtId="170" fontId="1" fillId="0" borderId="0" xfId="0" applyNumberFormat="1" applyFont="1" applyAlignment="1">
      <alignment horizontal="center" vertical="center"/>
    </xf>
    <xf numFmtId="0" fontId="1" fillId="0" borderId="0" xfId="0" applyFont="1" applyAlignment="1">
      <alignment horizontal="center" vertical="center"/>
    </xf>
    <xf numFmtId="14" fontId="3" fillId="0" borderId="0" xfId="0" applyNumberFormat="1" applyFont="1"/>
    <xf numFmtId="0" fontId="11" fillId="0" borderId="0" xfId="0" applyFont="1" applyAlignment="1">
      <alignment horizontal="center"/>
    </xf>
    <xf numFmtId="2" fontId="1" fillId="0" borderId="0" xfId="0" applyNumberFormat="1" applyFont="1" applyAlignment="1">
      <alignment horizontal="left"/>
    </xf>
    <xf numFmtId="10" fontId="1" fillId="0" borderId="0" xfId="1" applyNumberFormat="1" applyFont="1" applyAlignment="1">
      <alignment horizontal="left"/>
    </xf>
    <xf numFmtId="169" fontId="1" fillId="0" borderId="0" xfId="0" applyNumberFormat="1" applyFont="1" applyAlignment="1">
      <alignment horizontal="left"/>
    </xf>
    <xf numFmtId="0" fontId="2" fillId="2" borderId="12" xfId="0" applyFont="1" applyFill="1" applyBorder="1" applyAlignment="1">
      <alignment horizontal="center"/>
    </xf>
    <xf numFmtId="0" fontId="5" fillId="0" borderId="14" xfId="0" applyFont="1" applyBorder="1"/>
    <xf numFmtId="0" fontId="5" fillId="0" borderId="13" xfId="0" applyFont="1" applyBorder="1"/>
    <xf numFmtId="0" fontId="1" fillId="4" borderId="16" xfId="0" applyFont="1" applyFill="1" applyBorder="1" applyAlignment="1">
      <alignment horizontal="center"/>
    </xf>
    <xf numFmtId="0" fontId="5" fillId="0" borderId="17" xfId="0" applyFont="1" applyBorder="1"/>
    <xf numFmtId="0" fontId="4" fillId="3" borderId="2" xfId="0" applyFont="1" applyFill="1" applyBorder="1" applyAlignment="1">
      <alignment horizontal="center" vertical="center"/>
    </xf>
    <xf numFmtId="0" fontId="5" fillId="0" borderId="3" xfId="0" applyFont="1" applyBorder="1"/>
    <xf numFmtId="0" fontId="5" fillId="0" borderId="4" xfId="0" applyFont="1" applyBorder="1"/>
    <xf numFmtId="0" fontId="5" fillId="0" borderId="5" xfId="0" applyFont="1" applyBorder="1"/>
    <xf numFmtId="0" fontId="5" fillId="0" borderId="6" xfId="0" applyFont="1" applyBorder="1"/>
    <xf numFmtId="0" fontId="5" fillId="0" borderId="7" xfId="0" applyFont="1" applyBorder="1"/>
    <xf numFmtId="0" fontId="6" fillId="3" borderId="8" xfId="0" applyFont="1" applyFill="1" applyBorder="1" applyAlignment="1">
      <alignment horizontal="center"/>
    </xf>
    <xf numFmtId="0" fontId="5" fillId="0" borderId="9" xfId="0" applyFont="1" applyBorder="1"/>
    <xf numFmtId="0" fontId="5" fillId="0" borderId="10" xfId="0" applyFont="1" applyBorder="1"/>
    <xf numFmtId="0" fontId="6" fillId="3" borderId="12" xfId="0" applyFont="1" applyFill="1" applyBorder="1" applyAlignment="1">
      <alignment horizontal="center"/>
    </xf>
  </cellXfs>
  <cellStyles count="2">
    <cellStyle name="Normal" xfId="0" builtinId="0"/>
    <cellStyle name="Percent" xfId="1" builtinId="5"/>
  </cellStyles>
  <dxfs count="4">
    <dxf>
      <font>
        <strike val="0"/>
        <outline val="0"/>
        <shadow val="0"/>
        <u val="none"/>
        <vertAlign val="baseline"/>
        <sz val="11"/>
        <color theme="0"/>
        <name val="Calibri"/>
        <family val="2"/>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11" Type="http://schemas.openxmlformats.org/officeDocument/2006/relationships/sharedStrings" Target="sharedStrings.xml"/><Relationship Id="rId15" Type="http://schemas.microsoft.com/office/2017/06/relationships/rdArray" Target="richData/rdarray.xml"/><Relationship Id="rId10" Type="http://schemas.openxmlformats.org/officeDocument/2006/relationships/styles" Target="styles.xml"/><Relationship Id="rId19" Type="http://schemas.microsoft.com/office/2017/06/relationships/rdRichValueTypes" Target="richData/rdRichValueTypes.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2B1-C44F-B48D-091D10CD1F5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2B1-C44F-B48D-091D10CD1F5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2B1-C44F-B48D-091D10CD1F5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2B1-C44F-B48D-091D10CD1F5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2B1-C44F-B48D-091D10CD1F5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CN"/>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Dashboard!$C$8:$C$12</c:f>
              <c:strCache>
                <c:ptCount val="5"/>
                <c:pt idx="0">
                  <c:v>AAPL</c:v>
                </c:pt>
                <c:pt idx="1">
                  <c:v>TL0</c:v>
                </c:pt>
                <c:pt idx="2">
                  <c:v>MCD</c:v>
                </c:pt>
                <c:pt idx="3">
                  <c:v>KO</c:v>
                </c:pt>
                <c:pt idx="4">
                  <c:v>AMZN</c:v>
                </c:pt>
              </c:strCache>
            </c:strRef>
          </c:cat>
          <c:val>
            <c:numRef>
              <c:f>Dashboard!$I$8:$I$12</c:f>
              <c:numCache>
                <c:formatCode>0.00%</c:formatCode>
                <c:ptCount val="5"/>
                <c:pt idx="0">
                  <c:v>0.20519435307139894</c:v>
                </c:pt>
                <c:pt idx="1">
                  <c:v>0.3026543063855997</c:v>
                </c:pt>
                <c:pt idx="2">
                  <c:v>0.25913742853189675</c:v>
                </c:pt>
                <c:pt idx="3">
                  <c:v>5.7053974318347161E-2</c:v>
                </c:pt>
                <c:pt idx="4">
                  <c:v>0.17595993769275745</c:v>
                </c:pt>
              </c:numCache>
            </c:numRef>
          </c:val>
          <c:extLst>
            <c:ext xmlns:c16="http://schemas.microsoft.com/office/drawing/2014/chart" uri="{C3380CC4-5D6E-409C-BE32-E72D297353CC}">
              <c16:uniqueId val="{00000000-6B2B-CE4A-8AF1-E9C3CC4410FB}"/>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showDLblsOverMax val="0"/>
  </c:chart>
  <c:spPr>
    <a:solidFill>
      <a:schemeClr val="bg1"/>
    </a:solidFill>
    <a:ln w="9525" cap="flat" cmpd="sng" algn="ctr">
      <a:noFill/>
      <a:round/>
    </a:ln>
    <a:effectLst/>
  </c:spPr>
  <c:txPr>
    <a:bodyPr/>
    <a:lstStyle/>
    <a:p>
      <a:pPr>
        <a:defRPr/>
      </a:pPr>
      <a:endParaRPr lang="en-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Dashboard!$C$8:$C$12</c:f>
              <c:strCache>
                <c:ptCount val="5"/>
                <c:pt idx="0">
                  <c:v>AAPL</c:v>
                </c:pt>
                <c:pt idx="1">
                  <c:v>TL0</c:v>
                </c:pt>
                <c:pt idx="2">
                  <c:v>MCD</c:v>
                </c:pt>
                <c:pt idx="3">
                  <c:v>KO</c:v>
                </c:pt>
                <c:pt idx="4">
                  <c:v>AMZN</c:v>
                </c:pt>
              </c:strCache>
            </c:strRef>
          </c:cat>
          <c:val>
            <c:numRef>
              <c:f>Dashboard!$K$8:$K$12</c:f>
              <c:numCache>
                <c:formatCode>\$#,##0.00_);\(\$#,##0.00\);\-\-_)</c:formatCode>
                <c:ptCount val="5"/>
                <c:pt idx="0">
                  <c:v>8318</c:v>
                </c:pt>
                <c:pt idx="1">
                  <c:v>1894.3600000000006</c:v>
                </c:pt>
                <c:pt idx="2">
                  <c:v>-16400</c:v>
                </c:pt>
                <c:pt idx="3">
                  <c:v>-2183.1</c:v>
                </c:pt>
                <c:pt idx="4">
                  <c:v>-1910.5499999999993</c:v>
                </c:pt>
              </c:numCache>
            </c:numRef>
          </c:val>
          <c:extLst>
            <c:ext xmlns:c16="http://schemas.microsoft.com/office/drawing/2014/chart" uri="{C3380CC4-5D6E-409C-BE32-E72D297353CC}">
              <c16:uniqueId val="{00000000-6387-224C-AA09-A04266A8CC4E}"/>
            </c:ext>
          </c:extLst>
        </c:ser>
        <c:dLbls>
          <c:showLegendKey val="0"/>
          <c:showVal val="1"/>
          <c:showCatName val="0"/>
          <c:showSerName val="0"/>
          <c:showPercent val="0"/>
          <c:showBubbleSize val="0"/>
        </c:dLbls>
        <c:gapWidth val="150"/>
        <c:overlap val="-25"/>
        <c:axId val="1786887023"/>
        <c:axId val="1787025135"/>
      </c:barChart>
      <c:catAx>
        <c:axId val="1786887023"/>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CN"/>
          </a:p>
        </c:txPr>
        <c:crossAx val="1787025135"/>
        <c:crosses val="autoZero"/>
        <c:auto val="1"/>
        <c:lblAlgn val="ctr"/>
        <c:lblOffset val="100"/>
        <c:noMultiLvlLbl val="0"/>
      </c:catAx>
      <c:valAx>
        <c:axId val="1787025135"/>
        <c:scaling>
          <c:orientation val="minMax"/>
        </c:scaling>
        <c:delete val="1"/>
        <c:axPos val="l"/>
        <c:majorGridlines>
          <c:spPr>
            <a:ln w="9525" cap="flat" cmpd="sng" algn="ctr">
              <a:solidFill>
                <a:schemeClr val="tx1">
                  <a:lumMod val="5000"/>
                  <a:lumOff val="95000"/>
                </a:schemeClr>
              </a:solidFill>
              <a:round/>
            </a:ln>
            <a:effectLst/>
          </c:spPr>
        </c:majorGridlines>
        <c:minorGridlines>
          <c:spPr>
            <a:ln>
              <a:solidFill>
                <a:schemeClr val="tx1">
                  <a:lumMod val="5000"/>
                  <a:lumOff val="95000"/>
                </a:schemeClr>
              </a:solidFill>
            </a:ln>
            <a:effectLst/>
          </c:spPr>
        </c:minorGridlines>
        <c:numFmt formatCode="\$#,##0.00_);\(\$#,##0.00\);\-\-_)" sourceLinked="1"/>
        <c:majorTickMark val="none"/>
        <c:minorTickMark val="none"/>
        <c:tickLblPos val="nextTo"/>
        <c:crossAx val="1786887023"/>
        <c:crosses val="autoZero"/>
        <c:crossBetween val="between"/>
      </c:valAx>
      <c:spPr>
        <a:noFill/>
        <a:ln>
          <a:noFill/>
        </a:ln>
        <a:effectLst/>
      </c:spPr>
    </c:plotArea>
    <c:plotVisOnly val="1"/>
    <c:dispBlanksAs val="gap"/>
    <c:showDLblsOverMax val="0"/>
  </c:chart>
  <c:spPr>
    <a:solidFill>
      <a:schemeClr val="lt1"/>
    </a:solidFill>
    <a:ln w="9525" cap="flat" cmpd="sng" algn="ctr">
      <a:noFill/>
      <a:round/>
    </a:ln>
    <a:effectLst/>
  </c:spPr>
  <c:txPr>
    <a:bodyPr/>
    <a:lstStyle/>
    <a:p>
      <a:pPr>
        <a:defRPr/>
      </a:pPr>
      <a:endParaRPr lang="en-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Charting!$C$7</c:f>
              <c:strCache>
                <c:ptCount val="1"/>
                <c:pt idx="0">
                  <c:v>Close</c:v>
                </c:pt>
              </c:strCache>
            </c:strRef>
          </c:tx>
          <c:spPr>
            <a:ln w="28575" cap="rnd">
              <a:solidFill>
                <a:schemeClr val="tx1"/>
              </a:solidFill>
              <a:round/>
            </a:ln>
            <a:effectLst/>
          </c:spPr>
          <c:marker>
            <c:symbol val="none"/>
          </c:marker>
          <c:cat>
            <c:numRef>
              <c:f>Charting!$B$8:$B$135</c:f>
              <c:numCache>
                <c:formatCode>m/d/yy</c:formatCode>
                <c:ptCount val="128"/>
                <c:pt idx="0">
                  <c:v>45434</c:v>
                </c:pt>
                <c:pt idx="1">
                  <c:v>45435</c:v>
                </c:pt>
                <c:pt idx="2">
                  <c:v>45436</c:v>
                </c:pt>
                <c:pt idx="3">
                  <c:v>45440</c:v>
                </c:pt>
                <c:pt idx="4">
                  <c:v>45441</c:v>
                </c:pt>
                <c:pt idx="5">
                  <c:v>45442</c:v>
                </c:pt>
                <c:pt idx="6">
                  <c:v>45443</c:v>
                </c:pt>
                <c:pt idx="7">
                  <c:v>45446</c:v>
                </c:pt>
                <c:pt idx="8">
                  <c:v>45447</c:v>
                </c:pt>
                <c:pt idx="9">
                  <c:v>45448</c:v>
                </c:pt>
                <c:pt idx="10">
                  <c:v>45449</c:v>
                </c:pt>
                <c:pt idx="11">
                  <c:v>45450</c:v>
                </c:pt>
                <c:pt idx="12">
                  <c:v>45453</c:v>
                </c:pt>
                <c:pt idx="13">
                  <c:v>45454</c:v>
                </c:pt>
                <c:pt idx="14">
                  <c:v>45455</c:v>
                </c:pt>
                <c:pt idx="15">
                  <c:v>45456</c:v>
                </c:pt>
                <c:pt idx="16">
                  <c:v>45457</c:v>
                </c:pt>
                <c:pt idx="17">
                  <c:v>45460</c:v>
                </c:pt>
                <c:pt idx="18">
                  <c:v>45461</c:v>
                </c:pt>
                <c:pt idx="19">
                  <c:v>45463</c:v>
                </c:pt>
                <c:pt idx="20">
                  <c:v>45464</c:v>
                </c:pt>
                <c:pt idx="21">
                  <c:v>45467</c:v>
                </c:pt>
                <c:pt idx="22">
                  <c:v>45468</c:v>
                </c:pt>
                <c:pt idx="23">
                  <c:v>45469</c:v>
                </c:pt>
                <c:pt idx="24">
                  <c:v>45470</c:v>
                </c:pt>
                <c:pt idx="25">
                  <c:v>45471</c:v>
                </c:pt>
                <c:pt idx="26">
                  <c:v>45474</c:v>
                </c:pt>
                <c:pt idx="27">
                  <c:v>45475</c:v>
                </c:pt>
                <c:pt idx="28">
                  <c:v>45476</c:v>
                </c:pt>
                <c:pt idx="29">
                  <c:v>45478</c:v>
                </c:pt>
                <c:pt idx="30">
                  <c:v>45481</c:v>
                </c:pt>
                <c:pt idx="31">
                  <c:v>45482</c:v>
                </c:pt>
                <c:pt idx="32">
                  <c:v>45483</c:v>
                </c:pt>
                <c:pt idx="33">
                  <c:v>45484</c:v>
                </c:pt>
                <c:pt idx="34">
                  <c:v>45485</c:v>
                </c:pt>
                <c:pt idx="35">
                  <c:v>45488</c:v>
                </c:pt>
                <c:pt idx="36">
                  <c:v>45489</c:v>
                </c:pt>
                <c:pt idx="37">
                  <c:v>45490</c:v>
                </c:pt>
                <c:pt idx="38">
                  <c:v>45491</c:v>
                </c:pt>
                <c:pt idx="39">
                  <c:v>45492</c:v>
                </c:pt>
                <c:pt idx="40">
                  <c:v>45495</c:v>
                </c:pt>
                <c:pt idx="41">
                  <c:v>45496</c:v>
                </c:pt>
                <c:pt idx="42">
                  <c:v>45497</c:v>
                </c:pt>
                <c:pt idx="43">
                  <c:v>45498</c:v>
                </c:pt>
                <c:pt idx="44">
                  <c:v>45499</c:v>
                </c:pt>
                <c:pt idx="45">
                  <c:v>45502</c:v>
                </c:pt>
                <c:pt idx="46">
                  <c:v>45503</c:v>
                </c:pt>
                <c:pt idx="47">
                  <c:v>45504</c:v>
                </c:pt>
                <c:pt idx="48">
                  <c:v>45505</c:v>
                </c:pt>
                <c:pt idx="49">
                  <c:v>45506</c:v>
                </c:pt>
                <c:pt idx="50">
                  <c:v>45509</c:v>
                </c:pt>
                <c:pt idx="51">
                  <c:v>45510</c:v>
                </c:pt>
                <c:pt idx="52">
                  <c:v>45511</c:v>
                </c:pt>
                <c:pt idx="53">
                  <c:v>45512</c:v>
                </c:pt>
                <c:pt idx="54">
                  <c:v>45513</c:v>
                </c:pt>
                <c:pt idx="55">
                  <c:v>45516</c:v>
                </c:pt>
                <c:pt idx="56">
                  <c:v>45517</c:v>
                </c:pt>
                <c:pt idx="57">
                  <c:v>45518</c:v>
                </c:pt>
                <c:pt idx="58">
                  <c:v>45519</c:v>
                </c:pt>
                <c:pt idx="59">
                  <c:v>45520</c:v>
                </c:pt>
                <c:pt idx="60">
                  <c:v>45523</c:v>
                </c:pt>
                <c:pt idx="61">
                  <c:v>45524</c:v>
                </c:pt>
                <c:pt idx="62">
                  <c:v>45525</c:v>
                </c:pt>
                <c:pt idx="63">
                  <c:v>45526</c:v>
                </c:pt>
                <c:pt idx="64">
                  <c:v>45527</c:v>
                </c:pt>
                <c:pt idx="65">
                  <c:v>45530</c:v>
                </c:pt>
                <c:pt idx="66">
                  <c:v>45531</c:v>
                </c:pt>
                <c:pt idx="67">
                  <c:v>45532</c:v>
                </c:pt>
                <c:pt idx="68">
                  <c:v>45533</c:v>
                </c:pt>
                <c:pt idx="69">
                  <c:v>45534</c:v>
                </c:pt>
                <c:pt idx="70">
                  <c:v>45538</c:v>
                </c:pt>
                <c:pt idx="71">
                  <c:v>45539</c:v>
                </c:pt>
                <c:pt idx="72">
                  <c:v>45540</c:v>
                </c:pt>
                <c:pt idx="73">
                  <c:v>45541</c:v>
                </c:pt>
                <c:pt idx="74">
                  <c:v>45544</c:v>
                </c:pt>
                <c:pt idx="75">
                  <c:v>45545</c:v>
                </c:pt>
                <c:pt idx="76">
                  <c:v>45546</c:v>
                </c:pt>
                <c:pt idx="77">
                  <c:v>45547</c:v>
                </c:pt>
                <c:pt idx="78">
                  <c:v>45548</c:v>
                </c:pt>
                <c:pt idx="79">
                  <c:v>45551</c:v>
                </c:pt>
                <c:pt idx="80">
                  <c:v>45552</c:v>
                </c:pt>
                <c:pt idx="81">
                  <c:v>45553</c:v>
                </c:pt>
                <c:pt idx="82">
                  <c:v>45554</c:v>
                </c:pt>
                <c:pt idx="83">
                  <c:v>45555</c:v>
                </c:pt>
                <c:pt idx="84">
                  <c:v>45558</c:v>
                </c:pt>
                <c:pt idx="85">
                  <c:v>45559</c:v>
                </c:pt>
                <c:pt idx="86">
                  <c:v>45560</c:v>
                </c:pt>
                <c:pt idx="87">
                  <c:v>45561</c:v>
                </c:pt>
                <c:pt idx="88">
                  <c:v>45562</c:v>
                </c:pt>
                <c:pt idx="89">
                  <c:v>45565</c:v>
                </c:pt>
                <c:pt idx="90">
                  <c:v>45566</c:v>
                </c:pt>
                <c:pt idx="91">
                  <c:v>45567</c:v>
                </c:pt>
                <c:pt idx="92">
                  <c:v>45568</c:v>
                </c:pt>
                <c:pt idx="93">
                  <c:v>45569</c:v>
                </c:pt>
                <c:pt idx="94">
                  <c:v>45572</c:v>
                </c:pt>
                <c:pt idx="95">
                  <c:v>45573</c:v>
                </c:pt>
                <c:pt idx="96">
                  <c:v>45574</c:v>
                </c:pt>
                <c:pt idx="97">
                  <c:v>45575</c:v>
                </c:pt>
                <c:pt idx="98">
                  <c:v>45576</c:v>
                </c:pt>
                <c:pt idx="99">
                  <c:v>45579</c:v>
                </c:pt>
                <c:pt idx="100">
                  <c:v>45580</c:v>
                </c:pt>
                <c:pt idx="101">
                  <c:v>45581</c:v>
                </c:pt>
                <c:pt idx="102">
                  <c:v>45582</c:v>
                </c:pt>
                <c:pt idx="103">
                  <c:v>45583</c:v>
                </c:pt>
                <c:pt idx="104">
                  <c:v>45586</c:v>
                </c:pt>
                <c:pt idx="105">
                  <c:v>45587</c:v>
                </c:pt>
                <c:pt idx="106">
                  <c:v>45588</c:v>
                </c:pt>
                <c:pt idx="107">
                  <c:v>45589</c:v>
                </c:pt>
                <c:pt idx="108">
                  <c:v>45590</c:v>
                </c:pt>
                <c:pt idx="109">
                  <c:v>45593</c:v>
                </c:pt>
                <c:pt idx="110">
                  <c:v>45594</c:v>
                </c:pt>
                <c:pt idx="111">
                  <c:v>45595</c:v>
                </c:pt>
                <c:pt idx="112">
                  <c:v>45596</c:v>
                </c:pt>
                <c:pt idx="113">
                  <c:v>45597</c:v>
                </c:pt>
                <c:pt idx="114">
                  <c:v>45600</c:v>
                </c:pt>
                <c:pt idx="115">
                  <c:v>45601</c:v>
                </c:pt>
                <c:pt idx="116">
                  <c:v>45602</c:v>
                </c:pt>
                <c:pt idx="117">
                  <c:v>45603</c:v>
                </c:pt>
                <c:pt idx="118">
                  <c:v>45604</c:v>
                </c:pt>
                <c:pt idx="119">
                  <c:v>45607</c:v>
                </c:pt>
                <c:pt idx="120">
                  <c:v>45608</c:v>
                </c:pt>
                <c:pt idx="121">
                  <c:v>45609</c:v>
                </c:pt>
                <c:pt idx="122">
                  <c:v>45610</c:v>
                </c:pt>
                <c:pt idx="123">
                  <c:v>45611</c:v>
                </c:pt>
                <c:pt idx="124">
                  <c:v>45614</c:v>
                </c:pt>
                <c:pt idx="125">
                  <c:v>45615</c:v>
                </c:pt>
                <c:pt idx="126">
                  <c:v>45616</c:v>
                </c:pt>
                <c:pt idx="127">
                  <c:v>45617</c:v>
                </c:pt>
              </c:numCache>
            </c:numRef>
          </c:cat>
          <c:val>
            <c:numRef>
              <c:f>Charting!$C$8:$C$135</c:f>
              <c:numCache>
                <c:formatCode>[$$-C09]#,##0.00;\-[$$-C09]#,##0.00</c:formatCode>
                <c:ptCount val="128"/>
                <c:pt idx="0">
                  <c:v>63</c:v>
                </c:pt>
                <c:pt idx="1">
                  <c:v>62.09</c:v>
                </c:pt>
                <c:pt idx="2">
                  <c:v>62</c:v>
                </c:pt>
                <c:pt idx="3">
                  <c:v>61.82</c:v>
                </c:pt>
                <c:pt idx="4">
                  <c:v>61.7</c:v>
                </c:pt>
                <c:pt idx="5">
                  <c:v>61.97</c:v>
                </c:pt>
                <c:pt idx="6">
                  <c:v>62.93</c:v>
                </c:pt>
                <c:pt idx="7">
                  <c:v>62.93</c:v>
                </c:pt>
                <c:pt idx="8">
                  <c:v>63.94</c:v>
                </c:pt>
                <c:pt idx="9">
                  <c:v>63.92</c:v>
                </c:pt>
                <c:pt idx="10">
                  <c:v>64.150000000000006</c:v>
                </c:pt>
                <c:pt idx="11">
                  <c:v>63.91</c:v>
                </c:pt>
                <c:pt idx="12">
                  <c:v>63.59</c:v>
                </c:pt>
                <c:pt idx="13">
                  <c:v>63.55</c:v>
                </c:pt>
                <c:pt idx="14">
                  <c:v>62.88</c:v>
                </c:pt>
                <c:pt idx="15">
                  <c:v>62.99</c:v>
                </c:pt>
                <c:pt idx="16">
                  <c:v>62.55</c:v>
                </c:pt>
                <c:pt idx="17">
                  <c:v>62.62</c:v>
                </c:pt>
                <c:pt idx="18">
                  <c:v>62.63</c:v>
                </c:pt>
                <c:pt idx="19">
                  <c:v>62.18</c:v>
                </c:pt>
                <c:pt idx="20">
                  <c:v>62.77</c:v>
                </c:pt>
                <c:pt idx="21">
                  <c:v>63.97</c:v>
                </c:pt>
                <c:pt idx="22">
                  <c:v>63.84</c:v>
                </c:pt>
                <c:pt idx="23">
                  <c:v>64.05</c:v>
                </c:pt>
                <c:pt idx="24">
                  <c:v>63.91</c:v>
                </c:pt>
                <c:pt idx="25">
                  <c:v>63.65</c:v>
                </c:pt>
                <c:pt idx="26">
                  <c:v>63.28</c:v>
                </c:pt>
                <c:pt idx="27">
                  <c:v>63.15</c:v>
                </c:pt>
                <c:pt idx="28">
                  <c:v>63.33</c:v>
                </c:pt>
                <c:pt idx="29">
                  <c:v>63.76</c:v>
                </c:pt>
                <c:pt idx="30">
                  <c:v>62.96</c:v>
                </c:pt>
                <c:pt idx="31">
                  <c:v>62.69</c:v>
                </c:pt>
                <c:pt idx="32">
                  <c:v>62.83</c:v>
                </c:pt>
                <c:pt idx="33">
                  <c:v>63.1</c:v>
                </c:pt>
                <c:pt idx="34">
                  <c:v>63.7</c:v>
                </c:pt>
                <c:pt idx="35">
                  <c:v>63.41</c:v>
                </c:pt>
                <c:pt idx="36">
                  <c:v>64.27</c:v>
                </c:pt>
                <c:pt idx="37">
                  <c:v>65.209999999999994</c:v>
                </c:pt>
                <c:pt idx="38">
                  <c:v>65.19</c:v>
                </c:pt>
                <c:pt idx="39">
                  <c:v>65.290000000000006</c:v>
                </c:pt>
                <c:pt idx="40">
                  <c:v>64.77</c:v>
                </c:pt>
                <c:pt idx="41">
                  <c:v>64.959999999999994</c:v>
                </c:pt>
                <c:pt idx="42">
                  <c:v>65.81</c:v>
                </c:pt>
                <c:pt idx="43">
                  <c:v>66.069999999999993</c:v>
                </c:pt>
                <c:pt idx="44">
                  <c:v>67.05</c:v>
                </c:pt>
                <c:pt idx="45">
                  <c:v>66.83</c:v>
                </c:pt>
                <c:pt idx="46">
                  <c:v>67.680000000000007</c:v>
                </c:pt>
                <c:pt idx="47">
                  <c:v>66.739999999999995</c:v>
                </c:pt>
                <c:pt idx="48">
                  <c:v>67.959999999999994</c:v>
                </c:pt>
                <c:pt idx="49">
                  <c:v>69.33</c:v>
                </c:pt>
                <c:pt idx="50">
                  <c:v>68.099999999999994</c:v>
                </c:pt>
                <c:pt idx="51">
                  <c:v>68.05</c:v>
                </c:pt>
                <c:pt idx="52">
                  <c:v>68.459999999999994</c:v>
                </c:pt>
                <c:pt idx="53">
                  <c:v>68.73</c:v>
                </c:pt>
                <c:pt idx="54">
                  <c:v>68.680000000000007</c:v>
                </c:pt>
                <c:pt idx="55">
                  <c:v>68.17</c:v>
                </c:pt>
                <c:pt idx="56">
                  <c:v>68.459999999999994</c:v>
                </c:pt>
                <c:pt idx="57">
                  <c:v>68.58</c:v>
                </c:pt>
                <c:pt idx="58">
                  <c:v>68.650000000000006</c:v>
                </c:pt>
                <c:pt idx="59">
                  <c:v>69.180000000000007</c:v>
                </c:pt>
                <c:pt idx="60">
                  <c:v>68.98</c:v>
                </c:pt>
                <c:pt idx="61">
                  <c:v>69.38</c:v>
                </c:pt>
                <c:pt idx="62">
                  <c:v>69.569999999999993</c:v>
                </c:pt>
                <c:pt idx="63">
                  <c:v>69.33</c:v>
                </c:pt>
                <c:pt idx="64">
                  <c:v>69.790000000000006</c:v>
                </c:pt>
                <c:pt idx="65">
                  <c:v>70.84</c:v>
                </c:pt>
                <c:pt idx="66">
                  <c:v>71.5</c:v>
                </c:pt>
                <c:pt idx="67">
                  <c:v>71.75</c:v>
                </c:pt>
                <c:pt idx="68">
                  <c:v>72.05</c:v>
                </c:pt>
                <c:pt idx="69">
                  <c:v>72.47</c:v>
                </c:pt>
                <c:pt idx="70">
                  <c:v>73.010000000000005</c:v>
                </c:pt>
                <c:pt idx="71">
                  <c:v>72.56</c:v>
                </c:pt>
                <c:pt idx="72">
                  <c:v>71.17</c:v>
                </c:pt>
                <c:pt idx="73">
                  <c:v>71.14</c:v>
                </c:pt>
                <c:pt idx="74">
                  <c:v>71.849999999999994</c:v>
                </c:pt>
                <c:pt idx="75">
                  <c:v>71.55</c:v>
                </c:pt>
                <c:pt idx="76">
                  <c:v>71.08</c:v>
                </c:pt>
                <c:pt idx="77">
                  <c:v>71.23</c:v>
                </c:pt>
                <c:pt idx="78">
                  <c:v>71.41</c:v>
                </c:pt>
                <c:pt idx="79">
                  <c:v>72.099999999999994</c:v>
                </c:pt>
                <c:pt idx="80">
                  <c:v>71.8</c:v>
                </c:pt>
                <c:pt idx="81">
                  <c:v>71.75</c:v>
                </c:pt>
                <c:pt idx="82">
                  <c:v>70.62</c:v>
                </c:pt>
                <c:pt idx="83">
                  <c:v>71.64</c:v>
                </c:pt>
                <c:pt idx="84">
                  <c:v>71.73</c:v>
                </c:pt>
                <c:pt idx="85">
                  <c:v>71.33</c:v>
                </c:pt>
                <c:pt idx="86">
                  <c:v>71.45</c:v>
                </c:pt>
                <c:pt idx="87">
                  <c:v>71.400000000000006</c:v>
                </c:pt>
                <c:pt idx="88">
                  <c:v>71.790000000000006</c:v>
                </c:pt>
                <c:pt idx="89">
                  <c:v>71.86</c:v>
                </c:pt>
                <c:pt idx="90">
                  <c:v>71.709999999999994</c:v>
                </c:pt>
                <c:pt idx="91">
                  <c:v>71.010000000000005</c:v>
                </c:pt>
                <c:pt idx="92">
                  <c:v>70.52</c:v>
                </c:pt>
                <c:pt idx="93">
                  <c:v>70.17</c:v>
                </c:pt>
                <c:pt idx="94">
                  <c:v>69.010000000000005</c:v>
                </c:pt>
                <c:pt idx="95">
                  <c:v>69.180000000000007</c:v>
                </c:pt>
                <c:pt idx="96">
                  <c:v>69.569999999999993</c:v>
                </c:pt>
                <c:pt idx="97">
                  <c:v>69.25</c:v>
                </c:pt>
                <c:pt idx="98">
                  <c:v>69.569999999999993</c:v>
                </c:pt>
                <c:pt idx="99">
                  <c:v>70.34</c:v>
                </c:pt>
                <c:pt idx="100">
                  <c:v>70.34</c:v>
                </c:pt>
                <c:pt idx="101">
                  <c:v>70.569999999999993</c:v>
                </c:pt>
                <c:pt idx="102">
                  <c:v>69.900000000000006</c:v>
                </c:pt>
                <c:pt idx="103">
                  <c:v>70.44</c:v>
                </c:pt>
                <c:pt idx="104">
                  <c:v>69.45</c:v>
                </c:pt>
                <c:pt idx="105">
                  <c:v>69.45</c:v>
                </c:pt>
                <c:pt idx="106">
                  <c:v>68.010000000000005</c:v>
                </c:pt>
                <c:pt idx="107">
                  <c:v>67.3</c:v>
                </c:pt>
                <c:pt idx="108">
                  <c:v>66.92</c:v>
                </c:pt>
                <c:pt idx="109">
                  <c:v>66.67</c:v>
                </c:pt>
                <c:pt idx="110">
                  <c:v>65.56</c:v>
                </c:pt>
                <c:pt idx="111">
                  <c:v>65.92</c:v>
                </c:pt>
                <c:pt idx="112">
                  <c:v>65.31</c:v>
                </c:pt>
                <c:pt idx="113">
                  <c:v>65.010000000000005</c:v>
                </c:pt>
                <c:pt idx="114">
                  <c:v>65.11</c:v>
                </c:pt>
                <c:pt idx="115">
                  <c:v>65.37</c:v>
                </c:pt>
                <c:pt idx="116">
                  <c:v>63.7</c:v>
                </c:pt>
                <c:pt idx="117">
                  <c:v>63.66</c:v>
                </c:pt>
                <c:pt idx="118">
                  <c:v>63.92</c:v>
                </c:pt>
                <c:pt idx="119">
                  <c:v>63.36</c:v>
                </c:pt>
                <c:pt idx="120">
                  <c:v>63.2</c:v>
                </c:pt>
                <c:pt idx="121">
                  <c:v>63</c:v>
                </c:pt>
                <c:pt idx="122">
                  <c:v>62.55</c:v>
                </c:pt>
                <c:pt idx="123">
                  <c:v>61.74</c:v>
                </c:pt>
                <c:pt idx="124">
                  <c:v>61.86</c:v>
                </c:pt>
                <c:pt idx="125">
                  <c:v>62.59</c:v>
                </c:pt>
                <c:pt idx="126">
                  <c:v>62.99</c:v>
                </c:pt>
                <c:pt idx="127">
                  <c:v>63.76</c:v>
                </c:pt>
              </c:numCache>
            </c:numRef>
          </c:val>
          <c:smooth val="0"/>
          <c:extLst>
            <c:ext xmlns:c16="http://schemas.microsoft.com/office/drawing/2014/chart" uri="{C3380CC4-5D6E-409C-BE32-E72D297353CC}">
              <c16:uniqueId val="{00000000-6F5F-CE49-AA31-0195D0B1229F}"/>
            </c:ext>
          </c:extLst>
        </c:ser>
        <c:dLbls>
          <c:showLegendKey val="0"/>
          <c:showVal val="0"/>
          <c:showCatName val="0"/>
          <c:showSerName val="0"/>
          <c:showPercent val="0"/>
          <c:showBubbleSize val="0"/>
        </c:dLbls>
        <c:smooth val="0"/>
        <c:axId val="1887349263"/>
        <c:axId val="1174724095"/>
      </c:lineChart>
      <c:dateAx>
        <c:axId val="1887349263"/>
        <c:scaling>
          <c:orientation val="minMax"/>
        </c:scaling>
        <c:delete val="0"/>
        <c:axPos val="b"/>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gradFill>
                  <a:gsLst>
                    <a:gs pos="21000">
                      <a:srgbClr val="53575C"/>
                    </a:gs>
                    <a:gs pos="88000">
                      <a:srgbClr val="C5C7CA"/>
                    </a:gs>
                  </a:gsLst>
                  <a:lin ang="5400000"/>
                </a:gradFill>
                <a:effectLst/>
                <a:latin typeface="+mn-lt"/>
                <a:ea typeface="+mn-ea"/>
                <a:cs typeface="+mn-cs"/>
              </a:defRPr>
            </a:pPr>
            <a:endParaRPr lang="en-CN"/>
          </a:p>
        </c:txPr>
        <c:crossAx val="1174724095"/>
        <c:crosses val="autoZero"/>
        <c:auto val="1"/>
        <c:lblOffset val="100"/>
        <c:baseTimeUnit val="days"/>
      </c:dateAx>
      <c:valAx>
        <c:axId val="1174724095"/>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gradFill>
                  <a:gsLst>
                    <a:gs pos="21000">
                      <a:srgbClr val="53575C"/>
                    </a:gs>
                    <a:gs pos="88000">
                      <a:srgbClr val="C5C7CA"/>
                    </a:gs>
                  </a:gsLst>
                  <a:lin ang="5400000"/>
                </a:gradFill>
                <a:effectLst/>
                <a:latin typeface="+mn-lt"/>
                <a:ea typeface="+mn-ea"/>
                <a:cs typeface="+mn-cs"/>
              </a:defRPr>
            </a:pPr>
            <a:endParaRPr lang="en-CN"/>
          </a:p>
        </c:txPr>
        <c:crossAx val="1887349263"/>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b="0" cap="none" spc="0">
          <a:ln w="0"/>
          <a:gradFill>
            <a:gsLst>
              <a:gs pos="21000">
                <a:srgbClr val="53575C"/>
              </a:gs>
              <a:gs pos="88000">
                <a:srgbClr val="C5C7CA"/>
              </a:gs>
            </a:gsLst>
            <a:lin ang="5400000"/>
          </a:gradFill>
          <a:effectLst/>
        </a:defRPr>
      </a:pPr>
      <a:endParaRPr lang="en-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Charting!$C$4</c:f>
              <c:strCache>
                <c:ptCount val="1"/>
                <c:pt idx="0">
                  <c:v>KO</c:v>
                </c:pt>
              </c:strCache>
            </c:strRef>
          </c:tx>
          <c:spPr>
            <a:ln w="28575" cap="rnd">
              <a:solidFill>
                <a:schemeClr val="tx2"/>
              </a:solidFill>
              <a:round/>
            </a:ln>
            <a:effectLst/>
          </c:spPr>
          <c:marker>
            <c:symbol val="none"/>
          </c:marker>
          <c:cat>
            <c:numRef>
              <c:f>Charting!$B$8:$B$135</c:f>
              <c:numCache>
                <c:formatCode>m/d/yy</c:formatCode>
                <c:ptCount val="128"/>
                <c:pt idx="0">
                  <c:v>45434</c:v>
                </c:pt>
                <c:pt idx="1">
                  <c:v>45435</c:v>
                </c:pt>
                <c:pt idx="2">
                  <c:v>45436</c:v>
                </c:pt>
                <c:pt idx="3">
                  <c:v>45440</c:v>
                </c:pt>
                <c:pt idx="4">
                  <c:v>45441</c:v>
                </c:pt>
                <c:pt idx="5">
                  <c:v>45442</c:v>
                </c:pt>
                <c:pt idx="6">
                  <c:v>45443</c:v>
                </c:pt>
                <c:pt idx="7">
                  <c:v>45446</c:v>
                </c:pt>
                <c:pt idx="8">
                  <c:v>45447</c:v>
                </c:pt>
                <c:pt idx="9">
                  <c:v>45448</c:v>
                </c:pt>
                <c:pt idx="10">
                  <c:v>45449</c:v>
                </c:pt>
                <c:pt idx="11">
                  <c:v>45450</c:v>
                </c:pt>
                <c:pt idx="12">
                  <c:v>45453</c:v>
                </c:pt>
                <c:pt idx="13">
                  <c:v>45454</c:v>
                </c:pt>
                <c:pt idx="14">
                  <c:v>45455</c:v>
                </c:pt>
                <c:pt idx="15">
                  <c:v>45456</c:v>
                </c:pt>
                <c:pt idx="16">
                  <c:v>45457</c:v>
                </c:pt>
                <c:pt idx="17">
                  <c:v>45460</c:v>
                </c:pt>
                <c:pt idx="18">
                  <c:v>45461</c:v>
                </c:pt>
                <c:pt idx="19">
                  <c:v>45463</c:v>
                </c:pt>
                <c:pt idx="20">
                  <c:v>45464</c:v>
                </c:pt>
                <c:pt idx="21">
                  <c:v>45467</c:v>
                </c:pt>
                <c:pt idx="22">
                  <c:v>45468</c:v>
                </c:pt>
                <c:pt idx="23">
                  <c:v>45469</c:v>
                </c:pt>
                <c:pt idx="24">
                  <c:v>45470</c:v>
                </c:pt>
                <c:pt idx="25">
                  <c:v>45471</c:v>
                </c:pt>
                <c:pt idx="26">
                  <c:v>45474</c:v>
                </c:pt>
                <c:pt idx="27">
                  <c:v>45475</c:v>
                </c:pt>
                <c:pt idx="28">
                  <c:v>45476</c:v>
                </c:pt>
                <c:pt idx="29">
                  <c:v>45478</c:v>
                </c:pt>
                <c:pt idx="30">
                  <c:v>45481</c:v>
                </c:pt>
                <c:pt idx="31">
                  <c:v>45482</c:v>
                </c:pt>
                <c:pt idx="32">
                  <c:v>45483</c:v>
                </c:pt>
                <c:pt idx="33">
                  <c:v>45484</c:v>
                </c:pt>
                <c:pt idx="34">
                  <c:v>45485</c:v>
                </c:pt>
                <c:pt idx="35">
                  <c:v>45488</c:v>
                </c:pt>
                <c:pt idx="36">
                  <c:v>45489</c:v>
                </c:pt>
                <c:pt idx="37">
                  <c:v>45490</c:v>
                </c:pt>
                <c:pt idx="38">
                  <c:v>45491</c:v>
                </c:pt>
                <c:pt idx="39">
                  <c:v>45492</c:v>
                </c:pt>
                <c:pt idx="40">
                  <c:v>45495</c:v>
                </c:pt>
                <c:pt idx="41">
                  <c:v>45496</c:v>
                </c:pt>
                <c:pt idx="42">
                  <c:v>45497</c:v>
                </c:pt>
                <c:pt idx="43">
                  <c:v>45498</c:v>
                </c:pt>
                <c:pt idx="44">
                  <c:v>45499</c:v>
                </c:pt>
                <c:pt idx="45">
                  <c:v>45502</c:v>
                </c:pt>
                <c:pt idx="46">
                  <c:v>45503</c:v>
                </c:pt>
                <c:pt idx="47">
                  <c:v>45504</c:v>
                </c:pt>
                <c:pt idx="48">
                  <c:v>45505</c:v>
                </c:pt>
                <c:pt idx="49">
                  <c:v>45506</c:v>
                </c:pt>
                <c:pt idx="50">
                  <c:v>45509</c:v>
                </c:pt>
                <c:pt idx="51">
                  <c:v>45510</c:v>
                </c:pt>
                <c:pt idx="52">
                  <c:v>45511</c:v>
                </c:pt>
                <c:pt idx="53">
                  <c:v>45512</c:v>
                </c:pt>
                <c:pt idx="54">
                  <c:v>45513</c:v>
                </c:pt>
                <c:pt idx="55">
                  <c:v>45516</c:v>
                </c:pt>
                <c:pt idx="56">
                  <c:v>45517</c:v>
                </c:pt>
                <c:pt idx="57">
                  <c:v>45518</c:v>
                </c:pt>
                <c:pt idx="58">
                  <c:v>45519</c:v>
                </c:pt>
                <c:pt idx="59">
                  <c:v>45520</c:v>
                </c:pt>
                <c:pt idx="60">
                  <c:v>45523</c:v>
                </c:pt>
                <c:pt idx="61">
                  <c:v>45524</c:v>
                </c:pt>
                <c:pt idx="62">
                  <c:v>45525</c:v>
                </c:pt>
                <c:pt idx="63">
                  <c:v>45526</c:v>
                </c:pt>
                <c:pt idx="64">
                  <c:v>45527</c:v>
                </c:pt>
                <c:pt idx="65">
                  <c:v>45530</c:v>
                </c:pt>
                <c:pt idx="66">
                  <c:v>45531</c:v>
                </c:pt>
                <c:pt idx="67">
                  <c:v>45532</c:v>
                </c:pt>
                <c:pt idx="68">
                  <c:v>45533</c:v>
                </c:pt>
                <c:pt idx="69">
                  <c:v>45534</c:v>
                </c:pt>
                <c:pt idx="70">
                  <c:v>45538</c:v>
                </c:pt>
                <c:pt idx="71">
                  <c:v>45539</c:v>
                </c:pt>
                <c:pt idx="72">
                  <c:v>45540</c:v>
                </c:pt>
                <c:pt idx="73">
                  <c:v>45541</c:v>
                </c:pt>
                <c:pt idx="74">
                  <c:v>45544</c:v>
                </c:pt>
                <c:pt idx="75">
                  <c:v>45545</c:v>
                </c:pt>
                <c:pt idx="76">
                  <c:v>45546</c:v>
                </c:pt>
                <c:pt idx="77">
                  <c:v>45547</c:v>
                </c:pt>
                <c:pt idx="78">
                  <c:v>45548</c:v>
                </c:pt>
                <c:pt idx="79">
                  <c:v>45551</c:v>
                </c:pt>
                <c:pt idx="80">
                  <c:v>45552</c:v>
                </c:pt>
                <c:pt idx="81">
                  <c:v>45553</c:v>
                </c:pt>
                <c:pt idx="82">
                  <c:v>45554</c:v>
                </c:pt>
                <c:pt idx="83">
                  <c:v>45555</c:v>
                </c:pt>
                <c:pt idx="84">
                  <c:v>45558</c:v>
                </c:pt>
                <c:pt idx="85">
                  <c:v>45559</c:v>
                </c:pt>
                <c:pt idx="86">
                  <c:v>45560</c:v>
                </c:pt>
                <c:pt idx="87">
                  <c:v>45561</c:v>
                </c:pt>
                <c:pt idx="88">
                  <c:v>45562</c:v>
                </c:pt>
                <c:pt idx="89">
                  <c:v>45565</c:v>
                </c:pt>
                <c:pt idx="90">
                  <c:v>45566</c:v>
                </c:pt>
                <c:pt idx="91">
                  <c:v>45567</c:v>
                </c:pt>
                <c:pt idx="92">
                  <c:v>45568</c:v>
                </c:pt>
                <c:pt idx="93">
                  <c:v>45569</c:v>
                </c:pt>
                <c:pt idx="94">
                  <c:v>45572</c:v>
                </c:pt>
                <c:pt idx="95">
                  <c:v>45573</c:v>
                </c:pt>
                <c:pt idx="96">
                  <c:v>45574</c:v>
                </c:pt>
                <c:pt idx="97">
                  <c:v>45575</c:v>
                </c:pt>
                <c:pt idx="98">
                  <c:v>45576</c:v>
                </c:pt>
                <c:pt idx="99">
                  <c:v>45579</c:v>
                </c:pt>
                <c:pt idx="100">
                  <c:v>45580</c:v>
                </c:pt>
                <c:pt idx="101">
                  <c:v>45581</c:v>
                </c:pt>
                <c:pt idx="102">
                  <c:v>45582</c:v>
                </c:pt>
                <c:pt idx="103">
                  <c:v>45583</c:v>
                </c:pt>
                <c:pt idx="104">
                  <c:v>45586</c:v>
                </c:pt>
                <c:pt idx="105">
                  <c:v>45587</c:v>
                </c:pt>
                <c:pt idx="106">
                  <c:v>45588</c:v>
                </c:pt>
                <c:pt idx="107">
                  <c:v>45589</c:v>
                </c:pt>
                <c:pt idx="108">
                  <c:v>45590</c:v>
                </c:pt>
                <c:pt idx="109">
                  <c:v>45593</c:v>
                </c:pt>
                <c:pt idx="110">
                  <c:v>45594</c:v>
                </c:pt>
                <c:pt idx="111">
                  <c:v>45595</c:v>
                </c:pt>
                <c:pt idx="112">
                  <c:v>45596</c:v>
                </c:pt>
                <c:pt idx="113">
                  <c:v>45597</c:v>
                </c:pt>
                <c:pt idx="114">
                  <c:v>45600</c:v>
                </c:pt>
                <c:pt idx="115">
                  <c:v>45601</c:v>
                </c:pt>
                <c:pt idx="116">
                  <c:v>45602</c:v>
                </c:pt>
                <c:pt idx="117">
                  <c:v>45603</c:v>
                </c:pt>
                <c:pt idx="118">
                  <c:v>45604</c:v>
                </c:pt>
                <c:pt idx="119">
                  <c:v>45607</c:v>
                </c:pt>
                <c:pt idx="120">
                  <c:v>45608</c:v>
                </c:pt>
                <c:pt idx="121">
                  <c:v>45609</c:v>
                </c:pt>
                <c:pt idx="122">
                  <c:v>45610</c:v>
                </c:pt>
                <c:pt idx="123">
                  <c:v>45611</c:v>
                </c:pt>
                <c:pt idx="124">
                  <c:v>45614</c:v>
                </c:pt>
                <c:pt idx="125">
                  <c:v>45615</c:v>
                </c:pt>
                <c:pt idx="126">
                  <c:v>45616</c:v>
                </c:pt>
                <c:pt idx="127">
                  <c:v>45617</c:v>
                </c:pt>
              </c:numCache>
            </c:numRef>
          </c:cat>
          <c:val>
            <c:numRef>
              <c:f>Charting!$C$8:$C$135</c:f>
              <c:numCache>
                <c:formatCode>[$$-C09]#,##0.00;\-[$$-C09]#,##0.00</c:formatCode>
                <c:ptCount val="128"/>
                <c:pt idx="0">
                  <c:v>63</c:v>
                </c:pt>
                <c:pt idx="1">
                  <c:v>62.09</c:v>
                </c:pt>
                <c:pt idx="2">
                  <c:v>62</c:v>
                </c:pt>
                <c:pt idx="3">
                  <c:v>61.82</c:v>
                </c:pt>
                <c:pt idx="4">
                  <c:v>61.7</c:v>
                </c:pt>
                <c:pt idx="5">
                  <c:v>61.97</c:v>
                </c:pt>
                <c:pt idx="6">
                  <c:v>62.93</c:v>
                </c:pt>
                <c:pt idx="7">
                  <c:v>62.93</c:v>
                </c:pt>
                <c:pt idx="8">
                  <c:v>63.94</c:v>
                </c:pt>
                <c:pt idx="9">
                  <c:v>63.92</c:v>
                </c:pt>
                <c:pt idx="10">
                  <c:v>64.150000000000006</c:v>
                </c:pt>
                <c:pt idx="11">
                  <c:v>63.91</c:v>
                </c:pt>
                <c:pt idx="12">
                  <c:v>63.59</c:v>
                </c:pt>
                <c:pt idx="13">
                  <c:v>63.55</c:v>
                </c:pt>
                <c:pt idx="14">
                  <c:v>62.88</c:v>
                </c:pt>
                <c:pt idx="15">
                  <c:v>62.99</c:v>
                </c:pt>
                <c:pt idx="16">
                  <c:v>62.55</c:v>
                </c:pt>
                <c:pt idx="17">
                  <c:v>62.62</c:v>
                </c:pt>
                <c:pt idx="18">
                  <c:v>62.63</c:v>
                </c:pt>
                <c:pt idx="19">
                  <c:v>62.18</c:v>
                </c:pt>
                <c:pt idx="20">
                  <c:v>62.77</c:v>
                </c:pt>
                <c:pt idx="21">
                  <c:v>63.97</c:v>
                </c:pt>
                <c:pt idx="22">
                  <c:v>63.84</c:v>
                </c:pt>
                <c:pt idx="23">
                  <c:v>64.05</c:v>
                </c:pt>
                <c:pt idx="24">
                  <c:v>63.91</c:v>
                </c:pt>
                <c:pt idx="25">
                  <c:v>63.65</c:v>
                </c:pt>
                <c:pt idx="26">
                  <c:v>63.28</c:v>
                </c:pt>
                <c:pt idx="27">
                  <c:v>63.15</c:v>
                </c:pt>
                <c:pt idx="28">
                  <c:v>63.33</c:v>
                </c:pt>
                <c:pt idx="29">
                  <c:v>63.76</c:v>
                </c:pt>
                <c:pt idx="30">
                  <c:v>62.96</c:v>
                </c:pt>
                <c:pt idx="31">
                  <c:v>62.69</c:v>
                </c:pt>
                <c:pt idx="32">
                  <c:v>62.83</c:v>
                </c:pt>
                <c:pt idx="33">
                  <c:v>63.1</c:v>
                </c:pt>
                <c:pt idx="34">
                  <c:v>63.7</c:v>
                </c:pt>
                <c:pt idx="35">
                  <c:v>63.41</c:v>
                </c:pt>
                <c:pt idx="36">
                  <c:v>64.27</c:v>
                </c:pt>
                <c:pt idx="37">
                  <c:v>65.209999999999994</c:v>
                </c:pt>
                <c:pt idx="38">
                  <c:v>65.19</c:v>
                </c:pt>
                <c:pt idx="39">
                  <c:v>65.290000000000006</c:v>
                </c:pt>
                <c:pt idx="40">
                  <c:v>64.77</c:v>
                </c:pt>
                <c:pt idx="41">
                  <c:v>64.959999999999994</c:v>
                </c:pt>
                <c:pt idx="42">
                  <c:v>65.81</c:v>
                </c:pt>
                <c:pt idx="43">
                  <c:v>66.069999999999993</c:v>
                </c:pt>
                <c:pt idx="44">
                  <c:v>67.05</c:v>
                </c:pt>
                <c:pt idx="45">
                  <c:v>66.83</c:v>
                </c:pt>
                <c:pt idx="46">
                  <c:v>67.680000000000007</c:v>
                </c:pt>
                <c:pt idx="47">
                  <c:v>66.739999999999995</c:v>
                </c:pt>
                <c:pt idx="48">
                  <c:v>67.959999999999994</c:v>
                </c:pt>
                <c:pt idx="49">
                  <c:v>69.33</c:v>
                </c:pt>
                <c:pt idx="50">
                  <c:v>68.099999999999994</c:v>
                </c:pt>
                <c:pt idx="51">
                  <c:v>68.05</c:v>
                </c:pt>
                <c:pt idx="52">
                  <c:v>68.459999999999994</c:v>
                </c:pt>
                <c:pt idx="53">
                  <c:v>68.73</c:v>
                </c:pt>
                <c:pt idx="54">
                  <c:v>68.680000000000007</c:v>
                </c:pt>
                <c:pt idx="55">
                  <c:v>68.17</c:v>
                </c:pt>
                <c:pt idx="56">
                  <c:v>68.459999999999994</c:v>
                </c:pt>
                <c:pt idx="57">
                  <c:v>68.58</c:v>
                </c:pt>
                <c:pt idx="58">
                  <c:v>68.650000000000006</c:v>
                </c:pt>
                <c:pt idx="59">
                  <c:v>69.180000000000007</c:v>
                </c:pt>
                <c:pt idx="60">
                  <c:v>68.98</c:v>
                </c:pt>
                <c:pt idx="61">
                  <c:v>69.38</c:v>
                </c:pt>
                <c:pt idx="62">
                  <c:v>69.569999999999993</c:v>
                </c:pt>
                <c:pt idx="63">
                  <c:v>69.33</c:v>
                </c:pt>
                <c:pt idx="64">
                  <c:v>69.790000000000006</c:v>
                </c:pt>
                <c:pt idx="65">
                  <c:v>70.84</c:v>
                </c:pt>
                <c:pt idx="66">
                  <c:v>71.5</c:v>
                </c:pt>
                <c:pt idx="67">
                  <c:v>71.75</c:v>
                </c:pt>
                <c:pt idx="68">
                  <c:v>72.05</c:v>
                </c:pt>
                <c:pt idx="69">
                  <c:v>72.47</c:v>
                </c:pt>
                <c:pt idx="70">
                  <c:v>73.010000000000005</c:v>
                </c:pt>
                <c:pt idx="71">
                  <c:v>72.56</c:v>
                </c:pt>
                <c:pt idx="72">
                  <c:v>71.17</c:v>
                </c:pt>
                <c:pt idx="73">
                  <c:v>71.14</c:v>
                </c:pt>
                <c:pt idx="74">
                  <c:v>71.849999999999994</c:v>
                </c:pt>
                <c:pt idx="75">
                  <c:v>71.55</c:v>
                </c:pt>
                <c:pt idx="76">
                  <c:v>71.08</c:v>
                </c:pt>
                <c:pt idx="77">
                  <c:v>71.23</c:v>
                </c:pt>
                <c:pt idx="78">
                  <c:v>71.41</c:v>
                </c:pt>
                <c:pt idx="79">
                  <c:v>72.099999999999994</c:v>
                </c:pt>
                <c:pt idx="80">
                  <c:v>71.8</c:v>
                </c:pt>
                <c:pt idx="81">
                  <c:v>71.75</c:v>
                </c:pt>
                <c:pt idx="82">
                  <c:v>70.62</c:v>
                </c:pt>
                <c:pt idx="83">
                  <c:v>71.64</c:v>
                </c:pt>
                <c:pt idx="84">
                  <c:v>71.73</c:v>
                </c:pt>
                <c:pt idx="85">
                  <c:v>71.33</c:v>
                </c:pt>
                <c:pt idx="86">
                  <c:v>71.45</c:v>
                </c:pt>
                <c:pt idx="87">
                  <c:v>71.400000000000006</c:v>
                </c:pt>
                <c:pt idx="88">
                  <c:v>71.790000000000006</c:v>
                </c:pt>
                <c:pt idx="89">
                  <c:v>71.86</c:v>
                </c:pt>
                <c:pt idx="90">
                  <c:v>71.709999999999994</c:v>
                </c:pt>
                <c:pt idx="91">
                  <c:v>71.010000000000005</c:v>
                </c:pt>
                <c:pt idx="92">
                  <c:v>70.52</c:v>
                </c:pt>
                <c:pt idx="93">
                  <c:v>70.17</c:v>
                </c:pt>
                <c:pt idx="94">
                  <c:v>69.010000000000005</c:v>
                </c:pt>
                <c:pt idx="95">
                  <c:v>69.180000000000007</c:v>
                </c:pt>
                <c:pt idx="96">
                  <c:v>69.569999999999993</c:v>
                </c:pt>
                <c:pt idx="97">
                  <c:v>69.25</c:v>
                </c:pt>
                <c:pt idx="98">
                  <c:v>69.569999999999993</c:v>
                </c:pt>
                <c:pt idx="99">
                  <c:v>70.34</c:v>
                </c:pt>
                <c:pt idx="100">
                  <c:v>70.34</c:v>
                </c:pt>
                <c:pt idx="101">
                  <c:v>70.569999999999993</c:v>
                </c:pt>
                <c:pt idx="102">
                  <c:v>69.900000000000006</c:v>
                </c:pt>
                <c:pt idx="103">
                  <c:v>70.44</c:v>
                </c:pt>
                <c:pt idx="104">
                  <c:v>69.45</c:v>
                </c:pt>
                <c:pt idx="105">
                  <c:v>69.45</c:v>
                </c:pt>
                <c:pt idx="106">
                  <c:v>68.010000000000005</c:v>
                </c:pt>
                <c:pt idx="107">
                  <c:v>67.3</c:v>
                </c:pt>
                <c:pt idx="108">
                  <c:v>66.92</c:v>
                </c:pt>
                <c:pt idx="109">
                  <c:v>66.67</c:v>
                </c:pt>
                <c:pt idx="110">
                  <c:v>65.56</c:v>
                </c:pt>
                <c:pt idx="111">
                  <c:v>65.92</c:v>
                </c:pt>
                <c:pt idx="112">
                  <c:v>65.31</c:v>
                </c:pt>
                <c:pt idx="113">
                  <c:v>65.010000000000005</c:v>
                </c:pt>
                <c:pt idx="114">
                  <c:v>65.11</c:v>
                </c:pt>
                <c:pt idx="115">
                  <c:v>65.37</c:v>
                </c:pt>
                <c:pt idx="116">
                  <c:v>63.7</c:v>
                </c:pt>
                <c:pt idx="117">
                  <c:v>63.66</c:v>
                </c:pt>
                <c:pt idx="118">
                  <c:v>63.92</c:v>
                </c:pt>
                <c:pt idx="119">
                  <c:v>63.36</c:v>
                </c:pt>
                <c:pt idx="120">
                  <c:v>63.2</c:v>
                </c:pt>
                <c:pt idx="121">
                  <c:v>63</c:v>
                </c:pt>
                <c:pt idx="122">
                  <c:v>62.55</c:v>
                </c:pt>
                <c:pt idx="123">
                  <c:v>61.74</c:v>
                </c:pt>
                <c:pt idx="124">
                  <c:v>61.86</c:v>
                </c:pt>
                <c:pt idx="125">
                  <c:v>62.59</c:v>
                </c:pt>
                <c:pt idx="126">
                  <c:v>62.99</c:v>
                </c:pt>
                <c:pt idx="127">
                  <c:v>63.76</c:v>
                </c:pt>
              </c:numCache>
            </c:numRef>
          </c:val>
          <c:smooth val="0"/>
          <c:extLst>
            <c:ext xmlns:c16="http://schemas.microsoft.com/office/drawing/2014/chart" uri="{C3380CC4-5D6E-409C-BE32-E72D297353CC}">
              <c16:uniqueId val="{00000000-5946-6345-BE3D-AD76C032892C}"/>
            </c:ext>
          </c:extLst>
        </c:ser>
        <c:dLbls>
          <c:showLegendKey val="0"/>
          <c:showVal val="0"/>
          <c:showCatName val="0"/>
          <c:showSerName val="0"/>
          <c:showPercent val="0"/>
          <c:showBubbleSize val="0"/>
        </c:dLbls>
        <c:marker val="1"/>
        <c:smooth val="0"/>
        <c:axId val="1175083567"/>
        <c:axId val="54781968"/>
      </c:lineChart>
      <c:lineChart>
        <c:grouping val="standard"/>
        <c:varyColors val="0"/>
        <c:ser>
          <c:idx val="1"/>
          <c:order val="1"/>
          <c:tx>
            <c:strRef>
              <c:f>Charting!$F$4</c:f>
              <c:strCache>
                <c:ptCount val="1"/>
                <c:pt idx="0">
                  <c:v>MICROSOFT CORPORATION (XNAS:MSFT)</c:v>
                </c:pt>
              </c:strCache>
            </c:strRef>
          </c:tx>
          <c:spPr>
            <a:ln w="28575" cap="rnd">
              <a:solidFill>
                <a:schemeClr val="bg1">
                  <a:lumMod val="75000"/>
                </a:schemeClr>
              </a:solidFill>
              <a:round/>
            </a:ln>
            <a:effectLst/>
          </c:spPr>
          <c:marker>
            <c:symbol val="none"/>
          </c:marker>
          <c:cat>
            <c:numRef>
              <c:f>Charting!$B$8:$B$135</c:f>
              <c:numCache>
                <c:formatCode>m/d/yy</c:formatCode>
                <c:ptCount val="128"/>
                <c:pt idx="0">
                  <c:v>45434</c:v>
                </c:pt>
                <c:pt idx="1">
                  <c:v>45435</c:v>
                </c:pt>
                <c:pt idx="2">
                  <c:v>45436</c:v>
                </c:pt>
                <c:pt idx="3">
                  <c:v>45440</c:v>
                </c:pt>
                <c:pt idx="4">
                  <c:v>45441</c:v>
                </c:pt>
                <c:pt idx="5">
                  <c:v>45442</c:v>
                </c:pt>
                <c:pt idx="6">
                  <c:v>45443</c:v>
                </c:pt>
                <c:pt idx="7">
                  <c:v>45446</c:v>
                </c:pt>
                <c:pt idx="8">
                  <c:v>45447</c:v>
                </c:pt>
                <c:pt idx="9">
                  <c:v>45448</c:v>
                </c:pt>
                <c:pt idx="10">
                  <c:v>45449</c:v>
                </c:pt>
                <c:pt idx="11">
                  <c:v>45450</c:v>
                </c:pt>
                <c:pt idx="12">
                  <c:v>45453</c:v>
                </c:pt>
                <c:pt idx="13">
                  <c:v>45454</c:v>
                </c:pt>
                <c:pt idx="14">
                  <c:v>45455</c:v>
                </c:pt>
                <c:pt idx="15">
                  <c:v>45456</c:v>
                </c:pt>
                <c:pt idx="16">
                  <c:v>45457</c:v>
                </c:pt>
                <c:pt idx="17">
                  <c:v>45460</c:v>
                </c:pt>
                <c:pt idx="18">
                  <c:v>45461</c:v>
                </c:pt>
                <c:pt idx="19">
                  <c:v>45463</c:v>
                </c:pt>
                <c:pt idx="20">
                  <c:v>45464</c:v>
                </c:pt>
                <c:pt idx="21">
                  <c:v>45467</c:v>
                </c:pt>
                <c:pt idx="22">
                  <c:v>45468</c:v>
                </c:pt>
                <c:pt idx="23">
                  <c:v>45469</c:v>
                </c:pt>
                <c:pt idx="24">
                  <c:v>45470</c:v>
                </c:pt>
                <c:pt idx="25">
                  <c:v>45471</c:v>
                </c:pt>
                <c:pt idx="26">
                  <c:v>45474</c:v>
                </c:pt>
                <c:pt idx="27">
                  <c:v>45475</c:v>
                </c:pt>
                <c:pt idx="28">
                  <c:v>45476</c:v>
                </c:pt>
                <c:pt idx="29">
                  <c:v>45478</c:v>
                </c:pt>
                <c:pt idx="30">
                  <c:v>45481</c:v>
                </c:pt>
                <c:pt idx="31">
                  <c:v>45482</c:v>
                </c:pt>
                <c:pt idx="32">
                  <c:v>45483</c:v>
                </c:pt>
                <c:pt idx="33">
                  <c:v>45484</c:v>
                </c:pt>
                <c:pt idx="34">
                  <c:v>45485</c:v>
                </c:pt>
                <c:pt idx="35">
                  <c:v>45488</c:v>
                </c:pt>
                <c:pt idx="36">
                  <c:v>45489</c:v>
                </c:pt>
                <c:pt idx="37">
                  <c:v>45490</c:v>
                </c:pt>
                <c:pt idx="38">
                  <c:v>45491</c:v>
                </c:pt>
                <c:pt idx="39">
                  <c:v>45492</c:v>
                </c:pt>
                <c:pt idx="40">
                  <c:v>45495</c:v>
                </c:pt>
                <c:pt idx="41">
                  <c:v>45496</c:v>
                </c:pt>
                <c:pt idx="42">
                  <c:v>45497</c:v>
                </c:pt>
                <c:pt idx="43">
                  <c:v>45498</c:v>
                </c:pt>
                <c:pt idx="44">
                  <c:v>45499</c:v>
                </c:pt>
                <c:pt idx="45">
                  <c:v>45502</c:v>
                </c:pt>
                <c:pt idx="46">
                  <c:v>45503</c:v>
                </c:pt>
                <c:pt idx="47">
                  <c:v>45504</c:v>
                </c:pt>
                <c:pt idx="48">
                  <c:v>45505</c:v>
                </c:pt>
                <c:pt idx="49">
                  <c:v>45506</c:v>
                </c:pt>
                <c:pt idx="50">
                  <c:v>45509</c:v>
                </c:pt>
                <c:pt idx="51">
                  <c:v>45510</c:v>
                </c:pt>
                <c:pt idx="52">
                  <c:v>45511</c:v>
                </c:pt>
                <c:pt idx="53">
                  <c:v>45512</c:v>
                </c:pt>
                <c:pt idx="54">
                  <c:v>45513</c:v>
                </c:pt>
                <c:pt idx="55">
                  <c:v>45516</c:v>
                </c:pt>
                <c:pt idx="56">
                  <c:v>45517</c:v>
                </c:pt>
                <c:pt idx="57">
                  <c:v>45518</c:v>
                </c:pt>
                <c:pt idx="58">
                  <c:v>45519</c:v>
                </c:pt>
                <c:pt idx="59">
                  <c:v>45520</c:v>
                </c:pt>
                <c:pt idx="60">
                  <c:v>45523</c:v>
                </c:pt>
                <c:pt idx="61">
                  <c:v>45524</c:v>
                </c:pt>
                <c:pt idx="62">
                  <c:v>45525</c:v>
                </c:pt>
                <c:pt idx="63">
                  <c:v>45526</c:v>
                </c:pt>
                <c:pt idx="64">
                  <c:v>45527</c:v>
                </c:pt>
                <c:pt idx="65">
                  <c:v>45530</c:v>
                </c:pt>
                <c:pt idx="66">
                  <c:v>45531</c:v>
                </c:pt>
                <c:pt idx="67">
                  <c:v>45532</c:v>
                </c:pt>
                <c:pt idx="68">
                  <c:v>45533</c:v>
                </c:pt>
                <c:pt idx="69">
                  <c:v>45534</c:v>
                </c:pt>
                <c:pt idx="70">
                  <c:v>45538</c:v>
                </c:pt>
                <c:pt idx="71">
                  <c:v>45539</c:v>
                </c:pt>
                <c:pt idx="72">
                  <c:v>45540</c:v>
                </c:pt>
                <c:pt idx="73">
                  <c:v>45541</c:v>
                </c:pt>
                <c:pt idx="74">
                  <c:v>45544</c:v>
                </c:pt>
                <c:pt idx="75">
                  <c:v>45545</c:v>
                </c:pt>
                <c:pt idx="76">
                  <c:v>45546</c:v>
                </c:pt>
                <c:pt idx="77">
                  <c:v>45547</c:v>
                </c:pt>
                <c:pt idx="78">
                  <c:v>45548</c:v>
                </c:pt>
                <c:pt idx="79">
                  <c:v>45551</c:v>
                </c:pt>
                <c:pt idx="80">
                  <c:v>45552</c:v>
                </c:pt>
                <c:pt idx="81">
                  <c:v>45553</c:v>
                </c:pt>
                <c:pt idx="82">
                  <c:v>45554</c:v>
                </c:pt>
                <c:pt idx="83">
                  <c:v>45555</c:v>
                </c:pt>
                <c:pt idx="84">
                  <c:v>45558</c:v>
                </c:pt>
                <c:pt idx="85">
                  <c:v>45559</c:v>
                </c:pt>
                <c:pt idx="86">
                  <c:v>45560</c:v>
                </c:pt>
                <c:pt idx="87">
                  <c:v>45561</c:v>
                </c:pt>
                <c:pt idx="88">
                  <c:v>45562</c:v>
                </c:pt>
                <c:pt idx="89">
                  <c:v>45565</c:v>
                </c:pt>
                <c:pt idx="90">
                  <c:v>45566</c:v>
                </c:pt>
                <c:pt idx="91">
                  <c:v>45567</c:v>
                </c:pt>
                <c:pt idx="92">
                  <c:v>45568</c:v>
                </c:pt>
                <c:pt idx="93">
                  <c:v>45569</c:v>
                </c:pt>
                <c:pt idx="94">
                  <c:v>45572</c:v>
                </c:pt>
                <c:pt idx="95">
                  <c:v>45573</c:v>
                </c:pt>
                <c:pt idx="96">
                  <c:v>45574</c:v>
                </c:pt>
                <c:pt idx="97">
                  <c:v>45575</c:v>
                </c:pt>
                <c:pt idx="98">
                  <c:v>45576</c:v>
                </c:pt>
                <c:pt idx="99">
                  <c:v>45579</c:v>
                </c:pt>
                <c:pt idx="100">
                  <c:v>45580</c:v>
                </c:pt>
                <c:pt idx="101">
                  <c:v>45581</c:v>
                </c:pt>
                <c:pt idx="102">
                  <c:v>45582</c:v>
                </c:pt>
                <c:pt idx="103">
                  <c:v>45583</c:v>
                </c:pt>
                <c:pt idx="104">
                  <c:v>45586</c:v>
                </c:pt>
                <c:pt idx="105">
                  <c:v>45587</c:v>
                </c:pt>
                <c:pt idx="106">
                  <c:v>45588</c:v>
                </c:pt>
                <c:pt idx="107">
                  <c:v>45589</c:v>
                </c:pt>
                <c:pt idx="108">
                  <c:v>45590</c:v>
                </c:pt>
                <c:pt idx="109">
                  <c:v>45593</c:v>
                </c:pt>
                <c:pt idx="110">
                  <c:v>45594</c:v>
                </c:pt>
                <c:pt idx="111">
                  <c:v>45595</c:v>
                </c:pt>
                <c:pt idx="112">
                  <c:v>45596</c:v>
                </c:pt>
                <c:pt idx="113">
                  <c:v>45597</c:v>
                </c:pt>
                <c:pt idx="114">
                  <c:v>45600</c:v>
                </c:pt>
                <c:pt idx="115">
                  <c:v>45601</c:v>
                </c:pt>
                <c:pt idx="116">
                  <c:v>45602</c:v>
                </c:pt>
                <c:pt idx="117">
                  <c:v>45603</c:v>
                </c:pt>
                <c:pt idx="118">
                  <c:v>45604</c:v>
                </c:pt>
                <c:pt idx="119">
                  <c:v>45607</c:v>
                </c:pt>
                <c:pt idx="120">
                  <c:v>45608</c:v>
                </c:pt>
                <c:pt idx="121">
                  <c:v>45609</c:v>
                </c:pt>
                <c:pt idx="122">
                  <c:v>45610</c:v>
                </c:pt>
                <c:pt idx="123">
                  <c:v>45611</c:v>
                </c:pt>
                <c:pt idx="124">
                  <c:v>45614</c:v>
                </c:pt>
                <c:pt idx="125">
                  <c:v>45615</c:v>
                </c:pt>
                <c:pt idx="126">
                  <c:v>45616</c:v>
                </c:pt>
                <c:pt idx="127">
                  <c:v>45617</c:v>
                </c:pt>
              </c:numCache>
            </c:numRef>
          </c:cat>
          <c:val>
            <c:numRef>
              <c:f>Charting!$F$8:$F$135</c:f>
              <c:numCache>
                <c:formatCode>[$$-C09]#,##0.00;\-[$$-C09]#,##0.00</c:formatCode>
                <c:ptCount val="128"/>
                <c:pt idx="0">
                  <c:v>430.52</c:v>
                </c:pt>
                <c:pt idx="1">
                  <c:v>427</c:v>
                </c:pt>
                <c:pt idx="2">
                  <c:v>430.16</c:v>
                </c:pt>
                <c:pt idx="3">
                  <c:v>430.32</c:v>
                </c:pt>
                <c:pt idx="4">
                  <c:v>429.17</c:v>
                </c:pt>
                <c:pt idx="5">
                  <c:v>414.67</c:v>
                </c:pt>
                <c:pt idx="6">
                  <c:v>415.13</c:v>
                </c:pt>
                <c:pt idx="7">
                  <c:v>413.52</c:v>
                </c:pt>
                <c:pt idx="8">
                  <c:v>416.07</c:v>
                </c:pt>
                <c:pt idx="9">
                  <c:v>424.01</c:v>
                </c:pt>
                <c:pt idx="10">
                  <c:v>424.52</c:v>
                </c:pt>
                <c:pt idx="11">
                  <c:v>423.85</c:v>
                </c:pt>
                <c:pt idx="12">
                  <c:v>427.87</c:v>
                </c:pt>
                <c:pt idx="13">
                  <c:v>432.68</c:v>
                </c:pt>
                <c:pt idx="14">
                  <c:v>441.06</c:v>
                </c:pt>
                <c:pt idx="15">
                  <c:v>441.58</c:v>
                </c:pt>
                <c:pt idx="16">
                  <c:v>442.57</c:v>
                </c:pt>
                <c:pt idx="17">
                  <c:v>448.37</c:v>
                </c:pt>
                <c:pt idx="18">
                  <c:v>446.34</c:v>
                </c:pt>
                <c:pt idx="19">
                  <c:v>445.7</c:v>
                </c:pt>
                <c:pt idx="20">
                  <c:v>449.78</c:v>
                </c:pt>
                <c:pt idx="21">
                  <c:v>447.67</c:v>
                </c:pt>
                <c:pt idx="22">
                  <c:v>450.95</c:v>
                </c:pt>
                <c:pt idx="23">
                  <c:v>452.16</c:v>
                </c:pt>
                <c:pt idx="24">
                  <c:v>452.85</c:v>
                </c:pt>
                <c:pt idx="25">
                  <c:v>446.95</c:v>
                </c:pt>
                <c:pt idx="26">
                  <c:v>456.73</c:v>
                </c:pt>
                <c:pt idx="27">
                  <c:v>459.28</c:v>
                </c:pt>
                <c:pt idx="28">
                  <c:v>460.77</c:v>
                </c:pt>
                <c:pt idx="29">
                  <c:v>467.56</c:v>
                </c:pt>
                <c:pt idx="30">
                  <c:v>466.24</c:v>
                </c:pt>
                <c:pt idx="31">
                  <c:v>459.54</c:v>
                </c:pt>
                <c:pt idx="32">
                  <c:v>466.25</c:v>
                </c:pt>
                <c:pt idx="33">
                  <c:v>454.7</c:v>
                </c:pt>
                <c:pt idx="34">
                  <c:v>453.55</c:v>
                </c:pt>
                <c:pt idx="35">
                  <c:v>453.96</c:v>
                </c:pt>
                <c:pt idx="36">
                  <c:v>449.52</c:v>
                </c:pt>
                <c:pt idx="37">
                  <c:v>443.52</c:v>
                </c:pt>
                <c:pt idx="38">
                  <c:v>440.37</c:v>
                </c:pt>
                <c:pt idx="39">
                  <c:v>437.11</c:v>
                </c:pt>
                <c:pt idx="40">
                  <c:v>442.94</c:v>
                </c:pt>
                <c:pt idx="41">
                  <c:v>444.85</c:v>
                </c:pt>
                <c:pt idx="42">
                  <c:v>428.9</c:v>
                </c:pt>
                <c:pt idx="43">
                  <c:v>418.4</c:v>
                </c:pt>
                <c:pt idx="44">
                  <c:v>425.27</c:v>
                </c:pt>
                <c:pt idx="45">
                  <c:v>426.73</c:v>
                </c:pt>
                <c:pt idx="46">
                  <c:v>422.92</c:v>
                </c:pt>
                <c:pt idx="47">
                  <c:v>418.35</c:v>
                </c:pt>
                <c:pt idx="48">
                  <c:v>417.11</c:v>
                </c:pt>
                <c:pt idx="49">
                  <c:v>408.49</c:v>
                </c:pt>
                <c:pt idx="50">
                  <c:v>395.15</c:v>
                </c:pt>
                <c:pt idx="51">
                  <c:v>399.61</c:v>
                </c:pt>
                <c:pt idx="52">
                  <c:v>398.43</c:v>
                </c:pt>
                <c:pt idx="53">
                  <c:v>402.69</c:v>
                </c:pt>
                <c:pt idx="54">
                  <c:v>406.02</c:v>
                </c:pt>
                <c:pt idx="55">
                  <c:v>406.81</c:v>
                </c:pt>
                <c:pt idx="56">
                  <c:v>414.01</c:v>
                </c:pt>
                <c:pt idx="57">
                  <c:v>416.86</c:v>
                </c:pt>
                <c:pt idx="58">
                  <c:v>421.03</c:v>
                </c:pt>
                <c:pt idx="59">
                  <c:v>418.47</c:v>
                </c:pt>
                <c:pt idx="60">
                  <c:v>421.53</c:v>
                </c:pt>
                <c:pt idx="61">
                  <c:v>424.8</c:v>
                </c:pt>
                <c:pt idx="62">
                  <c:v>424.14</c:v>
                </c:pt>
                <c:pt idx="63">
                  <c:v>415.55</c:v>
                </c:pt>
                <c:pt idx="64">
                  <c:v>416.79</c:v>
                </c:pt>
                <c:pt idx="65">
                  <c:v>413.49</c:v>
                </c:pt>
                <c:pt idx="66">
                  <c:v>413.84</c:v>
                </c:pt>
                <c:pt idx="67">
                  <c:v>410.6</c:v>
                </c:pt>
                <c:pt idx="68">
                  <c:v>413.12</c:v>
                </c:pt>
                <c:pt idx="69">
                  <c:v>417.14</c:v>
                </c:pt>
                <c:pt idx="70">
                  <c:v>409.44</c:v>
                </c:pt>
                <c:pt idx="71">
                  <c:v>408.9</c:v>
                </c:pt>
                <c:pt idx="72">
                  <c:v>408.39</c:v>
                </c:pt>
                <c:pt idx="73">
                  <c:v>401.7</c:v>
                </c:pt>
                <c:pt idx="74">
                  <c:v>405.72</c:v>
                </c:pt>
                <c:pt idx="75">
                  <c:v>414.2</c:v>
                </c:pt>
                <c:pt idx="76">
                  <c:v>423.04</c:v>
                </c:pt>
                <c:pt idx="77">
                  <c:v>427</c:v>
                </c:pt>
                <c:pt idx="78">
                  <c:v>430.59</c:v>
                </c:pt>
                <c:pt idx="79">
                  <c:v>431.34</c:v>
                </c:pt>
                <c:pt idx="80">
                  <c:v>435.15</c:v>
                </c:pt>
                <c:pt idx="81">
                  <c:v>430.81</c:v>
                </c:pt>
                <c:pt idx="82">
                  <c:v>438.69</c:v>
                </c:pt>
                <c:pt idx="83">
                  <c:v>435.27</c:v>
                </c:pt>
                <c:pt idx="84">
                  <c:v>433.51</c:v>
                </c:pt>
                <c:pt idx="85">
                  <c:v>429.17</c:v>
                </c:pt>
                <c:pt idx="86">
                  <c:v>432.11</c:v>
                </c:pt>
                <c:pt idx="87">
                  <c:v>431.31</c:v>
                </c:pt>
                <c:pt idx="88">
                  <c:v>428.02</c:v>
                </c:pt>
                <c:pt idx="89">
                  <c:v>430.3</c:v>
                </c:pt>
                <c:pt idx="90">
                  <c:v>420.69</c:v>
                </c:pt>
                <c:pt idx="91">
                  <c:v>417.13</c:v>
                </c:pt>
                <c:pt idx="92">
                  <c:v>416.54</c:v>
                </c:pt>
                <c:pt idx="93">
                  <c:v>416.06</c:v>
                </c:pt>
                <c:pt idx="94">
                  <c:v>409.54</c:v>
                </c:pt>
                <c:pt idx="95">
                  <c:v>414.71</c:v>
                </c:pt>
                <c:pt idx="96">
                  <c:v>417.46</c:v>
                </c:pt>
                <c:pt idx="97">
                  <c:v>415.84</c:v>
                </c:pt>
                <c:pt idx="98">
                  <c:v>416.32</c:v>
                </c:pt>
                <c:pt idx="99">
                  <c:v>419.14</c:v>
                </c:pt>
                <c:pt idx="100">
                  <c:v>418.74</c:v>
                </c:pt>
                <c:pt idx="101">
                  <c:v>416.12</c:v>
                </c:pt>
                <c:pt idx="102">
                  <c:v>416.72</c:v>
                </c:pt>
                <c:pt idx="103">
                  <c:v>418.16</c:v>
                </c:pt>
                <c:pt idx="104">
                  <c:v>418.78</c:v>
                </c:pt>
                <c:pt idx="105">
                  <c:v>427.51</c:v>
                </c:pt>
                <c:pt idx="106">
                  <c:v>424.6</c:v>
                </c:pt>
                <c:pt idx="107">
                  <c:v>424.73</c:v>
                </c:pt>
                <c:pt idx="108">
                  <c:v>428.15</c:v>
                </c:pt>
                <c:pt idx="109">
                  <c:v>426.59</c:v>
                </c:pt>
                <c:pt idx="110">
                  <c:v>431.95</c:v>
                </c:pt>
                <c:pt idx="111">
                  <c:v>432.53</c:v>
                </c:pt>
                <c:pt idx="112">
                  <c:v>406.35</c:v>
                </c:pt>
                <c:pt idx="113">
                  <c:v>410.37</c:v>
                </c:pt>
                <c:pt idx="114">
                  <c:v>408.46</c:v>
                </c:pt>
                <c:pt idx="115">
                  <c:v>411.46</c:v>
                </c:pt>
                <c:pt idx="116">
                  <c:v>420.18</c:v>
                </c:pt>
                <c:pt idx="117">
                  <c:v>425.43</c:v>
                </c:pt>
                <c:pt idx="118">
                  <c:v>422.54</c:v>
                </c:pt>
                <c:pt idx="119">
                  <c:v>418.01</c:v>
                </c:pt>
                <c:pt idx="120">
                  <c:v>423.03</c:v>
                </c:pt>
                <c:pt idx="121">
                  <c:v>425.2</c:v>
                </c:pt>
                <c:pt idx="122">
                  <c:v>426.89</c:v>
                </c:pt>
                <c:pt idx="123">
                  <c:v>415</c:v>
                </c:pt>
                <c:pt idx="124">
                  <c:v>415.76</c:v>
                </c:pt>
                <c:pt idx="125">
                  <c:v>417.79</c:v>
                </c:pt>
                <c:pt idx="126">
                  <c:v>415.49</c:v>
                </c:pt>
                <c:pt idx="127">
                  <c:v>412.87</c:v>
                </c:pt>
              </c:numCache>
            </c:numRef>
          </c:val>
          <c:smooth val="0"/>
          <c:extLst>
            <c:ext xmlns:c16="http://schemas.microsoft.com/office/drawing/2014/chart" uri="{C3380CC4-5D6E-409C-BE32-E72D297353CC}">
              <c16:uniqueId val="{00000001-5946-6345-BE3D-AD76C032892C}"/>
            </c:ext>
          </c:extLst>
        </c:ser>
        <c:dLbls>
          <c:showLegendKey val="0"/>
          <c:showVal val="0"/>
          <c:showCatName val="0"/>
          <c:showSerName val="0"/>
          <c:showPercent val="0"/>
          <c:showBubbleSize val="0"/>
        </c:dLbls>
        <c:marker val="1"/>
        <c:smooth val="0"/>
        <c:axId val="46504320"/>
        <c:axId val="1787589839"/>
      </c:lineChart>
      <c:dateAx>
        <c:axId val="1175083567"/>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54781968"/>
        <c:crosses val="autoZero"/>
        <c:auto val="1"/>
        <c:lblOffset val="100"/>
        <c:baseTimeUnit val="days"/>
      </c:dateAx>
      <c:valAx>
        <c:axId val="54781968"/>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175083567"/>
        <c:crosses val="autoZero"/>
        <c:crossBetween val="between"/>
      </c:valAx>
      <c:valAx>
        <c:axId val="1787589839"/>
        <c:scaling>
          <c:orientation val="minMax"/>
        </c:scaling>
        <c:delete val="0"/>
        <c:axPos val="r"/>
        <c:numFmt formatCode="[$$-C09]#,##0.00;\-[$$-C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46504320"/>
        <c:crosses val="max"/>
        <c:crossBetween val="between"/>
      </c:valAx>
      <c:dateAx>
        <c:axId val="46504320"/>
        <c:scaling>
          <c:orientation val="minMax"/>
        </c:scaling>
        <c:delete val="1"/>
        <c:axPos val="b"/>
        <c:numFmt formatCode="m/d/yy" sourceLinked="1"/>
        <c:majorTickMark val="out"/>
        <c:minorTickMark val="none"/>
        <c:tickLblPos val="nextTo"/>
        <c:crossAx val="1787589839"/>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lotArea>
      <c:layout/>
      <c:lineChart>
        <c:grouping val="standard"/>
        <c:varyColors val="0"/>
        <c:ser>
          <c:idx val="0"/>
          <c:order val="0"/>
          <c:tx>
            <c:strRef>
              <c:f>Charting!$C$7</c:f>
              <c:strCache>
                <c:ptCount val="1"/>
                <c:pt idx="0">
                  <c:v>Close</c:v>
                </c:pt>
              </c:strCache>
            </c:strRef>
          </c:tx>
          <c:spPr>
            <a:ln w="28575" cap="rnd">
              <a:solidFill>
                <a:schemeClr val="accent1"/>
              </a:solidFill>
              <a:round/>
            </a:ln>
            <a:effectLst/>
          </c:spPr>
          <c:marker>
            <c:symbol val="none"/>
          </c:marker>
          <c:cat>
            <c:numRef>
              <c:f>Charting!$B$8:$B$135</c:f>
              <c:numCache>
                <c:formatCode>m/d/yy</c:formatCode>
                <c:ptCount val="128"/>
                <c:pt idx="0">
                  <c:v>45434</c:v>
                </c:pt>
                <c:pt idx="1">
                  <c:v>45435</c:v>
                </c:pt>
                <c:pt idx="2">
                  <c:v>45436</c:v>
                </c:pt>
                <c:pt idx="3">
                  <c:v>45440</c:v>
                </c:pt>
                <c:pt idx="4">
                  <c:v>45441</c:v>
                </c:pt>
                <c:pt idx="5">
                  <c:v>45442</c:v>
                </c:pt>
                <c:pt idx="6">
                  <c:v>45443</c:v>
                </c:pt>
                <c:pt idx="7">
                  <c:v>45446</c:v>
                </c:pt>
                <c:pt idx="8">
                  <c:v>45447</c:v>
                </c:pt>
                <c:pt idx="9">
                  <c:v>45448</c:v>
                </c:pt>
                <c:pt idx="10">
                  <c:v>45449</c:v>
                </c:pt>
                <c:pt idx="11">
                  <c:v>45450</c:v>
                </c:pt>
                <c:pt idx="12">
                  <c:v>45453</c:v>
                </c:pt>
                <c:pt idx="13">
                  <c:v>45454</c:v>
                </c:pt>
                <c:pt idx="14">
                  <c:v>45455</c:v>
                </c:pt>
                <c:pt idx="15">
                  <c:v>45456</c:v>
                </c:pt>
                <c:pt idx="16">
                  <c:v>45457</c:v>
                </c:pt>
                <c:pt idx="17">
                  <c:v>45460</c:v>
                </c:pt>
                <c:pt idx="18">
                  <c:v>45461</c:v>
                </c:pt>
                <c:pt idx="19">
                  <c:v>45463</c:v>
                </c:pt>
                <c:pt idx="20">
                  <c:v>45464</c:v>
                </c:pt>
                <c:pt idx="21">
                  <c:v>45467</c:v>
                </c:pt>
                <c:pt idx="22">
                  <c:v>45468</c:v>
                </c:pt>
                <c:pt idx="23">
                  <c:v>45469</c:v>
                </c:pt>
                <c:pt idx="24">
                  <c:v>45470</c:v>
                </c:pt>
                <c:pt idx="25">
                  <c:v>45471</c:v>
                </c:pt>
                <c:pt idx="26">
                  <c:v>45474</c:v>
                </c:pt>
                <c:pt idx="27">
                  <c:v>45475</c:v>
                </c:pt>
                <c:pt idx="28">
                  <c:v>45476</c:v>
                </c:pt>
                <c:pt idx="29">
                  <c:v>45478</c:v>
                </c:pt>
                <c:pt idx="30">
                  <c:v>45481</c:v>
                </c:pt>
                <c:pt idx="31">
                  <c:v>45482</c:v>
                </c:pt>
                <c:pt idx="32">
                  <c:v>45483</c:v>
                </c:pt>
                <c:pt idx="33">
                  <c:v>45484</c:v>
                </c:pt>
                <c:pt idx="34">
                  <c:v>45485</c:v>
                </c:pt>
                <c:pt idx="35">
                  <c:v>45488</c:v>
                </c:pt>
                <c:pt idx="36">
                  <c:v>45489</c:v>
                </c:pt>
                <c:pt idx="37">
                  <c:v>45490</c:v>
                </c:pt>
                <c:pt idx="38">
                  <c:v>45491</c:v>
                </c:pt>
                <c:pt idx="39">
                  <c:v>45492</c:v>
                </c:pt>
                <c:pt idx="40">
                  <c:v>45495</c:v>
                </c:pt>
                <c:pt idx="41">
                  <c:v>45496</c:v>
                </c:pt>
                <c:pt idx="42">
                  <c:v>45497</c:v>
                </c:pt>
                <c:pt idx="43">
                  <c:v>45498</c:v>
                </c:pt>
                <c:pt idx="44">
                  <c:v>45499</c:v>
                </c:pt>
                <c:pt idx="45">
                  <c:v>45502</c:v>
                </c:pt>
                <c:pt idx="46">
                  <c:v>45503</c:v>
                </c:pt>
                <c:pt idx="47">
                  <c:v>45504</c:v>
                </c:pt>
                <c:pt idx="48">
                  <c:v>45505</c:v>
                </c:pt>
                <c:pt idx="49">
                  <c:v>45506</c:v>
                </c:pt>
                <c:pt idx="50">
                  <c:v>45509</c:v>
                </c:pt>
                <c:pt idx="51">
                  <c:v>45510</c:v>
                </c:pt>
                <c:pt idx="52">
                  <c:v>45511</c:v>
                </c:pt>
                <c:pt idx="53">
                  <c:v>45512</c:v>
                </c:pt>
                <c:pt idx="54">
                  <c:v>45513</c:v>
                </c:pt>
                <c:pt idx="55">
                  <c:v>45516</c:v>
                </c:pt>
                <c:pt idx="56">
                  <c:v>45517</c:v>
                </c:pt>
                <c:pt idx="57">
                  <c:v>45518</c:v>
                </c:pt>
                <c:pt idx="58">
                  <c:v>45519</c:v>
                </c:pt>
                <c:pt idx="59">
                  <c:v>45520</c:v>
                </c:pt>
                <c:pt idx="60">
                  <c:v>45523</c:v>
                </c:pt>
                <c:pt idx="61">
                  <c:v>45524</c:v>
                </c:pt>
                <c:pt idx="62">
                  <c:v>45525</c:v>
                </c:pt>
                <c:pt idx="63">
                  <c:v>45526</c:v>
                </c:pt>
                <c:pt idx="64">
                  <c:v>45527</c:v>
                </c:pt>
                <c:pt idx="65">
                  <c:v>45530</c:v>
                </c:pt>
                <c:pt idx="66">
                  <c:v>45531</c:v>
                </c:pt>
                <c:pt idx="67">
                  <c:v>45532</c:v>
                </c:pt>
                <c:pt idx="68">
                  <c:v>45533</c:v>
                </c:pt>
                <c:pt idx="69">
                  <c:v>45534</c:v>
                </c:pt>
                <c:pt idx="70">
                  <c:v>45538</c:v>
                </c:pt>
                <c:pt idx="71">
                  <c:v>45539</c:v>
                </c:pt>
                <c:pt idx="72">
                  <c:v>45540</c:v>
                </c:pt>
                <c:pt idx="73">
                  <c:v>45541</c:v>
                </c:pt>
                <c:pt idx="74">
                  <c:v>45544</c:v>
                </c:pt>
                <c:pt idx="75">
                  <c:v>45545</c:v>
                </c:pt>
                <c:pt idx="76">
                  <c:v>45546</c:v>
                </c:pt>
                <c:pt idx="77">
                  <c:v>45547</c:v>
                </c:pt>
                <c:pt idx="78">
                  <c:v>45548</c:v>
                </c:pt>
                <c:pt idx="79">
                  <c:v>45551</c:v>
                </c:pt>
                <c:pt idx="80">
                  <c:v>45552</c:v>
                </c:pt>
                <c:pt idx="81">
                  <c:v>45553</c:v>
                </c:pt>
                <c:pt idx="82">
                  <c:v>45554</c:v>
                </c:pt>
                <c:pt idx="83">
                  <c:v>45555</c:v>
                </c:pt>
                <c:pt idx="84">
                  <c:v>45558</c:v>
                </c:pt>
                <c:pt idx="85">
                  <c:v>45559</c:v>
                </c:pt>
                <c:pt idx="86">
                  <c:v>45560</c:v>
                </c:pt>
                <c:pt idx="87">
                  <c:v>45561</c:v>
                </c:pt>
                <c:pt idx="88">
                  <c:v>45562</c:v>
                </c:pt>
                <c:pt idx="89">
                  <c:v>45565</c:v>
                </c:pt>
                <c:pt idx="90">
                  <c:v>45566</c:v>
                </c:pt>
                <c:pt idx="91">
                  <c:v>45567</c:v>
                </c:pt>
                <c:pt idx="92">
                  <c:v>45568</c:v>
                </c:pt>
                <c:pt idx="93">
                  <c:v>45569</c:v>
                </c:pt>
                <c:pt idx="94">
                  <c:v>45572</c:v>
                </c:pt>
                <c:pt idx="95">
                  <c:v>45573</c:v>
                </c:pt>
                <c:pt idx="96">
                  <c:v>45574</c:v>
                </c:pt>
                <c:pt idx="97">
                  <c:v>45575</c:v>
                </c:pt>
                <c:pt idx="98">
                  <c:v>45576</c:v>
                </c:pt>
                <c:pt idx="99">
                  <c:v>45579</c:v>
                </c:pt>
                <c:pt idx="100">
                  <c:v>45580</c:v>
                </c:pt>
                <c:pt idx="101">
                  <c:v>45581</c:v>
                </c:pt>
                <c:pt idx="102">
                  <c:v>45582</c:v>
                </c:pt>
                <c:pt idx="103">
                  <c:v>45583</c:v>
                </c:pt>
                <c:pt idx="104">
                  <c:v>45586</c:v>
                </c:pt>
                <c:pt idx="105">
                  <c:v>45587</c:v>
                </c:pt>
                <c:pt idx="106">
                  <c:v>45588</c:v>
                </c:pt>
                <c:pt idx="107">
                  <c:v>45589</c:v>
                </c:pt>
                <c:pt idx="108">
                  <c:v>45590</c:v>
                </c:pt>
                <c:pt idx="109">
                  <c:v>45593</c:v>
                </c:pt>
                <c:pt idx="110">
                  <c:v>45594</c:v>
                </c:pt>
                <c:pt idx="111">
                  <c:v>45595</c:v>
                </c:pt>
                <c:pt idx="112">
                  <c:v>45596</c:v>
                </c:pt>
                <c:pt idx="113">
                  <c:v>45597</c:v>
                </c:pt>
                <c:pt idx="114">
                  <c:v>45600</c:v>
                </c:pt>
                <c:pt idx="115">
                  <c:v>45601</c:v>
                </c:pt>
                <c:pt idx="116">
                  <c:v>45602</c:v>
                </c:pt>
                <c:pt idx="117">
                  <c:v>45603</c:v>
                </c:pt>
                <c:pt idx="118">
                  <c:v>45604</c:v>
                </c:pt>
                <c:pt idx="119">
                  <c:v>45607</c:v>
                </c:pt>
                <c:pt idx="120">
                  <c:v>45608</c:v>
                </c:pt>
                <c:pt idx="121">
                  <c:v>45609</c:v>
                </c:pt>
                <c:pt idx="122">
                  <c:v>45610</c:v>
                </c:pt>
                <c:pt idx="123">
                  <c:v>45611</c:v>
                </c:pt>
                <c:pt idx="124">
                  <c:v>45614</c:v>
                </c:pt>
                <c:pt idx="125">
                  <c:v>45615</c:v>
                </c:pt>
                <c:pt idx="126">
                  <c:v>45616</c:v>
                </c:pt>
                <c:pt idx="127">
                  <c:v>45617</c:v>
                </c:pt>
              </c:numCache>
            </c:numRef>
          </c:cat>
          <c:val>
            <c:numRef>
              <c:f>Charting!$C$8:$C$135</c:f>
              <c:numCache>
                <c:formatCode>[$$-C09]#,##0.00;\-[$$-C09]#,##0.00</c:formatCode>
                <c:ptCount val="128"/>
                <c:pt idx="0">
                  <c:v>63</c:v>
                </c:pt>
                <c:pt idx="1">
                  <c:v>62.09</c:v>
                </c:pt>
                <c:pt idx="2">
                  <c:v>62</c:v>
                </c:pt>
                <c:pt idx="3">
                  <c:v>61.82</c:v>
                </c:pt>
                <c:pt idx="4">
                  <c:v>61.7</c:v>
                </c:pt>
                <c:pt idx="5">
                  <c:v>61.97</c:v>
                </c:pt>
                <c:pt idx="6">
                  <c:v>62.93</c:v>
                </c:pt>
                <c:pt idx="7">
                  <c:v>62.93</c:v>
                </c:pt>
                <c:pt idx="8">
                  <c:v>63.94</c:v>
                </c:pt>
                <c:pt idx="9">
                  <c:v>63.92</c:v>
                </c:pt>
                <c:pt idx="10">
                  <c:v>64.150000000000006</c:v>
                </c:pt>
                <c:pt idx="11">
                  <c:v>63.91</c:v>
                </c:pt>
                <c:pt idx="12">
                  <c:v>63.59</c:v>
                </c:pt>
                <c:pt idx="13">
                  <c:v>63.55</c:v>
                </c:pt>
                <c:pt idx="14">
                  <c:v>62.88</c:v>
                </c:pt>
                <c:pt idx="15">
                  <c:v>62.99</c:v>
                </c:pt>
                <c:pt idx="16">
                  <c:v>62.55</c:v>
                </c:pt>
                <c:pt idx="17">
                  <c:v>62.62</c:v>
                </c:pt>
                <c:pt idx="18">
                  <c:v>62.63</c:v>
                </c:pt>
                <c:pt idx="19">
                  <c:v>62.18</c:v>
                </c:pt>
                <c:pt idx="20">
                  <c:v>62.77</c:v>
                </c:pt>
                <c:pt idx="21">
                  <c:v>63.97</c:v>
                </c:pt>
                <c:pt idx="22">
                  <c:v>63.84</c:v>
                </c:pt>
                <c:pt idx="23">
                  <c:v>64.05</c:v>
                </c:pt>
                <c:pt idx="24">
                  <c:v>63.91</c:v>
                </c:pt>
                <c:pt idx="25">
                  <c:v>63.65</c:v>
                </c:pt>
                <c:pt idx="26">
                  <c:v>63.28</c:v>
                </c:pt>
                <c:pt idx="27">
                  <c:v>63.15</c:v>
                </c:pt>
                <c:pt idx="28">
                  <c:v>63.33</c:v>
                </c:pt>
                <c:pt idx="29">
                  <c:v>63.76</c:v>
                </c:pt>
                <c:pt idx="30">
                  <c:v>62.96</c:v>
                </c:pt>
                <c:pt idx="31">
                  <c:v>62.69</c:v>
                </c:pt>
                <c:pt idx="32">
                  <c:v>62.83</c:v>
                </c:pt>
                <c:pt idx="33">
                  <c:v>63.1</c:v>
                </c:pt>
                <c:pt idx="34">
                  <c:v>63.7</c:v>
                </c:pt>
                <c:pt idx="35">
                  <c:v>63.41</c:v>
                </c:pt>
                <c:pt idx="36">
                  <c:v>64.27</c:v>
                </c:pt>
                <c:pt idx="37">
                  <c:v>65.209999999999994</c:v>
                </c:pt>
                <c:pt idx="38">
                  <c:v>65.19</c:v>
                </c:pt>
                <c:pt idx="39">
                  <c:v>65.290000000000006</c:v>
                </c:pt>
                <c:pt idx="40">
                  <c:v>64.77</c:v>
                </c:pt>
                <c:pt idx="41">
                  <c:v>64.959999999999994</c:v>
                </c:pt>
                <c:pt idx="42">
                  <c:v>65.81</c:v>
                </c:pt>
                <c:pt idx="43">
                  <c:v>66.069999999999993</c:v>
                </c:pt>
                <c:pt idx="44">
                  <c:v>67.05</c:v>
                </c:pt>
                <c:pt idx="45">
                  <c:v>66.83</c:v>
                </c:pt>
                <c:pt idx="46">
                  <c:v>67.680000000000007</c:v>
                </c:pt>
                <c:pt idx="47">
                  <c:v>66.739999999999995</c:v>
                </c:pt>
                <c:pt idx="48">
                  <c:v>67.959999999999994</c:v>
                </c:pt>
                <c:pt idx="49">
                  <c:v>69.33</c:v>
                </c:pt>
                <c:pt idx="50">
                  <c:v>68.099999999999994</c:v>
                </c:pt>
                <c:pt idx="51">
                  <c:v>68.05</c:v>
                </c:pt>
                <c:pt idx="52">
                  <c:v>68.459999999999994</c:v>
                </c:pt>
                <c:pt idx="53">
                  <c:v>68.73</c:v>
                </c:pt>
                <c:pt idx="54">
                  <c:v>68.680000000000007</c:v>
                </c:pt>
                <c:pt idx="55">
                  <c:v>68.17</c:v>
                </c:pt>
                <c:pt idx="56">
                  <c:v>68.459999999999994</c:v>
                </c:pt>
                <c:pt idx="57">
                  <c:v>68.58</c:v>
                </c:pt>
                <c:pt idx="58">
                  <c:v>68.650000000000006</c:v>
                </c:pt>
                <c:pt idx="59">
                  <c:v>69.180000000000007</c:v>
                </c:pt>
                <c:pt idx="60">
                  <c:v>68.98</c:v>
                </c:pt>
                <c:pt idx="61">
                  <c:v>69.38</c:v>
                </c:pt>
                <c:pt idx="62">
                  <c:v>69.569999999999993</c:v>
                </c:pt>
                <c:pt idx="63">
                  <c:v>69.33</c:v>
                </c:pt>
                <c:pt idx="64">
                  <c:v>69.790000000000006</c:v>
                </c:pt>
                <c:pt idx="65">
                  <c:v>70.84</c:v>
                </c:pt>
                <c:pt idx="66">
                  <c:v>71.5</c:v>
                </c:pt>
                <c:pt idx="67">
                  <c:v>71.75</c:v>
                </c:pt>
                <c:pt idx="68">
                  <c:v>72.05</c:v>
                </c:pt>
                <c:pt idx="69">
                  <c:v>72.47</c:v>
                </c:pt>
                <c:pt idx="70">
                  <c:v>73.010000000000005</c:v>
                </c:pt>
                <c:pt idx="71">
                  <c:v>72.56</c:v>
                </c:pt>
                <c:pt idx="72">
                  <c:v>71.17</c:v>
                </c:pt>
                <c:pt idx="73">
                  <c:v>71.14</c:v>
                </c:pt>
                <c:pt idx="74">
                  <c:v>71.849999999999994</c:v>
                </c:pt>
                <c:pt idx="75">
                  <c:v>71.55</c:v>
                </c:pt>
                <c:pt idx="76">
                  <c:v>71.08</c:v>
                </c:pt>
                <c:pt idx="77">
                  <c:v>71.23</c:v>
                </c:pt>
                <c:pt idx="78">
                  <c:v>71.41</c:v>
                </c:pt>
                <c:pt idx="79">
                  <c:v>72.099999999999994</c:v>
                </c:pt>
                <c:pt idx="80">
                  <c:v>71.8</c:v>
                </c:pt>
                <c:pt idx="81">
                  <c:v>71.75</c:v>
                </c:pt>
                <c:pt idx="82">
                  <c:v>70.62</c:v>
                </c:pt>
                <c:pt idx="83">
                  <c:v>71.64</c:v>
                </c:pt>
                <c:pt idx="84">
                  <c:v>71.73</c:v>
                </c:pt>
                <c:pt idx="85">
                  <c:v>71.33</c:v>
                </c:pt>
                <c:pt idx="86">
                  <c:v>71.45</c:v>
                </c:pt>
                <c:pt idx="87">
                  <c:v>71.400000000000006</c:v>
                </c:pt>
                <c:pt idx="88">
                  <c:v>71.790000000000006</c:v>
                </c:pt>
                <c:pt idx="89">
                  <c:v>71.86</c:v>
                </c:pt>
                <c:pt idx="90">
                  <c:v>71.709999999999994</c:v>
                </c:pt>
                <c:pt idx="91">
                  <c:v>71.010000000000005</c:v>
                </c:pt>
                <c:pt idx="92">
                  <c:v>70.52</c:v>
                </c:pt>
                <c:pt idx="93">
                  <c:v>70.17</c:v>
                </c:pt>
                <c:pt idx="94">
                  <c:v>69.010000000000005</c:v>
                </c:pt>
                <c:pt idx="95">
                  <c:v>69.180000000000007</c:v>
                </c:pt>
                <c:pt idx="96">
                  <c:v>69.569999999999993</c:v>
                </c:pt>
                <c:pt idx="97">
                  <c:v>69.25</c:v>
                </c:pt>
                <c:pt idx="98">
                  <c:v>69.569999999999993</c:v>
                </c:pt>
                <c:pt idx="99">
                  <c:v>70.34</c:v>
                </c:pt>
                <c:pt idx="100">
                  <c:v>70.34</c:v>
                </c:pt>
                <c:pt idx="101">
                  <c:v>70.569999999999993</c:v>
                </c:pt>
                <c:pt idx="102">
                  <c:v>69.900000000000006</c:v>
                </c:pt>
                <c:pt idx="103">
                  <c:v>70.44</c:v>
                </c:pt>
                <c:pt idx="104">
                  <c:v>69.45</c:v>
                </c:pt>
                <c:pt idx="105">
                  <c:v>69.45</c:v>
                </c:pt>
                <c:pt idx="106">
                  <c:v>68.010000000000005</c:v>
                </c:pt>
                <c:pt idx="107">
                  <c:v>67.3</c:v>
                </c:pt>
                <c:pt idx="108">
                  <c:v>66.92</c:v>
                </c:pt>
                <c:pt idx="109">
                  <c:v>66.67</c:v>
                </c:pt>
                <c:pt idx="110">
                  <c:v>65.56</c:v>
                </c:pt>
                <c:pt idx="111">
                  <c:v>65.92</c:v>
                </c:pt>
                <c:pt idx="112">
                  <c:v>65.31</c:v>
                </c:pt>
                <c:pt idx="113">
                  <c:v>65.010000000000005</c:v>
                </c:pt>
                <c:pt idx="114">
                  <c:v>65.11</c:v>
                </c:pt>
                <c:pt idx="115">
                  <c:v>65.37</c:v>
                </c:pt>
                <c:pt idx="116">
                  <c:v>63.7</c:v>
                </c:pt>
                <c:pt idx="117">
                  <c:v>63.66</c:v>
                </c:pt>
                <c:pt idx="118">
                  <c:v>63.92</c:v>
                </c:pt>
                <c:pt idx="119">
                  <c:v>63.36</c:v>
                </c:pt>
                <c:pt idx="120">
                  <c:v>63.2</c:v>
                </c:pt>
                <c:pt idx="121">
                  <c:v>63</c:v>
                </c:pt>
                <c:pt idx="122">
                  <c:v>62.55</c:v>
                </c:pt>
                <c:pt idx="123">
                  <c:v>61.74</c:v>
                </c:pt>
                <c:pt idx="124">
                  <c:v>61.86</c:v>
                </c:pt>
                <c:pt idx="125">
                  <c:v>62.59</c:v>
                </c:pt>
                <c:pt idx="126">
                  <c:v>62.99</c:v>
                </c:pt>
                <c:pt idx="127">
                  <c:v>63.76</c:v>
                </c:pt>
              </c:numCache>
            </c:numRef>
          </c:val>
          <c:smooth val="0"/>
          <c:extLst>
            <c:ext xmlns:c16="http://schemas.microsoft.com/office/drawing/2014/chart" uri="{C3380CC4-5D6E-409C-BE32-E72D297353CC}">
              <c16:uniqueId val="{00000000-3EC2-8B4A-955B-6FCD13E693A0}"/>
            </c:ext>
          </c:extLst>
        </c:ser>
        <c:dLbls>
          <c:showLegendKey val="0"/>
          <c:showVal val="0"/>
          <c:showCatName val="0"/>
          <c:showSerName val="0"/>
          <c:showPercent val="0"/>
          <c:showBubbleSize val="0"/>
        </c:dLbls>
        <c:smooth val="0"/>
        <c:axId val="1887349263"/>
        <c:axId val="1174724095"/>
      </c:lineChart>
      <c:dateAx>
        <c:axId val="1887349263"/>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174724095"/>
        <c:crosses val="autoZero"/>
        <c:auto val="1"/>
        <c:lblOffset val="100"/>
        <c:baseTimeUnit val="days"/>
      </c:dateAx>
      <c:valAx>
        <c:axId val="1174724095"/>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8873492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lotArea>
      <c:layout/>
      <c:lineChart>
        <c:grouping val="standard"/>
        <c:varyColors val="0"/>
        <c:ser>
          <c:idx val="0"/>
          <c:order val="0"/>
          <c:tx>
            <c:strRef>
              <c:f>Charting!$C$4</c:f>
              <c:strCache>
                <c:ptCount val="1"/>
                <c:pt idx="0">
                  <c:v>KO</c:v>
                </c:pt>
              </c:strCache>
            </c:strRef>
          </c:tx>
          <c:spPr>
            <a:ln w="28575" cap="rnd">
              <a:solidFill>
                <a:schemeClr val="accent1"/>
              </a:solidFill>
              <a:round/>
            </a:ln>
            <a:effectLst/>
          </c:spPr>
          <c:marker>
            <c:symbol val="none"/>
          </c:marker>
          <c:cat>
            <c:numRef>
              <c:f>Charting!$B$8:$B$135</c:f>
              <c:numCache>
                <c:formatCode>m/d/yy</c:formatCode>
                <c:ptCount val="128"/>
                <c:pt idx="0">
                  <c:v>45434</c:v>
                </c:pt>
                <c:pt idx="1">
                  <c:v>45435</c:v>
                </c:pt>
                <c:pt idx="2">
                  <c:v>45436</c:v>
                </c:pt>
                <c:pt idx="3">
                  <c:v>45440</c:v>
                </c:pt>
                <c:pt idx="4">
                  <c:v>45441</c:v>
                </c:pt>
                <c:pt idx="5">
                  <c:v>45442</c:v>
                </c:pt>
                <c:pt idx="6">
                  <c:v>45443</c:v>
                </c:pt>
                <c:pt idx="7">
                  <c:v>45446</c:v>
                </c:pt>
                <c:pt idx="8">
                  <c:v>45447</c:v>
                </c:pt>
                <c:pt idx="9">
                  <c:v>45448</c:v>
                </c:pt>
                <c:pt idx="10">
                  <c:v>45449</c:v>
                </c:pt>
                <c:pt idx="11">
                  <c:v>45450</c:v>
                </c:pt>
                <c:pt idx="12">
                  <c:v>45453</c:v>
                </c:pt>
                <c:pt idx="13">
                  <c:v>45454</c:v>
                </c:pt>
                <c:pt idx="14">
                  <c:v>45455</c:v>
                </c:pt>
                <c:pt idx="15">
                  <c:v>45456</c:v>
                </c:pt>
                <c:pt idx="16">
                  <c:v>45457</c:v>
                </c:pt>
                <c:pt idx="17">
                  <c:v>45460</c:v>
                </c:pt>
                <c:pt idx="18">
                  <c:v>45461</c:v>
                </c:pt>
                <c:pt idx="19">
                  <c:v>45463</c:v>
                </c:pt>
                <c:pt idx="20">
                  <c:v>45464</c:v>
                </c:pt>
                <c:pt idx="21">
                  <c:v>45467</c:v>
                </c:pt>
                <c:pt idx="22">
                  <c:v>45468</c:v>
                </c:pt>
                <c:pt idx="23">
                  <c:v>45469</c:v>
                </c:pt>
                <c:pt idx="24">
                  <c:v>45470</c:v>
                </c:pt>
                <c:pt idx="25">
                  <c:v>45471</c:v>
                </c:pt>
                <c:pt idx="26">
                  <c:v>45474</c:v>
                </c:pt>
                <c:pt idx="27">
                  <c:v>45475</c:v>
                </c:pt>
                <c:pt idx="28">
                  <c:v>45476</c:v>
                </c:pt>
                <c:pt idx="29">
                  <c:v>45478</c:v>
                </c:pt>
                <c:pt idx="30">
                  <c:v>45481</c:v>
                </c:pt>
                <c:pt idx="31">
                  <c:v>45482</c:v>
                </c:pt>
                <c:pt idx="32">
                  <c:v>45483</c:v>
                </c:pt>
                <c:pt idx="33">
                  <c:v>45484</c:v>
                </c:pt>
                <c:pt idx="34">
                  <c:v>45485</c:v>
                </c:pt>
                <c:pt idx="35">
                  <c:v>45488</c:v>
                </c:pt>
                <c:pt idx="36">
                  <c:v>45489</c:v>
                </c:pt>
                <c:pt idx="37">
                  <c:v>45490</c:v>
                </c:pt>
                <c:pt idx="38">
                  <c:v>45491</c:v>
                </c:pt>
                <c:pt idx="39">
                  <c:v>45492</c:v>
                </c:pt>
                <c:pt idx="40">
                  <c:v>45495</c:v>
                </c:pt>
                <c:pt idx="41">
                  <c:v>45496</c:v>
                </c:pt>
                <c:pt idx="42">
                  <c:v>45497</c:v>
                </c:pt>
                <c:pt idx="43">
                  <c:v>45498</c:v>
                </c:pt>
                <c:pt idx="44">
                  <c:v>45499</c:v>
                </c:pt>
                <c:pt idx="45">
                  <c:v>45502</c:v>
                </c:pt>
                <c:pt idx="46">
                  <c:v>45503</c:v>
                </c:pt>
                <c:pt idx="47">
                  <c:v>45504</c:v>
                </c:pt>
                <c:pt idx="48">
                  <c:v>45505</c:v>
                </c:pt>
                <c:pt idx="49">
                  <c:v>45506</c:v>
                </c:pt>
                <c:pt idx="50">
                  <c:v>45509</c:v>
                </c:pt>
                <c:pt idx="51">
                  <c:v>45510</c:v>
                </c:pt>
                <c:pt idx="52">
                  <c:v>45511</c:v>
                </c:pt>
                <c:pt idx="53">
                  <c:v>45512</c:v>
                </c:pt>
                <c:pt idx="54">
                  <c:v>45513</c:v>
                </c:pt>
                <c:pt idx="55">
                  <c:v>45516</c:v>
                </c:pt>
                <c:pt idx="56">
                  <c:v>45517</c:v>
                </c:pt>
                <c:pt idx="57">
                  <c:v>45518</c:v>
                </c:pt>
                <c:pt idx="58">
                  <c:v>45519</c:v>
                </c:pt>
                <c:pt idx="59">
                  <c:v>45520</c:v>
                </c:pt>
                <c:pt idx="60">
                  <c:v>45523</c:v>
                </c:pt>
                <c:pt idx="61">
                  <c:v>45524</c:v>
                </c:pt>
                <c:pt idx="62">
                  <c:v>45525</c:v>
                </c:pt>
                <c:pt idx="63">
                  <c:v>45526</c:v>
                </c:pt>
                <c:pt idx="64">
                  <c:v>45527</c:v>
                </c:pt>
                <c:pt idx="65">
                  <c:v>45530</c:v>
                </c:pt>
                <c:pt idx="66">
                  <c:v>45531</c:v>
                </c:pt>
                <c:pt idx="67">
                  <c:v>45532</c:v>
                </c:pt>
                <c:pt idx="68">
                  <c:v>45533</c:v>
                </c:pt>
                <c:pt idx="69">
                  <c:v>45534</c:v>
                </c:pt>
                <c:pt idx="70">
                  <c:v>45538</c:v>
                </c:pt>
                <c:pt idx="71">
                  <c:v>45539</c:v>
                </c:pt>
                <c:pt idx="72">
                  <c:v>45540</c:v>
                </c:pt>
                <c:pt idx="73">
                  <c:v>45541</c:v>
                </c:pt>
                <c:pt idx="74">
                  <c:v>45544</c:v>
                </c:pt>
                <c:pt idx="75">
                  <c:v>45545</c:v>
                </c:pt>
                <c:pt idx="76">
                  <c:v>45546</c:v>
                </c:pt>
                <c:pt idx="77">
                  <c:v>45547</c:v>
                </c:pt>
                <c:pt idx="78">
                  <c:v>45548</c:v>
                </c:pt>
                <c:pt idx="79">
                  <c:v>45551</c:v>
                </c:pt>
                <c:pt idx="80">
                  <c:v>45552</c:v>
                </c:pt>
                <c:pt idx="81">
                  <c:v>45553</c:v>
                </c:pt>
                <c:pt idx="82">
                  <c:v>45554</c:v>
                </c:pt>
                <c:pt idx="83">
                  <c:v>45555</c:v>
                </c:pt>
                <c:pt idx="84">
                  <c:v>45558</c:v>
                </c:pt>
                <c:pt idx="85">
                  <c:v>45559</c:v>
                </c:pt>
                <c:pt idx="86">
                  <c:v>45560</c:v>
                </c:pt>
                <c:pt idx="87">
                  <c:v>45561</c:v>
                </c:pt>
                <c:pt idx="88">
                  <c:v>45562</c:v>
                </c:pt>
                <c:pt idx="89">
                  <c:v>45565</c:v>
                </c:pt>
                <c:pt idx="90">
                  <c:v>45566</c:v>
                </c:pt>
                <c:pt idx="91">
                  <c:v>45567</c:v>
                </c:pt>
                <c:pt idx="92">
                  <c:v>45568</c:v>
                </c:pt>
                <c:pt idx="93">
                  <c:v>45569</c:v>
                </c:pt>
                <c:pt idx="94">
                  <c:v>45572</c:v>
                </c:pt>
                <c:pt idx="95">
                  <c:v>45573</c:v>
                </c:pt>
                <c:pt idx="96">
                  <c:v>45574</c:v>
                </c:pt>
                <c:pt idx="97">
                  <c:v>45575</c:v>
                </c:pt>
                <c:pt idx="98">
                  <c:v>45576</c:v>
                </c:pt>
                <c:pt idx="99">
                  <c:v>45579</c:v>
                </c:pt>
                <c:pt idx="100">
                  <c:v>45580</c:v>
                </c:pt>
                <c:pt idx="101">
                  <c:v>45581</c:v>
                </c:pt>
                <c:pt idx="102">
                  <c:v>45582</c:v>
                </c:pt>
                <c:pt idx="103">
                  <c:v>45583</c:v>
                </c:pt>
                <c:pt idx="104">
                  <c:v>45586</c:v>
                </c:pt>
                <c:pt idx="105">
                  <c:v>45587</c:v>
                </c:pt>
                <c:pt idx="106">
                  <c:v>45588</c:v>
                </c:pt>
                <c:pt idx="107">
                  <c:v>45589</c:v>
                </c:pt>
                <c:pt idx="108">
                  <c:v>45590</c:v>
                </c:pt>
                <c:pt idx="109">
                  <c:v>45593</c:v>
                </c:pt>
                <c:pt idx="110">
                  <c:v>45594</c:v>
                </c:pt>
                <c:pt idx="111">
                  <c:v>45595</c:v>
                </c:pt>
                <c:pt idx="112">
                  <c:v>45596</c:v>
                </c:pt>
                <c:pt idx="113">
                  <c:v>45597</c:v>
                </c:pt>
                <c:pt idx="114">
                  <c:v>45600</c:v>
                </c:pt>
                <c:pt idx="115">
                  <c:v>45601</c:v>
                </c:pt>
                <c:pt idx="116">
                  <c:v>45602</c:v>
                </c:pt>
                <c:pt idx="117">
                  <c:v>45603</c:v>
                </c:pt>
                <c:pt idx="118">
                  <c:v>45604</c:v>
                </c:pt>
                <c:pt idx="119">
                  <c:v>45607</c:v>
                </c:pt>
                <c:pt idx="120">
                  <c:v>45608</c:v>
                </c:pt>
                <c:pt idx="121">
                  <c:v>45609</c:v>
                </c:pt>
                <c:pt idx="122">
                  <c:v>45610</c:v>
                </c:pt>
                <c:pt idx="123">
                  <c:v>45611</c:v>
                </c:pt>
                <c:pt idx="124">
                  <c:v>45614</c:v>
                </c:pt>
                <c:pt idx="125">
                  <c:v>45615</c:v>
                </c:pt>
                <c:pt idx="126">
                  <c:v>45616</c:v>
                </c:pt>
                <c:pt idx="127">
                  <c:v>45617</c:v>
                </c:pt>
              </c:numCache>
            </c:numRef>
          </c:cat>
          <c:val>
            <c:numRef>
              <c:f>Charting!$C$8:$C$135</c:f>
              <c:numCache>
                <c:formatCode>[$$-C09]#,##0.00;\-[$$-C09]#,##0.00</c:formatCode>
                <c:ptCount val="128"/>
                <c:pt idx="0">
                  <c:v>63</c:v>
                </c:pt>
                <c:pt idx="1">
                  <c:v>62.09</c:v>
                </c:pt>
                <c:pt idx="2">
                  <c:v>62</c:v>
                </c:pt>
                <c:pt idx="3">
                  <c:v>61.82</c:v>
                </c:pt>
                <c:pt idx="4">
                  <c:v>61.7</c:v>
                </c:pt>
                <c:pt idx="5">
                  <c:v>61.97</c:v>
                </c:pt>
                <c:pt idx="6">
                  <c:v>62.93</c:v>
                </c:pt>
                <c:pt idx="7">
                  <c:v>62.93</c:v>
                </c:pt>
                <c:pt idx="8">
                  <c:v>63.94</c:v>
                </c:pt>
                <c:pt idx="9">
                  <c:v>63.92</c:v>
                </c:pt>
                <c:pt idx="10">
                  <c:v>64.150000000000006</c:v>
                </c:pt>
                <c:pt idx="11">
                  <c:v>63.91</c:v>
                </c:pt>
                <c:pt idx="12">
                  <c:v>63.59</c:v>
                </c:pt>
                <c:pt idx="13">
                  <c:v>63.55</c:v>
                </c:pt>
                <c:pt idx="14">
                  <c:v>62.88</c:v>
                </c:pt>
                <c:pt idx="15">
                  <c:v>62.99</c:v>
                </c:pt>
                <c:pt idx="16">
                  <c:v>62.55</c:v>
                </c:pt>
                <c:pt idx="17">
                  <c:v>62.62</c:v>
                </c:pt>
                <c:pt idx="18">
                  <c:v>62.63</c:v>
                </c:pt>
                <c:pt idx="19">
                  <c:v>62.18</c:v>
                </c:pt>
                <c:pt idx="20">
                  <c:v>62.77</c:v>
                </c:pt>
                <c:pt idx="21">
                  <c:v>63.97</c:v>
                </c:pt>
                <c:pt idx="22">
                  <c:v>63.84</c:v>
                </c:pt>
                <c:pt idx="23">
                  <c:v>64.05</c:v>
                </c:pt>
                <c:pt idx="24">
                  <c:v>63.91</c:v>
                </c:pt>
                <c:pt idx="25">
                  <c:v>63.65</c:v>
                </c:pt>
                <c:pt idx="26">
                  <c:v>63.28</c:v>
                </c:pt>
                <c:pt idx="27">
                  <c:v>63.15</c:v>
                </c:pt>
                <c:pt idx="28">
                  <c:v>63.33</c:v>
                </c:pt>
                <c:pt idx="29">
                  <c:v>63.76</c:v>
                </c:pt>
                <c:pt idx="30">
                  <c:v>62.96</c:v>
                </c:pt>
                <c:pt idx="31">
                  <c:v>62.69</c:v>
                </c:pt>
                <c:pt idx="32">
                  <c:v>62.83</c:v>
                </c:pt>
                <c:pt idx="33">
                  <c:v>63.1</c:v>
                </c:pt>
                <c:pt idx="34">
                  <c:v>63.7</c:v>
                </c:pt>
                <c:pt idx="35">
                  <c:v>63.41</c:v>
                </c:pt>
                <c:pt idx="36">
                  <c:v>64.27</c:v>
                </c:pt>
                <c:pt idx="37">
                  <c:v>65.209999999999994</c:v>
                </c:pt>
                <c:pt idx="38">
                  <c:v>65.19</c:v>
                </c:pt>
                <c:pt idx="39">
                  <c:v>65.290000000000006</c:v>
                </c:pt>
                <c:pt idx="40">
                  <c:v>64.77</c:v>
                </c:pt>
                <c:pt idx="41">
                  <c:v>64.959999999999994</c:v>
                </c:pt>
                <c:pt idx="42">
                  <c:v>65.81</c:v>
                </c:pt>
                <c:pt idx="43">
                  <c:v>66.069999999999993</c:v>
                </c:pt>
                <c:pt idx="44">
                  <c:v>67.05</c:v>
                </c:pt>
                <c:pt idx="45">
                  <c:v>66.83</c:v>
                </c:pt>
                <c:pt idx="46">
                  <c:v>67.680000000000007</c:v>
                </c:pt>
                <c:pt idx="47">
                  <c:v>66.739999999999995</c:v>
                </c:pt>
                <c:pt idx="48">
                  <c:v>67.959999999999994</c:v>
                </c:pt>
                <c:pt idx="49">
                  <c:v>69.33</c:v>
                </c:pt>
                <c:pt idx="50">
                  <c:v>68.099999999999994</c:v>
                </c:pt>
                <c:pt idx="51">
                  <c:v>68.05</c:v>
                </c:pt>
                <c:pt idx="52">
                  <c:v>68.459999999999994</c:v>
                </c:pt>
                <c:pt idx="53">
                  <c:v>68.73</c:v>
                </c:pt>
                <c:pt idx="54">
                  <c:v>68.680000000000007</c:v>
                </c:pt>
                <c:pt idx="55">
                  <c:v>68.17</c:v>
                </c:pt>
                <c:pt idx="56">
                  <c:v>68.459999999999994</c:v>
                </c:pt>
                <c:pt idx="57">
                  <c:v>68.58</c:v>
                </c:pt>
                <c:pt idx="58">
                  <c:v>68.650000000000006</c:v>
                </c:pt>
                <c:pt idx="59">
                  <c:v>69.180000000000007</c:v>
                </c:pt>
                <c:pt idx="60">
                  <c:v>68.98</c:v>
                </c:pt>
                <c:pt idx="61">
                  <c:v>69.38</c:v>
                </c:pt>
                <c:pt idx="62">
                  <c:v>69.569999999999993</c:v>
                </c:pt>
                <c:pt idx="63">
                  <c:v>69.33</c:v>
                </c:pt>
                <c:pt idx="64">
                  <c:v>69.790000000000006</c:v>
                </c:pt>
                <c:pt idx="65">
                  <c:v>70.84</c:v>
                </c:pt>
                <c:pt idx="66">
                  <c:v>71.5</c:v>
                </c:pt>
                <c:pt idx="67">
                  <c:v>71.75</c:v>
                </c:pt>
                <c:pt idx="68">
                  <c:v>72.05</c:v>
                </c:pt>
                <c:pt idx="69">
                  <c:v>72.47</c:v>
                </c:pt>
                <c:pt idx="70">
                  <c:v>73.010000000000005</c:v>
                </c:pt>
                <c:pt idx="71">
                  <c:v>72.56</c:v>
                </c:pt>
                <c:pt idx="72">
                  <c:v>71.17</c:v>
                </c:pt>
                <c:pt idx="73">
                  <c:v>71.14</c:v>
                </c:pt>
                <c:pt idx="74">
                  <c:v>71.849999999999994</c:v>
                </c:pt>
                <c:pt idx="75">
                  <c:v>71.55</c:v>
                </c:pt>
                <c:pt idx="76">
                  <c:v>71.08</c:v>
                </c:pt>
                <c:pt idx="77">
                  <c:v>71.23</c:v>
                </c:pt>
                <c:pt idx="78">
                  <c:v>71.41</c:v>
                </c:pt>
                <c:pt idx="79">
                  <c:v>72.099999999999994</c:v>
                </c:pt>
                <c:pt idx="80">
                  <c:v>71.8</c:v>
                </c:pt>
                <c:pt idx="81">
                  <c:v>71.75</c:v>
                </c:pt>
                <c:pt idx="82">
                  <c:v>70.62</c:v>
                </c:pt>
                <c:pt idx="83">
                  <c:v>71.64</c:v>
                </c:pt>
                <c:pt idx="84">
                  <c:v>71.73</c:v>
                </c:pt>
                <c:pt idx="85">
                  <c:v>71.33</c:v>
                </c:pt>
                <c:pt idx="86">
                  <c:v>71.45</c:v>
                </c:pt>
                <c:pt idx="87">
                  <c:v>71.400000000000006</c:v>
                </c:pt>
                <c:pt idx="88">
                  <c:v>71.790000000000006</c:v>
                </c:pt>
                <c:pt idx="89">
                  <c:v>71.86</c:v>
                </c:pt>
                <c:pt idx="90">
                  <c:v>71.709999999999994</c:v>
                </c:pt>
                <c:pt idx="91">
                  <c:v>71.010000000000005</c:v>
                </c:pt>
                <c:pt idx="92">
                  <c:v>70.52</c:v>
                </c:pt>
                <c:pt idx="93">
                  <c:v>70.17</c:v>
                </c:pt>
                <c:pt idx="94">
                  <c:v>69.010000000000005</c:v>
                </c:pt>
                <c:pt idx="95">
                  <c:v>69.180000000000007</c:v>
                </c:pt>
                <c:pt idx="96">
                  <c:v>69.569999999999993</c:v>
                </c:pt>
                <c:pt idx="97">
                  <c:v>69.25</c:v>
                </c:pt>
                <c:pt idx="98">
                  <c:v>69.569999999999993</c:v>
                </c:pt>
                <c:pt idx="99">
                  <c:v>70.34</c:v>
                </c:pt>
                <c:pt idx="100">
                  <c:v>70.34</c:v>
                </c:pt>
                <c:pt idx="101">
                  <c:v>70.569999999999993</c:v>
                </c:pt>
                <c:pt idx="102">
                  <c:v>69.900000000000006</c:v>
                </c:pt>
                <c:pt idx="103">
                  <c:v>70.44</c:v>
                </c:pt>
                <c:pt idx="104">
                  <c:v>69.45</c:v>
                </c:pt>
                <c:pt idx="105">
                  <c:v>69.45</c:v>
                </c:pt>
                <c:pt idx="106">
                  <c:v>68.010000000000005</c:v>
                </c:pt>
                <c:pt idx="107">
                  <c:v>67.3</c:v>
                </c:pt>
                <c:pt idx="108">
                  <c:v>66.92</c:v>
                </c:pt>
                <c:pt idx="109">
                  <c:v>66.67</c:v>
                </c:pt>
                <c:pt idx="110">
                  <c:v>65.56</c:v>
                </c:pt>
                <c:pt idx="111">
                  <c:v>65.92</c:v>
                </c:pt>
                <c:pt idx="112">
                  <c:v>65.31</c:v>
                </c:pt>
                <c:pt idx="113">
                  <c:v>65.010000000000005</c:v>
                </c:pt>
                <c:pt idx="114">
                  <c:v>65.11</c:v>
                </c:pt>
                <c:pt idx="115">
                  <c:v>65.37</c:v>
                </c:pt>
                <c:pt idx="116">
                  <c:v>63.7</c:v>
                </c:pt>
                <c:pt idx="117">
                  <c:v>63.66</c:v>
                </c:pt>
                <c:pt idx="118">
                  <c:v>63.92</c:v>
                </c:pt>
                <c:pt idx="119">
                  <c:v>63.36</c:v>
                </c:pt>
                <c:pt idx="120">
                  <c:v>63.2</c:v>
                </c:pt>
                <c:pt idx="121">
                  <c:v>63</c:v>
                </c:pt>
                <c:pt idx="122">
                  <c:v>62.55</c:v>
                </c:pt>
                <c:pt idx="123">
                  <c:v>61.74</c:v>
                </c:pt>
                <c:pt idx="124">
                  <c:v>61.86</c:v>
                </c:pt>
                <c:pt idx="125">
                  <c:v>62.59</c:v>
                </c:pt>
                <c:pt idx="126">
                  <c:v>62.99</c:v>
                </c:pt>
                <c:pt idx="127">
                  <c:v>63.76</c:v>
                </c:pt>
              </c:numCache>
            </c:numRef>
          </c:val>
          <c:smooth val="0"/>
          <c:extLst>
            <c:ext xmlns:c16="http://schemas.microsoft.com/office/drawing/2014/chart" uri="{C3380CC4-5D6E-409C-BE32-E72D297353CC}">
              <c16:uniqueId val="{00000000-1B2F-0E43-9AB9-1C6D7B4919ED}"/>
            </c:ext>
          </c:extLst>
        </c:ser>
        <c:dLbls>
          <c:showLegendKey val="0"/>
          <c:showVal val="0"/>
          <c:showCatName val="0"/>
          <c:showSerName val="0"/>
          <c:showPercent val="0"/>
          <c:showBubbleSize val="0"/>
        </c:dLbls>
        <c:marker val="1"/>
        <c:smooth val="0"/>
        <c:axId val="1175083567"/>
        <c:axId val="54781968"/>
      </c:lineChart>
      <c:lineChart>
        <c:grouping val="standard"/>
        <c:varyColors val="0"/>
        <c:ser>
          <c:idx val="1"/>
          <c:order val="1"/>
          <c:tx>
            <c:strRef>
              <c:f>Charting!$F$4</c:f>
              <c:strCache>
                <c:ptCount val="1"/>
                <c:pt idx="0">
                  <c:v>MICROSOFT CORPORATION (XNAS:MSFT)</c:v>
                </c:pt>
              </c:strCache>
            </c:strRef>
          </c:tx>
          <c:spPr>
            <a:ln w="28575" cap="rnd">
              <a:solidFill>
                <a:schemeClr val="accent2"/>
              </a:solidFill>
              <a:round/>
            </a:ln>
            <a:effectLst/>
          </c:spPr>
          <c:marker>
            <c:symbol val="none"/>
          </c:marker>
          <c:cat>
            <c:numRef>
              <c:f>Charting!$B$8:$B$135</c:f>
              <c:numCache>
                <c:formatCode>m/d/yy</c:formatCode>
                <c:ptCount val="128"/>
                <c:pt idx="0">
                  <c:v>45434</c:v>
                </c:pt>
                <c:pt idx="1">
                  <c:v>45435</c:v>
                </c:pt>
                <c:pt idx="2">
                  <c:v>45436</c:v>
                </c:pt>
                <c:pt idx="3">
                  <c:v>45440</c:v>
                </c:pt>
                <c:pt idx="4">
                  <c:v>45441</c:v>
                </c:pt>
                <c:pt idx="5">
                  <c:v>45442</c:v>
                </c:pt>
                <c:pt idx="6">
                  <c:v>45443</c:v>
                </c:pt>
                <c:pt idx="7">
                  <c:v>45446</c:v>
                </c:pt>
                <c:pt idx="8">
                  <c:v>45447</c:v>
                </c:pt>
                <c:pt idx="9">
                  <c:v>45448</c:v>
                </c:pt>
                <c:pt idx="10">
                  <c:v>45449</c:v>
                </c:pt>
                <c:pt idx="11">
                  <c:v>45450</c:v>
                </c:pt>
                <c:pt idx="12">
                  <c:v>45453</c:v>
                </c:pt>
                <c:pt idx="13">
                  <c:v>45454</c:v>
                </c:pt>
                <c:pt idx="14">
                  <c:v>45455</c:v>
                </c:pt>
                <c:pt idx="15">
                  <c:v>45456</c:v>
                </c:pt>
                <c:pt idx="16">
                  <c:v>45457</c:v>
                </c:pt>
                <c:pt idx="17">
                  <c:v>45460</c:v>
                </c:pt>
                <c:pt idx="18">
                  <c:v>45461</c:v>
                </c:pt>
                <c:pt idx="19">
                  <c:v>45463</c:v>
                </c:pt>
                <c:pt idx="20">
                  <c:v>45464</c:v>
                </c:pt>
                <c:pt idx="21">
                  <c:v>45467</c:v>
                </c:pt>
                <c:pt idx="22">
                  <c:v>45468</c:v>
                </c:pt>
                <c:pt idx="23">
                  <c:v>45469</c:v>
                </c:pt>
                <c:pt idx="24">
                  <c:v>45470</c:v>
                </c:pt>
                <c:pt idx="25">
                  <c:v>45471</c:v>
                </c:pt>
                <c:pt idx="26">
                  <c:v>45474</c:v>
                </c:pt>
                <c:pt idx="27">
                  <c:v>45475</c:v>
                </c:pt>
                <c:pt idx="28">
                  <c:v>45476</c:v>
                </c:pt>
                <c:pt idx="29">
                  <c:v>45478</c:v>
                </c:pt>
                <c:pt idx="30">
                  <c:v>45481</c:v>
                </c:pt>
                <c:pt idx="31">
                  <c:v>45482</c:v>
                </c:pt>
                <c:pt idx="32">
                  <c:v>45483</c:v>
                </c:pt>
                <c:pt idx="33">
                  <c:v>45484</c:v>
                </c:pt>
                <c:pt idx="34">
                  <c:v>45485</c:v>
                </c:pt>
                <c:pt idx="35">
                  <c:v>45488</c:v>
                </c:pt>
                <c:pt idx="36">
                  <c:v>45489</c:v>
                </c:pt>
                <c:pt idx="37">
                  <c:v>45490</c:v>
                </c:pt>
                <c:pt idx="38">
                  <c:v>45491</c:v>
                </c:pt>
                <c:pt idx="39">
                  <c:v>45492</c:v>
                </c:pt>
                <c:pt idx="40">
                  <c:v>45495</c:v>
                </c:pt>
                <c:pt idx="41">
                  <c:v>45496</c:v>
                </c:pt>
                <c:pt idx="42">
                  <c:v>45497</c:v>
                </c:pt>
                <c:pt idx="43">
                  <c:v>45498</c:v>
                </c:pt>
                <c:pt idx="44">
                  <c:v>45499</c:v>
                </c:pt>
                <c:pt idx="45">
                  <c:v>45502</c:v>
                </c:pt>
                <c:pt idx="46">
                  <c:v>45503</c:v>
                </c:pt>
                <c:pt idx="47">
                  <c:v>45504</c:v>
                </c:pt>
                <c:pt idx="48">
                  <c:v>45505</c:v>
                </c:pt>
                <c:pt idx="49">
                  <c:v>45506</c:v>
                </c:pt>
                <c:pt idx="50">
                  <c:v>45509</c:v>
                </c:pt>
                <c:pt idx="51">
                  <c:v>45510</c:v>
                </c:pt>
                <c:pt idx="52">
                  <c:v>45511</c:v>
                </c:pt>
                <c:pt idx="53">
                  <c:v>45512</c:v>
                </c:pt>
                <c:pt idx="54">
                  <c:v>45513</c:v>
                </c:pt>
                <c:pt idx="55">
                  <c:v>45516</c:v>
                </c:pt>
                <c:pt idx="56">
                  <c:v>45517</c:v>
                </c:pt>
                <c:pt idx="57">
                  <c:v>45518</c:v>
                </c:pt>
                <c:pt idx="58">
                  <c:v>45519</c:v>
                </c:pt>
                <c:pt idx="59">
                  <c:v>45520</c:v>
                </c:pt>
                <c:pt idx="60">
                  <c:v>45523</c:v>
                </c:pt>
                <c:pt idx="61">
                  <c:v>45524</c:v>
                </c:pt>
                <c:pt idx="62">
                  <c:v>45525</c:v>
                </c:pt>
                <c:pt idx="63">
                  <c:v>45526</c:v>
                </c:pt>
                <c:pt idx="64">
                  <c:v>45527</c:v>
                </c:pt>
                <c:pt idx="65">
                  <c:v>45530</c:v>
                </c:pt>
                <c:pt idx="66">
                  <c:v>45531</c:v>
                </c:pt>
                <c:pt idx="67">
                  <c:v>45532</c:v>
                </c:pt>
                <c:pt idx="68">
                  <c:v>45533</c:v>
                </c:pt>
                <c:pt idx="69">
                  <c:v>45534</c:v>
                </c:pt>
                <c:pt idx="70">
                  <c:v>45538</c:v>
                </c:pt>
                <c:pt idx="71">
                  <c:v>45539</c:v>
                </c:pt>
                <c:pt idx="72">
                  <c:v>45540</c:v>
                </c:pt>
                <c:pt idx="73">
                  <c:v>45541</c:v>
                </c:pt>
                <c:pt idx="74">
                  <c:v>45544</c:v>
                </c:pt>
                <c:pt idx="75">
                  <c:v>45545</c:v>
                </c:pt>
                <c:pt idx="76">
                  <c:v>45546</c:v>
                </c:pt>
                <c:pt idx="77">
                  <c:v>45547</c:v>
                </c:pt>
                <c:pt idx="78">
                  <c:v>45548</c:v>
                </c:pt>
                <c:pt idx="79">
                  <c:v>45551</c:v>
                </c:pt>
                <c:pt idx="80">
                  <c:v>45552</c:v>
                </c:pt>
                <c:pt idx="81">
                  <c:v>45553</c:v>
                </c:pt>
                <c:pt idx="82">
                  <c:v>45554</c:v>
                </c:pt>
                <c:pt idx="83">
                  <c:v>45555</c:v>
                </c:pt>
                <c:pt idx="84">
                  <c:v>45558</c:v>
                </c:pt>
                <c:pt idx="85">
                  <c:v>45559</c:v>
                </c:pt>
                <c:pt idx="86">
                  <c:v>45560</c:v>
                </c:pt>
                <c:pt idx="87">
                  <c:v>45561</c:v>
                </c:pt>
                <c:pt idx="88">
                  <c:v>45562</c:v>
                </c:pt>
                <c:pt idx="89">
                  <c:v>45565</c:v>
                </c:pt>
                <c:pt idx="90">
                  <c:v>45566</c:v>
                </c:pt>
                <c:pt idx="91">
                  <c:v>45567</c:v>
                </c:pt>
                <c:pt idx="92">
                  <c:v>45568</c:v>
                </c:pt>
                <c:pt idx="93">
                  <c:v>45569</c:v>
                </c:pt>
                <c:pt idx="94">
                  <c:v>45572</c:v>
                </c:pt>
                <c:pt idx="95">
                  <c:v>45573</c:v>
                </c:pt>
                <c:pt idx="96">
                  <c:v>45574</c:v>
                </c:pt>
                <c:pt idx="97">
                  <c:v>45575</c:v>
                </c:pt>
                <c:pt idx="98">
                  <c:v>45576</c:v>
                </c:pt>
                <c:pt idx="99">
                  <c:v>45579</c:v>
                </c:pt>
                <c:pt idx="100">
                  <c:v>45580</c:v>
                </c:pt>
                <c:pt idx="101">
                  <c:v>45581</c:v>
                </c:pt>
                <c:pt idx="102">
                  <c:v>45582</c:v>
                </c:pt>
                <c:pt idx="103">
                  <c:v>45583</c:v>
                </c:pt>
                <c:pt idx="104">
                  <c:v>45586</c:v>
                </c:pt>
                <c:pt idx="105">
                  <c:v>45587</c:v>
                </c:pt>
                <c:pt idx="106">
                  <c:v>45588</c:v>
                </c:pt>
                <c:pt idx="107">
                  <c:v>45589</c:v>
                </c:pt>
                <c:pt idx="108">
                  <c:v>45590</c:v>
                </c:pt>
                <c:pt idx="109">
                  <c:v>45593</c:v>
                </c:pt>
                <c:pt idx="110">
                  <c:v>45594</c:v>
                </c:pt>
                <c:pt idx="111">
                  <c:v>45595</c:v>
                </c:pt>
                <c:pt idx="112">
                  <c:v>45596</c:v>
                </c:pt>
                <c:pt idx="113">
                  <c:v>45597</c:v>
                </c:pt>
                <c:pt idx="114">
                  <c:v>45600</c:v>
                </c:pt>
                <c:pt idx="115">
                  <c:v>45601</c:v>
                </c:pt>
                <c:pt idx="116">
                  <c:v>45602</c:v>
                </c:pt>
                <c:pt idx="117">
                  <c:v>45603</c:v>
                </c:pt>
                <c:pt idx="118">
                  <c:v>45604</c:v>
                </c:pt>
                <c:pt idx="119">
                  <c:v>45607</c:v>
                </c:pt>
                <c:pt idx="120">
                  <c:v>45608</c:v>
                </c:pt>
                <c:pt idx="121">
                  <c:v>45609</c:v>
                </c:pt>
                <c:pt idx="122">
                  <c:v>45610</c:v>
                </c:pt>
                <c:pt idx="123">
                  <c:v>45611</c:v>
                </c:pt>
                <c:pt idx="124">
                  <c:v>45614</c:v>
                </c:pt>
                <c:pt idx="125">
                  <c:v>45615</c:v>
                </c:pt>
                <c:pt idx="126">
                  <c:v>45616</c:v>
                </c:pt>
                <c:pt idx="127">
                  <c:v>45617</c:v>
                </c:pt>
              </c:numCache>
            </c:numRef>
          </c:cat>
          <c:val>
            <c:numRef>
              <c:f>Charting!$F$8:$F$135</c:f>
              <c:numCache>
                <c:formatCode>[$$-C09]#,##0.00;\-[$$-C09]#,##0.00</c:formatCode>
                <c:ptCount val="128"/>
                <c:pt idx="0">
                  <c:v>430.52</c:v>
                </c:pt>
                <c:pt idx="1">
                  <c:v>427</c:v>
                </c:pt>
                <c:pt idx="2">
                  <c:v>430.16</c:v>
                </c:pt>
                <c:pt idx="3">
                  <c:v>430.32</c:v>
                </c:pt>
                <c:pt idx="4">
                  <c:v>429.17</c:v>
                </c:pt>
                <c:pt idx="5">
                  <c:v>414.67</c:v>
                </c:pt>
                <c:pt idx="6">
                  <c:v>415.13</c:v>
                </c:pt>
                <c:pt idx="7">
                  <c:v>413.52</c:v>
                </c:pt>
                <c:pt idx="8">
                  <c:v>416.07</c:v>
                </c:pt>
                <c:pt idx="9">
                  <c:v>424.01</c:v>
                </c:pt>
                <c:pt idx="10">
                  <c:v>424.52</c:v>
                </c:pt>
                <c:pt idx="11">
                  <c:v>423.85</c:v>
                </c:pt>
                <c:pt idx="12">
                  <c:v>427.87</c:v>
                </c:pt>
                <c:pt idx="13">
                  <c:v>432.68</c:v>
                </c:pt>
                <c:pt idx="14">
                  <c:v>441.06</c:v>
                </c:pt>
                <c:pt idx="15">
                  <c:v>441.58</c:v>
                </c:pt>
                <c:pt idx="16">
                  <c:v>442.57</c:v>
                </c:pt>
                <c:pt idx="17">
                  <c:v>448.37</c:v>
                </c:pt>
                <c:pt idx="18">
                  <c:v>446.34</c:v>
                </c:pt>
                <c:pt idx="19">
                  <c:v>445.7</c:v>
                </c:pt>
                <c:pt idx="20">
                  <c:v>449.78</c:v>
                </c:pt>
                <c:pt idx="21">
                  <c:v>447.67</c:v>
                </c:pt>
                <c:pt idx="22">
                  <c:v>450.95</c:v>
                </c:pt>
                <c:pt idx="23">
                  <c:v>452.16</c:v>
                </c:pt>
                <c:pt idx="24">
                  <c:v>452.85</c:v>
                </c:pt>
                <c:pt idx="25">
                  <c:v>446.95</c:v>
                </c:pt>
                <c:pt idx="26">
                  <c:v>456.73</c:v>
                </c:pt>
                <c:pt idx="27">
                  <c:v>459.28</c:v>
                </c:pt>
                <c:pt idx="28">
                  <c:v>460.77</c:v>
                </c:pt>
                <c:pt idx="29">
                  <c:v>467.56</c:v>
                </c:pt>
                <c:pt idx="30">
                  <c:v>466.24</c:v>
                </c:pt>
                <c:pt idx="31">
                  <c:v>459.54</c:v>
                </c:pt>
                <c:pt idx="32">
                  <c:v>466.25</c:v>
                </c:pt>
                <c:pt idx="33">
                  <c:v>454.7</c:v>
                </c:pt>
                <c:pt idx="34">
                  <c:v>453.55</c:v>
                </c:pt>
                <c:pt idx="35">
                  <c:v>453.96</c:v>
                </c:pt>
                <c:pt idx="36">
                  <c:v>449.52</c:v>
                </c:pt>
                <c:pt idx="37">
                  <c:v>443.52</c:v>
                </c:pt>
                <c:pt idx="38">
                  <c:v>440.37</c:v>
                </c:pt>
                <c:pt idx="39">
                  <c:v>437.11</c:v>
                </c:pt>
                <c:pt idx="40">
                  <c:v>442.94</c:v>
                </c:pt>
                <c:pt idx="41">
                  <c:v>444.85</c:v>
                </c:pt>
                <c:pt idx="42">
                  <c:v>428.9</c:v>
                </c:pt>
                <c:pt idx="43">
                  <c:v>418.4</c:v>
                </c:pt>
                <c:pt idx="44">
                  <c:v>425.27</c:v>
                </c:pt>
                <c:pt idx="45">
                  <c:v>426.73</c:v>
                </c:pt>
                <c:pt idx="46">
                  <c:v>422.92</c:v>
                </c:pt>
                <c:pt idx="47">
                  <c:v>418.35</c:v>
                </c:pt>
                <c:pt idx="48">
                  <c:v>417.11</c:v>
                </c:pt>
                <c:pt idx="49">
                  <c:v>408.49</c:v>
                </c:pt>
                <c:pt idx="50">
                  <c:v>395.15</c:v>
                </c:pt>
                <c:pt idx="51">
                  <c:v>399.61</c:v>
                </c:pt>
                <c:pt idx="52">
                  <c:v>398.43</c:v>
                </c:pt>
                <c:pt idx="53">
                  <c:v>402.69</c:v>
                </c:pt>
                <c:pt idx="54">
                  <c:v>406.02</c:v>
                </c:pt>
                <c:pt idx="55">
                  <c:v>406.81</c:v>
                </c:pt>
                <c:pt idx="56">
                  <c:v>414.01</c:v>
                </c:pt>
                <c:pt idx="57">
                  <c:v>416.86</c:v>
                </c:pt>
                <c:pt idx="58">
                  <c:v>421.03</c:v>
                </c:pt>
                <c:pt idx="59">
                  <c:v>418.47</c:v>
                </c:pt>
                <c:pt idx="60">
                  <c:v>421.53</c:v>
                </c:pt>
                <c:pt idx="61">
                  <c:v>424.8</c:v>
                </c:pt>
                <c:pt idx="62">
                  <c:v>424.14</c:v>
                </c:pt>
                <c:pt idx="63">
                  <c:v>415.55</c:v>
                </c:pt>
                <c:pt idx="64">
                  <c:v>416.79</c:v>
                </c:pt>
                <c:pt idx="65">
                  <c:v>413.49</c:v>
                </c:pt>
                <c:pt idx="66">
                  <c:v>413.84</c:v>
                </c:pt>
                <c:pt idx="67">
                  <c:v>410.6</c:v>
                </c:pt>
                <c:pt idx="68">
                  <c:v>413.12</c:v>
                </c:pt>
                <c:pt idx="69">
                  <c:v>417.14</c:v>
                </c:pt>
                <c:pt idx="70">
                  <c:v>409.44</c:v>
                </c:pt>
                <c:pt idx="71">
                  <c:v>408.9</c:v>
                </c:pt>
                <c:pt idx="72">
                  <c:v>408.39</c:v>
                </c:pt>
                <c:pt idx="73">
                  <c:v>401.7</c:v>
                </c:pt>
                <c:pt idx="74">
                  <c:v>405.72</c:v>
                </c:pt>
                <c:pt idx="75">
                  <c:v>414.2</c:v>
                </c:pt>
                <c:pt idx="76">
                  <c:v>423.04</c:v>
                </c:pt>
                <c:pt idx="77">
                  <c:v>427</c:v>
                </c:pt>
                <c:pt idx="78">
                  <c:v>430.59</c:v>
                </c:pt>
                <c:pt idx="79">
                  <c:v>431.34</c:v>
                </c:pt>
                <c:pt idx="80">
                  <c:v>435.15</c:v>
                </c:pt>
                <c:pt idx="81">
                  <c:v>430.81</c:v>
                </c:pt>
                <c:pt idx="82">
                  <c:v>438.69</c:v>
                </c:pt>
                <c:pt idx="83">
                  <c:v>435.27</c:v>
                </c:pt>
                <c:pt idx="84">
                  <c:v>433.51</c:v>
                </c:pt>
                <c:pt idx="85">
                  <c:v>429.17</c:v>
                </c:pt>
                <c:pt idx="86">
                  <c:v>432.11</c:v>
                </c:pt>
                <c:pt idx="87">
                  <c:v>431.31</c:v>
                </c:pt>
                <c:pt idx="88">
                  <c:v>428.02</c:v>
                </c:pt>
                <c:pt idx="89">
                  <c:v>430.3</c:v>
                </c:pt>
                <c:pt idx="90">
                  <c:v>420.69</c:v>
                </c:pt>
                <c:pt idx="91">
                  <c:v>417.13</c:v>
                </c:pt>
                <c:pt idx="92">
                  <c:v>416.54</c:v>
                </c:pt>
                <c:pt idx="93">
                  <c:v>416.06</c:v>
                </c:pt>
                <c:pt idx="94">
                  <c:v>409.54</c:v>
                </c:pt>
                <c:pt idx="95">
                  <c:v>414.71</c:v>
                </c:pt>
                <c:pt idx="96">
                  <c:v>417.46</c:v>
                </c:pt>
                <c:pt idx="97">
                  <c:v>415.84</c:v>
                </c:pt>
                <c:pt idx="98">
                  <c:v>416.32</c:v>
                </c:pt>
                <c:pt idx="99">
                  <c:v>419.14</c:v>
                </c:pt>
                <c:pt idx="100">
                  <c:v>418.74</c:v>
                </c:pt>
                <c:pt idx="101">
                  <c:v>416.12</c:v>
                </c:pt>
                <c:pt idx="102">
                  <c:v>416.72</c:v>
                </c:pt>
                <c:pt idx="103">
                  <c:v>418.16</c:v>
                </c:pt>
                <c:pt idx="104">
                  <c:v>418.78</c:v>
                </c:pt>
                <c:pt idx="105">
                  <c:v>427.51</c:v>
                </c:pt>
                <c:pt idx="106">
                  <c:v>424.6</c:v>
                </c:pt>
                <c:pt idx="107">
                  <c:v>424.73</c:v>
                </c:pt>
                <c:pt idx="108">
                  <c:v>428.15</c:v>
                </c:pt>
                <c:pt idx="109">
                  <c:v>426.59</c:v>
                </c:pt>
                <c:pt idx="110">
                  <c:v>431.95</c:v>
                </c:pt>
                <c:pt idx="111">
                  <c:v>432.53</c:v>
                </c:pt>
                <c:pt idx="112">
                  <c:v>406.35</c:v>
                </c:pt>
                <c:pt idx="113">
                  <c:v>410.37</c:v>
                </c:pt>
                <c:pt idx="114">
                  <c:v>408.46</c:v>
                </c:pt>
                <c:pt idx="115">
                  <c:v>411.46</c:v>
                </c:pt>
                <c:pt idx="116">
                  <c:v>420.18</c:v>
                </c:pt>
                <c:pt idx="117">
                  <c:v>425.43</c:v>
                </c:pt>
                <c:pt idx="118">
                  <c:v>422.54</c:v>
                </c:pt>
                <c:pt idx="119">
                  <c:v>418.01</c:v>
                </c:pt>
                <c:pt idx="120">
                  <c:v>423.03</c:v>
                </c:pt>
                <c:pt idx="121">
                  <c:v>425.2</c:v>
                </c:pt>
                <c:pt idx="122">
                  <c:v>426.89</c:v>
                </c:pt>
                <c:pt idx="123">
                  <c:v>415</c:v>
                </c:pt>
                <c:pt idx="124">
                  <c:v>415.76</c:v>
                </c:pt>
                <c:pt idx="125">
                  <c:v>417.79</c:v>
                </c:pt>
                <c:pt idx="126">
                  <c:v>415.49</c:v>
                </c:pt>
                <c:pt idx="127">
                  <c:v>412.87</c:v>
                </c:pt>
              </c:numCache>
            </c:numRef>
          </c:val>
          <c:smooth val="0"/>
          <c:extLst>
            <c:ext xmlns:c16="http://schemas.microsoft.com/office/drawing/2014/chart" uri="{C3380CC4-5D6E-409C-BE32-E72D297353CC}">
              <c16:uniqueId val="{00000001-1B2F-0E43-9AB9-1C6D7B4919ED}"/>
            </c:ext>
          </c:extLst>
        </c:ser>
        <c:dLbls>
          <c:showLegendKey val="0"/>
          <c:showVal val="0"/>
          <c:showCatName val="0"/>
          <c:showSerName val="0"/>
          <c:showPercent val="0"/>
          <c:showBubbleSize val="0"/>
        </c:dLbls>
        <c:marker val="1"/>
        <c:smooth val="0"/>
        <c:axId val="46504320"/>
        <c:axId val="1787589839"/>
      </c:lineChart>
      <c:dateAx>
        <c:axId val="1175083567"/>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54781968"/>
        <c:crosses val="autoZero"/>
        <c:auto val="1"/>
        <c:lblOffset val="100"/>
        <c:baseTimeUnit val="days"/>
      </c:dateAx>
      <c:valAx>
        <c:axId val="54781968"/>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175083567"/>
        <c:crosses val="autoZero"/>
        <c:crossBetween val="between"/>
      </c:valAx>
      <c:valAx>
        <c:axId val="1787589839"/>
        <c:scaling>
          <c:orientation val="minMax"/>
        </c:scaling>
        <c:delete val="0"/>
        <c:axPos val="r"/>
        <c:numFmt formatCode="[$$-C09]#,##0.00;\-[$$-C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46504320"/>
        <c:crosses val="max"/>
        <c:crossBetween val="between"/>
      </c:valAx>
      <c:dateAx>
        <c:axId val="46504320"/>
        <c:scaling>
          <c:orientation val="minMax"/>
        </c:scaling>
        <c:delete val="1"/>
        <c:axPos val="b"/>
        <c:numFmt formatCode="m/d/yy" sourceLinked="1"/>
        <c:majorTickMark val="out"/>
        <c:minorTickMark val="none"/>
        <c:tickLblPos val="nextTo"/>
        <c:crossAx val="1787589839"/>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47625</xdr:rowOff>
    </xdr:from>
    <xdr:ext cx="533400" cy="533400"/>
    <xdr:pic>
      <xdr:nvPicPr>
        <xdr:cNvPr id="2" name="image2.png" descr="Bar graph with upward trend with solid fill">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1</xdr:col>
      <xdr:colOff>4885</xdr:colOff>
      <xdr:row>15</xdr:row>
      <xdr:rowOff>108440</xdr:rowOff>
    </xdr:from>
    <xdr:to>
      <xdr:col>3</xdr:col>
      <xdr:colOff>19538</xdr:colOff>
      <xdr:row>30</xdr:row>
      <xdr:rowOff>97693</xdr:rowOff>
    </xdr:to>
    <xdr:graphicFrame macro="">
      <xdr:nvGraphicFramePr>
        <xdr:cNvPr id="3" name="Chart 2">
          <a:extLst>
            <a:ext uri="{FF2B5EF4-FFF2-40B4-BE49-F238E27FC236}">
              <a16:creationId xmlns:a16="http://schemas.microsoft.com/office/drawing/2014/main" id="{7C70F651-62DB-2900-FB0B-FDEE1DBB5F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1323730</xdr:colOff>
      <xdr:row>16</xdr:row>
      <xdr:rowOff>20516</xdr:rowOff>
    </xdr:from>
    <xdr:to>
      <xdr:col>7</xdr:col>
      <xdr:colOff>107460</xdr:colOff>
      <xdr:row>31</xdr:row>
      <xdr:rowOff>48847</xdr:rowOff>
    </xdr:to>
    <xdr:graphicFrame macro="">
      <xdr:nvGraphicFramePr>
        <xdr:cNvPr id="4" name="Chart 3">
          <a:extLst>
            <a:ext uri="{FF2B5EF4-FFF2-40B4-BE49-F238E27FC236}">
              <a16:creationId xmlns:a16="http://schemas.microsoft.com/office/drawing/2014/main" id="{4F30FD70-21C5-488F-14DD-B78471D604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18</xdr:row>
      <xdr:rowOff>39077</xdr:rowOff>
    </xdr:from>
    <xdr:to>
      <xdr:col>13</xdr:col>
      <xdr:colOff>9769</xdr:colOff>
      <xdr:row>31</xdr:row>
      <xdr:rowOff>107462</xdr:rowOff>
    </xdr:to>
    <xdr:graphicFrame macro="">
      <xdr:nvGraphicFramePr>
        <xdr:cNvPr id="5" name="Chart 4">
          <a:extLst>
            <a:ext uri="{FF2B5EF4-FFF2-40B4-BE49-F238E27FC236}">
              <a16:creationId xmlns:a16="http://schemas.microsoft.com/office/drawing/2014/main" id="{0DEFA7D7-0D03-DA42-A5D2-04DBE6CDE9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9769</xdr:colOff>
      <xdr:row>36</xdr:row>
      <xdr:rowOff>1</xdr:rowOff>
    </xdr:from>
    <xdr:to>
      <xdr:col>13</xdr:col>
      <xdr:colOff>19537</xdr:colOff>
      <xdr:row>51</xdr:row>
      <xdr:rowOff>105509</xdr:rowOff>
    </xdr:to>
    <xdr:graphicFrame macro="">
      <xdr:nvGraphicFramePr>
        <xdr:cNvPr id="6" name="Chart 5">
          <a:extLst>
            <a:ext uri="{FF2B5EF4-FFF2-40B4-BE49-F238E27FC236}">
              <a16:creationId xmlns:a16="http://schemas.microsoft.com/office/drawing/2014/main" id="{755E65BE-54BC-9D45-A599-5F195C6A13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3</xdr:row>
      <xdr:rowOff>0</xdr:rowOff>
    </xdr:from>
    <xdr:to>
      <xdr:col>13</xdr:col>
      <xdr:colOff>537883</xdr:colOff>
      <xdr:row>18</xdr:row>
      <xdr:rowOff>53788</xdr:rowOff>
    </xdr:to>
    <xdr:graphicFrame macro="">
      <xdr:nvGraphicFramePr>
        <xdr:cNvPr id="3" name="Chart 2">
          <a:extLst>
            <a:ext uri="{FF2B5EF4-FFF2-40B4-BE49-F238E27FC236}">
              <a16:creationId xmlns:a16="http://schemas.microsoft.com/office/drawing/2014/main" id="{A67DFF52-2968-E549-BC6B-A7373960AB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661147</xdr:colOff>
      <xdr:row>19</xdr:row>
      <xdr:rowOff>21665</xdr:rowOff>
    </xdr:from>
    <xdr:to>
      <xdr:col>13</xdr:col>
      <xdr:colOff>526677</xdr:colOff>
      <xdr:row>34</xdr:row>
      <xdr:rowOff>75453</xdr:rowOff>
    </xdr:to>
    <xdr:graphicFrame macro="">
      <xdr:nvGraphicFramePr>
        <xdr:cNvPr id="4" name="Chart 3">
          <a:extLst>
            <a:ext uri="{FF2B5EF4-FFF2-40B4-BE49-F238E27FC236}">
              <a16:creationId xmlns:a16="http://schemas.microsoft.com/office/drawing/2014/main" id="{43F7071E-8416-49DE-01F3-FE5801B53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128">
    <v t="i">0</v>
    <v t="i">1</v>
    <v t="i">2</v>
    <v t="i">6</v>
    <v t="i">7</v>
    <v t="i">8</v>
    <v t="i">9</v>
    <v t="i">12</v>
    <v t="i">13</v>
    <v t="i">14</v>
    <v t="i">15</v>
    <v t="i">16</v>
    <v t="i">19</v>
    <v t="i">20</v>
    <v t="i">21</v>
    <v t="i">22</v>
    <v t="i">23</v>
    <v t="i">26</v>
    <v t="i">27</v>
    <v t="i">29</v>
    <v t="i">30</v>
    <v t="i">33</v>
    <v t="i">34</v>
    <v t="i">35</v>
    <v t="i">36</v>
    <v t="i">37</v>
    <v t="i">40</v>
    <v t="i">41</v>
    <v t="i">42</v>
    <v t="i">44</v>
    <v t="i">47</v>
    <v t="i">48</v>
    <v t="i">49</v>
    <v t="i">50</v>
    <v t="i">51</v>
    <v t="i">54</v>
    <v t="i">55</v>
    <v t="i">56</v>
    <v t="i">57</v>
    <v t="i">58</v>
    <v t="i">61</v>
    <v t="i">62</v>
    <v t="i">63</v>
    <v t="i">64</v>
    <v t="i">65</v>
    <v t="i">68</v>
    <v t="i">69</v>
    <v t="i">70</v>
    <v t="i">71</v>
    <v t="i">72</v>
    <v t="i">75</v>
    <v t="i">76</v>
    <v t="i">77</v>
    <v t="i">78</v>
    <v t="i">79</v>
    <v t="i">82</v>
    <v t="i">83</v>
    <v t="i">84</v>
    <v t="i">85</v>
    <v t="i">86</v>
    <v t="i">89</v>
    <v t="i">90</v>
    <v t="i">91</v>
    <v t="i">92</v>
    <v t="i">93</v>
    <v t="i">96</v>
    <v t="i">97</v>
    <v t="i">98</v>
    <v t="i">99</v>
    <v t="i">100</v>
    <v t="i">104</v>
    <v t="i">105</v>
    <v t="i">106</v>
    <v t="i">107</v>
    <v t="i">110</v>
    <v t="i">111</v>
    <v t="i">112</v>
    <v t="i">113</v>
    <v t="i">114</v>
    <v t="i">117</v>
    <v t="i">118</v>
    <v t="i">119</v>
    <v t="i">120</v>
    <v t="i">121</v>
    <v t="i">124</v>
    <v t="i">125</v>
    <v t="i">126</v>
    <v t="i">127</v>
    <v t="i">128</v>
    <v t="i">131</v>
    <v t="i">132</v>
    <v t="i">133</v>
    <v t="i">134</v>
    <v t="i">135</v>
    <v t="i">138</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a>
  <a r="1" c="128">
    <v>63</v>
    <v>62.09</v>
    <v>62</v>
    <v>61.82</v>
    <v>61.7</v>
    <v>61.97</v>
    <v>62.93</v>
    <v>62.93</v>
    <v>63.94</v>
    <v>63.92</v>
    <v>64.150000000000006</v>
    <v>63.91</v>
    <v>63.59</v>
    <v>63.55</v>
    <v>62.88</v>
    <v>62.99</v>
    <v>62.55</v>
    <v>62.62</v>
    <v>62.63</v>
    <v>62.18</v>
    <v>62.77</v>
    <v>63.97</v>
    <v>63.84</v>
    <v>64.05</v>
    <v>63.91</v>
    <v>63.65</v>
    <v>63.28</v>
    <v>63.15</v>
    <v>63.33</v>
    <v>63.76</v>
    <v>62.96</v>
    <v>62.69</v>
    <v>62.83</v>
    <v>63.1</v>
    <v>63.7</v>
    <v>63.41</v>
    <v>64.27</v>
    <v>65.209999999999994</v>
    <v>65.19</v>
    <v>65.290000000000006</v>
    <v>64.77</v>
    <v>64.959999999999994</v>
    <v>65.81</v>
    <v>66.069999999999993</v>
    <v>67.05</v>
    <v>66.83</v>
    <v>67.680000000000007</v>
    <v>66.739999999999995</v>
    <v>67.959999999999994</v>
    <v>69.33</v>
    <v>68.099999999999994</v>
    <v>68.05</v>
    <v>68.459999999999994</v>
    <v>68.73</v>
    <v>68.680000000000007</v>
    <v>68.17</v>
    <v>68.459999999999994</v>
    <v>68.58</v>
    <v>68.650000000000006</v>
    <v>69.180000000000007</v>
    <v>68.98</v>
    <v>69.38</v>
    <v>69.569999999999993</v>
    <v>69.33</v>
    <v>69.790000000000006</v>
    <v>70.84</v>
    <v>71.5</v>
    <v>71.75</v>
    <v>72.05</v>
    <v>72.47</v>
    <v>73.010000000000005</v>
    <v>72.56</v>
    <v>71.17</v>
    <v>71.14</v>
    <v>71.849999999999994</v>
    <v>71.55</v>
    <v>71.08</v>
    <v>71.23</v>
    <v>71.41</v>
    <v>72.099999999999994</v>
    <v>71.8</v>
    <v>71.75</v>
    <v>70.62</v>
    <v>71.64</v>
    <v>71.73</v>
    <v>71.33</v>
    <v>71.45</v>
    <v>71.400000000000006</v>
    <v>71.790000000000006</v>
    <v>71.86</v>
    <v>71.709999999999994</v>
    <v>71.010000000000005</v>
    <v>70.52</v>
    <v>70.17</v>
    <v>69.010000000000005</v>
    <v>69.180000000000007</v>
    <v>69.569999999999993</v>
    <v>69.25</v>
    <v>69.569999999999993</v>
    <v>70.34</v>
    <v>70.34</v>
    <v>70.569999999999993</v>
    <v>69.900000000000006</v>
    <v>70.44</v>
    <v>69.45</v>
    <v>69.45</v>
    <v>68.010000000000005</v>
    <v>67.3</v>
    <v>66.92</v>
    <v>66.67</v>
    <v>65.56</v>
    <v>65.92</v>
    <v>65.31</v>
    <v>65.010000000000005</v>
    <v>65.11</v>
    <v>65.37</v>
    <v>63.7</v>
    <v>63.66</v>
    <v>63.92</v>
    <v>63.36</v>
    <v>63.2</v>
    <v>63</v>
    <v>62.55</v>
    <v>61.74</v>
    <v>61.86</v>
    <v>62.59</v>
    <v>62.99</v>
    <v>63.76</v>
  </a>
  <a r="1" c="128">
    <v>430.52</v>
    <v>427</v>
    <v>430.16</v>
    <v>430.32</v>
    <v>429.17</v>
    <v>414.67</v>
    <v>415.13</v>
    <v>413.52</v>
    <v>416.07</v>
    <v>424.01</v>
    <v>424.52</v>
    <v>423.85</v>
    <v>427.87</v>
    <v>432.68</v>
    <v>441.06</v>
    <v>441.58</v>
    <v>442.57</v>
    <v>448.37</v>
    <v>446.34</v>
    <v>445.7</v>
    <v>449.78</v>
    <v>447.67</v>
    <v>450.95</v>
    <v>452.16</v>
    <v>452.85</v>
    <v>446.95</v>
    <v>456.73</v>
    <v>459.28</v>
    <v>460.77</v>
    <v>467.56</v>
    <v>466.24</v>
    <v>459.54</v>
    <v>466.25</v>
    <v>454.7</v>
    <v>453.55</v>
    <v>453.96</v>
    <v>449.52</v>
    <v>443.52</v>
    <v>440.37</v>
    <v>437.11</v>
    <v>442.94</v>
    <v>444.85</v>
    <v>428.9</v>
    <v>418.4</v>
    <v>425.27</v>
    <v>426.73</v>
    <v>422.92</v>
    <v>418.35</v>
    <v>417.11</v>
    <v>408.49</v>
    <v>395.15</v>
    <v>399.61</v>
    <v>398.43</v>
    <v>402.69</v>
    <v>406.02</v>
    <v>406.81</v>
    <v>414.01</v>
    <v>416.86</v>
    <v>421.03</v>
    <v>418.47</v>
    <v>421.53</v>
    <v>424.8</v>
    <v>424.14</v>
    <v>415.55</v>
    <v>416.79</v>
    <v>413.49</v>
    <v>413.84</v>
    <v>410.6</v>
    <v>413.12</v>
    <v>417.14</v>
    <v>409.44</v>
    <v>408.9</v>
    <v>408.39</v>
    <v>401.7</v>
    <v>405.72</v>
    <v>414.2</v>
    <v>423.04</v>
    <v>427</v>
    <v>430.59</v>
    <v>431.34</v>
    <v>435.15</v>
    <v>430.81</v>
    <v>438.69</v>
    <v>435.27</v>
    <v>433.51</v>
    <v>429.17</v>
    <v>432.11</v>
    <v>431.31</v>
    <v>428.02</v>
    <v>430.3</v>
    <v>420.69</v>
    <v>417.13</v>
    <v>416.54</v>
    <v>416.06</v>
    <v>409.54</v>
    <v>414.71</v>
    <v>417.46</v>
    <v>415.84</v>
    <v>416.32</v>
    <v>419.14</v>
    <v>418.74</v>
    <v>416.12</v>
    <v>416.72</v>
    <v>418.16</v>
    <v>418.78</v>
    <v>427.51</v>
    <v>424.6</v>
    <v>424.73</v>
    <v>428.15</v>
    <v>426.59</v>
    <v>431.95</v>
    <v>432.53</v>
    <v>406.35</v>
    <v>410.37</v>
    <v>408.46</v>
    <v>411.46</v>
    <v>420.18</v>
    <v>425.43</v>
    <v>422.54</v>
    <v>418.01</v>
    <v>423.03</v>
    <v>425.2</v>
    <v>426.89</v>
    <v>415</v>
    <v>415.76</v>
    <v>417.79</v>
    <v>415.49</v>
    <v>412.87</v>
  </a>
</arrayData>
</file>

<file path=xl/richData/rdrichvalue.xml><?xml version="1.0" encoding="utf-8"?>
<rvData xmlns="http://schemas.microsoft.com/office/spreadsheetml/2017/richdata" count="393">
  <rv s="0">
    <v>https://www.bing.com/financeapi/forcetrigger?t=a1mou2&amp;q=XNAS%3aAAPL&amp;form=skydnc</v>
    <v>Learn more on Bing</v>
  </rv>
  <rv s="1">
    <v>0</v>
    <v>APPLE INC. (XNAS:AAPL)</v>
    <v>2</v>
    <v>3</v>
    <v>Finance</v>
    <v>4</v>
    <v>en-US</v>
    <v>a1mou2</v>
    <v>268435456</v>
    <v>1</v>
    <v>Powered by Refinitiv</v>
    <v>237.49</v>
    <v>164.07499999999999</v>
    <v>1.2265999999999999</v>
    <v>1.35</v>
    <v>5.9080000000000001E-3</v>
    <v>7.0000000000000007E-2</v>
    <v>3.0450000000000003E-4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230.7199</v>
    <v>Computers, Phones &amp; Household Electronics</v>
    <v>Stock</v>
    <v>45618.965602568751</v>
    <v>0</v>
    <v>228.06</v>
    <v>3474673543400</v>
    <v>APPLE INC.</v>
    <v>APPLE INC.</v>
    <v>228.06</v>
    <v>37.8705</v>
    <v>228.52</v>
    <v>229.87</v>
    <v>229.94</v>
    <v>15115820000</v>
    <v>AAPL</v>
    <v>APPLE INC. (XNAS:AAPL)</v>
    <v>38153090</v>
    <v>43281212</v>
    <v>1977</v>
  </rv>
  <rv s="2">
    <v>1</v>
  </rv>
  <rv s="0">
    <v>https://www.bing.com/financeapi/forcetrigger?t=afm7tc&amp;q=XFRA%3aTL0&amp;form=skydnc</v>
    <v>Learn more on Bing</v>
  </rv>
  <rv s="3">
    <v>5</v>
    <v>TESLA, INC. (XFRA:TL0)</v>
    <v>2</v>
    <v>6</v>
    <v>Finance</v>
    <v>7</v>
    <v>en-US</v>
    <v>afm7tc</v>
    <v>268435456</v>
    <v>1</v>
    <v>Powered by Refinitiv</v>
    <v>1944.4</v>
    <v>96.48</v>
    <v>2.3456999999999999</v>
    <v>13.8</v>
    <v>4.2442000000000001E-2</v>
    <v>EUR</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Deutsche Boerse AG</v>
    <v>XFRA</v>
    <v>XFRA</v>
    <v>1 Tesla Road, AUSTIN, TX, 78725 US</v>
    <v>342</v>
    <v>Automobiles &amp; Auto Parts</v>
    <v>Stock</v>
    <v>45618.878472222219</v>
    <v>3</v>
    <v>323.55</v>
    <v>1090265000000</v>
    <v>TESLA, INC.</v>
    <v>TESLA, INC.</v>
    <v>323.55</v>
    <v>99.2</v>
    <v>325.14999999999998</v>
    <v>339.05</v>
    <v>3210060000</v>
    <v>TL0</v>
    <v>TESLA, INC. (XFRA:TL0)</v>
    <v>9252</v>
    <v>127135470</v>
    <v>2024</v>
  </rv>
  <rv s="2">
    <v>4</v>
  </rv>
  <rv s="0">
    <v>http://en.wikipedia.org/wiki/Public_domain</v>
    <v>Public domain</v>
  </rv>
  <rv s="0">
    <v>http://en.wikipedia.org/wiki/McDonald's</v>
    <v>Wikipedia</v>
  </rv>
  <rv s="4">
    <v>6</v>
    <v>7</v>
  </rv>
  <rv s="5">
    <v>12</v>
    <v>https://www.bing.com/th?id=AMMS_7d8255243964a8970376f8dd41121106&amp;qlt=95</v>
    <v>8</v>
    <v>0</v>
    <v>https://www.bing.com/images/search?form=xlimg&amp;q=mcdonald%27s</v>
    <v>Image of MCDONALD'S CORPORATION</v>
  </rv>
  <rv s="0">
    <v>https://www.bing.com/financeapi/forcetrigger?t=a1xdec&amp;q=XNYS%3aMCD&amp;form=skydnc</v>
    <v>Learn more on Bing</v>
  </rv>
  <rv s="6">
    <v>8</v>
    <v>MCDONALD'S CORPORATION (XNYS:MCD)</v>
    <v>10</v>
    <v>11</v>
    <v>Finance</v>
    <v>4</v>
    <v>en-US</v>
    <v>a1xdec</v>
    <v>268435456</v>
    <v>1</v>
    <v>Powered by Refinitiv</v>
    <v>317.89999999999998</v>
    <v>243.53</v>
    <v>0.73199999999999998</v>
    <v>1.83</v>
    <v>6.3439999999999998E-3</v>
    <v>0.1</v>
    <v>3.4450000000000003E-4</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290.60000000000002</v>
    <v>9</v>
    <v>Hotels &amp; Entertainment Services</v>
    <v>Stock</v>
    <v>45618.964570289063</v>
    <v>10</v>
    <v>288.14</v>
    <v>208034698910</v>
    <v>MCDONALD'S CORPORATION</v>
    <v>MCDONALD'S CORPORATION</v>
    <v>288.47000000000003</v>
    <v>25.3233</v>
    <v>288.47000000000003</v>
    <v>290.3</v>
    <v>290.38</v>
    <v>716619700</v>
    <v>MCD</v>
    <v>MCDONALD'S CORPORATION (XNYS:MCD)</v>
    <v>2878541</v>
    <v>4631331</v>
    <v>1964</v>
  </rv>
  <rv s="2">
    <v>11</v>
  </rv>
  <rv s="0">
    <v>https://www.bing.com/financeapi/forcetrigger?t=a1wljc&amp;q=XNYS%3aKO&amp;form=skydnc</v>
    <v>Learn more on Bing</v>
  </rv>
  <rv s="1">
    <v>0</v>
    <v>THE COCA-COLA COMPANY (XNYS:KO)</v>
    <v>2</v>
    <v>3</v>
    <v>Finance</v>
    <v>4</v>
    <v>en-US</v>
    <v>a1wljc</v>
    <v>268435456</v>
    <v>1</v>
    <v>Powered by Refinitiv</v>
    <v>73.53</v>
    <v>57.47</v>
    <v>0.61580000000000001</v>
    <v>0.155</v>
    <v>2.431E-3</v>
    <v>0.05</v>
    <v>7.8219999999999993E-4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64.48</v>
    <v>Beverages</v>
    <v>Stock</v>
    <v>45618.965572649999</v>
    <v>13</v>
    <v>63.65</v>
    <v>275332845255</v>
    <v>THE COCA-COLA COMPANY</v>
    <v>THE COCA-COLA COMPANY</v>
    <v>64.239999999999995</v>
    <v>26.477399999999999</v>
    <v>63.76</v>
    <v>63.914999999999999</v>
    <v>63.97</v>
    <v>4307797000</v>
    <v>KO</v>
    <v>THE COCA-COLA COMPANY (XNYS:KO)</v>
    <v>19545754</v>
    <v>15647656</v>
    <v>1919</v>
  </rv>
  <rv s="2">
    <v>14</v>
  </rv>
  <rv s="0">
    <v>https://www.bing.com/financeapi/forcetrigger?t=a1nhlh&amp;q=XNAS%3aAMZN&amp;form=skydnc</v>
    <v>Learn more on Bing</v>
  </rv>
  <rv s="1">
    <v>0</v>
    <v>AMAZON.COM, INC. (XNAS:AMZN)</v>
    <v>2</v>
    <v>3</v>
    <v>Finance</v>
    <v>4</v>
    <v>en-US</v>
    <v>a1nhlh</v>
    <v>268435456</v>
    <v>1</v>
    <v>Powered by Refinitiv</v>
    <v>215.9</v>
    <v>142.81</v>
    <v>1.1516</v>
    <v>-1.26</v>
    <v>-6.3509999999999999E-3</v>
    <v>-0.09</v>
    <v>-4.5659999999999999E-4</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 N, SEATTLE, WA, 98109 US</v>
    <v>199.25989999999999</v>
    <v>Diversified Retail</v>
    <v>Stock</v>
    <v>45618.96568227969</v>
    <v>16</v>
    <v>196.75</v>
    <v>2072718771200</v>
    <v>AMAZON.COM, INC.</v>
    <v>AMAZON.COM, INC.</v>
    <v>198.25</v>
    <v>42.246899999999997</v>
    <v>198.38</v>
    <v>197.12</v>
    <v>197.03</v>
    <v>10515010000</v>
    <v>AMZN</v>
    <v>AMAZON.COM, INC. (XNAS:AMZN)</v>
    <v>31468895</v>
    <v>43608931</v>
    <v>1996</v>
  </rv>
  <rv s="2">
    <v>17</v>
  </rv>
  <rv s="0">
    <v>https://en.wikipedia.org/wiki/Microsoft</v>
    <v>Wikipedia</v>
  </rv>
  <rv s="4">
    <v>6</v>
    <v>19</v>
  </rv>
  <rv s="5">
    <v>12</v>
    <v>https://www.bing.com/th?id=AMMS_e6e837c7bf3a77408619758b7447855a&amp;qlt=95</v>
    <v>20</v>
    <v>0</v>
    <v>https://www.bing.com/images/search?form=xlimg&amp;q=microsoft</v>
    <v>Image of MICROSOFT CORPORATION</v>
  </rv>
  <rv s="0">
    <v>https://www.bing.com/financeapi/forcetrigger?t=a1xzim&amp;q=XNAS%3aMSFT&amp;form=skydnc</v>
    <v>Learn more on Bing</v>
  </rv>
  <rv s="6">
    <v>8</v>
    <v>MICROSOFT CORPORATION (XNAS:MSFT)</v>
    <v>10</v>
    <v>11</v>
    <v>Finance</v>
    <v>4</v>
    <v>en-US</v>
    <v>a1xzim</v>
    <v>268435456</v>
    <v>1</v>
    <v>Powered by Refinitiv</v>
    <v>468.35</v>
    <v>362.9</v>
    <v>0.8952</v>
    <v>4.13</v>
    <v>1.0003E-2</v>
    <v>0.09</v>
    <v>2.1579999999999999E-4</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417.4</v>
    <v>21</v>
    <v>Software &amp; IT Services</v>
    <v>Stock</v>
    <v>45618.965650126564</v>
    <v>22</v>
    <v>411.06</v>
    <v>3100345377000</v>
    <v>MICROSOFT CORPORATION</v>
    <v>MICROSOFT CORPORATION</v>
    <v>411.36500000000001</v>
    <v>34.079900000000002</v>
    <v>412.87</v>
    <v>417</v>
    <v>417.09</v>
    <v>7434881000</v>
    <v>MSFT</v>
    <v>MICROSOFT CORPORATION (XNAS:MSFT)</v>
    <v>24801921</v>
    <v>22198709</v>
    <v>1993</v>
  </rv>
  <rv s="2">
    <v>23</v>
  </rv>
  <rv s="7">
    <fb>45434</fb>
    <v>13</v>
  </rv>
  <rv s="7">
    <fb>63</fb>
    <v>14</v>
  </rv>
  <rv s="7">
    <fb>430.52</fb>
    <v>14</v>
  </rv>
  <rv s="7">
    <fb>45435</fb>
    <v>13</v>
  </rv>
  <rv s="7">
    <fb>62.09</fb>
    <v>14</v>
  </rv>
  <rv s="7">
    <fb>427</fb>
    <v>14</v>
  </rv>
  <rv s="7">
    <fb>45436</fb>
    <v>13</v>
  </rv>
  <rv s="7">
    <fb>62</fb>
    <v>14</v>
  </rv>
  <rv s="7">
    <fb>430.16</fb>
    <v>14</v>
  </rv>
  <rv s="7">
    <fb>45440</fb>
    <v>13</v>
  </rv>
  <rv s="7">
    <fb>61.82</fb>
    <v>14</v>
  </rv>
  <rv s="7">
    <fb>430.32</fb>
    <v>14</v>
  </rv>
  <rv s="7">
    <fb>45441</fb>
    <v>13</v>
  </rv>
  <rv s="7">
    <fb>61.7</fb>
    <v>14</v>
  </rv>
  <rv s="7">
    <fb>429.17</fb>
    <v>14</v>
  </rv>
  <rv s="7">
    <fb>45442</fb>
    <v>13</v>
  </rv>
  <rv s="7">
    <fb>61.97</fb>
    <v>14</v>
  </rv>
  <rv s="7">
    <fb>414.67</fb>
    <v>14</v>
  </rv>
  <rv s="7">
    <fb>45443</fb>
    <v>13</v>
  </rv>
  <rv s="7">
    <fb>62.93</fb>
    <v>14</v>
  </rv>
  <rv s="7">
    <fb>415.13</fb>
    <v>14</v>
  </rv>
  <rv s="7">
    <fb>45446</fb>
    <v>13</v>
  </rv>
  <rv s="7">
    <fb>413.52</fb>
    <v>14</v>
  </rv>
  <rv s="7">
    <fb>45447</fb>
    <v>13</v>
  </rv>
  <rv s="7">
    <fb>63.94</fb>
    <v>14</v>
  </rv>
  <rv s="7">
    <fb>416.07</fb>
    <v>14</v>
  </rv>
  <rv s="7">
    <fb>45448</fb>
    <v>13</v>
  </rv>
  <rv s="7">
    <fb>63.92</fb>
    <v>14</v>
  </rv>
  <rv s="7">
    <fb>424.01</fb>
    <v>14</v>
  </rv>
  <rv s="7">
    <fb>45449</fb>
    <v>13</v>
  </rv>
  <rv s="7">
    <fb>64.150000000000006</fb>
    <v>14</v>
  </rv>
  <rv s="7">
    <fb>424.52</fb>
    <v>14</v>
  </rv>
  <rv s="7">
    <fb>45450</fb>
    <v>13</v>
  </rv>
  <rv s="7">
    <fb>63.91</fb>
    <v>14</v>
  </rv>
  <rv s="7">
    <fb>423.85</fb>
    <v>14</v>
  </rv>
  <rv s="7">
    <fb>45453</fb>
    <v>13</v>
  </rv>
  <rv s="7">
    <fb>63.59</fb>
    <v>14</v>
  </rv>
  <rv s="7">
    <fb>427.87</fb>
    <v>14</v>
  </rv>
  <rv s="7">
    <fb>45454</fb>
    <v>13</v>
  </rv>
  <rv s="7">
    <fb>63.55</fb>
    <v>14</v>
  </rv>
  <rv s="7">
    <fb>432.68</fb>
    <v>14</v>
  </rv>
  <rv s="7">
    <fb>45455</fb>
    <v>13</v>
  </rv>
  <rv s="7">
    <fb>62.88</fb>
    <v>14</v>
  </rv>
  <rv s="7">
    <fb>441.06</fb>
    <v>14</v>
  </rv>
  <rv s="7">
    <fb>45456</fb>
    <v>13</v>
  </rv>
  <rv s="7">
    <fb>62.99</fb>
    <v>14</v>
  </rv>
  <rv s="7">
    <fb>441.58</fb>
    <v>14</v>
  </rv>
  <rv s="7">
    <fb>45457</fb>
    <v>13</v>
  </rv>
  <rv s="7">
    <fb>62.55</fb>
    <v>14</v>
  </rv>
  <rv s="7">
    <fb>442.57</fb>
    <v>14</v>
  </rv>
  <rv s="7">
    <fb>45460</fb>
    <v>13</v>
  </rv>
  <rv s="7">
    <fb>62.62</fb>
    <v>14</v>
  </rv>
  <rv s="7">
    <fb>448.37</fb>
    <v>14</v>
  </rv>
  <rv s="7">
    <fb>45461</fb>
    <v>13</v>
  </rv>
  <rv s="7">
    <fb>62.63</fb>
    <v>14</v>
  </rv>
  <rv s="7">
    <fb>446.34</fb>
    <v>14</v>
  </rv>
  <rv s="7">
    <fb>45463</fb>
    <v>13</v>
  </rv>
  <rv s="7">
    <fb>62.18</fb>
    <v>14</v>
  </rv>
  <rv s="7">
    <fb>445.7</fb>
    <v>14</v>
  </rv>
  <rv s="7">
    <fb>45464</fb>
    <v>13</v>
  </rv>
  <rv s="7">
    <fb>62.77</fb>
    <v>14</v>
  </rv>
  <rv s="7">
    <fb>449.78</fb>
    <v>14</v>
  </rv>
  <rv s="7">
    <fb>45467</fb>
    <v>13</v>
  </rv>
  <rv s="7">
    <fb>63.97</fb>
    <v>14</v>
  </rv>
  <rv s="7">
    <fb>447.67</fb>
    <v>14</v>
  </rv>
  <rv s="7">
    <fb>45468</fb>
    <v>13</v>
  </rv>
  <rv s="7">
    <fb>63.84</fb>
    <v>14</v>
  </rv>
  <rv s="7">
    <fb>450.95</fb>
    <v>14</v>
  </rv>
  <rv s="7">
    <fb>45469</fb>
    <v>13</v>
  </rv>
  <rv s="7">
    <fb>64.05</fb>
    <v>14</v>
  </rv>
  <rv s="7">
    <fb>452.16</fb>
    <v>14</v>
  </rv>
  <rv s="7">
    <fb>45470</fb>
    <v>13</v>
  </rv>
  <rv s="7">
    <fb>452.85</fb>
    <v>14</v>
  </rv>
  <rv s="7">
    <fb>45471</fb>
    <v>13</v>
  </rv>
  <rv s="7">
    <fb>63.65</fb>
    <v>14</v>
  </rv>
  <rv s="7">
    <fb>446.95</fb>
    <v>14</v>
  </rv>
  <rv s="7">
    <fb>45474</fb>
    <v>13</v>
  </rv>
  <rv s="7">
    <fb>63.28</fb>
    <v>14</v>
  </rv>
  <rv s="7">
    <fb>456.73</fb>
    <v>14</v>
  </rv>
  <rv s="7">
    <fb>45475</fb>
    <v>13</v>
  </rv>
  <rv s="7">
    <fb>63.15</fb>
    <v>14</v>
  </rv>
  <rv s="7">
    <fb>459.28</fb>
    <v>14</v>
  </rv>
  <rv s="7">
    <fb>45476</fb>
    <v>13</v>
  </rv>
  <rv s="7">
    <fb>63.33</fb>
    <v>14</v>
  </rv>
  <rv s="7">
    <fb>460.77</fb>
    <v>14</v>
  </rv>
  <rv s="7">
    <fb>45478</fb>
    <v>13</v>
  </rv>
  <rv s="7">
    <fb>63.76</fb>
    <v>14</v>
  </rv>
  <rv s="7">
    <fb>467.56</fb>
    <v>14</v>
  </rv>
  <rv s="7">
    <fb>45481</fb>
    <v>13</v>
  </rv>
  <rv s="7">
    <fb>62.96</fb>
    <v>14</v>
  </rv>
  <rv s="7">
    <fb>466.24</fb>
    <v>14</v>
  </rv>
  <rv s="7">
    <fb>45482</fb>
    <v>13</v>
  </rv>
  <rv s="7">
    <fb>62.69</fb>
    <v>14</v>
  </rv>
  <rv s="7">
    <fb>459.54</fb>
    <v>14</v>
  </rv>
  <rv s="7">
    <fb>45483</fb>
    <v>13</v>
  </rv>
  <rv s="7">
    <fb>62.83</fb>
    <v>14</v>
  </rv>
  <rv s="7">
    <fb>466.25</fb>
    <v>14</v>
  </rv>
  <rv s="7">
    <fb>45484</fb>
    <v>13</v>
  </rv>
  <rv s="7">
    <fb>63.1</fb>
    <v>14</v>
  </rv>
  <rv s="7">
    <fb>454.7</fb>
    <v>14</v>
  </rv>
  <rv s="7">
    <fb>45485</fb>
    <v>13</v>
  </rv>
  <rv s="7">
    <fb>63.7</fb>
    <v>14</v>
  </rv>
  <rv s="7">
    <fb>453.55</fb>
    <v>14</v>
  </rv>
  <rv s="7">
    <fb>45488</fb>
    <v>13</v>
  </rv>
  <rv s="7">
    <fb>63.41</fb>
    <v>14</v>
  </rv>
  <rv s="7">
    <fb>453.96</fb>
    <v>14</v>
  </rv>
  <rv s="7">
    <fb>45489</fb>
    <v>13</v>
  </rv>
  <rv s="7">
    <fb>64.27</fb>
    <v>14</v>
  </rv>
  <rv s="7">
    <fb>449.52</fb>
    <v>14</v>
  </rv>
  <rv s="7">
    <fb>45490</fb>
    <v>13</v>
  </rv>
  <rv s="7">
    <fb>65.209999999999994</fb>
    <v>14</v>
  </rv>
  <rv s="7">
    <fb>443.52</fb>
    <v>14</v>
  </rv>
  <rv s="7">
    <fb>45491</fb>
    <v>13</v>
  </rv>
  <rv s="7">
    <fb>65.19</fb>
    <v>14</v>
  </rv>
  <rv s="7">
    <fb>440.37</fb>
    <v>14</v>
  </rv>
  <rv s="7">
    <fb>45492</fb>
    <v>13</v>
  </rv>
  <rv s="7">
    <fb>65.290000000000006</fb>
    <v>14</v>
  </rv>
  <rv s="7">
    <fb>437.11</fb>
    <v>14</v>
  </rv>
  <rv s="7">
    <fb>45495</fb>
    <v>13</v>
  </rv>
  <rv s="7">
    <fb>64.77</fb>
    <v>14</v>
  </rv>
  <rv s="7">
    <fb>442.94</fb>
    <v>14</v>
  </rv>
  <rv s="7">
    <fb>45496</fb>
    <v>13</v>
  </rv>
  <rv s="7">
    <fb>64.959999999999994</fb>
    <v>14</v>
  </rv>
  <rv s="7">
    <fb>444.85</fb>
    <v>14</v>
  </rv>
  <rv s="7">
    <fb>45497</fb>
    <v>13</v>
  </rv>
  <rv s="7">
    <fb>65.81</fb>
    <v>14</v>
  </rv>
  <rv s="7">
    <fb>428.9</fb>
    <v>14</v>
  </rv>
  <rv s="7">
    <fb>45498</fb>
    <v>13</v>
  </rv>
  <rv s="7">
    <fb>66.069999999999993</fb>
    <v>14</v>
  </rv>
  <rv s="7">
    <fb>418.4</fb>
    <v>14</v>
  </rv>
  <rv s="7">
    <fb>45499</fb>
    <v>13</v>
  </rv>
  <rv s="7">
    <fb>67.05</fb>
    <v>14</v>
  </rv>
  <rv s="7">
    <fb>425.27</fb>
    <v>14</v>
  </rv>
  <rv s="7">
    <fb>45502</fb>
    <v>13</v>
  </rv>
  <rv s="7">
    <fb>66.83</fb>
    <v>14</v>
  </rv>
  <rv s="7">
    <fb>426.73</fb>
    <v>14</v>
  </rv>
  <rv s="7">
    <fb>45503</fb>
    <v>13</v>
  </rv>
  <rv s="7">
    <fb>67.680000000000007</fb>
    <v>14</v>
  </rv>
  <rv s="7">
    <fb>422.92</fb>
    <v>14</v>
  </rv>
  <rv s="7">
    <fb>45504</fb>
    <v>13</v>
  </rv>
  <rv s="7">
    <fb>66.739999999999995</fb>
    <v>14</v>
  </rv>
  <rv s="7">
    <fb>418.35</fb>
    <v>14</v>
  </rv>
  <rv s="7">
    <fb>45505</fb>
    <v>13</v>
  </rv>
  <rv s="7">
    <fb>67.959999999999994</fb>
    <v>14</v>
  </rv>
  <rv s="7">
    <fb>417.11</fb>
    <v>14</v>
  </rv>
  <rv s="7">
    <fb>45506</fb>
    <v>13</v>
  </rv>
  <rv s="7">
    <fb>69.33</fb>
    <v>14</v>
  </rv>
  <rv s="7">
    <fb>408.49</fb>
    <v>14</v>
  </rv>
  <rv s="7">
    <fb>45509</fb>
    <v>13</v>
  </rv>
  <rv s="7">
    <fb>68.099999999999994</fb>
    <v>14</v>
  </rv>
  <rv s="7">
    <fb>395.15</fb>
    <v>14</v>
  </rv>
  <rv s="7">
    <fb>45510</fb>
    <v>13</v>
  </rv>
  <rv s="7">
    <fb>68.05</fb>
    <v>14</v>
  </rv>
  <rv s="7">
    <fb>399.61</fb>
    <v>14</v>
  </rv>
  <rv s="7">
    <fb>45511</fb>
    <v>13</v>
  </rv>
  <rv s="7">
    <fb>68.459999999999994</fb>
    <v>14</v>
  </rv>
  <rv s="7">
    <fb>398.43</fb>
    <v>14</v>
  </rv>
  <rv s="7">
    <fb>45512</fb>
    <v>13</v>
  </rv>
  <rv s="7">
    <fb>68.73</fb>
    <v>14</v>
  </rv>
  <rv s="7">
    <fb>402.69</fb>
    <v>14</v>
  </rv>
  <rv s="7">
    <fb>45513</fb>
    <v>13</v>
  </rv>
  <rv s="7">
    <fb>68.680000000000007</fb>
    <v>14</v>
  </rv>
  <rv s="7">
    <fb>406.02</fb>
    <v>14</v>
  </rv>
  <rv s="7">
    <fb>45516</fb>
    <v>13</v>
  </rv>
  <rv s="7">
    <fb>68.17</fb>
    <v>14</v>
  </rv>
  <rv s="7">
    <fb>406.81</fb>
    <v>14</v>
  </rv>
  <rv s="7">
    <fb>45517</fb>
    <v>13</v>
  </rv>
  <rv s="7">
    <fb>414.01</fb>
    <v>14</v>
  </rv>
  <rv s="7">
    <fb>45518</fb>
    <v>13</v>
  </rv>
  <rv s="7">
    <fb>68.58</fb>
    <v>14</v>
  </rv>
  <rv s="7">
    <fb>416.86</fb>
    <v>14</v>
  </rv>
  <rv s="7">
    <fb>45519</fb>
    <v>13</v>
  </rv>
  <rv s="7">
    <fb>68.650000000000006</fb>
    <v>14</v>
  </rv>
  <rv s="7">
    <fb>421.03</fb>
    <v>14</v>
  </rv>
  <rv s="7">
    <fb>45520</fb>
    <v>13</v>
  </rv>
  <rv s="7">
    <fb>69.180000000000007</fb>
    <v>14</v>
  </rv>
  <rv s="7">
    <fb>418.47</fb>
    <v>14</v>
  </rv>
  <rv s="7">
    <fb>45523</fb>
    <v>13</v>
  </rv>
  <rv s="7">
    <fb>68.98</fb>
    <v>14</v>
  </rv>
  <rv s="7">
    <fb>421.53</fb>
    <v>14</v>
  </rv>
  <rv s="7">
    <fb>45524</fb>
    <v>13</v>
  </rv>
  <rv s="7">
    <fb>69.38</fb>
    <v>14</v>
  </rv>
  <rv s="7">
    <fb>424.8</fb>
    <v>14</v>
  </rv>
  <rv s="7">
    <fb>45525</fb>
    <v>13</v>
  </rv>
  <rv s="7">
    <fb>69.569999999999993</fb>
    <v>14</v>
  </rv>
  <rv s="7">
    <fb>424.14</fb>
    <v>14</v>
  </rv>
  <rv s="7">
    <fb>45526</fb>
    <v>13</v>
  </rv>
  <rv s="7">
    <fb>415.55</fb>
    <v>14</v>
  </rv>
  <rv s="7">
    <fb>45527</fb>
    <v>13</v>
  </rv>
  <rv s="7">
    <fb>69.790000000000006</fb>
    <v>14</v>
  </rv>
  <rv s="7">
    <fb>416.79</fb>
    <v>14</v>
  </rv>
  <rv s="7">
    <fb>45530</fb>
    <v>13</v>
  </rv>
  <rv s="7">
    <fb>70.84</fb>
    <v>14</v>
  </rv>
  <rv s="7">
    <fb>413.49</fb>
    <v>14</v>
  </rv>
  <rv s="7">
    <fb>45531</fb>
    <v>13</v>
  </rv>
  <rv s="7">
    <fb>71.5</fb>
    <v>14</v>
  </rv>
  <rv s="7">
    <fb>413.84</fb>
    <v>14</v>
  </rv>
  <rv s="7">
    <fb>45532</fb>
    <v>13</v>
  </rv>
  <rv s="7">
    <fb>71.75</fb>
    <v>14</v>
  </rv>
  <rv s="7">
    <fb>410.6</fb>
    <v>14</v>
  </rv>
  <rv s="7">
    <fb>45533</fb>
    <v>13</v>
  </rv>
  <rv s="7">
    <fb>72.05</fb>
    <v>14</v>
  </rv>
  <rv s="7">
    <fb>413.12</fb>
    <v>14</v>
  </rv>
  <rv s="7">
    <fb>45534</fb>
    <v>13</v>
  </rv>
  <rv s="7">
    <fb>72.47</fb>
    <v>14</v>
  </rv>
  <rv s="7">
    <fb>417.14</fb>
    <v>14</v>
  </rv>
  <rv s="7">
    <fb>45538</fb>
    <v>13</v>
  </rv>
  <rv s="7">
    <fb>73.010000000000005</fb>
    <v>14</v>
  </rv>
  <rv s="7">
    <fb>409.44</fb>
    <v>14</v>
  </rv>
  <rv s="7">
    <fb>45539</fb>
    <v>13</v>
  </rv>
  <rv s="7">
    <fb>72.56</fb>
    <v>14</v>
  </rv>
  <rv s="7">
    <fb>408.9</fb>
    <v>14</v>
  </rv>
  <rv s="7">
    <fb>45540</fb>
    <v>13</v>
  </rv>
  <rv s="7">
    <fb>71.17</fb>
    <v>14</v>
  </rv>
  <rv s="7">
    <fb>408.39</fb>
    <v>14</v>
  </rv>
  <rv s="7">
    <fb>45541</fb>
    <v>13</v>
  </rv>
  <rv s="7">
    <fb>71.14</fb>
    <v>14</v>
  </rv>
  <rv s="7">
    <fb>401.7</fb>
    <v>14</v>
  </rv>
  <rv s="7">
    <fb>45544</fb>
    <v>13</v>
  </rv>
  <rv s="7">
    <fb>71.849999999999994</fb>
    <v>14</v>
  </rv>
  <rv s="7">
    <fb>405.72</fb>
    <v>14</v>
  </rv>
  <rv s="7">
    <fb>45545</fb>
    <v>13</v>
  </rv>
  <rv s="7">
    <fb>71.55</fb>
    <v>14</v>
  </rv>
  <rv s="7">
    <fb>414.2</fb>
    <v>14</v>
  </rv>
  <rv s="7">
    <fb>45546</fb>
    <v>13</v>
  </rv>
  <rv s="7">
    <fb>71.08</fb>
    <v>14</v>
  </rv>
  <rv s="7">
    <fb>423.04</fb>
    <v>14</v>
  </rv>
  <rv s="7">
    <fb>45547</fb>
    <v>13</v>
  </rv>
  <rv s="7">
    <fb>71.23</fb>
    <v>14</v>
  </rv>
  <rv s="7">
    <fb>45548</fb>
    <v>13</v>
  </rv>
  <rv s="7">
    <fb>71.41</fb>
    <v>14</v>
  </rv>
  <rv s="7">
    <fb>430.59</fb>
    <v>14</v>
  </rv>
  <rv s="7">
    <fb>45551</fb>
    <v>13</v>
  </rv>
  <rv s="7">
    <fb>72.099999999999994</fb>
    <v>14</v>
  </rv>
  <rv s="7">
    <fb>431.34</fb>
    <v>14</v>
  </rv>
  <rv s="7">
    <fb>45552</fb>
    <v>13</v>
  </rv>
  <rv s="7">
    <fb>71.8</fb>
    <v>14</v>
  </rv>
  <rv s="7">
    <fb>435.15</fb>
    <v>14</v>
  </rv>
  <rv s="7">
    <fb>45553</fb>
    <v>13</v>
  </rv>
  <rv s="7">
    <fb>430.81</fb>
    <v>14</v>
  </rv>
  <rv s="7">
    <fb>45554</fb>
    <v>13</v>
  </rv>
  <rv s="7">
    <fb>70.62</fb>
    <v>14</v>
  </rv>
  <rv s="7">
    <fb>438.69</fb>
    <v>14</v>
  </rv>
  <rv s="7">
    <fb>45555</fb>
    <v>13</v>
  </rv>
  <rv s="7">
    <fb>71.64</fb>
    <v>14</v>
  </rv>
  <rv s="7">
    <fb>435.27</fb>
    <v>14</v>
  </rv>
  <rv s="7">
    <fb>45558</fb>
    <v>13</v>
  </rv>
  <rv s="7">
    <fb>71.73</fb>
    <v>14</v>
  </rv>
  <rv s="7">
    <fb>433.51</fb>
    <v>14</v>
  </rv>
  <rv s="7">
    <fb>45559</fb>
    <v>13</v>
  </rv>
  <rv s="7">
    <fb>71.33</fb>
    <v>14</v>
  </rv>
  <rv s="7">
    <fb>45560</fb>
    <v>13</v>
  </rv>
  <rv s="7">
    <fb>71.45</fb>
    <v>14</v>
  </rv>
  <rv s="7">
    <fb>432.11</fb>
    <v>14</v>
  </rv>
  <rv s="7">
    <fb>45561</fb>
    <v>13</v>
  </rv>
  <rv s="7">
    <fb>71.400000000000006</fb>
    <v>14</v>
  </rv>
  <rv s="7">
    <fb>431.31</fb>
    <v>14</v>
  </rv>
  <rv s="7">
    <fb>45562</fb>
    <v>13</v>
  </rv>
  <rv s="7">
    <fb>71.790000000000006</fb>
    <v>14</v>
  </rv>
  <rv s="7">
    <fb>428.02</fb>
    <v>14</v>
  </rv>
  <rv s="7">
    <fb>45565</fb>
    <v>13</v>
  </rv>
  <rv s="7">
    <fb>71.86</fb>
    <v>14</v>
  </rv>
  <rv s="7">
    <fb>430.3</fb>
    <v>14</v>
  </rv>
  <rv s="7">
    <fb>45566</fb>
    <v>13</v>
  </rv>
  <rv s="7">
    <fb>71.709999999999994</fb>
    <v>14</v>
  </rv>
  <rv s="7">
    <fb>420.69</fb>
    <v>14</v>
  </rv>
  <rv s="7">
    <fb>45567</fb>
    <v>13</v>
  </rv>
  <rv s="7">
    <fb>71.010000000000005</fb>
    <v>14</v>
  </rv>
  <rv s="7">
    <fb>417.13</fb>
    <v>14</v>
  </rv>
  <rv s="7">
    <fb>45568</fb>
    <v>13</v>
  </rv>
  <rv s="7">
    <fb>70.52</fb>
    <v>14</v>
  </rv>
  <rv s="7">
    <fb>416.54</fb>
    <v>14</v>
  </rv>
  <rv s="7">
    <fb>45569</fb>
    <v>13</v>
  </rv>
  <rv s="7">
    <fb>70.17</fb>
    <v>14</v>
  </rv>
  <rv s="7">
    <fb>416.06</fb>
    <v>14</v>
  </rv>
  <rv s="7">
    <fb>45572</fb>
    <v>13</v>
  </rv>
  <rv s="7">
    <fb>69.010000000000005</fb>
    <v>14</v>
  </rv>
  <rv s="7">
    <fb>409.54</fb>
    <v>14</v>
  </rv>
  <rv s="7">
    <fb>45573</fb>
    <v>13</v>
  </rv>
  <rv s="7">
    <fb>414.71</fb>
    <v>14</v>
  </rv>
  <rv s="7">
    <fb>45574</fb>
    <v>13</v>
  </rv>
  <rv s="7">
    <fb>417.46</fb>
    <v>14</v>
  </rv>
  <rv s="7">
    <fb>45575</fb>
    <v>13</v>
  </rv>
  <rv s="7">
    <fb>69.25</fb>
    <v>14</v>
  </rv>
  <rv s="7">
    <fb>415.84</fb>
    <v>14</v>
  </rv>
  <rv s="7">
    <fb>45576</fb>
    <v>13</v>
  </rv>
  <rv s="7">
    <fb>416.32</fb>
    <v>14</v>
  </rv>
  <rv s="7">
    <fb>45579</fb>
    <v>13</v>
  </rv>
  <rv s="7">
    <fb>70.34</fb>
    <v>14</v>
  </rv>
  <rv s="7">
    <fb>419.14</fb>
    <v>14</v>
  </rv>
  <rv s="7">
    <fb>45580</fb>
    <v>13</v>
  </rv>
  <rv s="7">
    <fb>418.74</fb>
    <v>14</v>
  </rv>
  <rv s="7">
    <fb>45581</fb>
    <v>13</v>
  </rv>
  <rv s="7">
    <fb>70.569999999999993</fb>
    <v>14</v>
  </rv>
  <rv s="7">
    <fb>416.12</fb>
    <v>14</v>
  </rv>
  <rv s="7">
    <fb>45582</fb>
    <v>13</v>
  </rv>
  <rv s="7">
    <fb>69.900000000000006</fb>
    <v>14</v>
  </rv>
  <rv s="7">
    <fb>416.72</fb>
    <v>14</v>
  </rv>
  <rv s="7">
    <fb>45583</fb>
    <v>13</v>
  </rv>
  <rv s="7">
    <fb>70.44</fb>
    <v>14</v>
  </rv>
  <rv s="7">
    <fb>418.16</fb>
    <v>14</v>
  </rv>
  <rv s="7">
    <fb>45586</fb>
    <v>13</v>
  </rv>
  <rv s="7">
    <fb>69.45</fb>
    <v>14</v>
  </rv>
  <rv s="7">
    <fb>418.78</fb>
    <v>14</v>
  </rv>
  <rv s="7">
    <fb>45587</fb>
    <v>13</v>
  </rv>
  <rv s="7">
    <fb>427.51</fb>
    <v>14</v>
  </rv>
  <rv s="7">
    <fb>45588</fb>
    <v>13</v>
  </rv>
  <rv s="7">
    <fb>68.010000000000005</fb>
    <v>14</v>
  </rv>
  <rv s="7">
    <fb>424.6</fb>
    <v>14</v>
  </rv>
  <rv s="7">
    <fb>45589</fb>
    <v>13</v>
  </rv>
  <rv s="7">
    <fb>67.3</fb>
    <v>14</v>
  </rv>
  <rv s="7">
    <fb>424.73</fb>
    <v>14</v>
  </rv>
  <rv s="7">
    <fb>45590</fb>
    <v>13</v>
  </rv>
  <rv s="7">
    <fb>66.92</fb>
    <v>14</v>
  </rv>
  <rv s="7">
    <fb>428.15</fb>
    <v>14</v>
  </rv>
  <rv s="7">
    <fb>45593</fb>
    <v>13</v>
  </rv>
  <rv s="7">
    <fb>66.67</fb>
    <v>14</v>
  </rv>
  <rv s="7">
    <fb>426.59</fb>
    <v>14</v>
  </rv>
  <rv s="7">
    <fb>45594</fb>
    <v>13</v>
  </rv>
  <rv s="7">
    <fb>65.56</fb>
    <v>14</v>
  </rv>
  <rv s="7">
    <fb>431.95</fb>
    <v>14</v>
  </rv>
  <rv s="7">
    <fb>45595</fb>
    <v>13</v>
  </rv>
  <rv s="7">
    <fb>65.92</fb>
    <v>14</v>
  </rv>
  <rv s="7">
    <fb>432.53</fb>
    <v>14</v>
  </rv>
  <rv s="7">
    <fb>45596</fb>
    <v>13</v>
  </rv>
  <rv s="7">
    <fb>65.31</fb>
    <v>14</v>
  </rv>
  <rv s="7">
    <fb>406.35</fb>
    <v>14</v>
  </rv>
  <rv s="7">
    <fb>45597</fb>
    <v>13</v>
  </rv>
  <rv s="7">
    <fb>65.010000000000005</fb>
    <v>14</v>
  </rv>
  <rv s="7">
    <fb>410.37</fb>
    <v>14</v>
  </rv>
  <rv s="7">
    <fb>45600</fb>
    <v>13</v>
  </rv>
  <rv s="7">
    <fb>65.11</fb>
    <v>14</v>
  </rv>
  <rv s="7">
    <fb>408.46</fb>
    <v>14</v>
  </rv>
  <rv s="7">
    <fb>45601</fb>
    <v>13</v>
  </rv>
  <rv s="7">
    <fb>65.37</fb>
    <v>14</v>
  </rv>
  <rv s="7">
    <fb>411.46</fb>
    <v>14</v>
  </rv>
  <rv s="7">
    <fb>45602</fb>
    <v>13</v>
  </rv>
  <rv s="7">
    <fb>420.18</fb>
    <v>14</v>
  </rv>
  <rv s="7">
    <fb>45603</fb>
    <v>13</v>
  </rv>
  <rv s="7">
    <fb>63.66</fb>
    <v>14</v>
  </rv>
  <rv s="7">
    <fb>425.43</fb>
    <v>14</v>
  </rv>
  <rv s="7">
    <fb>45604</fb>
    <v>13</v>
  </rv>
  <rv s="7">
    <fb>422.54</fb>
    <v>14</v>
  </rv>
  <rv s="7">
    <fb>45607</fb>
    <v>13</v>
  </rv>
  <rv s="7">
    <fb>63.36</fb>
    <v>14</v>
  </rv>
  <rv s="7">
    <fb>418.01</fb>
    <v>14</v>
  </rv>
  <rv s="7">
    <fb>45608</fb>
    <v>13</v>
  </rv>
  <rv s="7">
    <fb>63.2</fb>
    <v>14</v>
  </rv>
  <rv s="7">
    <fb>423.03</fb>
    <v>14</v>
  </rv>
  <rv s="7">
    <fb>45609</fb>
    <v>13</v>
  </rv>
  <rv s="7">
    <fb>425.2</fb>
    <v>14</v>
  </rv>
  <rv s="7">
    <fb>45610</fb>
    <v>13</v>
  </rv>
  <rv s="7">
    <fb>426.89</fb>
    <v>14</v>
  </rv>
  <rv s="7">
    <fb>45611</fb>
    <v>13</v>
  </rv>
  <rv s="7">
    <fb>61.74</fb>
    <v>14</v>
  </rv>
  <rv s="7">
    <fb>415</fb>
    <v>14</v>
  </rv>
  <rv s="7">
    <fb>45614</fb>
    <v>13</v>
  </rv>
  <rv s="7">
    <fb>61.86</fb>
    <v>14</v>
  </rv>
  <rv s="7">
    <fb>415.76</fb>
    <v>14</v>
  </rv>
  <rv s="7">
    <fb>45615</fb>
    <v>13</v>
  </rv>
  <rv s="7">
    <fb>62.59</fb>
    <v>14</v>
  </rv>
  <rv s="7">
    <fb>417.79</fb>
    <v>14</v>
  </rv>
  <rv s="7">
    <fb>45616</fb>
    <v>13</v>
  </rv>
  <rv s="7">
    <fb>415.49</fb>
    <v>14</v>
  </rv>
  <rv s="7">
    <fb>45617</fb>
    <v>13</v>
  </rv>
  <rv s="7">
    <fb>412.87</fb>
    <v>14</v>
  </rv>
  <rv s="8">
    <v>15</v>
    <v>KO</v>
    <v>Daily</v>
    <v>45434</v>
    <v>45618</v>
    <v>0</v>
    <v>1</v>
    <v>638677440000000000,638679117827752429,0</v>
    <v>0</v>
    <v>a1wljc</v>
    <v>XNYS:KO</v>
    <v>1</v>
  </rv>
  <rv s="8">
    <v>15</v>
    <v>a1xzim</v>
    <v>Daily</v>
    <v>45434</v>
    <v>45618</v>
    <v>0</v>
    <v>1</v>
    <v>638677440000000000,638679122361324387,0</v>
    <v>0</v>
    <v>a1xzim</v>
    <v>XNAS:MSFT</v>
    <v>2</v>
  </rv>
</rvData>
</file>

<file path=xl/richData/rdrichvaluestructure.xml><?xml version="1.0" encoding="utf-8"?>
<rvStructures xmlns="http://schemas.microsoft.com/office/spreadsheetml/2017/richdata" count="9">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6">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10</v>
      <v>2</v>
      <v>2</v>
      <v>10</v>
      <v>3</v>
      <v>10</v>
      <v>10</v>
      <v>10</v>
      <v>4</v>
      <v>4</v>
      <v>5</v>
      <v>6</v>
      <v>10</v>
      <v>10</v>
      <v>10</v>
      <v>4</v>
      <v>7</v>
      <v>8</v>
      <v>9</v>
      <v>4</v>
    </spb>
    <spb s="6">
      <v>Delayed 15 minutes</v>
      <v>from previous close</v>
      <v>from previous close</v>
      <v>GMT</v>
    </spb>
    <spb s="0">
      <v>2</v>
      <v>Name</v>
      <v>LearnMoreOnLink</v>
    </spb>
    <spb s="7">
      <v>0</v>
      <v>0</v>
    </spb>
    <spb s="8">
      <v>9</v>
      <v>1</v>
      <v>1</v>
      <v>1</v>
      <v>1</v>
    </spb>
    <spb s="9">
      <v>1</v>
      <v>2</v>
      <v>2</v>
      <v>1</v>
      <v>3</v>
      <v>1</v>
      <v>11</v>
      <v>1</v>
      <v>1</v>
      <v>4</v>
      <v>4</v>
      <v>5</v>
      <v>6</v>
      <v>1</v>
      <v>1</v>
      <v>1</v>
      <v>4</v>
      <v>7</v>
      <v>8</v>
      <v>9</v>
      <v>4</v>
      <v>1</v>
      <v>1</v>
      <v>5</v>
    </spb>
    <spb s="10">
      <v>Powered by Refinitiv</v>
    </spb>
    <spb s="11">
      <v>12</v>
    </spb>
    <spb s="11">
      <v>1</v>
    </spb>
    <spb s="12">
      <v>12</v>
      <v>1</v>
    </spb>
  </spbData>
</supportingPropertyBags>
</file>

<file path=xl/richData/rdsupportingpropertybagstructure.xml><?xml version="1.0" encoding="utf-8"?>
<spbStructures xmlns="http://schemas.microsoft.com/office/spreadsheetml/2017/richdata2" count="1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d\ hh:mm"/>
    </x:dxf>
    <x:dxf>
      <x:numFmt numFmtId="14" formatCode="0.00%"/>
    </x:dxf>
    <x:dxf>
      <x:numFmt numFmtId="3" formatCode="#,##0"/>
    </x:dxf>
    <x:dxf>
      <x:numFmt numFmtId="4" formatCode="#,##0.00"/>
    </x:dxf>
    <x:dxf>
      <x:numFmt numFmtId="1" formatCode="0"/>
    </x:dxf>
    <x:dxf>
      <x:numFmt numFmtId="19" formatCode="yyyy/m/d"/>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#,##0.00_);_([$€-x-euro2] * (#,##0.00);_([$€-x-euro2] * "-"??_);_(@_)</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I11" headerRowDxfId="0">
  <autoFilter ref="B2:I11" xr:uid="{00000000-000C-0000-FFFF-FFFF00000000}"/>
  <tableColumns count="8">
    <tableColumn id="1" xr3:uid="{00000000-0010-0000-0000-000001000000}" name="Date"/>
    <tableColumn id="2" xr3:uid="{00000000-0010-0000-0000-000002000000}" name="Company"/>
    <tableColumn id="3" xr3:uid="{00000000-0010-0000-0000-000003000000}" name="Ticker"/>
    <tableColumn id="4" xr3:uid="{00000000-0010-0000-0000-000004000000}" name="Transaction Type"/>
    <tableColumn id="5" xr3:uid="{00000000-0010-0000-0000-000005000000}" name="Units"/>
    <tableColumn id="6" xr3:uid="{00000000-0010-0000-0000-000006000000}" name="Price"/>
    <tableColumn id="7" xr3:uid="{00000000-0010-0000-0000-000007000000}" name="Total Transaction Amount"/>
    <tableColumn id="8" xr3:uid="{00000000-0010-0000-0000-000008000000}" name="Currency"/>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zoomScale="90" zoomScaleNormal="90" workbookViewId="0">
      <selection activeCell="R33" sqref="R33"/>
    </sheetView>
  </sheetViews>
  <sheetFormatPr baseColWidth="10" defaultColWidth="14.5" defaultRowHeight="15" customHeight="1" x14ac:dyDescent="0.2"/>
  <cols>
    <col min="1" max="1" width="3.1640625" customWidth="1"/>
    <col min="2" max="2" width="35.5" customWidth="1"/>
    <col min="3" max="3" width="11" customWidth="1"/>
    <col min="4" max="4" width="19.1640625" customWidth="1"/>
    <col min="5" max="5" width="13.1640625" customWidth="1"/>
    <col min="6" max="6" width="14.5" customWidth="1"/>
    <col min="7" max="7" width="14.83203125" customWidth="1"/>
    <col min="8" max="8" width="15.83203125" bestFit="1" customWidth="1"/>
    <col min="9" max="9" width="13.5" customWidth="1"/>
    <col min="10" max="12" width="13.1640625" customWidth="1"/>
    <col min="13" max="13" width="11.5" customWidth="1"/>
    <col min="14" max="26" width="8.83203125" customWidth="1"/>
  </cols>
  <sheetData>
    <row r="1" spans="1:26" ht="7.5" customHeight="1" x14ac:dyDescent="0.2">
      <c r="A1" s="2"/>
      <c r="B1" s="2"/>
      <c r="C1" s="2"/>
      <c r="D1" s="2"/>
      <c r="E1" s="2"/>
      <c r="F1" s="2"/>
      <c r="G1" s="2"/>
      <c r="H1" s="2"/>
      <c r="I1" s="2"/>
      <c r="J1" s="2"/>
      <c r="K1" s="2"/>
      <c r="L1" s="2"/>
      <c r="M1" s="2"/>
      <c r="N1" s="2"/>
      <c r="O1" s="2"/>
      <c r="P1" s="2"/>
      <c r="Q1" s="2"/>
      <c r="R1" s="2"/>
      <c r="S1" s="2"/>
      <c r="T1" s="2"/>
      <c r="U1" s="2"/>
      <c r="V1" s="2"/>
      <c r="W1" s="2"/>
      <c r="X1" s="2"/>
      <c r="Y1" s="2"/>
      <c r="Z1" s="2"/>
    </row>
    <row r="2" spans="1:26" ht="16.5" customHeight="1" x14ac:dyDescent="0.2">
      <c r="A2" s="2"/>
      <c r="B2" s="38" t="s">
        <v>0</v>
      </c>
      <c r="C2" s="39"/>
      <c r="D2" s="39"/>
      <c r="E2" s="40"/>
      <c r="F2" s="3" t="s">
        <v>33</v>
      </c>
      <c r="G2" s="3" t="s">
        <v>9</v>
      </c>
      <c r="H2" s="3" t="s">
        <v>34</v>
      </c>
      <c r="I2" s="3"/>
      <c r="J2" s="2"/>
      <c r="K2" s="2"/>
      <c r="L2" s="2"/>
      <c r="M2" s="4"/>
      <c r="N2" s="2"/>
      <c r="O2" s="2"/>
      <c r="P2" s="2"/>
      <c r="Q2" s="2"/>
      <c r="R2" s="2"/>
      <c r="S2" s="2"/>
      <c r="T2" s="2"/>
      <c r="U2" s="2"/>
      <c r="V2" s="2"/>
      <c r="W2" s="2"/>
      <c r="X2" s="2"/>
      <c r="Y2" s="2"/>
      <c r="Z2" s="2"/>
    </row>
    <row r="3" spans="1:26" ht="30.75" customHeight="1" x14ac:dyDescent="0.2">
      <c r="A3" s="2"/>
      <c r="B3" s="41"/>
      <c r="C3" s="42"/>
      <c r="D3" s="42"/>
      <c r="E3" s="43"/>
      <c r="F3" s="5">
        <f ca="1">SUM(_xlfn.ANCHORARRAY(H8))</f>
        <v>67215.3</v>
      </c>
      <c r="G3" s="6">
        <f ca="1">SUM(J8:J12)</f>
        <v>753.89999999999839</v>
      </c>
      <c r="H3" s="6">
        <f ca="1">SUM(K8:K12)</f>
        <v>-10281.289999999999</v>
      </c>
      <c r="I3" s="5"/>
      <c r="J3" s="2"/>
      <c r="K3" s="2"/>
      <c r="L3" s="2"/>
      <c r="M3" s="2"/>
      <c r="N3" s="2"/>
      <c r="O3" s="2"/>
      <c r="P3" s="2"/>
      <c r="Q3" s="2"/>
      <c r="R3" s="2"/>
      <c r="S3" s="2"/>
      <c r="T3" s="2"/>
      <c r="U3" s="2"/>
      <c r="V3" s="2"/>
      <c r="W3" s="2"/>
      <c r="X3" s="2"/>
      <c r="Y3" s="2"/>
      <c r="Z3" s="2"/>
    </row>
    <row r="4" spans="1:26" ht="7.5" customHeight="1" x14ac:dyDescent="0.2">
      <c r="A4" s="2"/>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
    <row r="6" spans="1:26" ht="14.25" customHeight="1" x14ac:dyDescent="0.2">
      <c r="B6" s="44" t="s">
        <v>1</v>
      </c>
      <c r="C6" s="45"/>
      <c r="D6" s="45"/>
      <c r="E6" s="45"/>
      <c r="F6" s="45"/>
      <c r="G6" s="45"/>
      <c r="H6" s="45"/>
      <c r="I6" s="45"/>
      <c r="J6" s="45"/>
      <c r="K6" s="45"/>
      <c r="L6" s="45"/>
      <c r="M6" s="46"/>
    </row>
    <row r="7" spans="1:26" ht="14.25" customHeight="1" x14ac:dyDescent="0.2">
      <c r="B7" s="7" t="s">
        <v>2</v>
      </c>
      <c r="C7" s="7" t="s">
        <v>3</v>
      </c>
      <c r="D7" s="7" t="s">
        <v>4</v>
      </c>
      <c r="E7" s="7"/>
      <c r="F7" s="7" t="s">
        <v>5</v>
      </c>
      <c r="G7" s="7" t="s">
        <v>6</v>
      </c>
      <c r="H7" s="7" t="s">
        <v>7</v>
      </c>
      <c r="I7" s="7" t="s">
        <v>8</v>
      </c>
      <c r="J7" s="7" t="s">
        <v>9</v>
      </c>
      <c r="K7" s="7" t="s">
        <v>10</v>
      </c>
      <c r="L7" s="7" t="s">
        <v>11</v>
      </c>
      <c r="M7" s="7" t="s">
        <v>12</v>
      </c>
    </row>
    <row r="8" spans="1:26" ht="14.25" customHeight="1" x14ac:dyDescent="0.2">
      <c r="B8" s="8" t="e" cm="1" vm="1">
        <f t="array" ref="B8:B12">_xlfn.UNIQUE(_xlfn._xlws.FILTER(Table_1[Company],SUMIFS(Table_1[Units],Table_1[Company],Table_1[Company])&gt;0))</f>
        <v>#VALUE!</v>
      </c>
      <c r="C8" s="8" t="str" cm="1">
        <f t="array" aca="1" ref="C8:C12" ca="1">_FV(_xlfn.ANCHORARRAY(B8),"Ticker symbol",TRUE)</f>
        <v>AAPL</v>
      </c>
      <c r="D8" s="8" t="str" cm="1">
        <f t="array" aca="1" ref="D8:D12" ca="1">_FV(_xlfn.ANCHORARRAY(B8),"Industry")</f>
        <v>Computers, Phones &amp; Household Electronics</v>
      </c>
      <c r="E8" s="8"/>
      <c r="F8" s="30">
        <f>SUMIFS(Table_1[Units],Table_1[Company],Dashboard!B8)</f>
        <v>60</v>
      </c>
      <c r="G8" s="8" cm="1">
        <f t="array" aca="1" ref="G8:G12" ca="1">_FV(_xlfn.ANCHORARRAY(B8),"Price")</f>
        <v>229.87</v>
      </c>
      <c r="H8" s="30" cm="1">
        <f t="array" aca="1" ref="H8:H12" ca="1">_xlfn.ANCHORARRAY(G8)*_xlfn.ANCHORARRAY(F8)</f>
        <v>13792.2</v>
      </c>
      <c r="I8" s="31" cm="1">
        <f t="array" aca="1" ref="I8:I12" ca="1">_xlfn.ANCHORARRAY(H8)/SUM(_xlfn.ANCHORARRAY(H8))</f>
        <v>0.20519435307139894</v>
      </c>
      <c r="J8" s="32" cm="1">
        <f t="array" aca="1" ref="J8" ca="1">(G8-_FV(B8,"Previous close",TRUE))*F8</f>
        <v>80.999999999999659</v>
      </c>
      <c r="K8" s="9" cm="1">
        <f t="array" aca="1" ref="K8:K12" ca="1">_xlfn.ANCHORARRAY(H8)-SUMIFS(Table_1[Total Transaction Amount],Table_1[Company],_xlfn.ANCHORARRAY(Dashboard!B8))</f>
        <v>8318</v>
      </c>
      <c r="L8" s="9" cm="1">
        <f t="array" aca="1" ref="L8:L12" ca="1">_FV(_xlfn.ANCHORARRAY(B8),"52 week high",TRUE)</f>
        <v>237.49</v>
      </c>
      <c r="M8" s="9" cm="1">
        <f t="array" aca="1" ref="M8:M12" ca="1">_FV(_xlfn.ANCHORARRAY(B8),"52 week low",TRUE)</f>
        <v>164.07499999999999</v>
      </c>
    </row>
    <row r="9" spans="1:26" ht="14.25" customHeight="1" x14ac:dyDescent="0.2">
      <c r="B9" s="8" t="e" vm="2">
        <v>#VALUE!</v>
      </c>
      <c r="C9" s="8" t="str">
        <f ca="1"/>
        <v>TL0</v>
      </c>
      <c r="D9" s="8" t="str">
        <f ca="1"/>
        <v>Automobiles &amp; Auto Parts</v>
      </c>
      <c r="E9" s="8"/>
      <c r="F9" s="30">
        <f>SUMIFS(Table_1[Units],Table_1[Company],Dashboard!B9)</f>
        <v>28</v>
      </c>
      <c r="G9" s="8">
        <f ca="1"/>
        <v>339.05</v>
      </c>
      <c r="H9" s="30">
        <f ca="1"/>
        <v>20343</v>
      </c>
      <c r="I9" s="31">
        <f ca="1"/>
        <v>0.3026543063855997</v>
      </c>
      <c r="J9" s="32" cm="1">
        <f t="array" aca="1" ref="J9" ca="1">(G9-_FV(B9,"Previous close",TRUE))*F9</f>
        <v>389.20000000000095</v>
      </c>
      <c r="K9" s="9">
        <f ca="1"/>
        <v>1894.3600000000006</v>
      </c>
      <c r="L9" s="9">
        <f ca="1"/>
        <v>1944.4</v>
      </c>
      <c r="M9" s="9">
        <f ca="1"/>
        <v>96.48</v>
      </c>
    </row>
    <row r="10" spans="1:26" ht="14.25" customHeight="1" x14ac:dyDescent="0.2">
      <c r="B10" s="8" t="e" vm="3">
        <v>#VALUE!</v>
      </c>
      <c r="C10" s="8" t="str">
        <f ca="1"/>
        <v>MCD</v>
      </c>
      <c r="D10" s="8" t="str">
        <f ca="1"/>
        <v>Hotels &amp; Entertainment Services</v>
      </c>
      <c r="E10" s="8"/>
      <c r="F10" s="30">
        <f>SUMIFS(Table_1[Units],Table_1[Company],Dashboard!B10)</f>
        <v>150</v>
      </c>
      <c r="G10" s="8">
        <f ca="1"/>
        <v>290.3</v>
      </c>
      <c r="H10" s="30">
        <f ca="1"/>
        <v>17418</v>
      </c>
      <c r="I10" s="31">
        <f ca="1"/>
        <v>0.25913742853189675</v>
      </c>
      <c r="J10" s="32" cm="1">
        <f t="array" aca="1" ref="J10" ca="1">(G10-_FV(B10,"Previous close",TRUE))*F10</f>
        <v>274.49999999999761</v>
      </c>
      <c r="K10" s="9">
        <f ca="1"/>
        <v>-16400</v>
      </c>
      <c r="L10" s="9">
        <f ca="1"/>
        <v>317.89999999999998</v>
      </c>
      <c r="M10" s="9">
        <f ca="1"/>
        <v>243.53</v>
      </c>
    </row>
    <row r="11" spans="1:26" ht="14.25" customHeight="1" x14ac:dyDescent="0.2">
      <c r="B11" s="8" t="e" vm="4">
        <v>#VALUE!</v>
      </c>
      <c r="C11" s="8" t="str">
        <f ca="1"/>
        <v>KO</v>
      </c>
      <c r="D11" s="8" t="str">
        <f ca="1"/>
        <v>Beverages</v>
      </c>
      <c r="E11" s="8"/>
      <c r="F11" s="30">
        <f>SUMIFS(Table_1[Units],Table_1[Company],Dashboard!B11)</f>
        <v>100</v>
      </c>
      <c r="G11" s="8">
        <f ca="1"/>
        <v>63.914999999999999</v>
      </c>
      <c r="H11" s="30">
        <f ca="1"/>
        <v>3834.9</v>
      </c>
      <c r="I11" s="31">
        <f ca="1"/>
        <v>5.7053974318347161E-2</v>
      </c>
      <c r="J11" s="32" cm="1">
        <f t="array" aca="1" ref="J11" ca="1">(G11-_FV(B11,"Previous close",TRUE))*F11</f>
        <v>15.500000000000114</v>
      </c>
      <c r="K11" s="9">
        <f ca="1"/>
        <v>-2183.1</v>
      </c>
      <c r="L11" s="9">
        <f ca="1"/>
        <v>73.53</v>
      </c>
      <c r="M11" s="9">
        <f ca="1"/>
        <v>57.47</v>
      </c>
    </row>
    <row r="12" spans="1:26" ht="14.25" customHeight="1" x14ac:dyDescent="0.2">
      <c r="B12" s="8" t="e" vm="5">
        <v>#VALUE!</v>
      </c>
      <c r="C12" s="8" t="str">
        <f ca="1"/>
        <v>AMZN</v>
      </c>
      <c r="D12" s="8" t="str">
        <f ca="1"/>
        <v>Diversified Retail</v>
      </c>
      <c r="E12" s="8"/>
      <c r="F12" s="30">
        <f>SUMIFS(Table_1[Units],Table_1[Company],Dashboard!B12)</f>
        <v>5</v>
      </c>
      <c r="G12" s="8">
        <f ca="1"/>
        <v>197.12</v>
      </c>
      <c r="H12" s="30">
        <f ca="1"/>
        <v>11827.2</v>
      </c>
      <c r="I12" s="31">
        <f ca="1"/>
        <v>0.17595993769275745</v>
      </c>
      <c r="J12" s="32" cm="1">
        <f t="array" aca="1" ref="J12" ca="1">(G12-_FV(B12,"Previous close",TRUE))*F12</f>
        <v>-6.2999999999999545</v>
      </c>
      <c r="K12" s="9">
        <f ca="1"/>
        <v>-1910.5499999999993</v>
      </c>
      <c r="L12" s="9">
        <f ca="1"/>
        <v>215.9</v>
      </c>
      <c r="M12" s="9">
        <f ca="1"/>
        <v>142.81</v>
      </c>
    </row>
    <row r="13" spans="1:26" ht="14.25" customHeight="1" x14ac:dyDescent="0.2"/>
    <row r="14" spans="1:26" ht="14.25" customHeight="1" x14ac:dyDescent="0.2">
      <c r="B14" s="47" t="s">
        <v>13</v>
      </c>
      <c r="C14" s="35"/>
      <c r="E14" s="47" t="s">
        <v>14</v>
      </c>
      <c r="F14" s="34"/>
      <c r="G14" s="35"/>
      <c r="I14" s="47" t="s">
        <v>15</v>
      </c>
      <c r="J14" s="34"/>
      <c r="K14" s="34"/>
      <c r="L14" s="34"/>
      <c r="M14" s="35"/>
    </row>
    <row r="15" spans="1:26" ht="9" customHeight="1" x14ac:dyDescent="0.2">
      <c r="E15" s="10"/>
      <c r="I15" s="11"/>
      <c r="J15" s="12"/>
      <c r="K15" s="12"/>
      <c r="L15" s="12"/>
      <c r="M15" s="12"/>
    </row>
    <row r="16" spans="1:26" ht="14.25" customHeight="1" x14ac:dyDescent="0.2">
      <c r="I16" s="13" t="s">
        <v>16</v>
      </c>
      <c r="J16" s="14" t="s">
        <v>36</v>
      </c>
      <c r="L16" s="13" t="s">
        <v>17</v>
      </c>
      <c r="M16" s="15">
        <v>6</v>
      </c>
    </row>
    <row r="17" spans="9:17" ht="6.75" customHeight="1" x14ac:dyDescent="0.2"/>
    <row r="18" spans="9:17" ht="14.25" customHeight="1" x14ac:dyDescent="0.2">
      <c r="I18" s="33" t="str">
        <f>M16&amp;" month trailing prices"</f>
        <v>6 month trailing prices</v>
      </c>
      <c r="J18" s="34"/>
      <c r="K18" s="34"/>
      <c r="L18" s="34"/>
      <c r="M18" s="35"/>
    </row>
    <row r="19" spans="9:17" ht="14.25" customHeight="1" x14ac:dyDescent="0.2"/>
    <row r="20" spans="9:17" ht="14.25" customHeight="1" x14ac:dyDescent="0.2"/>
    <row r="21" spans="9:17" ht="14.25" customHeight="1" x14ac:dyDescent="0.2"/>
    <row r="22" spans="9:17" ht="14.25" customHeight="1" x14ac:dyDescent="0.2"/>
    <row r="23" spans="9:17" ht="14.25" customHeight="1" x14ac:dyDescent="0.2"/>
    <row r="24" spans="9:17" ht="14.25" customHeight="1" x14ac:dyDescent="0.2">
      <c r="Q24" s="1" t="s">
        <v>35</v>
      </c>
    </row>
    <row r="25" spans="9:17" ht="14.25" customHeight="1" x14ac:dyDescent="0.2"/>
    <row r="26" spans="9:17" ht="14.25" customHeight="1" x14ac:dyDescent="0.2"/>
    <row r="27" spans="9:17" ht="14.25" customHeight="1" x14ac:dyDescent="0.2"/>
    <row r="28" spans="9:17" ht="14.25" customHeight="1" x14ac:dyDescent="0.2"/>
    <row r="29" spans="9:17" ht="14.25" customHeight="1" x14ac:dyDescent="0.2"/>
    <row r="30" spans="9:17" ht="14.25" customHeight="1" x14ac:dyDescent="0.2"/>
    <row r="31" spans="9:17" ht="14.25" customHeight="1" x14ac:dyDescent="0.2"/>
    <row r="32" spans="9:17" ht="14.25" customHeight="1" x14ac:dyDescent="0.2"/>
    <row r="33" spans="9:13" ht="14.25" customHeight="1" x14ac:dyDescent="0.2">
      <c r="I33" s="13" t="s">
        <v>18</v>
      </c>
      <c r="J33" s="36" t="e" vm="6">
        <v>#VALUE!</v>
      </c>
      <c r="K33" s="37"/>
    </row>
    <row r="34" spans="9:13" ht="6.75" customHeight="1" x14ac:dyDescent="0.2"/>
    <row r="35" spans="9:13" ht="14.25" customHeight="1" x14ac:dyDescent="0.2">
      <c r="I35" s="33" t="str">
        <f>M16&amp;" Month Trailing Closing Prices"</f>
        <v>6 Month Trailing Closing Prices</v>
      </c>
      <c r="J35" s="34"/>
      <c r="K35" s="34"/>
      <c r="L35" s="34"/>
      <c r="M35" s="35"/>
    </row>
    <row r="36" spans="9:13" ht="14.25" customHeight="1" x14ac:dyDescent="0.2"/>
    <row r="37" spans="9:13" ht="14.25" customHeight="1" x14ac:dyDescent="0.2"/>
    <row r="38" spans="9:13" ht="14.25" customHeight="1" x14ac:dyDescent="0.2"/>
    <row r="39" spans="9:13" ht="14.25" customHeight="1" x14ac:dyDescent="0.2"/>
    <row r="40" spans="9:13" ht="14.25" customHeight="1" x14ac:dyDescent="0.2"/>
    <row r="41" spans="9:13" ht="14.25" customHeight="1" x14ac:dyDescent="0.2"/>
    <row r="42" spans="9:13" ht="14.25" customHeight="1" x14ac:dyDescent="0.2"/>
    <row r="43" spans="9:13" ht="14.25" customHeight="1" x14ac:dyDescent="0.2"/>
    <row r="44" spans="9:13" ht="14.25" customHeight="1" x14ac:dyDescent="0.2"/>
    <row r="45" spans="9:13" ht="14.25" customHeight="1" x14ac:dyDescent="0.2"/>
    <row r="46" spans="9:13" ht="14.25" customHeight="1" x14ac:dyDescent="0.2"/>
    <row r="47" spans="9:13" ht="14.25" customHeight="1" x14ac:dyDescent="0.2"/>
    <row r="48" spans="9:13"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8">
    <mergeCell ref="I18:M18"/>
    <mergeCell ref="J33:K33"/>
    <mergeCell ref="I35:M35"/>
    <mergeCell ref="B2:E3"/>
    <mergeCell ref="B6:M6"/>
    <mergeCell ref="B14:C14"/>
    <mergeCell ref="E14:G14"/>
    <mergeCell ref="I14:M14"/>
  </mergeCells>
  <conditionalFormatting sqref="K8:K12">
    <cfRule type="dataBar" priority="1">
      <dataBar>
        <cfvo type="min"/>
        <cfvo type="max"/>
        <color rgb="FF638EC6"/>
      </dataBar>
      <extLst>
        <ext xmlns:x14="http://schemas.microsoft.com/office/spreadsheetml/2009/9/main" uri="{B025F937-C7B1-47D3-B67F-A62EFF666E3E}">
          <x14:id>{98C518A9-6AAB-6642-BC40-4FF9F14C0635}</x14:id>
        </ext>
      </extLst>
    </cfRule>
  </conditionalFormatting>
  <dataValidations count="2">
    <dataValidation type="list" allowBlank="1" showInputMessage="1" showErrorMessage="1" sqref="J16" xr:uid="{80EE1CCF-2E37-3A44-8AF3-ADBB3EB9C44C}">
      <formula1>$C$8:$C$12</formula1>
    </dataValidation>
    <dataValidation type="list" allowBlank="1" showInputMessage="1" showErrorMessage="1" sqref="M16" xr:uid="{30DA16CA-CD40-6046-9D21-9ADE8B8DA33C}">
      <formula1>"1,3,6,12"</formula1>
    </dataValidation>
  </dataValidations>
  <pageMargins left="0.7" right="0.7" top="0.75" bottom="0.75" header="0" footer="0"/>
  <pageSetup orientation="landscape"/>
  <drawing r:id="rId1"/>
  <extLst>
    <ext xmlns:x14="http://schemas.microsoft.com/office/spreadsheetml/2009/9/main" uri="{78C0D931-6437-407d-A8EE-F0AAD7539E65}">
      <x14:conditionalFormattings>
        <x14:conditionalFormatting xmlns:xm="http://schemas.microsoft.com/office/excel/2006/main">
          <x14:cfRule type="dataBar" id="{98C518A9-6AAB-6642-BC40-4FF9F14C0635}">
            <x14:dataBar minLength="0" maxLength="100" border="1" negativeBarBorderColorSameAsPositive="0">
              <x14:cfvo type="autoMin"/>
              <x14:cfvo type="autoMax"/>
              <x14:borderColor rgb="FF638EC6"/>
              <x14:negativeFillColor rgb="FFFF0000"/>
              <x14:negativeBorderColor rgb="FFFF0000"/>
              <x14:axisColor rgb="FF000000"/>
            </x14:dataBar>
          </x14:cfRule>
          <xm:sqref>K8:K12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00"/>
  <sheetViews>
    <sheetView showGridLines="0" zoomScale="170" zoomScaleNormal="170" workbookViewId="0">
      <selection activeCell="C16" sqref="C16"/>
    </sheetView>
  </sheetViews>
  <sheetFormatPr baseColWidth="10" defaultColWidth="14.5" defaultRowHeight="15" customHeight="1" x14ac:dyDescent="0.2"/>
  <cols>
    <col min="1" max="1" width="8.83203125" customWidth="1"/>
    <col min="2" max="2" width="9.5" customWidth="1"/>
    <col min="3" max="3" width="39.1640625" customWidth="1"/>
    <col min="4" max="4" width="8" customWidth="1"/>
    <col min="5" max="5" width="17.5" customWidth="1"/>
    <col min="6" max="6" width="7.5" customWidth="1"/>
    <col min="7" max="7" width="9.5" customWidth="1"/>
    <col min="8" max="8" width="25.1640625" customWidth="1"/>
    <col min="9" max="9" width="10.5" customWidth="1"/>
    <col min="10" max="26" width="8.83203125" customWidth="1"/>
  </cols>
  <sheetData>
    <row r="1" spans="2:9" ht="14.25" customHeight="1" x14ac:dyDescent="0.2"/>
    <row r="2" spans="2:9" ht="14.25" customHeight="1" x14ac:dyDescent="0.2">
      <c r="B2" s="29" t="s">
        <v>19</v>
      </c>
      <c r="C2" s="29" t="s">
        <v>2</v>
      </c>
      <c r="D2" s="29" t="s">
        <v>3</v>
      </c>
      <c r="E2" s="29" t="s">
        <v>20</v>
      </c>
      <c r="F2" s="29" t="s">
        <v>21</v>
      </c>
      <c r="G2" s="29" t="s">
        <v>22</v>
      </c>
      <c r="H2" s="29" t="s">
        <v>23</v>
      </c>
      <c r="I2" s="29" t="s">
        <v>24</v>
      </c>
    </row>
    <row r="3" spans="2:9" ht="14.25" customHeight="1" x14ac:dyDescent="0.2">
      <c r="B3" s="17">
        <v>44348</v>
      </c>
      <c r="C3" s="1" t="e" vm="1">
        <v>#VALUE!</v>
      </c>
      <c r="D3" s="1" t="str" cm="1">
        <f t="array" aca="1" ref="D3" ca="1">_FV(Transactions!$C3,"Ticker symbol",TRUE)</f>
        <v>AAPL</v>
      </c>
      <c r="E3" s="16" t="s">
        <v>25</v>
      </c>
      <c r="F3" s="18">
        <v>100</v>
      </c>
      <c r="G3" s="19">
        <v>123.98</v>
      </c>
      <c r="H3" s="20">
        <f>Transactions!$G3*Transactions!$F3</f>
        <v>12398</v>
      </c>
      <c r="I3" s="1" t="s">
        <v>26</v>
      </c>
    </row>
    <row r="4" spans="2:9" ht="14.25" customHeight="1" x14ac:dyDescent="0.2">
      <c r="B4" s="17">
        <v>44384</v>
      </c>
      <c r="C4" s="1" t="e" vm="2">
        <v>#VALUE!</v>
      </c>
      <c r="D4" s="1" t="str" cm="1">
        <f t="array" aca="1" ref="D4" ca="1">_FV(Transactions!$C3,"Ticker symbol",TRUE)</f>
        <v>AAPL</v>
      </c>
      <c r="E4" s="16" t="s">
        <v>25</v>
      </c>
      <c r="F4" s="18">
        <v>28</v>
      </c>
      <c r="G4" s="19">
        <v>658.88</v>
      </c>
      <c r="H4" s="20">
        <f>Transactions!$G4*Transactions!$F4</f>
        <v>18448.64</v>
      </c>
      <c r="I4" s="1" t="str">
        <f t="shared" ref="I4:I11" si="0">I3</f>
        <v>USD</v>
      </c>
    </row>
    <row r="5" spans="2:9" ht="14.25" customHeight="1" x14ac:dyDescent="0.2">
      <c r="B5" s="17">
        <v>44447</v>
      </c>
      <c r="C5" s="1" t="e" vm="3">
        <v>#VALUE!</v>
      </c>
      <c r="D5" s="1" t="str" cm="1">
        <f t="array" aca="1" ref="D5" ca="1">_FV(Transactions!$C5,"Ticker symbol",TRUE)</f>
        <v>MCD</v>
      </c>
      <c r="E5" s="16" t="s">
        <v>25</v>
      </c>
      <c r="F5" s="18">
        <v>250</v>
      </c>
      <c r="G5" s="19">
        <v>237.62</v>
      </c>
      <c r="H5" s="20">
        <f>Transactions!$G5*Transactions!$F5</f>
        <v>59405</v>
      </c>
      <c r="I5" s="1" t="str">
        <f t="shared" si="0"/>
        <v>USD</v>
      </c>
    </row>
    <row r="6" spans="2:9" ht="14.25" customHeight="1" x14ac:dyDescent="0.2">
      <c r="B6" s="17">
        <v>44505</v>
      </c>
      <c r="C6" s="1" t="e" vm="3">
        <v>#VALUE!</v>
      </c>
      <c r="D6" s="1" t="str" cm="1">
        <f t="array" aca="1" ref="D6" ca="1">_FV(Transactions!$C6,"Ticker symbol",TRUE)</f>
        <v>MCD</v>
      </c>
      <c r="E6" s="16" t="s">
        <v>27</v>
      </c>
      <c r="F6" s="18">
        <v>-100</v>
      </c>
      <c r="G6" s="19">
        <v>255.87</v>
      </c>
      <c r="H6" s="20">
        <f>Transactions!$G6*Transactions!$F6</f>
        <v>-25587</v>
      </c>
      <c r="I6" s="1" t="str">
        <f t="shared" si="0"/>
        <v>USD</v>
      </c>
    </row>
    <row r="7" spans="2:9" ht="14.25" customHeight="1" x14ac:dyDescent="0.2">
      <c r="B7" s="17">
        <v>44566</v>
      </c>
      <c r="C7" s="1" t="e" vm="4">
        <v>#VALUE!</v>
      </c>
      <c r="D7" s="1" t="str">
        <f t="array" aca="1" ref="D7" ca="1">_FV(Transactions!$C7,"Ticker symbol",TRUE)</f>
        <v>KO</v>
      </c>
      <c r="E7" s="16" t="s">
        <v>25</v>
      </c>
      <c r="F7" s="18">
        <v>100</v>
      </c>
      <c r="G7" s="19">
        <v>60.18</v>
      </c>
      <c r="H7" s="20">
        <f>Transactions!$G7*Transactions!$F7</f>
        <v>6018</v>
      </c>
      <c r="I7" s="1" t="str">
        <f t="shared" si="0"/>
        <v>USD</v>
      </c>
    </row>
    <row r="8" spans="2:9" ht="14.25" customHeight="1" x14ac:dyDescent="0.2">
      <c r="B8" s="17">
        <v>44579</v>
      </c>
      <c r="C8" s="1" t="e" vm="1">
        <v>#VALUE!</v>
      </c>
      <c r="D8" s="1" t="str">
        <f t="array" aca="1" ref="D8" ca="1">_FV(Transactions!$C8,"Ticker symbol",TRUE)</f>
        <v>AAPL</v>
      </c>
      <c r="E8" s="16" t="s">
        <v>27</v>
      </c>
      <c r="F8" s="18">
        <v>-50</v>
      </c>
      <c r="G8" s="19">
        <v>171.49</v>
      </c>
      <c r="H8" s="20">
        <f>Transactions!$G8*Transactions!$F8</f>
        <v>-8574.5</v>
      </c>
      <c r="I8" s="1" t="str">
        <f t="shared" si="0"/>
        <v>USD</v>
      </c>
    </row>
    <row r="9" spans="2:9" ht="14.25" customHeight="1" x14ac:dyDescent="0.2">
      <c r="B9" s="17">
        <v>44628</v>
      </c>
      <c r="C9" s="1" t="e" vm="5">
        <v>#VALUE!</v>
      </c>
      <c r="D9" s="1" t="str">
        <f t="array" aca="1" ref="D9" ca="1">_FV(Transactions!$C9,"Ticker symbol",TRUE)</f>
        <v>AMZN</v>
      </c>
      <c r="E9" s="16" t="s">
        <v>25</v>
      </c>
      <c r="F9" s="18">
        <v>25</v>
      </c>
      <c r="G9" s="19">
        <v>3010.15</v>
      </c>
      <c r="H9" s="20">
        <f>Transactions!$G9*Transactions!$F9</f>
        <v>75253.75</v>
      </c>
      <c r="I9" s="1" t="str">
        <f t="shared" si="0"/>
        <v>USD</v>
      </c>
    </row>
    <row r="10" spans="2:9" ht="14.25" customHeight="1" x14ac:dyDescent="0.2">
      <c r="B10" s="17">
        <v>44663</v>
      </c>
      <c r="C10" s="1" t="e" vm="5">
        <v>#VALUE!</v>
      </c>
      <c r="D10" s="1" t="str">
        <f t="array" aca="1" ref="D10" ca="1">_FV(Transactions!$C10,"Ticker symbol",TRUE)</f>
        <v>AMZN</v>
      </c>
      <c r="E10" s="16" t="s">
        <v>27</v>
      </c>
      <c r="F10" s="18">
        <v>-20</v>
      </c>
      <c r="G10" s="19">
        <v>3075.8</v>
      </c>
      <c r="H10" s="20">
        <f>Transactions!$G10*Transactions!$F10</f>
        <v>-61516</v>
      </c>
      <c r="I10" s="1" t="str">
        <f t="shared" si="0"/>
        <v>USD</v>
      </c>
    </row>
    <row r="11" spans="2:9" ht="14.25" customHeight="1" x14ac:dyDescent="0.2">
      <c r="B11" s="28">
        <v>44669</v>
      </c>
      <c r="C11" s="1" t="e" vm="1">
        <v>#VALUE!</v>
      </c>
      <c r="D11" s="1" t="str" cm="1">
        <f t="array" aca="1" ref="D11" ca="1">_FV(Transactions!$C11,"Ticker symbol",TRUE)</f>
        <v>AAPL</v>
      </c>
      <c r="E11" s="16" t="s">
        <v>25</v>
      </c>
      <c r="F11" s="18">
        <v>10</v>
      </c>
      <c r="G11" s="19">
        <v>165.07</v>
      </c>
      <c r="H11" s="20">
        <f>Transactions!$G11*Transactions!$F11</f>
        <v>1650.6999999999998</v>
      </c>
      <c r="I11" s="1" t="str">
        <f t="shared" si="0"/>
        <v>USD</v>
      </c>
    </row>
    <row r="12" spans="2:9" ht="14.25" customHeight="1" x14ac:dyDescent="0.2"/>
    <row r="13" spans="2:9" ht="14.25" customHeight="1" x14ac:dyDescent="0.2">
      <c r="D13" s="21"/>
    </row>
    <row r="14" spans="2:9" ht="14.25" customHeight="1" x14ac:dyDescent="0.2"/>
    <row r="15" spans="2:9" ht="14.25" customHeight="1" x14ac:dyDescent="0.2"/>
    <row r="16" spans="2: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topLeftCell="A11" zoomScale="170" zoomScaleNormal="170" workbookViewId="0">
      <selection activeCell="O23" sqref="O23"/>
    </sheetView>
  </sheetViews>
  <sheetFormatPr baseColWidth="10" defaultColWidth="14.5" defaultRowHeight="15" customHeight="1" x14ac:dyDescent="0.2"/>
  <cols>
    <col min="1" max="1" width="3" customWidth="1"/>
    <col min="2" max="2" width="10.83203125" customWidth="1"/>
    <col min="3" max="3" width="10.1640625" customWidth="1"/>
    <col min="4" max="4" width="8.5" customWidth="1"/>
    <col min="5" max="5" width="10" customWidth="1"/>
    <col min="6" max="6" width="25.5" customWidth="1"/>
    <col min="7" max="26" width="8.83203125" customWidth="1"/>
  </cols>
  <sheetData>
    <row r="1" spans="1:26" ht="14.25" customHeight="1" x14ac:dyDescent="0.2">
      <c r="A1" s="12"/>
    </row>
    <row r="2" spans="1:26" ht="14.25" customHeight="1" x14ac:dyDescent="0.2">
      <c r="A2" s="11"/>
      <c r="B2" s="47" t="s">
        <v>28</v>
      </c>
      <c r="C2" s="35"/>
      <c r="E2" s="47" t="s">
        <v>29</v>
      </c>
      <c r="F2" s="35"/>
    </row>
    <row r="3" spans="1:26" ht="6" customHeight="1" x14ac:dyDescent="0.2">
      <c r="A3" s="11"/>
      <c r="B3" s="22"/>
      <c r="C3" s="22"/>
      <c r="D3" s="12"/>
      <c r="E3" s="22"/>
      <c r="F3" s="22"/>
      <c r="G3" s="12"/>
      <c r="H3" s="12"/>
      <c r="I3" s="12"/>
      <c r="J3" s="12"/>
      <c r="K3" s="12"/>
      <c r="L3" s="12"/>
      <c r="M3" s="12"/>
      <c r="N3" s="12"/>
      <c r="O3" s="12"/>
      <c r="P3" s="12"/>
      <c r="Q3" s="12"/>
      <c r="R3" s="12"/>
      <c r="S3" s="12"/>
      <c r="T3" s="12"/>
      <c r="U3" s="12"/>
      <c r="V3" s="12"/>
      <c r="W3" s="12"/>
      <c r="X3" s="12"/>
      <c r="Y3" s="12"/>
      <c r="Z3" s="12"/>
    </row>
    <row r="4" spans="1:26" ht="14.25" customHeight="1" x14ac:dyDescent="0.2">
      <c r="A4" s="11"/>
      <c r="B4" s="13" t="s">
        <v>30</v>
      </c>
      <c r="C4" s="23" t="str">
        <f>Dashboard!J16</f>
        <v>KO</v>
      </c>
      <c r="E4" s="13" t="s">
        <v>31</v>
      </c>
      <c r="F4" s="23" t="e" vm="6">
        <f>Dashboard!J33</f>
        <v>#VALUE!</v>
      </c>
    </row>
    <row r="5" spans="1:26" ht="14.25" customHeight="1" x14ac:dyDescent="0.2">
      <c r="A5" s="12"/>
      <c r="B5" s="13" t="s">
        <v>32</v>
      </c>
      <c r="C5" s="23">
        <f>Dashboard!M16</f>
        <v>6</v>
      </c>
      <c r="E5" s="13" t="s">
        <v>32</v>
      </c>
      <c r="F5" s="23">
        <f>C5</f>
        <v>6</v>
      </c>
    </row>
    <row r="6" spans="1:26" ht="14.25" customHeight="1" x14ac:dyDescent="0.2">
      <c r="A6" s="12"/>
    </row>
    <row r="7" spans="1:26" ht="14.25" customHeight="1" x14ac:dyDescent="0.2">
      <c r="A7" s="12"/>
      <c r="B7" s="24" t="str" cm="1">
        <f t="array" aca="1" ref="B7:C135" ca="1">_xlfn.STOCKHISTORY(C4,EDATE(TODAY(),-C5),TODAY())</f>
        <v>Date</v>
      </c>
      <c r="C7" s="24" t="str">
        <f ca="1"/>
        <v>Close</v>
      </c>
      <c r="D7" s="25"/>
      <c r="E7" s="24" t="str" cm="1">
        <f t="array" aca="1" ref="E7:F135" ca="1">_xlfn.STOCKHISTORY(F4,EDATE(TODAY(),-F5),TODAY())</f>
        <v>Date</v>
      </c>
      <c r="F7" s="24" t="str">
        <f ca="1"/>
        <v>Close</v>
      </c>
    </row>
    <row r="8" spans="1:26" ht="14.25" customHeight="1" x14ac:dyDescent="0.2">
      <c r="A8" s="12"/>
      <c r="B8" s="12" vm="7">
        <f ca="1"/>
        <v>45434</v>
      </c>
      <c r="C8" s="26" vm="8">
        <f ca="1"/>
        <v>63</v>
      </c>
      <c r="D8" s="12"/>
      <c r="E8" s="12" vm="7">
        <f ca="1"/>
        <v>45434</v>
      </c>
      <c r="F8" s="26" vm="9">
        <f ca="1"/>
        <v>430.52</v>
      </c>
    </row>
    <row r="9" spans="1:26" ht="14.25" customHeight="1" x14ac:dyDescent="0.2">
      <c r="A9" s="12"/>
      <c r="B9" vm="10">
        <f ca="1"/>
        <v>45435</v>
      </c>
      <c r="C9" s="26" vm="11">
        <f ca="1"/>
        <v>62.09</v>
      </c>
      <c r="E9" vm="10">
        <f ca="1"/>
        <v>45435</v>
      </c>
      <c r="F9" s="26" vm="12">
        <f ca="1"/>
        <v>427</v>
      </c>
    </row>
    <row r="10" spans="1:26" ht="14.25" customHeight="1" x14ac:dyDescent="0.2">
      <c r="A10" s="8"/>
      <c r="B10" vm="13">
        <f ca="1"/>
        <v>45436</v>
      </c>
      <c r="C10" s="26" vm="14">
        <f ca="1"/>
        <v>62</v>
      </c>
      <c r="E10" vm="13">
        <f ca="1"/>
        <v>45436</v>
      </c>
      <c r="F10" s="26" vm="15">
        <f ca="1"/>
        <v>430.16</v>
      </c>
    </row>
    <row r="11" spans="1:26" ht="14.25" customHeight="1" x14ac:dyDescent="0.2">
      <c r="A11" s="12"/>
      <c r="B11" vm="16">
        <f ca="1"/>
        <v>45440</v>
      </c>
      <c r="C11" s="26" vm="17">
        <f ca="1"/>
        <v>61.82</v>
      </c>
      <c r="E11" vm="16">
        <f ca="1"/>
        <v>45440</v>
      </c>
      <c r="F11" s="26" vm="18">
        <f ca="1"/>
        <v>430.32</v>
      </c>
    </row>
    <row r="12" spans="1:26" ht="14.25" customHeight="1" x14ac:dyDescent="0.2">
      <c r="A12" s="12"/>
      <c r="B12" vm="19">
        <f ca="1"/>
        <v>45441</v>
      </c>
      <c r="C12" s="26" vm="20">
        <f ca="1"/>
        <v>61.7</v>
      </c>
      <c r="E12" vm="19">
        <f ca="1"/>
        <v>45441</v>
      </c>
      <c r="F12" s="26" vm="21">
        <f ca="1"/>
        <v>429.17</v>
      </c>
    </row>
    <row r="13" spans="1:26" ht="14.25" customHeight="1" x14ac:dyDescent="0.2">
      <c r="A13" s="12"/>
      <c r="B13" vm="22">
        <f ca="1"/>
        <v>45442</v>
      </c>
      <c r="C13" s="26" vm="23">
        <f ca="1"/>
        <v>61.97</v>
      </c>
      <c r="E13" vm="22">
        <f ca="1"/>
        <v>45442</v>
      </c>
      <c r="F13" s="26" vm="24">
        <f ca="1"/>
        <v>414.67</v>
      </c>
    </row>
    <row r="14" spans="1:26" ht="14.25" customHeight="1" x14ac:dyDescent="0.2">
      <c r="A14" s="12"/>
      <c r="B14" vm="25">
        <f ca="1"/>
        <v>45443</v>
      </c>
      <c r="C14" s="26" vm="26">
        <f ca="1"/>
        <v>62.93</v>
      </c>
      <c r="E14" vm="25">
        <f ca="1"/>
        <v>45443</v>
      </c>
      <c r="F14" s="26" vm="27">
        <f ca="1"/>
        <v>415.13</v>
      </c>
    </row>
    <row r="15" spans="1:26" ht="14.25" customHeight="1" x14ac:dyDescent="0.2">
      <c r="A15" s="12"/>
      <c r="B15" vm="28">
        <f ca="1"/>
        <v>45446</v>
      </c>
      <c r="C15" s="26" vm="26">
        <f ca="1"/>
        <v>62.93</v>
      </c>
      <c r="E15" vm="28">
        <f ca="1"/>
        <v>45446</v>
      </c>
      <c r="F15" s="26" vm="29">
        <f ca="1"/>
        <v>413.52</v>
      </c>
    </row>
    <row r="16" spans="1:26" ht="14.25" customHeight="1" x14ac:dyDescent="0.2">
      <c r="A16" s="12"/>
      <c r="B16" vm="30">
        <f ca="1"/>
        <v>45447</v>
      </c>
      <c r="C16" s="26" vm="31">
        <f ca="1"/>
        <v>63.94</v>
      </c>
      <c r="E16" vm="30">
        <f ca="1"/>
        <v>45447</v>
      </c>
      <c r="F16" s="26" vm="32">
        <f ca="1"/>
        <v>416.07</v>
      </c>
    </row>
    <row r="17" spans="1:6" ht="14.25" customHeight="1" x14ac:dyDescent="0.2">
      <c r="A17" s="12"/>
      <c r="B17" vm="33">
        <f ca="1"/>
        <v>45448</v>
      </c>
      <c r="C17" s="26" vm="34">
        <f ca="1"/>
        <v>63.92</v>
      </c>
      <c r="E17" vm="33">
        <f ca="1"/>
        <v>45448</v>
      </c>
      <c r="F17" s="26" vm="35">
        <f ca="1"/>
        <v>424.01</v>
      </c>
    </row>
    <row r="18" spans="1:6" ht="14.25" customHeight="1" x14ac:dyDescent="0.2">
      <c r="A18" s="12"/>
      <c r="B18" vm="36">
        <f ca="1"/>
        <v>45449</v>
      </c>
      <c r="C18" s="26" vm="37">
        <f ca="1"/>
        <v>64.150000000000006</v>
      </c>
      <c r="E18" vm="36">
        <f ca="1"/>
        <v>45449</v>
      </c>
      <c r="F18" s="26" vm="38">
        <f ca="1"/>
        <v>424.52</v>
      </c>
    </row>
    <row r="19" spans="1:6" ht="14.25" customHeight="1" x14ac:dyDescent="0.2">
      <c r="A19" s="12"/>
      <c r="B19" vm="39">
        <f ca="1"/>
        <v>45450</v>
      </c>
      <c r="C19" s="26" vm="40">
        <f ca="1"/>
        <v>63.91</v>
      </c>
      <c r="E19" vm="39">
        <f ca="1"/>
        <v>45450</v>
      </c>
      <c r="F19" s="26" vm="41">
        <f ca="1"/>
        <v>423.85</v>
      </c>
    </row>
    <row r="20" spans="1:6" ht="14.25" customHeight="1" x14ac:dyDescent="0.2">
      <c r="A20" s="12"/>
      <c r="B20" vm="42">
        <f ca="1"/>
        <v>45453</v>
      </c>
      <c r="C20" s="26" vm="43">
        <f ca="1"/>
        <v>63.59</v>
      </c>
      <c r="E20" vm="42">
        <f ca="1"/>
        <v>45453</v>
      </c>
      <c r="F20" s="26" vm="44">
        <f ca="1"/>
        <v>427.87</v>
      </c>
    </row>
    <row r="21" spans="1:6" ht="14.25" customHeight="1" x14ac:dyDescent="0.2">
      <c r="A21" s="12"/>
      <c r="B21" vm="45">
        <f ca="1"/>
        <v>45454</v>
      </c>
      <c r="C21" s="26" vm="46">
        <f ca="1"/>
        <v>63.55</v>
      </c>
      <c r="E21" vm="45">
        <f ca="1"/>
        <v>45454</v>
      </c>
      <c r="F21" s="26" vm="47">
        <f ca="1"/>
        <v>432.68</v>
      </c>
    </row>
    <row r="22" spans="1:6" ht="14.25" customHeight="1" x14ac:dyDescent="0.2">
      <c r="A22" s="12"/>
      <c r="B22" vm="48">
        <f ca="1"/>
        <v>45455</v>
      </c>
      <c r="C22" s="26" vm="49">
        <f ca="1"/>
        <v>62.88</v>
      </c>
      <c r="E22" vm="48">
        <f ca="1"/>
        <v>45455</v>
      </c>
      <c r="F22" s="26" vm="50">
        <f ca="1"/>
        <v>441.06</v>
      </c>
    </row>
    <row r="23" spans="1:6" ht="14.25" customHeight="1" x14ac:dyDescent="0.2">
      <c r="A23" s="12"/>
      <c r="B23" vm="51">
        <f ca="1"/>
        <v>45456</v>
      </c>
      <c r="C23" s="26" vm="52">
        <f ca="1"/>
        <v>62.99</v>
      </c>
      <c r="E23" vm="51">
        <f ca="1"/>
        <v>45456</v>
      </c>
      <c r="F23" s="26" vm="53">
        <f ca="1"/>
        <v>441.58</v>
      </c>
    </row>
    <row r="24" spans="1:6" ht="14.25" customHeight="1" x14ac:dyDescent="0.2">
      <c r="A24" s="12"/>
      <c r="B24" vm="54">
        <f ca="1"/>
        <v>45457</v>
      </c>
      <c r="C24" s="26" vm="55">
        <f ca="1"/>
        <v>62.55</v>
      </c>
      <c r="E24" vm="54">
        <f ca="1"/>
        <v>45457</v>
      </c>
      <c r="F24" s="26" vm="56">
        <f ca="1"/>
        <v>442.57</v>
      </c>
    </row>
    <row r="25" spans="1:6" ht="14.25" customHeight="1" x14ac:dyDescent="0.2">
      <c r="A25" s="12"/>
      <c r="B25" vm="57">
        <f ca="1"/>
        <v>45460</v>
      </c>
      <c r="C25" s="26" vm="58">
        <f ca="1"/>
        <v>62.62</v>
      </c>
      <c r="E25" vm="57">
        <f ca="1"/>
        <v>45460</v>
      </c>
      <c r="F25" s="26" vm="59">
        <f ca="1"/>
        <v>448.37</v>
      </c>
    </row>
    <row r="26" spans="1:6" ht="14.25" customHeight="1" x14ac:dyDescent="0.2">
      <c r="A26" s="12"/>
      <c r="B26" vm="60">
        <f ca="1"/>
        <v>45461</v>
      </c>
      <c r="C26" s="26" vm="61">
        <f ca="1"/>
        <v>62.63</v>
      </c>
      <c r="E26" vm="60">
        <f ca="1"/>
        <v>45461</v>
      </c>
      <c r="F26" s="26" vm="62">
        <f ca="1"/>
        <v>446.34</v>
      </c>
    </row>
    <row r="27" spans="1:6" ht="14.25" customHeight="1" x14ac:dyDescent="0.2">
      <c r="A27" s="12"/>
      <c r="B27" vm="63">
        <f ca="1"/>
        <v>45463</v>
      </c>
      <c r="C27" s="26" vm="64">
        <f ca="1"/>
        <v>62.18</v>
      </c>
      <c r="E27" vm="63">
        <f ca="1"/>
        <v>45463</v>
      </c>
      <c r="F27" s="26" vm="65">
        <f ca="1"/>
        <v>445.7</v>
      </c>
    </row>
    <row r="28" spans="1:6" ht="14.25" customHeight="1" x14ac:dyDescent="0.2">
      <c r="A28" s="12"/>
      <c r="B28" vm="66">
        <f ca="1"/>
        <v>45464</v>
      </c>
      <c r="C28" s="26" vm="67">
        <f ca="1"/>
        <v>62.77</v>
      </c>
      <c r="E28" vm="66">
        <f ca="1"/>
        <v>45464</v>
      </c>
      <c r="F28" s="26" vm="68">
        <f ca="1"/>
        <v>449.78</v>
      </c>
    </row>
    <row r="29" spans="1:6" ht="14.25" customHeight="1" x14ac:dyDescent="0.2">
      <c r="A29" s="12"/>
      <c r="B29" vm="69">
        <f ca="1"/>
        <v>45467</v>
      </c>
      <c r="C29" s="26" vm="70">
        <f ca="1"/>
        <v>63.97</v>
      </c>
      <c r="E29" vm="69">
        <f ca="1"/>
        <v>45467</v>
      </c>
      <c r="F29" s="26" vm="71">
        <f ca="1"/>
        <v>447.67</v>
      </c>
    </row>
    <row r="30" spans="1:6" ht="14.25" customHeight="1" x14ac:dyDescent="0.2">
      <c r="A30" s="12"/>
      <c r="B30" vm="72">
        <f ca="1"/>
        <v>45468</v>
      </c>
      <c r="C30" s="26" vm="73">
        <f ca="1"/>
        <v>63.84</v>
      </c>
      <c r="E30" vm="72">
        <f ca="1"/>
        <v>45468</v>
      </c>
      <c r="F30" s="26" vm="74">
        <f ca="1"/>
        <v>450.95</v>
      </c>
    </row>
    <row r="31" spans="1:6" ht="14.25" customHeight="1" x14ac:dyDescent="0.2">
      <c r="A31" s="12"/>
      <c r="B31" vm="75">
        <f ca="1"/>
        <v>45469</v>
      </c>
      <c r="C31" s="26" vm="76">
        <f ca="1"/>
        <v>64.05</v>
      </c>
      <c r="E31" vm="75">
        <f ca="1"/>
        <v>45469</v>
      </c>
      <c r="F31" s="26" vm="77">
        <f ca="1"/>
        <v>452.16</v>
      </c>
    </row>
    <row r="32" spans="1:6" ht="14.25" customHeight="1" x14ac:dyDescent="0.2">
      <c r="A32" s="12"/>
      <c r="B32" vm="78">
        <f ca="1"/>
        <v>45470</v>
      </c>
      <c r="C32" s="26" vm="40">
        <f ca="1"/>
        <v>63.91</v>
      </c>
      <c r="E32" vm="78">
        <f ca="1"/>
        <v>45470</v>
      </c>
      <c r="F32" s="26" vm="79">
        <f ca="1"/>
        <v>452.85</v>
      </c>
    </row>
    <row r="33" spans="1:6" ht="14.25" customHeight="1" x14ac:dyDescent="0.2">
      <c r="A33" s="12"/>
      <c r="B33" vm="80">
        <f ca="1"/>
        <v>45471</v>
      </c>
      <c r="C33" s="26" vm="81">
        <f ca="1"/>
        <v>63.65</v>
      </c>
      <c r="E33" vm="80">
        <f ca="1"/>
        <v>45471</v>
      </c>
      <c r="F33" s="26" vm="82">
        <f ca="1"/>
        <v>446.95</v>
      </c>
    </row>
    <row r="34" spans="1:6" ht="14.25" customHeight="1" x14ac:dyDescent="0.2">
      <c r="A34" s="12"/>
      <c r="B34" vm="83">
        <f ca="1"/>
        <v>45474</v>
      </c>
      <c r="C34" s="26" vm="84">
        <f ca="1"/>
        <v>63.28</v>
      </c>
      <c r="E34" vm="83">
        <f ca="1"/>
        <v>45474</v>
      </c>
      <c r="F34" s="26" vm="85">
        <f ca="1"/>
        <v>456.73</v>
      </c>
    </row>
    <row r="35" spans="1:6" ht="14.25" customHeight="1" x14ac:dyDescent="0.2">
      <c r="A35" s="12"/>
      <c r="B35" vm="86">
        <f ca="1"/>
        <v>45475</v>
      </c>
      <c r="C35" s="26" vm="87">
        <f ca="1"/>
        <v>63.15</v>
      </c>
      <c r="E35" vm="86">
        <f ca="1"/>
        <v>45475</v>
      </c>
      <c r="F35" s="26" vm="88">
        <f ca="1"/>
        <v>459.28</v>
      </c>
    </row>
    <row r="36" spans="1:6" ht="14.25" customHeight="1" x14ac:dyDescent="0.2">
      <c r="A36" s="12"/>
      <c r="B36" vm="89">
        <f ca="1"/>
        <v>45476</v>
      </c>
      <c r="C36" s="26" vm="90">
        <f ca="1"/>
        <v>63.33</v>
      </c>
      <c r="E36" vm="89">
        <f ca="1"/>
        <v>45476</v>
      </c>
      <c r="F36" s="26" vm="91">
        <f ca="1"/>
        <v>460.77</v>
      </c>
    </row>
    <row r="37" spans="1:6" ht="14.25" customHeight="1" x14ac:dyDescent="0.2">
      <c r="A37" s="12"/>
      <c r="B37" vm="92">
        <f ca="1"/>
        <v>45478</v>
      </c>
      <c r="C37" s="26" vm="93">
        <f ca="1"/>
        <v>63.76</v>
      </c>
      <c r="E37" vm="92">
        <f ca="1"/>
        <v>45478</v>
      </c>
      <c r="F37" s="26" vm="94">
        <f ca="1"/>
        <v>467.56</v>
      </c>
    </row>
    <row r="38" spans="1:6" ht="14.25" customHeight="1" x14ac:dyDescent="0.2">
      <c r="A38" s="12"/>
      <c r="B38" vm="95">
        <f ca="1"/>
        <v>45481</v>
      </c>
      <c r="C38" s="26" vm="96">
        <f ca="1"/>
        <v>62.96</v>
      </c>
      <c r="E38" vm="95">
        <f ca="1"/>
        <v>45481</v>
      </c>
      <c r="F38" s="26" vm="97">
        <f ca="1"/>
        <v>466.24</v>
      </c>
    </row>
    <row r="39" spans="1:6" ht="14.25" customHeight="1" x14ac:dyDescent="0.2">
      <c r="A39" s="12"/>
      <c r="B39" vm="98">
        <f ca="1"/>
        <v>45482</v>
      </c>
      <c r="C39" s="26" vm="99">
        <f ca="1"/>
        <v>62.69</v>
      </c>
      <c r="E39" vm="98">
        <f ca="1"/>
        <v>45482</v>
      </c>
      <c r="F39" s="26" vm="100">
        <f ca="1"/>
        <v>459.54</v>
      </c>
    </row>
    <row r="40" spans="1:6" ht="14.25" customHeight="1" x14ac:dyDescent="0.2">
      <c r="A40" s="12"/>
      <c r="B40" vm="101">
        <f ca="1"/>
        <v>45483</v>
      </c>
      <c r="C40" s="26" vm="102">
        <f ca="1"/>
        <v>62.83</v>
      </c>
      <c r="E40" vm="101">
        <f ca="1"/>
        <v>45483</v>
      </c>
      <c r="F40" s="26" vm="103">
        <f ca="1"/>
        <v>466.25</v>
      </c>
    </row>
    <row r="41" spans="1:6" ht="14.25" customHeight="1" x14ac:dyDescent="0.2">
      <c r="A41" s="12"/>
      <c r="B41" vm="104">
        <f ca="1"/>
        <v>45484</v>
      </c>
      <c r="C41" s="26" vm="105">
        <f ca="1"/>
        <v>63.1</v>
      </c>
      <c r="E41" vm="104">
        <f ca="1"/>
        <v>45484</v>
      </c>
      <c r="F41" s="26" vm="106">
        <f ca="1"/>
        <v>454.7</v>
      </c>
    </row>
    <row r="42" spans="1:6" ht="14.25" customHeight="1" x14ac:dyDescent="0.2">
      <c r="A42" s="12"/>
      <c r="B42" vm="107">
        <f ca="1"/>
        <v>45485</v>
      </c>
      <c r="C42" s="26" vm="108">
        <f ca="1"/>
        <v>63.7</v>
      </c>
      <c r="E42" vm="107">
        <f ca="1"/>
        <v>45485</v>
      </c>
      <c r="F42" s="26" vm="109">
        <f ca="1"/>
        <v>453.55</v>
      </c>
    </row>
    <row r="43" spans="1:6" ht="14.25" customHeight="1" x14ac:dyDescent="0.2">
      <c r="A43" s="12"/>
      <c r="B43" vm="110">
        <f ca="1"/>
        <v>45488</v>
      </c>
      <c r="C43" s="26" vm="111">
        <f ca="1"/>
        <v>63.41</v>
      </c>
      <c r="E43" vm="110">
        <f ca="1"/>
        <v>45488</v>
      </c>
      <c r="F43" s="26" vm="112">
        <f ca="1"/>
        <v>453.96</v>
      </c>
    </row>
    <row r="44" spans="1:6" ht="14.25" customHeight="1" x14ac:dyDescent="0.2">
      <c r="A44" s="12"/>
      <c r="B44" vm="113">
        <f ca="1"/>
        <v>45489</v>
      </c>
      <c r="C44" s="26" vm="114">
        <f ca="1"/>
        <v>64.27</v>
      </c>
      <c r="E44" vm="113">
        <f ca="1"/>
        <v>45489</v>
      </c>
      <c r="F44" s="26" vm="115">
        <f ca="1"/>
        <v>449.52</v>
      </c>
    </row>
    <row r="45" spans="1:6" ht="14.25" customHeight="1" x14ac:dyDescent="0.2">
      <c r="A45" s="12"/>
      <c r="B45" vm="116">
        <f ca="1"/>
        <v>45490</v>
      </c>
      <c r="C45" s="26" vm="117">
        <f ca="1"/>
        <v>65.209999999999994</v>
      </c>
      <c r="E45" vm="116">
        <f ca="1"/>
        <v>45490</v>
      </c>
      <c r="F45" s="26" vm="118">
        <f ca="1"/>
        <v>443.52</v>
      </c>
    </row>
    <row r="46" spans="1:6" ht="14.25" customHeight="1" x14ac:dyDescent="0.2">
      <c r="A46" s="12"/>
      <c r="B46" vm="119">
        <f ca="1"/>
        <v>45491</v>
      </c>
      <c r="C46" s="26" vm="120">
        <f ca="1"/>
        <v>65.19</v>
      </c>
      <c r="E46" vm="119">
        <f ca="1"/>
        <v>45491</v>
      </c>
      <c r="F46" s="26" vm="121">
        <f ca="1"/>
        <v>440.37</v>
      </c>
    </row>
    <row r="47" spans="1:6" ht="14.25" customHeight="1" x14ac:dyDescent="0.2">
      <c r="A47" s="12"/>
      <c r="B47" vm="122">
        <f ca="1"/>
        <v>45492</v>
      </c>
      <c r="C47" s="26" vm="123">
        <f ca="1"/>
        <v>65.290000000000006</v>
      </c>
      <c r="E47" vm="122">
        <f ca="1"/>
        <v>45492</v>
      </c>
      <c r="F47" s="26" vm="124">
        <f ca="1"/>
        <v>437.11</v>
      </c>
    </row>
    <row r="48" spans="1:6" ht="14.25" customHeight="1" x14ac:dyDescent="0.2">
      <c r="A48" s="12"/>
      <c r="B48" vm="125">
        <f ca="1"/>
        <v>45495</v>
      </c>
      <c r="C48" s="26" vm="126">
        <f ca="1"/>
        <v>64.77</v>
      </c>
      <c r="E48" vm="125">
        <f ca="1"/>
        <v>45495</v>
      </c>
      <c r="F48" s="26" vm="127">
        <f ca="1"/>
        <v>442.94</v>
      </c>
    </row>
    <row r="49" spans="1:6" ht="14.25" customHeight="1" x14ac:dyDescent="0.2">
      <c r="A49" s="12"/>
      <c r="B49" vm="128">
        <f ca="1"/>
        <v>45496</v>
      </c>
      <c r="C49" s="26" vm="129">
        <f ca="1"/>
        <v>64.959999999999994</v>
      </c>
      <c r="E49" vm="128">
        <f ca="1"/>
        <v>45496</v>
      </c>
      <c r="F49" s="26" vm="130">
        <f ca="1"/>
        <v>444.85</v>
      </c>
    </row>
    <row r="50" spans="1:6" ht="14.25" customHeight="1" x14ac:dyDescent="0.2">
      <c r="A50" s="12"/>
      <c r="B50" vm="131">
        <f ca="1"/>
        <v>45497</v>
      </c>
      <c r="C50" s="26" vm="132">
        <f ca="1"/>
        <v>65.81</v>
      </c>
      <c r="E50" vm="131">
        <f ca="1"/>
        <v>45497</v>
      </c>
      <c r="F50" s="26" vm="133">
        <f ca="1"/>
        <v>428.9</v>
      </c>
    </row>
    <row r="51" spans="1:6" ht="14.25" customHeight="1" x14ac:dyDescent="0.2">
      <c r="A51" s="12"/>
      <c r="B51" vm="134">
        <f ca="1"/>
        <v>45498</v>
      </c>
      <c r="C51" s="26" vm="135">
        <f ca="1"/>
        <v>66.069999999999993</v>
      </c>
      <c r="E51" vm="134">
        <f ca="1"/>
        <v>45498</v>
      </c>
      <c r="F51" s="26" vm="136">
        <f ca="1"/>
        <v>418.4</v>
      </c>
    </row>
    <row r="52" spans="1:6" ht="14.25" customHeight="1" x14ac:dyDescent="0.2">
      <c r="A52" s="12"/>
      <c r="B52" vm="137">
        <f ca="1"/>
        <v>45499</v>
      </c>
      <c r="C52" s="26" vm="138">
        <f ca="1"/>
        <v>67.05</v>
      </c>
      <c r="E52" vm="137">
        <f ca="1"/>
        <v>45499</v>
      </c>
      <c r="F52" s="26" vm="139">
        <f ca="1"/>
        <v>425.27</v>
      </c>
    </row>
    <row r="53" spans="1:6" ht="14.25" customHeight="1" x14ac:dyDescent="0.2">
      <c r="A53" s="12"/>
      <c r="B53" vm="140">
        <f ca="1"/>
        <v>45502</v>
      </c>
      <c r="C53" s="26" vm="141">
        <f ca="1"/>
        <v>66.83</v>
      </c>
      <c r="E53" vm="140">
        <f ca="1"/>
        <v>45502</v>
      </c>
      <c r="F53" s="26" vm="142">
        <f ca="1"/>
        <v>426.73</v>
      </c>
    </row>
    <row r="54" spans="1:6" ht="14.25" customHeight="1" x14ac:dyDescent="0.2">
      <c r="A54" s="12"/>
      <c r="B54" vm="143">
        <f ca="1"/>
        <v>45503</v>
      </c>
      <c r="C54" s="26" vm="144">
        <f ca="1"/>
        <v>67.680000000000007</v>
      </c>
      <c r="E54" vm="143">
        <f ca="1"/>
        <v>45503</v>
      </c>
      <c r="F54" s="26" vm="145">
        <f ca="1"/>
        <v>422.92</v>
      </c>
    </row>
    <row r="55" spans="1:6" ht="14.25" customHeight="1" x14ac:dyDescent="0.2">
      <c r="A55" s="12"/>
      <c r="B55" vm="146">
        <f ca="1"/>
        <v>45504</v>
      </c>
      <c r="C55" s="26" vm="147">
        <f ca="1"/>
        <v>66.739999999999995</v>
      </c>
      <c r="E55" vm="146">
        <f ca="1"/>
        <v>45504</v>
      </c>
      <c r="F55" s="26" vm="148">
        <f ca="1"/>
        <v>418.35</v>
      </c>
    </row>
    <row r="56" spans="1:6" ht="14.25" customHeight="1" x14ac:dyDescent="0.2">
      <c r="A56" s="12"/>
      <c r="B56" vm="149">
        <f ca="1"/>
        <v>45505</v>
      </c>
      <c r="C56" s="26" vm="150">
        <f ca="1"/>
        <v>67.959999999999994</v>
      </c>
      <c r="E56" vm="149">
        <f ca="1"/>
        <v>45505</v>
      </c>
      <c r="F56" s="26" vm="151">
        <f ca="1"/>
        <v>417.11</v>
      </c>
    </row>
    <row r="57" spans="1:6" ht="14.25" customHeight="1" x14ac:dyDescent="0.2">
      <c r="A57" s="12"/>
      <c r="B57" vm="152">
        <f ca="1"/>
        <v>45506</v>
      </c>
      <c r="C57" s="26" vm="153">
        <f ca="1"/>
        <v>69.33</v>
      </c>
      <c r="E57" vm="152">
        <f ca="1"/>
        <v>45506</v>
      </c>
      <c r="F57" s="26" vm="154">
        <f ca="1"/>
        <v>408.49</v>
      </c>
    </row>
    <row r="58" spans="1:6" ht="14.25" customHeight="1" x14ac:dyDescent="0.2">
      <c r="A58" s="12"/>
      <c r="B58" vm="155">
        <f ca="1"/>
        <v>45509</v>
      </c>
      <c r="C58" s="26" vm="156">
        <f ca="1"/>
        <v>68.099999999999994</v>
      </c>
      <c r="E58" vm="155">
        <f ca="1"/>
        <v>45509</v>
      </c>
      <c r="F58" s="26" vm="157">
        <f ca="1"/>
        <v>395.15</v>
      </c>
    </row>
    <row r="59" spans="1:6" ht="14.25" customHeight="1" x14ac:dyDescent="0.2">
      <c r="A59" s="12"/>
      <c r="B59" vm="158">
        <f ca="1"/>
        <v>45510</v>
      </c>
      <c r="C59" s="26" vm="159">
        <f ca="1"/>
        <v>68.05</v>
      </c>
      <c r="E59" vm="158">
        <f ca="1"/>
        <v>45510</v>
      </c>
      <c r="F59" s="26" vm="160">
        <f ca="1"/>
        <v>399.61</v>
      </c>
    </row>
    <row r="60" spans="1:6" ht="14.25" customHeight="1" x14ac:dyDescent="0.2">
      <c r="A60" s="12"/>
      <c r="B60" vm="161">
        <f ca="1"/>
        <v>45511</v>
      </c>
      <c r="C60" s="26" vm="162">
        <f ca="1"/>
        <v>68.459999999999994</v>
      </c>
      <c r="E60" vm="161">
        <f ca="1"/>
        <v>45511</v>
      </c>
      <c r="F60" s="26" vm="163">
        <f ca="1"/>
        <v>398.43</v>
      </c>
    </row>
    <row r="61" spans="1:6" ht="14.25" customHeight="1" x14ac:dyDescent="0.2">
      <c r="A61" s="12"/>
      <c r="B61" vm="164">
        <f ca="1"/>
        <v>45512</v>
      </c>
      <c r="C61" s="26" vm="165">
        <f ca="1"/>
        <v>68.73</v>
      </c>
      <c r="E61" vm="164">
        <f ca="1"/>
        <v>45512</v>
      </c>
      <c r="F61" s="26" vm="166">
        <f ca="1"/>
        <v>402.69</v>
      </c>
    </row>
    <row r="62" spans="1:6" ht="14.25" customHeight="1" x14ac:dyDescent="0.2">
      <c r="A62" s="12"/>
      <c r="B62" vm="167">
        <f ca="1"/>
        <v>45513</v>
      </c>
      <c r="C62" s="26" vm="168">
        <f ca="1"/>
        <v>68.680000000000007</v>
      </c>
      <c r="E62" vm="167">
        <f ca="1"/>
        <v>45513</v>
      </c>
      <c r="F62" s="26" vm="169">
        <f ca="1"/>
        <v>406.02</v>
      </c>
    </row>
    <row r="63" spans="1:6" ht="14.25" customHeight="1" x14ac:dyDescent="0.2">
      <c r="A63" s="12"/>
      <c r="B63" vm="170">
        <f ca="1"/>
        <v>45516</v>
      </c>
      <c r="C63" s="26" vm="171">
        <f ca="1"/>
        <v>68.17</v>
      </c>
      <c r="E63" vm="170">
        <f ca="1"/>
        <v>45516</v>
      </c>
      <c r="F63" s="26" vm="172">
        <f ca="1"/>
        <v>406.81</v>
      </c>
    </row>
    <row r="64" spans="1:6" ht="14.25" customHeight="1" x14ac:dyDescent="0.2">
      <c r="A64" s="12"/>
      <c r="B64" vm="173">
        <f ca="1"/>
        <v>45517</v>
      </c>
      <c r="C64" s="26" vm="162">
        <f ca="1"/>
        <v>68.459999999999994</v>
      </c>
      <c r="E64" vm="173">
        <f ca="1"/>
        <v>45517</v>
      </c>
      <c r="F64" s="26" vm="174">
        <f ca="1"/>
        <v>414.01</v>
      </c>
    </row>
    <row r="65" spans="1:6" ht="14.25" customHeight="1" x14ac:dyDescent="0.2">
      <c r="A65" s="12"/>
      <c r="B65" vm="175">
        <f ca="1"/>
        <v>45518</v>
      </c>
      <c r="C65" s="26" vm="176">
        <f ca="1"/>
        <v>68.58</v>
      </c>
      <c r="E65" vm="175">
        <f ca="1"/>
        <v>45518</v>
      </c>
      <c r="F65" s="26" vm="177">
        <f ca="1"/>
        <v>416.86</v>
      </c>
    </row>
    <row r="66" spans="1:6" ht="14.25" customHeight="1" x14ac:dyDescent="0.2">
      <c r="A66" s="12"/>
      <c r="B66" vm="178">
        <f ca="1"/>
        <v>45519</v>
      </c>
      <c r="C66" s="26" vm="179">
        <f ca="1"/>
        <v>68.650000000000006</v>
      </c>
      <c r="E66" vm="178">
        <f ca="1"/>
        <v>45519</v>
      </c>
      <c r="F66" s="26" vm="180">
        <f ca="1"/>
        <v>421.03</v>
      </c>
    </row>
    <row r="67" spans="1:6" ht="14.25" customHeight="1" x14ac:dyDescent="0.2">
      <c r="A67" s="12"/>
      <c r="B67" vm="181">
        <f ca="1"/>
        <v>45520</v>
      </c>
      <c r="C67" s="26" vm="182">
        <f ca="1"/>
        <v>69.180000000000007</v>
      </c>
      <c r="E67" vm="181">
        <f ca="1"/>
        <v>45520</v>
      </c>
      <c r="F67" s="26" vm="183">
        <f ca="1"/>
        <v>418.47</v>
      </c>
    </row>
    <row r="68" spans="1:6" ht="14.25" customHeight="1" x14ac:dyDescent="0.2">
      <c r="A68" s="12"/>
      <c r="B68" vm="184">
        <f ca="1"/>
        <v>45523</v>
      </c>
      <c r="C68" s="26" vm="185">
        <f ca="1"/>
        <v>68.98</v>
      </c>
      <c r="E68" vm="184">
        <f ca="1"/>
        <v>45523</v>
      </c>
      <c r="F68" s="26" vm="186">
        <f ca="1"/>
        <v>421.53</v>
      </c>
    </row>
    <row r="69" spans="1:6" ht="14.25" customHeight="1" x14ac:dyDescent="0.2">
      <c r="A69" s="12"/>
      <c r="B69" vm="187">
        <f ca="1"/>
        <v>45524</v>
      </c>
      <c r="C69" s="26" vm="188">
        <f ca="1"/>
        <v>69.38</v>
      </c>
      <c r="E69" vm="187">
        <f ca="1"/>
        <v>45524</v>
      </c>
      <c r="F69" s="26" vm="189">
        <f ca="1"/>
        <v>424.8</v>
      </c>
    </row>
    <row r="70" spans="1:6" ht="14.25" customHeight="1" x14ac:dyDescent="0.2">
      <c r="A70" s="12"/>
      <c r="B70" vm="190">
        <f ca="1"/>
        <v>45525</v>
      </c>
      <c r="C70" s="26" vm="191">
        <f ca="1"/>
        <v>69.569999999999993</v>
      </c>
      <c r="E70" vm="190">
        <f ca="1"/>
        <v>45525</v>
      </c>
      <c r="F70" s="26" vm="192">
        <f ca="1"/>
        <v>424.14</v>
      </c>
    </row>
    <row r="71" spans="1:6" ht="14.25" customHeight="1" x14ac:dyDescent="0.2">
      <c r="A71" s="12"/>
      <c r="B71" vm="193">
        <f ca="1"/>
        <v>45526</v>
      </c>
      <c r="C71" s="26" vm="153">
        <f ca="1"/>
        <v>69.33</v>
      </c>
      <c r="E71" vm="193">
        <f ca="1"/>
        <v>45526</v>
      </c>
      <c r="F71" s="26" vm="194">
        <f ca="1"/>
        <v>415.55</v>
      </c>
    </row>
    <row r="72" spans="1:6" ht="14.25" customHeight="1" x14ac:dyDescent="0.2">
      <c r="A72" s="12"/>
      <c r="B72" vm="195">
        <f ca="1"/>
        <v>45527</v>
      </c>
      <c r="C72" s="26" vm="196">
        <f ca="1"/>
        <v>69.790000000000006</v>
      </c>
      <c r="E72" vm="195">
        <f ca="1"/>
        <v>45527</v>
      </c>
      <c r="F72" s="26" vm="197">
        <f ca="1"/>
        <v>416.79</v>
      </c>
    </row>
    <row r="73" spans="1:6" ht="14.25" customHeight="1" x14ac:dyDescent="0.2">
      <c r="A73" s="12"/>
      <c r="B73" vm="198">
        <f ca="1"/>
        <v>45530</v>
      </c>
      <c r="C73" s="26" vm="199">
        <f ca="1"/>
        <v>70.84</v>
      </c>
      <c r="E73" vm="198">
        <f ca="1"/>
        <v>45530</v>
      </c>
      <c r="F73" s="26" vm="200">
        <f ca="1"/>
        <v>413.49</v>
      </c>
    </row>
    <row r="74" spans="1:6" ht="14.25" customHeight="1" x14ac:dyDescent="0.2">
      <c r="A74" s="12"/>
      <c r="B74" vm="201">
        <f ca="1"/>
        <v>45531</v>
      </c>
      <c r="C74" s="26" vm="202">
        <f ca="1"/>
        <v>71.5</v>
      </c>
      <c r="E74" vm="201">
        <f ca="1"/>
        <v>45531</v>
      </c>
      <c r="F74" s="26" vm="203">
        <f ca="1"/>
        <v>413.84</v>
      </c>
    </row>
    <row r="75" spans="1:6" ht="14.25" customHeight="1" x14ac:dyDescent="0.2">
      <c r="A75" s="12"/>
      <c r="B75" vm="204">
        <f ca="1"/>
        <v>45532</v>
      </c>
      <c r="C75" s="26" vm="205">
        <f ca="1"/>
        <v>71.75</v>
      </c>
      <c r="E75" vm="204">
        <f ca="1"/>
        <v>45532</v>
      </c>
      <c r="F75" s="26" vm="206">
        <f ca="1"/>
        <v>410.6</v>
      </c>
    </row>
    <row r="76" spans="1:6" ht="14.25" customHeight="1" x14ac:dyDescent="0.2">
      <c r="A76" s="12"/>
      <c r="B76" vm="207">
        <f ca="1"/>
        <v>45533</v>
      </c>
      <c r="C76" s="26" vm="208">
        <f ca="1"/>
        <v>72.05</v>
      </c>
      <c r="E76" vm="207">
        <f ca="1"/>
        <v>45533</v>
      </c>
      <c r="F76" s="26" vm="209">
        <f ca="1"/>
        <v>413.12</v>
      </c>
    </row>
    <row r="77" spans="1:6" ht="14.25" customHeight="1" x14ac:dyDescent="0.2">
      <c r="A77" s="12"/>
      <c r="B77" vm="210">
        <f ca="1"/>
        <v>45534</v>
      </c>
      <c r="C77" s="26" vm="211">
        <f ca="1"/>
        <v>72.47</v>
      </c>
      <c r="E77" vm="210">
        <f ca="1"/>
        <v>45534</v>
      </c>
      <c r="F77" s="26" vm="212">
        <f ca="1"/>
        <v>417.14</v>
      </c>
    </row>
    <row r="78" spans="1:6" ht="14.25" customHeight="1" x14ac:dyDescent="0.2">
      <c r="A78" s="12"/>
      <c r="B78" vm="213">
        <f ca="1"/>
        <v>45538</v>
      </c>
      <c r="C78" s="26" vm="214">
        <f ca="1"/>
        <v>73.010000000000005</v>
      </c>
      <c r="E78" vm="213">
        <f ca="1"/>
        <v>45538</v>
      </c>
      <c r="F78" s="26" vm="215">
        <f ca="1"/>
        <v>409.44</v>
      </c>
    </row>
    <row r="79" spans="1:6" ht="14.25" customHeight="1" x14ac:dyDescent="0.2">
      <c r="A79" s="12"/>
      <c r="B79" vm="216">
        <f ca="1"/>
        <v>45539</v>
      </c>
      <c r="C79" s="26" vm="217">
        <f ca="1"/>
        <v>72.56</v>
      </c>
      <c r="E79" vm="216">
        <f ca="1"/>
        <v>45539</v>
      </c>
      <c r="F79" s="26" vm="218">
        <f ca="1"/>
        <v>408.9</v>
      </c>
    </row>
    <row r="80" spans="1:6" ht="14.25" customHeight="1" x14ac:dyDescent="0.2">
      <c r="A80" s="12"/>
      <c r="B80" vm="219">
        <f ca="1"/>
        <v>45540</v>
      </c>
      <c r="C80" s="26" vm="220">
        <f ca="1"/>
        <v>71.17</v>
      </c>
      <c r="E80" vm="219">
        <f ca="1"/>
        <v>45540</v>
      </c>
      <c r="F80" s="26" vm="221">
        <f ca="1"/>
        <v>408.39</v>
      </c>
    </row>
    <row r="81" spans="1:6" ht="14.25" customHeight="1" x14ac:dyDescent="0.2">
      <c r="A81" s="12"/>
      <c r="B81" vm="222">
        <f ca="1"/>
        <v>45541</v>
      </c>
      <c r="C81" s="26" vm="223">
        <f ca="1"/>
        <v>71.14</v>
      </c>
      <c r="E81" vm="222">
        <f ca="1"/>
        <v>45541</v>
      </c>
      <c r="F81" s="26" vm="224">
        <f ca="1"/>
        <v>401.7</v>
      </c>
    </row>
    <row r="82" spans="1:6" ht="14.25" customHeight="1" x14ac:dyDescent="0.2">
      <c r="A82" s="12"/>
      <c r="B82" vm="225">
        <f ca="1"/>
        <v>45544</v>
      </c>
      <c r="C82" s="26" vm="226">
        <f ca="1"/>
        <v>71.849999999999994</v>
      </c>
      <c r="E82" vm="225">
        <f ca="1"/>
        <v>45544</v>
      </c>
      <c r="F82" s="26" vm="227">
        <f ca="1"/>
        <v>405.72</v>
      </c>
    </row>
    <row r="83" spans="1:6" ht="14.25" customHeight="1" x14ac:dyDescent="0.2">
      <c r="A83" s="12"/>
      <c r="B83" vm="228">
        <f ca="1"/>
        <v>45545</v>
      </c>
      <c r="C83" s="26" vm="229">
        <f ca="1"/>
        <v>71.55</v>
      </c>
      <c r="E83" vm="228">
        <f ca="1"/>
        <v>45545</v>
      </c>
      <c r="F83" s="26" vm="230">
        <f ca="1"/>
        <v>414.2</v>
      </c>
    </row>
    <row r="84" spans="1:6" ht="14.25" customHeight="1" x14ac:dyDescent="0.2">
      <c r="A84" s="12"/>
      <c r="B84" vm="231">
        <f ca="1"/>
        <v>45546</v>
      </c>
      <c r="C84" s="26" vm="232">
        <f ca="1"/>
        <v>71.08</v>
      </c>
      <c r="E84" vm="231">
        <f ca="1"/>
        <v>45546</v>
      </c>
      <c r="F84" s="26" vm="233">
        <f ca="1"/>
        <v>423.04</v>
      </c>
    </row>
    <row r="85" spans="1:6" ht="14.25" customHeight="1" x14ac:dyDescent="0.2">
      <c r="A85" s="12"/>
      <c r="B85" vm="234">
        <f ca="1"/>
        <v>45547</v>
      </c>
      <c r="C85" s="26" vm="235">
        <f ca="1"/>
        <v>71.23</v>
      </c>
      <c r="E85" vm="234">
        <f ca="1"/>
        <v>45547</v>
      </c>
      <c r="F85" s="26" vm="12">
        <f ca="1"/>
        <v>427</v>
      </c>
    </row>
    <row r="86" spans="1:6" ht="14.25" customHeight="1" x14ac:dyDescent="0.2">
      <c r="A86" s="12"/>
      <c r="B86" vm="236">
        <f ca="1"/>
        <v>45548</v>
      </c>
      <c r="C86" s="26" vm="237">
        <f ca="1"/>
        <v>71.41</v>
      </c>
      <c r="E86" vm="236">
        <f ca="1"/>
        <v>45548</v>
      </c>
      <c r="F86" s="26" vm="238">
        <f ca="1"/>
        <v>430.59</v>
      </c>
    </row>
    <row r="87" spans="1:6" ht="14.25" customHeight="1" x14ac:dyDescent="0.2">
      <c r="A87" s="12"/>
      <c r="B87" vm="239">
        <f ca="1"/>
        <v>45551</v>
      </c>
      <c r="C87" s="26" vm="240">
        <f ca="1"/>
        <v>72.099999999999994</v>
      </c>
      <c r="E87" vm="239">
        <f ca="1"/>
        <v>45551</v>
      </c>
      <c r="F87" s="26" vm="241">
        <f ca="1"/>
        <v>431.34</v>
      </c>
    </row>
    <row r="88" spans="1:6" ht="14.25" customHeight="1" x14ac:dyDescent="0.2">
      <c r="A88" s="12"/>
      <c r="B88" vm="242">
        <f ca="1"/>
        <v>45552</v>
      </c>
      <c r="C88" s="26" vm="243">
        <f ca="1"/>
        <v>71.8</v>
      </c>
      <c r="E88" vm="242">
        <f ca="1"/>
        <v>45552</v>
      </c>
      <c r="F88" s="26" vm="244">
        <f ca="1"/>
        <v>435.15</v>
      </c>
    </row>
    <row r="89" spans="1:6" ht="14.25" customHeight="1" x14ac:dyDescent="0.2">
      <c r="A89" s="12"/>
      <c r="B89" vm="245">
        <f ca="1"/>
        <v>45553</v>
      </c>
      <c r="C89" s="26" vm="205">
        <f ca="1"/>
        <v>71.75</v>
      </c>
      <c r="E89" vm="245">
        <f ca="1"/>
        <v>45553</v>
      </c>
      <c r="F89" s="26" vm="246">
        <f ca="1"/>
        <v>430.81</v>
      </c>
    </row>
    <row r="90" spans="1:6" ht="14.25" customHeight="1" x14ac:dyDescent="0.2">
      <c r="A90" s="12"/>
      <c r="B90" vm="247">
        <f ca="1"/>
        <v>45554</v>
      </c>
      <c r="C90" s="26" vm="248">
        <f ca="1"/>
        <v>70.62</v>
      </c>
      <c r="E90" vm="247">
        <f ca="1"/>
        <v>45554</v>
      </c>
      <c r="F90" s="26" vm="249">
        <f ca="1"/>
        <v>438.69</v>
      </c>
    </row>
    <row r="91" spans="1:6" ht="14.25" customHeight="1" x14ac:dyDescent="0.2">
      <c r="A91" s="12"/>
      <c r="B91" vm="250">
        <f ca="1"/>
        <v>45555</v>
      </c>
      <c r="C91" s="26" vm="251">
        <f ca="1"/>
        <v>71.64</v>
      </c>
      <c r="E91" vm="250">
        <f ca="1"/>
        <v>45555</v>
      </c>
      <c r="F91" s="26" vm="252">
        <f ca="1"/>
        <v>435.27</v>
      </c>
    </row>
    <row r="92" spans="1:6" ht="14.25" customHeight="1" x14ac:dyDescent="0.2">
      <c r="A92" s="12"/>
      <c r="B92" vm="253">
        <f ca="1"/>
        <v>45558</v>
      </c>
      <c r="C92" s="26" vm="254">
        <f ca="1"/>
        <v>71.73</v>
      </c>
      <c r="E92" vm="253">
        <f ca="1"/>
        <v>45558</v>
      </c>
      <c r="F92" s="26" vm="255">
        <f ca="1"/>
        <v>433.51</v>
      </c>
    </row>
    <row r="93" spans="1:6" ht="14.25" customHeight="1" x14ac:dyDescent="0.2">
      <c r="A93" s="12"/>
      <c r="B93" vm="256">
        <f ca="1"/>
        <v>45559</v>
      </c>
      <c r="C93" s="26" vm="257">
        <f ca="1"/>
        <v>71.33</v>
      </c>
      <c r="E93" vm="256">
        <f ca="1"/>
        <v>45559</v>
      </c>
      <c r="F93" s="26" vm="21">
        <f ca="1"/>
        <v>429.17</v>
      </c>
    </row>
    <row r="94" spans="1:6" ht="14.25" customHeight="1" x14ac:dyDescent="0.2">
      <c r="A94" s="12"/>
      <c r="B94" vm="258">
        <f ca="1"/>
        <v>45560</v>
      </c>
      <c r="C94" s="26" vm="259">
        <f ca="1"/>
        <v>71.45</v>
      </c>
      <c r="E94" vm="258">
        <f ca="1"/>
        <v>45560</v>
      </c>
      <c r="F94" s="26" vm="260">
        <f ca="1"/>
        <v>432.11</v>
      </c>
    </row>
    <row r="95" spans="1:6" ht="14.25" customHeight="1" x14ac:dyDescent="0.2">
      <c r="A95" s="12"/>
      <c r="B95" vm="261">
        <f ca="1"/>
        <v>45561</v>
      </c>
      <c r="C95" s="26" vm="262">
        <f ca="1"/>
        <v>71.400000000000006</v>
      </c>
      <c r="E95" vm="261">
        <f ca="1"/>
        <v>45561</v>
      </c>
      <c r="F95" s="26" vm="263">
        <f ca="1"/>
        <v>431.31</v>
      </c>
    </row>
    <row r="96" spans="1:6" ht="14.25" customHeight="1" x14ac:dyDescent="0.2">
      <c r="A96" s="12"/>
      <c r="B96" vm="264">
        <f ca="1"/>
        <v>45562</v>
      </c>
      <c r="C96" s="26" vm="265">
        <f ca="1"/>
        <v>71.790000000000006</v>
      </c>
      <c r="E96" vm="264">
        <f ca="1"/>
        <v>45562</v>
      </c>
      <c r="F96" s="26" vm="266">
        <f ca="1"/>
        <v>428.02</v>
      </c>
    </row>
    <row r="97" spans="1:6" ht="14.25" customHeight="1" x14ac:dyDescent="0.2">
      <c r="A97" s="12"/>
      <c r="B97" vm="267">
        <f ca="1"/>
        <v>45565</v>
      </c>
      <c r="C97" s="26" vm="268">
        <f ca="1"/>
        <v>71.86</v>
      </c>
      <c r="E97" vm="267">
        <f ca="1"/>
        <v>45565</v>
      </c>
      <c r="F97" s="26" vm="269">
        <f ca="1"/>
        <v>430.3</v>
      </c>
    </row>
    <row r="98" spans="1:6" ht="14.25" customHeight="1" x14ac:dyDescent="0.2">
      <c r="A98" s="12"/>
      <c r="B98" vm="270">
        <f ca="1"/>
        <v>45566</v>
      </c>
      <c r="C98" s="26" vm="271">
        <f ca="1"/>
        <v>71.709999999999994</v>
      </c>
      <c r="E98" vm="270">
        <f ca="1"/>
        <v>45566</v>
      </c>
      <c r="F98" s="26" vm="272">
        <f ca="1"/>
        <v>420.69</v>
      </c>
    </row>
    <row r="99" spans="1:6" ht="14.25" customHeight="1" x14ac:dyDescent="0.2">
      <c r="A99" s="12"/>
      <c r="B99" vm="273">
        <f ca="1"/>
        <v>45567</v>
      </c>
      <c r="C99" s="26" vm="274">
        <f ca="1"/>
        <v>71.010000000000005</v>
      </c>
      <c r="E99" vm="273">
        <f ca="1"/>
        <v>45567</v>
      </c>
      <c r="F99" s="26" vm="275">
        <f ca="1"/>
        <v>417.13</v>
      </c>
    </row>
    <row r="100" spans="1:6" ht="14.25" customHeight="1" x14ac:dyDescent="0.2">
      <c r="A100" s="12"/>
      <c r="B100" vm="276">
        <f ca="1"/>
        <v>45568</v>
      </c>
      <c r="C100" s="26" vm="277">
        <f ca="1"/>
        <v>70.52</v>
      </c>
      <c r="E100" vm="276">
        <f ca="1"/>
        <v>45568</v>
      </c>
      <c r="F100" s="26" vm="278">
        <f ca="1"/>
        <v>416.54</v>
      </c>
    </row>
    <row r="101" spans="1:6" ht="14.25" customHeight="1" x14ac:dyDescent="0.2">
      <c r="A101" s="12"/>
      <c r="B101" vm="279">
        <f ca="1"/>
        <v>45569</v>
      </c>
      <c r="C101" s="26" vm="280">
        <f ca="1"/>
        <v>70.17</v>
      </c>
      <c r="E101" vm="279">
        <f ca="1"/>
        <v>45569</v>
      </c>
      <c r="F101" s="26" vm="281">
        <f ca="1"/>
        <v>416.06</v>
      </c>
    </row>
    <row r="102" spans="1:6" ht="14.25" customHeight="1" x14ac:dyDescent="0.2">
      <c r="A102" s="12"/>
      <c r="B102" vm="282">
        <f ca="1"/>
        <v>45572</v>
      </c>
      <c r="C102" s="26" vm="283">
        <f ca="1"/>
        <v>69.010000000000005</v>
      </c>
      <c r="E102" vm="282">
        <f ca="1"/>
        <v>45572</v>
      </c>
      <c r="F102" s="26" vm="284">
        <f ca="1"/>
        <v>409.54</v>
      </c>
    </row>
    <row r="103" spans="1:6" ht="14.25" customHeight="1" x14ac:dyDescent="0.2">
      <c r="A103" s="12"/>
      <c r="B103" vm="285">
        <f ca="1"/>
        <v>45573</v>
      </c>
      <c r="C103" s="26" vm="182">
        <f ca="1"/>
        <v>69.180000000000007</v>
      </c>
      <c r="E103" vm="285">
        <f ca="1"/>
        <v>45573</v>
      </c>
      <c r="F103" s="26" vm="286">
        <f ca="1"/>
        <v>414.71</v>
      </c>
    </row>
    <row r="104" spans="1:6" ht="14.25" customHeight="1" x14ac:dyDescent="0.2">
      <c r="A104" s="12"/>
      <c r="B104" vm="287">
        <f ca="1"/>
        <v>45574</v>
      </c>
      <c r="C104" s="26" vm="191">
        <f ca="1"/>
        <v>69.569999999999993</v>
      </c>
      <c r="E104" vm="287">
        <f ca="1"/>
        <v>45574</v>
      </c>
      <c r="F104" s="26" vm="288">
        <f ca="1"/>
        <v>417.46</v>
      </c>
    </row>
    <row r="105" spans="1:6" ht="14.25" customHeight="1" x14ac:dyDescent="0.2">
      <c r="A105" s="12"/>
      <c r="B105" vm="289">
        <f ca="1"/>
        <v>45575</v>
      </c>
      <c r="C105" s="26" vm="290">
        <f ca="1"/>
        <v>69.25</v>
      </c>
      <c r="E105" vm="289">
        <f ca="1"/>
        <v>45575</v>
      </c>
      <c r="F105" s="26" vm="291">
        <f ca="1"/>
        <v>415.84</v>
      </c>
    </row>
    <row r="106" spans="1:6" ht="14.25" customHeight="1" x14ac:dyDescent="0.2">
      <c r="A106" s="12"/>
      <c r="B106" vm="292">
        <f ca="1"/>
        <v>45576</v>
      </c>
      <c r="C106" s="26" vm="191">
        <f ca="1"/>
        <v>69.569999999999993</v>
      </c>
      <c r="E106" vm="292">
        <f ca="1"/>
        <v>45576</v>
      </c>
      <c r="F106" s="26" vm="293">
        <f ca="1"/>
        <v>416.32</v>
      </c>
    </row>
    <row r="107" spans="1:6" ht="14.25" customHeight="1" x14ac:dyDescent="0.2">
      <c r="A107" s="12"/>
      <c r="B107" vm="294">
        <f ca="1"/>
        <v>45579</v>
      </c>
      <c r="C107" s="26" vm="295">
        <f ca="1"/>
        <v>70.34</v>
      </c>
      <c r="E107" vm="294">
        <f ca="1"/>
        <v>45579</v>
      </c>
      <c r="F107" s="26" vm="296">
        <f ca="1"/>
        <v>419.14</v>
      </c>
    </row>
    <row r="108" spans="1:6" ht="14.25" customHeight="1" x14ac:dyDescent="0.2">
      <c r="A108" s="12"/>
      <c r="B108" vm="297">
        <f ca="1"/>
        <v>45580</v>
      </c>
      <c r="C108" s="26" vm="295">
        <f ca="1"/>
        <v>70.34</v>
      </c>
      <c r="E108" vm="297">
        <f ca="1"/>
        <v>45580</v>
      </c>
      <c r="F108" s="26" vm="298">
        <f ca="1"/>
        <v>418.74</v>
      </c>
    </row>
    <row r="109" spans="1:6" ht="14.25" customHeight="1" x14ac:dyDescent="0.2">
      <c r="A109" s="12"/>
      <c r="B109" vm="299">
        <f ca="1"/>
        <v>45581</v>
      </c>
      <c r="C109" s="26" vm="300">
        <f ca="1"/>
        <v>70.569999999999993</v>
      </c>
      <c r="E109" vm="299">
        <f ca="1"/>
        <v>45581</v>
      </c>
      <c r="F109" s="26" vm="301">
        <f ca="1"/>
        <v>416.12</v>
      </c>
    </row>
    <row r="110" spans="1:6" ht="14.25" customHeight="1" x14ac:dyDescent="0.2">
      <c r="A110" s="12"/>
      <c r="B110" vm="302">
        <f ca="1"/>
        <v>45582</v>
      </c>
      <c r="C110" s="26" vm="303">
        <f ca="1"/>
        <v>69.900000000000006</v>
      </c>
      <c r="E110" vm="302">
        <f ca="1"/>
        <v>45582</v>
      </c>
      <c r="F110" s="26" vm="304">
        <f ca="1"/>
        <v>416.72</v>
      </c>
    </row>
    <row r="111" spans="1:6" ht="14.25" customHeight="1" x14ac:dyDescent="0.2">
      <c r="A111" s="12"/>
      <c r="B111" vm="305">
        <f ca="1"/>
        <v>45583</v>
      </c>
      <c r="C111" s="26" vm="306">
        <f ca="1"/>
        <v>70.44</v>
      </c>
      <c r="E111" vm="305">
        <f ca="1"/>
        <v>45583</v>
      </c>
      <c r="F111" s="26" vm="307">
        <f ca="1"/>
        <v>418.16</v>
      </c>
    </row>
    <row r="112" spans="1:6" ht="14.25" customHeight="1" x14ac:dyDescent="0.2">
      <c r="A112" s="12"/>
      <c r="B112" vm="308">
        <f ca="1"/>
        <v>45586</v>
      </c>
      <c r="C112" s="26" vm="309">
        <f ca="1"/>
        <v>69.45</v>
      </c>
      <c r="E112" vm="308">
        <f ca="1"/>
        <v>45586</v>
      </c>
      <c r="F112" s="26" vm="310">
        <f ca="1"/>
        <v>418.78</v>
      </c>
    </row>
    <row r="113" spans="1:6" ht="14.25" customHeight="1" x14ac:dyDescent="0.2">
      <c r="A113" s="12"/>
      <c r="B113" vm="311">
        <f ca="1"/>
        <v>45587</v>
      </c>
      <c r="C113" s="26" vm="309">
        <f ca="1"/>
        <v>69.45</v>
      </c>
      <c r="E113" vm="311">
        <f ca="1"/>
        <v>45587</v>
      </c>
      <c r="F113" s="26" vm="312">
        <f ca="1"/>
        <v>427.51</v>
      </c>
    </row>
    <row r="114" spans="1:6" ht="14.25" customHeight="1" x14ac:dyDescent="0.2">
      <c r="A114" s="12"/>
      <c r="B114" vm="313">
        <f ca="1"/>
        <v>45588</v>
      </c>
      <c r="C114" s="26" vm="314">
        <f ca="1"/>
        <v>68.010000000000005</v>
      </c>
      <c r="E114" vm="313">
        <f ca="1"/>
        <v>45588</v>
      </c>
      <c r="F114" s="26" vm="315">
        <f ca="1"/>
        <v>424.6</v>
      </c>
    </row>
    <row r="115" spans="1:6" ht="14.25" customHeight="1" x14ac:dyDescent="0.2">
      <c r="A115" s="12"/>
      <c r="B115" vm="316">
        <f ca="1"/>
        <v>45589</v>
      </c>
      <c r="C115" s="26" vm="317">
        <f ca="1"/>
        <v>67.3</v>
      </c>
      <c r="E115" vm="316">
        <f ca="1"/>
        <v>45589</v>
      </c>
      <c r="F115" s="26" vm="318">
        <f ca="1"/>
        <v>424.73</v>
      </c>
    </row>
    <row r="116" spans="1:6" ht="14.25" customHeight="1" x14ac:dyDescent="0.2">
      <c r="A116" s="12"/>
      <c r="B116" vm="319">
        <f ca="1"/>
        <v>45590</v>
      </c>
      <c r="C116" s="26" vm="320">
        <f ca="1"/>
        <v>66.92</v>
      </c>
      <c r="E116" vm="319">
        <f ca="1"/>
        <v>45590</v>
      </c>
      <c r="F116" s="26" vm="321">
        <f ca="1"/>
        <v>428.15</v>
      </c>
    </row>
    <row r="117" spans="1:6" ht="14.25" customHeight="1" x14ac:dyDescent="0.2">
      <c r="A117" s="12"/>
      <c r="B117" vm="322">
        <f ca="1"/>
        <v>45593</v>
      </c>
      <c r="C117" s="26" vm="323">
        <f ca="1"/>
        <v>66.67</v>
      </c>
      <c r="E117" vm="322">
        <f ca="1"/>
        <v>45593</v>
      </c>
      <c r="F117" s="26" vm="324">
        <f ca="1"/>
        <v>426.59</v>
      </c>
    </row>
    <row r="118" spans="1:6" ht="14.25" customHeight="1" x14ac:dyDescent="0.2">
      <c r="A118" s="12"/>
      <c r="B118" vm="325">
        <f ca="1"/>
        <v>45594</v>
      </c>
      <c r="C118" s="26" vm="326">
        <f ca="1"/>
        <v>65.56</v>
      </c>
      <c r="E118" vm="325">
        <f ca="1"/>
        <v>45594</v>
      </c>
      <c r="F118" s="26" vm="327">
        <f ca="1"/>
        <v>431.95</v>
      </c>
    </row>
    <row r="119" spans="1:6" ht="14.25" customHeight="1" x14ac:dyDescent="0.2">
      <c r="A119" s="12"/>
      <c r="B119" vm="328">
        <f ca="1"/>
        <v>45595</v>
      </c>
      <c r="C119" s="26" vm="329">
        <f ca="1"/>
        <v>65.92</v>
      </c>
      <c r="E119" vm="328">
        <f ca="1"/>
        <v>45595</v>
      </c>
      <c r="F119" s="26" vm="330">
        <f ca="1"/>
        <v>432.53</v>
      </c>
    </row>
    <row r="120" spans="1:6" ht="14.25" customHeight="1" x14ac:dyDescent="0.2">
      <c r="A120" s="12"/>
      <c r="B120" vm="331">
        <f ca="1"/>
        <v>45596</v>
      </c>
      <c r="C120" s="26" vm="332">
        <f ca="1"/>
        <v>65.31</v>
      </c>
      <c r="E120" vm="331">
        <f ca="1"/>
        <v>45596</v>
      </c>
      <c r="F120" s="26" vm="333">
        <f ca="1"/>
        <v>406.35</v>
      </c>
    </row>
    <row r="121" spans="1:6" ht="14.25" customHeight="1" x14ac:dyDescent="0.2">
      <c r="A121" s="12"/>
      <c r="B121" vm="334">
        <f ca="1"/>
        <v>45597</v>
      </c>
      <c r="C121" s="26" vm="335">
        <f ca="1"/>
        <v>65.010000000000005</v>
      </c>
      <c r="E121" vm="334">
        <f ca="1"/>
        <v>45597</v>
      </c>
      <c r="F121" s="26" vm="336">
        <f ca="1"/>
        <v>410.37</v>
      </c>
    </row>
    <row r="122" spans="1:6" ht="14.25" customHeight="1" x14ac:dyDescent="0.2">
      <c r="A122" s="12"/>
      <c r="B122" vm="337">
        <f ca="1"/>
        <v>45600</v>
      </c>
      <c r="C122" s="26" vm="338">
        <f ca="1"/>
        <v>65.11</v>
      </c>
      <c r="E122" vm="337">
        <f ca="1"/>
        <v>45600</v>
      </c>
      <c r="F122" s="26" vm="339">
        <f ca="1"/>
        <v>408.46</v>
      </c>
    </row>
    <row r="123" spans="1:6" ht="14.25" customHeight="1" x14ac:dyDescent="0.2">
      <c r="A123" s="12"/>
      <c r="B123" vm="340">
        <f ca="1"/>
        <v>45601</v>
      </c>
      <c r="C123" s="26" vm="341">
        <f ca="1"/>
        <v>65.37</v>
      </c>
      <c r="E123" vm="340">
        <f ca="1"/>
        <v>45601</v>
      </c>
      <c r="F123" s="26" vm="342">
        <f ca="1"/>
        <v>411.46</v>
      </c>
    </row>
    <row r="124" spans="1:6" ht="14.25" customHeight="1" x14ac:dyDescent="0.2">
      <c r="A124" s="12"/>
      <c r="B124" vm="343">
        <f ca="1"/>
        <v>45602</v>
      </c>
      <c r="C124" s="26" vm="108">
        <f ca="1"/>
        <v>63.7</v>
      </c>
      <c r="E124" vm="343">
        <f ca="1"/>
        <v>45602</v>
      </c>
      <c r="F124" s="26" vm="344">
        <f ca="1"/>
        <v>420.18</v>
      </c>
    </row>
    <row r="125" spans="1:6" ht="14.25" customHeight="1" x14ac:dyDescent="0.2">
      <c r="A125" s="12"/>
      <c r="B125" vm="345">
        <f ca="1"/>
        <v>45603</v>
      </c>
      <c r="C125" s="26" vm="346">
        <f ca="1"/>
        <v>63.66</v>
      </c>
      <c r="E125" vm="345">
        <f ca="1"/>
        <v>45603</v>
      </c>
      <c r="F125" s="26" vm="347">
        <f ca="1"/>
        <v>425.43</v>
      </c>
    </row>
    <row r="126" spans="1:6" ht="14.25" customHeight="1" x14ac:dyDescent="0.2">
      <c r="A126" s="12"/>
      <c r="B126" vm="348">
        <f ca="1"/>
        <v>45604</v>
      </c>
      <c r="C126" s="26" vm="34">
        <f ca="1"/>
        <v>63.92</v>
      </c>
      <c r="E126" vm="348">
        <f ca="1"/>
        <v>45604</v>
      </c>
      <c r="F126" s="26" vm="349">
        <f ca="1"/>
        <v>422.54</v>
      </c>
    </row>
    <row r="127" spans="1:6" ht="14.25" customHeight="1" x14ac:dyDescent="0.2">
      <c r="A127" s="12"/>
      <c r="B127" vm="350">
        <f ca="1"/>
        <v>45607</v>
      </c>
      <c r="C127" s="26" vm="351">
        <f ca="1"/>
        <v>63.36</v>
      </c>
      <c r="E127" vm="350">
        <f ca="1"/>
        <v>45607</v>
      </c>
      <c r="F127" s="26" vm="352">
        <f ca="1"/>
        <v>418.01</v>
      </c>
    </row>
    <row r="128" spans="1:6" ht="14.25" customHeight="1" x14ac:dyDescent="0.2">
      <c r="A128" s="12"/>
      <c r="B128" vm="353">
        <f ca="1"/>
        <v>45608</v>
      </c>
      <c r="C128" s="26" vm="354">
        <f ca="1"/>
        <v>63.2</v>
      </c>
      <c r="E128" vm="353">
        <f ca="1"/>
        <v>45608</v>
      </c>
      <c r="F128" s="26" vm="355">
        <f ca="1"/>
        <v>423.03</v>
      </c>
    </row>
    <row r="129" spans="1:6" ht="14.25" customHeight="1" x14ac:dyDescent="0.2">
      <c r="A129" s="12"/>
      <c r="B129" vm="356">
        <f ca="1"/>
        <v>45609</v>
      </c>
      <c r="C129" s="26" vm="8">
        <f ca="1"/>
        <v>63</v>
      </c>
      <c r="E129" vm="356">
        <f ca="1"/>
        <v>45609</v>
      </c>
      <c r="F129" s="26" vm="357">
        <f ca="1"/>
        <v>425.2</v>
      </c>
    </row>
    <row r="130" spans="1:6" ht="14.25" customHeight="1" x14ac:dyDescent="0.2">
      <c r="A130" s="12"/>
      <c r="B130" vm="358">
        <f ca="1"/>
        <v>45610</v>
      </c>
      <c r="C130" s="26" vm="55">
        <f ca="1"/>
        <v>62.55</v>
      </c>
      <c r="E130" vm="358">
        <f ca="1"/>
        <v>45610</v>
      </c>
      <c r="F130" s="26" vm="359">
        <f ca="1"/>
        <v>426.89</v>
      </c>
    </row>
    <row r="131" spans="1:6" ht="14.25" customHeight="1" x14ac:dyDescent="0.2">
      <c r="A131" s="12"/>
      <c r="B131" vm="360">
        <f ca="1"/>
        <v>45611</v>
      </c>
      <c r="C131" s="26" vm="361">
        <f ca="1"/>
        <v>61.74</v>
      </c>
      <c r="E131" vm="360">
        <f ca="1"/>
        <v>45611</v>
      </c>
      <c r="F131" s="26" vm="362">
        <f ca="1"/>
        <v>415</v>
      </c>
    </row>
    <row r="132" spans="1:6" ht="14.25" customHeight="1" x14ac:dyDescent="0.2">
      <c r="A132" s="12"/>
      <c r="B132" vm="363">
        <f ca="1"/>
        <v>45614</v>
      </c>
      <c r="C132" s="26" vm="364">
        <f ca="1"/>
        <v>61.86</v>
      </c>
      <c r="E132" vm="363">
        <f ca="1"/>
        <v>45614</v>
      </c>
      <c r="F132" s="26" vm="365">
        <f ca="1"/>
        <v>415.76</v>
      </c>
    </row>
    <row r="133" spans="1:6" ht="14.25" customHeight="1" x14ac:dyDescent="0.2">
      <c r="A133" s="12"/>
      <c r="B133" vm="366">
        <f ca="1"/>
        <v>45615</v>
      </c>
      <c r="C133" s="26" vm="367">
        <f ca="1"/>
        <v>62.59</v>
      </c>
      <c r="E133" vm="366">
        <f ca="1"/>
        <v>45615</v>
      </c>
      <c r="F133" s="26" vm="368">
        <f ca="1"/>
        <v>417.79</v>
      </c>
    </row>
    <row r="134" spans="1:6" ht="14.25" customHeight="1" x14ac:dyDescent="0.2">
      <c r="A134" s="12"/>
      <c r="B134" vm="369">
        <f ca="1"/>
        <v>45616</v>
      </c>
      <c r="C134" s="26" vm="52">
        <f ca="1"/>
        <v>62.99</v>
      </c>
      <c r="E134" vm="369">
        <f ca="1"/>
        <v>45616</v>
      </c>
      <c r="F134" s="26" vm="370">
        <f ca="1"/>
        <v>415.49</v>
      </c>
    </row>
    <row r="135" spans="1:6" ht="14.25" customHeight="1" x14ac:dyDescent="0.2">
      <c r="A135" s="12"/>
      <c r="B135" vm="371">
        <f ca="1"/>
        <v>45617</v>
      </c>
      <c r="C135" s="26" vm="93">
        <f ca="1"/>
        <v>63.76</v>
      </c>
      <c r="E135" vm="371">
        <f ca="1"/>
        <v>45617</v>
      </c>
      <c r="F135" s="26" vm="372">
        <f ca="1"/>
        <v>412.87</v>
      </c>
    </row>
    <row r="136" spans="1:6" ht="14.25" customHeight="1" x14ac:dyDescent="0.2">
      <c r="A136" s="12"/>
      <c r="C136" s="26"/>
      <c r="E136" s="27"/>
      <c r="F136" s="26"/>
    </row>
    <row r="137" spans="1:6" ht="14.25" customHeight="1" x14ac:dyDescent="0.2">
      <c r="A137" s="12"/>
      <c r="C137" s="26"/>
      <c r="E137" s="27"/>
      <c r="F137" s="26"/>
    </row>
    <row r="138" spans="1:6" ht="14.25" customHeight="1" x14ac:dyDescent="0.2">
      <c r="A138" s="12"/>
      <c r="C138" s="26"/>
      <c r="E138" s="27"/>
      <c r="F138" s="26"/>
    </row>
    <row r="139" spans="1:6" ht="14.25" customHeight="1" x14ac:dyDescent="0.2">
      <c r="A139" s="12"/>
      <c r="C139" s="26"/>
      <c r="E139" s="27"/>
      <c r="F139" s="26"/>
    </row>
    <row r="140" spans="1:6" ht="14.25" customHeight="1" x14ac:dyDescent="0.2">
      <c r="A140" s="12"/>
      <c r="C140" s="26"/>
      <c r="E140" s="27"/>
      <c r="F140" s="26"/>
    </row>
    <row r="141" spans="1:6" ht="14.25" customHeight="1" x14ac:dyDescent="0.2">
      <c r="A141" s="12"/>
      <c r="C141" s="26"/>
      <c r="E141" s="27"/>
      <c r="F141" s="26"/>
    </row>
    <row r="142" spans="1:6" ht="14.25" customHeight="1" x14ac:dyDescent="0.2">
      <c r="A142" s="12"/>
      <c r="C142" s="26"/>
      <c r="E142" s="27"/>
      <c r="F142" s="26"/>
    </row>
    <row r="143" spans="1:6" ht="14.25" customHeight="1" x14ac:dyDescent="0.2">
      <c r="A143" s="12"/>
      <c r="C143" s="26"/>
      <c r="E143" s="27"/>
      <c r="F143" s="26"/>
    </row>
    <row r="144" spans="1:6" ht="14.25" customHeight="1" x14ac:dyDescent="0.2">
      <c r="A144" s="12"/>
      <c r="C144" s="26"/>
      <c r="E144" s="27"/>
      <c r="F144" s="26"/>
    </row>
    <row r="145" spans="1:6" ht="14.25" customHeight="1" x14ac:dyDescent="0.2">
      <c r="A145" s="12"/>
      <c r="C145" s="26"/>
      <c r="E145" s="27"/>
      <c r="F145" s="26"/>
    </row>
    <row r="146" spans="1:6" ht="14.25" customHeight="1" x14ac:dyDescent="0.2">
      <c r="A146" s="12"/>
      <c r="C146" s="26"/>
      <c r="E146" s="27"/>
      <c r="F146" s="26"/>
    </row>
    <row r="147" spans="1:6" ht="14.25" customHeight="1" x14ac:dyDescent="0.2">
      <c r="A147" s="12"/>
      <c r="C147" s="26"/>
      <c r="E147" s="27"/>
      <c r="F147" s="26"/>
    </row>
    <row r="148" spans="1:6" ht="14.25" customHeight="1" x14ac:dyDescent="0.2">
      <c r="A148" s="12"/>
      <c r="C148" s="26"/>
      <c r="E148" s="27"/>
      <c r="F148" s="26"/>
    </row>
    <row r="149" spans="1:6" ht="14.25" customHeight="1" x14ac:dyDescent="0.2">
      <c r="A149" s="12"/>
      <c r="C149" s="26"/>
      <c r="E149" s="27"/>
      <c r="F149" s="26"/>
    </row>
    <row r="150" spans="1:6" ht="14.25" customHeight="1" x14ac:dyDescent="0.2">
      <c r="A150" s="12"/>
      <c r="C150" s="26"/>
      <c r="E150" s="27"/>
      <c r="F150" s="26"/>
    </row>
    <row r="151" spans="1:6" ht="14.25" customHeight="1" x14ac:dyDescent="0.2">
      <c r="A151" s="12"/>
      <c r="C151" s="26"/>
      <c r="E151" s="27"/>
      <c r="F151" s="26"/>
    </row>
    <row r="152" spans="1:6" ht="14.25" customHeight="1" x14ac:dyDescent="0.2">
      <c r="A152" s="12"/>
      <c r="C152" s="26"/>
      <c r="E152" s="27"/>
      <c r="F152" s="26"/>
    </row>
    <row r="153" spans="1:6" ht="14.25" customHeight="1" x14ac:dyDescent="0.2">
      <c r="A153" s="12"/>
      <c r="C153" s="26"/>
      <c r="E153" s="27"/>
      <c r="F153" s="26"/>
    </row>
    <row r="154" spans="1:6" ht="14.25" customHeight="1" x14ac:dyDescent="0.2">
      <c r="A154" s="12"/>
      <c r="C154" s="26"/>
      <c r="E154" s="27"/>
      <c r="F154" s="26"/>
    </row>
    <row r="155" spans="1:6" ht="14.25" customHeight="1" x14ac:dyDescent="0.2">
      <c r="A155" s="12"/>
      <c r="C155" s="26"/>
      <c r="E155" s="27"/>
      <c r="F155" s="26"/>
    </row>
    <row r="156" spans="1:6" ht="14.25" customHeight="1" x14ac:dyDescent="0.2">
      <c r="A156" s="12"/>
      <c r="C156" s="26"/>
      <c r="E156" s="27"/>
      <c r="F156" s="26"/>
    </row>
    <row r="157" spans="1:6" ht="14.25" customHeight="1" x14ac:dyDescent="0.2">
      <c r="A157" s="12"/>
      <c r="C157" s="26"/>
      <c r="E157" s="27"/>
      <c r="F157" s="26"/>
    </row>
    <row r="158" spans="1:6" ht="14.25" customHeight="1" x14ac:dyDescent="0.2">
      <c r="A158" s="12"/>
      <c r="C158" s="26"/>
      <c r="E158" s="27"/>
      <c r="F158" s="26"/>
    </row>
    <row r="159" spans="1:6" ht="14.25" customHeight="1" x14ac:dyDescent="0.2">
      <c r="A159" s="12"/>
      <c r="C159" s="26"/>
      <c r="E159" s="27"/>
      <c r="F159" s="26"/>
    </row>
    <row r="160" spans="1:6" ht="14.25" customHeight="1" x14ac:dyDescent="0.2">
      <c r="A160" s="12"/>
      <c r="C160" s="26"/>
      <c r="E160" s="27"/>
      <c r="F160" s="26"/>
    </row>
    <row r="161" spans="1:6" ht="14.25" customHeight="1" x14ac:dyDescent="0.2">
      <c r="A161" s="12"/>
      <c r="C161" s="26"/>
      <c r="E161" s="27"/>
      <c r="F161" s="26"/>
    </row>
    <row r="162" spans="1:6" ht="14.25" customHeight="1" x14ac:dyDescent="0.2">
      <c r="A162" s="12"/>
      <c r="C162" s="26"/>
      <c r="E162" s="27"/>
      <c r="F162" s="26"/>
    </row>
    <row r="163" spans="1:6" ht="14.25" customHeight="1" x14ac:dyDescent="0.2">
      <c r="A163" s="12"/>
      <c r="C163" s="26"/>
      <c r="E163" s="27"/>
      <c r="F163" s="26"/>
    </row>
    <row r="164" spans="1:6" ht="14.25" customHeight="1" x14ac:dyDescent="0.2">
      <c r="A164" s="12"/>
      <c r="C164" s="26"/>
      <c r="E164" s="27"/>
      <c r="F164" s="26"/>
    </row>
    <row r="165" spans="1:6" ht="14.25" customHeight="1" x14ac:dyDescent="0.2">
      <c r="A165" s="12"/>
      <c r="C165" s="26"/>
      <c r="E165" s="27"/>
      <c r="F165" s="26"/>
    </row>
    <row r="166" spans="1:6" ht="14.25" customHeight="1" x14ac:dyDescent="0.2">
      <c r="A166" s="12"/>
      <c r="C166" s="26"/>
      <c r="E166" s="27"/>
      <c r="F166" s="26"/>
    </row>
    <row r="167" spans="1:6" ht="14.25" customHeight="1" x14ac:dyDescent="0.2">
      <c r="A167" s="12"/>
      <c r="C167" s="26"/>
      <c r="E167" s="27"/>
      <c r="F167" s="26"/>
    </row>
    <row r="168" spans="1:6" ht="14.25" customHeight="1" x14ac:dyDescent="0.2">
      <c r="A168" s="12"/>
      <c r="C168" s="26"/>
      <c r="E168" s="27"/>
      <c r="F168" s="26"/>
    </row>
    <row r="169" spans="1:6" ht="14.25" customHeight="1" x14ac:dyDescent="0.2">
      <c r="A169" s="12"/>
      <c r="C169" s="26"/>
      <c r="E169" s="27"/>
      <c r="F169" s="26"/>
    </row>
    <row r="170" spans="1:6" ht="14.25" customHeight="1" x14ac:dyDescent="0.2">
      <c r="A170" s="12"/>
      <c r="C170" s="26"/>
      <c r="E170" s="27"/>
      <c r="F170" s="26"/>
    </row>
    <row r="171" spans="1:6" ht="14.25" customHeight="1" x14ac:dyDescent="0.2">
      <c r="A171" s="12"/>
      <c r="C171" s="26"/>
      <c r="E171" s="27"/>
      <c r="F171" s="26"/>
    </row>
    <row r="172" spans="1:6" ht="14.25" customHeight="1" x14ac:dyDescent="0.2">
      <c r="A172" s="12"/>
      <c r="C172" s="26"/>
      <c r="E172" s="27"/>
      <c r="F172" s="26"/>
    </row>
    <row r="173" spans="1:6" ht="14.25" customHeight="1" x14ac:dyDescent="0.2">
      <c r="A173" s="12"/>
      <c r="C173" s="26"/>
      <c r="E173" s="27"/>
      <c r="F173" s="26"/>
    </row>
    <row r="174" spans="1:6" ht="14.25" customHeight="1" x14ac:dyDescent="0.2">
      <c r="A174" s="12"/>
      <c r="C174" s="26"/>
      <c r="E174" s="27"/>
      <c r="F174" s="26"/>
    </row>
    <row r="175" spans="1:6" ht="14.25" customHeight="1" x14ac:dyDescent="0.2">
      <c r="A175" s="12"/>
      <c r="C175" s="26"/>
      <c r="E175" s="27"/>
      <c r="F175" s="26"/>
    </row>
    <row r="176" spans="1:6" ht="14.25" customHeight="1" x14ac:dyDescent="0.2">
      <c r="A176" s="12"/>
      <c r="C176" s="26"/>
      <c r="E176" s="27"/>
      <c r="F176" s="26"/>
    </row>
    <row r="177" spans="1:6" ht="14.25" customHeight="1" x14ac:dyDescent="0.2">
      <c r="A177" s="12"/>
      <c r="C177" s="26"/>
      <c r="E177" s="27"/>
      <c r="F177" s="26"/>
    </row>
    <row r="178" spans="1:6" ht="14.25" customHeight="1" x14ac:dyDescent="0.2">
      <c r="A178" s="12"/>
      <c r="C178" s="26"/>
      <c r="E178" s="27"/>
      <c r="F178" s="26"/>
    </row>
    <row r="179" spans="1:6" ht="14.25" customHeight="1" x14ac:dyDescent="0.2">
      <c r="A179" s="12"/>
      <c r="C179" s="26"/>
      <c r="E179" s="27"/>
      <c r="F179" s="26"/>
    </row>
    <row r="180" spans="1:6" ht="14.25" customHeight="1" x14ac:dyDescent="0.2">
      <c r="A180" s="12"/>
      <c r="C180" s="26"/>
      <c r="E180" s="27"/>
      <c r="F180" s="26"/>
    </row>
    <row r="181" spans="1:6" ht="14.25" customHeight="1" x14ac:dyDescent="0.2">
      <c r="A181" s="12"/>
      <c r="C181" s="26"/>
      <c r="E181" s="27"/>
      <c r="F181" s="26"/>
    </row>
    <row r="182" spans="1:6" ht="14.25" customHeight="1" x14ac:dyDescent="0.2">
      <c r="A182" s="12"/>
      <c r="C182" s="26"/>
      <c r="E182" s="27"/>
      <c r="F182" s="26"/>
    </row>
    <row r="183" spans="1:6" ht="14.25" customHeight="1" x14ac:dyDescent="0.2">
      <c r="A183" s="12"/>
      <c r="C183" s="26"/>
      <c r="E183" s="27"/>
      <c r="F183" s="26"/>
    </row>
    <row r="184" spans="1:6" ht="14.25" customHeight="1" x14ac:dyDescent="0.2">
      <c r="A184" s="12"/>
      <c r="C184" s="26"/>
      <c r="E184" s="27"/>
      <c r="F184" s="26"/>
    </row>
    <row r="185" spans="1:6" ht="14.25" customHeight="1" x14ac:dyDescent="0.2">
      <c r="A185" s="12"/>
      <c r="C185" s="26"/>
      <c r="E185" s="27"/>
      <c r="F185" s="26"/>
    </row>
    <row r="186" spans="1:6" ht="14.25" customHeight="1" x14ac:dyDescent="0.2">
      <c r="A186" s="12"/>
      <c r="C186" s="26"/>
      <c r="E186" s="27"/>
      <c r="F186" s="26"/>
    </row>
    <row r="187" spans="1:6" ht="14.25" customHeight="1" x14ac:dyDescent="0.2">
      <c r="A187" s="12"/>
      <c r="C187" s="26"/>
      <c r="E187" s="27"/>
      <c r="F187" s="26"/>
    </row>
    <row r="188" spans="1:6" ht="14.25" customHeight="1" x14ac:dyDescent="0.2">
      <c r="A188" s="12"/>
      <c r="C188" s="26"/>
      <c r="E188" s="27"/>
      <c r="F188" s="26"/>
    </row>
    <row r="189" spans="1:6" ht="14.25" customHeight="1" x14ac:dyDescent="0.2">
      <c r="A189" s="12"/>
      <c r="C189" s="26"/>
      <c r="E189" s="27"/>
      <c r="F189" s="26"/>
    </row>
    <row r="190" spans="1:6" ht="14.25" customHeight="1" x14ac:dyDescent="0.2">
      <c r="A190" s="12"/>
      <c r="C190" s="26"/>
      <c r="E190" s="27"/>
      <c r="F190" s="26"/>
    </row>
    <row r="191" spans="1:6" ht="14.25" customHeight="1" x14ac:dyDescent="0.2">
      <c r="A191" s="12"/>
      <c r="C191" s="26"/>
      <c r="E191" s="27"/>
      <c r="F191" s="26"/>
    </row>
    <row r="192" spans="1:6" ht="14.25" customHeight="1" x14ac:dyDescent="0.2">
      <c r="A192" s="12"/>
      <c r="C192" s="26"/>
      <c r="E192" s="27"/>
      <c r="F192" s="26"/>
    </row>
    <row r="193" spans="1:6" ht="14.25" customHeight="1" x14ac:dyDescent="0.2">
      <c r="A193" s="12"/>
      <c r="C193" s="26"/>
      <c r="E193" s="27"/>
      <c r="F193" s="26"/>
    </row>
    <row r="194" spans="1:6" ht="14.25" customHeight="1" x14ac:dyDescent="0.2">
      <c r="A194" s="12"/>
      <c r="C194" s="26"/>
      <c r="E194" s="27"/>
      <c r="F194" s="26"/>
    </row>
    <row r="195" spans="1:6" ht="14.25" customHeight="1" x14ac:dyDescent="0.2">
      <c r="A195" s="12"/>
      <c r="C195" s="26"/>
      <c r="E195" s="27"/>
      <c r="F195" s="26"/>
    </row>
    <row r="196" spans="1:6" ht="14.25" customHeight="1" x14ac:dyDescent="0.2">
      <c r="A196" s="12"/>
      <c r="C196" s="26"/>
      <c r="E196" s="27"/>
      <c r="F196" s="26"/>
    </row>
    <row r="197" spans="1:6" ht="14.25" customHeight="1" x14ac:dyDescent="0.2">
      <c r="A197" s="12"/>
      <c r="C197" s="26"/>
      <c r="E197" s="27"/>
      <c r="F197" s="26"/>
    </row>
    <row r="198" spans="1:6" ht="14.25" customHeight="1" x14ac:dyDescent="0.2">
      <c r="A198" s="12"/>
      <c r="C198" s="26"/>
      <c r="E198" s="27"/>
      <c r="F198" s="26"/>
    </row>
    <row r="199" spans="1:6" ht="14.25" customHeight="1" x14ac:dyDescent="0.2">
      <c r="A199" s="12"/>
      <c r="C199" s="26"/>
      <c r="E199" s="27"/>
      <c r="F199" s="26"/>
    </row>
    <row r="200" spans="1:6" ht="14.25" customHeight="1" x14ac:dyDescent="0.2">
      <c r="A200" s="12"/>
      <c r="C200" s="26"/>
      <c r="E200" s="27"/>
      <c r="F200" s="26"/>
    </row>
    <row r="201" spans="1:6" ht="14.25" customHeight="1" x14ac:dyDescent="0.2">
      <c r="A201" s="12"/>
      <c r="C201" s="26"/>
      <c r="E201" s="27"/>
      <c r="F201" s="26"/>
    </row>
    <row r="202" spans="1:6" ht="14.25" customHeight="1" x14ac:dyDescent="0.2">
      <c r="A202" s="12"/>
      <c r="C202" s="26"/>
      <c r="E202" s="27"/>
      <c r="F202" s="26"/>
    </row>
    <row r="203" spans="1:6" ht="14.25" customHeight="1" x14ac:dyDescent="0.2">
      <c r="A203" s="12"/>
      <c r="C203" s="26"/>
      <c r="E203" s="27"/>
      <c r="F203" s="26"/>
    </row>
    <row r="204" spans="1:6" ht="14.25" customHeight="1" x14ac:dyDescent="0.2">
      <c r="A204" s="12"/>
      <c r="C204" s="26"/>
      <c r="E204" s="27"/>
      <c r="F204" s="26"/>
    </row>
    <row r="205" spans="1:6" ht="14.25" customHeight="1" x14ac:dyDescent="0.2">
      <c r="A205" s="12"/>
      <c r="C205" s="26"/>
      <c r="E205" s="27"/>
      <c r="F205" s="26"/>
    </row>
    <row r="206" spans="1:6" ht="14.25" customHeight="1" x14ac:dyDescent="0.2">
      <c r="A206" s="12"/>
      <c r="C206" s="26"/>
      <c r="E206" s="27"/>
      <c r="F206" s="26"/>
    </row>
    <row r="207" spans="1:6" ht="14.25" customHeight="1" x14ac:dyDescent="0.2">
      <c r="A207" s="12"/>
      <c r="C207" s="26"/>
      <c r="E207" s="27"/>
      <c r="F207" s="26"/>
    </row>
    <row r="208" spans="1:6" ht="14.25" customHeight="1" x14ac:dyDescent="0.2">
      <c r="A208" s="12"/>
      <c r="C208" s="26"/>
      <c r="E208" s="27"/>
      <c r="F208" s="26"/>
    </row>
    <row r="209" spans="1:6" ht="14.25" customHeight="1" x14ac:dyDescent="0.2">
      <c r="A209" s="12"/>
      <c r="C209" s="26"/>
      <c r="E209" s="27"/>
      <c r="F209" s="26"/>
    </row>
    <row r="210" spans="1:6" ht="14.25" customHeight="1" x14ac:dyDescent="0.2">
      <c r="A210" s="12"/>
      <c r="C210" s="26"/>
      <c r="E210" s="27"/>
      <c r="F210" s="26"/>
    </row>
    <row r="211" spans="1:6" ht="14.25" customHeight="1" x14ac:dyDescent="0.2">
      <c r="A211" s="12"/>
      <c r="C211" s="26"/>
      <c r="E211" s="27"/>
      <c r="F211" s="26"/>
    </row>
    <row r="212" spans="1:6" ht="14.25" customHeight="1" x14ac:dyDescent="0.2">
      <c r="A212" s="12"/>
      <c r="C212" s="26"/>
      <c r="E212" s="27"/>
      <c r="F212" s="26"/>
    </row>
    <row r="213" spans="1:6" ht="14.25" customHeight="1" x14ac:dyDescent="0.2">
      <c r="A213" s="12"/>
      <c r="C213" s="26"/>
      <c r="E213" s="27"/>
      <c r="F213" s="26"/>
    </row>
    <row r="214" spans="1:6" ht="14.25" customHeight="1" x14ac:dyDescent="0.2">
      <c r="A214" s="12"/>
      <c r="C214" s="26"/>
      <c r="E214" s="27"/>
      <c r="F214" s="26"/>
    </row>
    <row r="215" spans="1:6" ht="14.25" customHeight="1" x14ac:dyDescent="0.2">
      <c r="A215" s="12"/>
      <c r="C215" s="26"/>
      <c r="E215" s="27"/>
      <c r="F215" s="26"/>
    </row>
    <row r="216" spans="1:6" ht="14.25" customHeight="1" x14ac:dyDescent="0.2">
      <c r="A216" s="12"/>
      <c r="C216" s="26"/>
      <c r="E216" s="27"/>
      <c r="F216" s="26"/>
    </row>
    <row r="217" spans="1:6" ht="14.25" customHeight="1" x14ac:dyDescent="0.2">
      <c r="A217" s="12"/>
      <c r="C217" s="26"/>
      <c r="E217" s="27"/>
      <c r="F217" s="26"/>
    </row>
    <row r="218" spans="1:6" ht="14.25" customHeight="1" x14ac:dyDescent="0.2">
      <c r="A218" s="12"/>
      <c r="C218" s="26"/>
      <c r="E218" s="27"/>
      <c r="F218" s="26"/>
    </row>
    <row r="219" spans="1:6" ht="14.25" customHeight="1" x14ac:dyDescent="0.2">
      <c r="A219" s="12"/>
      <c r="C219" s="26"/>
      <c r="E219" s="27"/>
      <c r="F219" s="26"/>
    </row>
    <row r="220" spans="1:6" ht="14.25" customHeight="1" x14ac:dyDescent="0.2">
      <c r="A220" s="12"/>
      <c r="C220" s="26"/>
      <c r="E220" s="27"/>
      <c r="F220" s="26"/>
    </row>
    <row r="221" spans="1:6" ht="14.25" customHeight="1" x14ac:dyDescent="0.2">
      <c r="A221" s="12"/>
    </row>
    <row r="222" spans="1:6" ht="14.25" customHeight="1" x14ac:dyDescent="0.2">
      <c r="A222" s="12"/>
    </row>
    <row r="223" spans="1:6" ht="14.25" customHeight="1" x14ac:dyDescent="0.2">
      <c r="A223" s="12"/>
    </row>
    <row r="224" spans="1:6" ht="14.25" customHeight="1" x14ac:dyDescent="0.2">
      <c r="A224" s="12"/>
    </row>
    <row r="225" spans="1:1" ht="14.25" customHeight="1" x14ac:dyDescent="0.2">
      <c r="A225" s="12"/>
    </row>
    <row r="226" spans="1:1" ht="14.25" customHeight="1" x14ac:dyDescent="0.2">
      <c r="A226" s="12"/>
    </row>
    <row r="227" spans="1:1" ht="14.25" customHeight="1" x14ac:dyDescent="0.2">
      <c r="A227" s="12"/>
    </row>
    <row r="228" spans="1:1" ht="14.25" customHeight="1" x14ac:dyDescent="0.2">
      <c r="A228" s="12"/>
    </row>
    <row r="229" spans="1:1" ht="14.25" customHeight="1" x14ac:dyDescent="0.2">
      <c r="A229" s="12"/>
    </row>
    <row r="230" spans="1:1" ht="14.25" customHeight="1" x14ac:dyDescent="0.2">
      <c r="A230" s="12"/>
    </row>
    <row r="231" spans="1:1" ht="14.25" customHeight="1" x14ac:dyDescent="0.2">
      <c r="A231" s="12"/>
    </row>
    <row r="232" spans="1:1" ht="14.25" customHeight="1" x14ac:dyDescent="0.2">
      <c r="A232" s="12"/>
    </row>
    <row r="233" spans="1:1" ht="14.25" customHeight="1" x14ac:dyDescent="0.2">
      <c r="A233" s="12"/>
    </row>
    <row r="234" spans="1:1" ht="14.25" customHeight="1" x14ac:dyDescent="0.2">
      <c r="A234" s="12"/>
    </row>
    <row r="235" spans="1:1" ht="14.25" customHeight="1" x14ac:dyDescent="0.2">
      <c r="A235" s="12"/>
    </row>
    <row r="236" spans="1:1" ht="14.25" customHeight="1" x14ac:dyDescent="0.2">
      <c r="A236" s="12"/>
    </row>
    <row r="237" spans="1:1" ht="14.25" customHeight="1" x14ac:dyDescent="0.2">
      <c r="A237" s="12"/>
    </row>
    <row r="238" spans="1:1" ht="14.25" customHeight="1" x14ac:dyDescent="0.2">
      <c r="A238" s="12"/>
    </row>
    <row r="239" spans="1:1" ht="14.25" customHeight="1" x14ac:dyDescent="0.2">
      <c r="A239" s="12"/>
    </row>
    <row r="240" spans="1:1" ht="14.25" customHeight="1" x14ac:dyDescent="0.2">
      <c r="A240" s="12"/>
    </row>
    <row r="241" spans="1:1" ht="14.25" customHeight="1" x14ac:dyDescent="0.2">
      <c r="A241" s="12"/>
    </row>
    <row r="242" spans="1:1" ht="14.25" customHeight="1" x14ac:dyDescent="0.2">
      <c r="A242" s="12"/>
    </row>
    <row r="243" spans="1:1" ht="14.25" customHeight="1" x14ac:dyDescent="0.2">
      <c r="A243" s="12"/>
    </row>
    <row r="244" spans="1:1" ht="14.25" customHeight="1" x14ac:dyDescent="0.2">
      <c r="A244" s="12"/>
    </row>
    <row r="245" spans="1:1" ht="14.25" customHeight="1" x14ac:dyDescent="0.2">
      <c r="A245" s="12"/>
    </row>
    <row r="246" spans="1:1" ht="14.25" customHeight="1" x14ac:dyDescent="0.2">
      <c r="A246" s="12"/>
    </row>
    <row r="247" spans="1:1" ht="14.25" customHeight="1" x14ac:dyDescent="0.2">
      <c r="A247" s="12"/>
    </row>
    <row r="248" spans="1:1" ht="14.25" customHeight="1" x14ac:dyDescent="0.2">
      <c r="A248" s="12"/>
    </row>
    <row r="249" spans="1:1" ht="14.25" customHeight="1" x14ac:dyDescent="0.2">
      <c r="A249" s="12"/>
    </row>
    <row r="250" spans="1:1" ht="14.25" customHeight="1" x14ac:dyDescent="0.2">
      <c r="A250" s="12"/>
    </row>
    <row r="251" spans="1:1" ht="14.25" customHeight="1" x14ac:dyDescent="0.2">
      <c r="A251" s="12"/>
    </row>
    <row r="252" spans="1:1" ht="14.25" customHeight="1" x14ac:dyDescent="0.2">
      <c r="A252" s="12"/>
    </row>
    <row r="253" spans="1:1" ht="14.25" customHeight="1" x14ac:dyDescent="0.2">
      <c r="A253" s="12"/>
    </row>
    <row r="254" spans="1:1" ht="14.25" customHeight="1" x14ac:dyDescent="0.2">
      <c r="A254" s="12"/>
    </row>
    <row r="255" spans="1:1" ht="14.25" customHeight="1" x14ac:dyDescent="0.2">
      <c r="A255" s="12"/>
    </row>
    <row r="256" spans="1:1" ht="14.25" customHeight="1" x14ac:dyDescent="0.2">
      <c r="A256" s="12"/>
    </row>
    <row r="257" spans="1:1" ht="14.25" customHeight="1" x14ac:dyDescent="0.2">
      <c r="A257" s="12"/>
    </row>
    <row r="258" spans="1:1" ht="14.25" customHeight="1" x14ac:dyDescent="0.2">
      <c r="A258" s="12"/>
    </row>
    <row r="259" spans="1:1" ht="14.25" customHeight="1" x14ac:dyDescent="0.2">
      <c r="A259" s="12"/>
    </row>
    <row r="260" spans="1:1" ht="14.25" customHeight="1" x14ac:dyDescent="0.2">
      <c r="A260" s="12"/>
    </row>
    <row r="261" spans="1:1" ht="14.25" customHeight="1" x14ac:dyDescent="0.2">
      <c r="A261" s="12"/>
    </row>
    <row r="262" spans="1:1" ht="14.25" customHeight="1" x14ac:dyDescent="0.2">
      <c r="A262" s="12"/>
    </row>
    <row r="263" spans="1:1" ht="14.25" customHeight="1" x14ac:dyDescent="0.2">
      <c r="A263" s="12"/>
    </row>
    <row r="264" spans="1:1" ht="14.25" customHeight="1" x14ac:dyDescent="0.2">
      <c r="A264" s="12"/>
    </row>
    <row r="265" spans="1:1" ht="14.25" customHeight="1" x14ac:dyDescent="0.2">
      <c r="A265" s="12"/>
    </row>
    <row r="266" spans="1:1" ht="14.25" customHeight="1" x14ac:dyDescent="0.2">
      <c r="A266" s="12"/>
    </row>
    <row r="267" spans="1:1" ht="14.25" customHeight="1" x14ac:dyDescent="0.2">
      <c r="A267" s="12"/>
    </row>
    <row r="268" spans="1:1" ht="14.25" customHeight="1" x14ac:dyDescent="0.2">
      <c r="A268" s="12"/>
    </row>
    <row r="269" spans="1:1" ht="14.25" customHeight="1" x14ac:dyDescent="0.2">
      <c r="A269" s="12"/>
    </row>
    <row r="270" spans="1:1" ht="14.25" customHeight="1" x14ac:dyDescent="0.2">
      <c r="A270" s="12"/>
    </row>
    <row r="271" spans="1:1" ht="14.25" customHeight="1" x14ac:dyDescent="0.2">
      <c r="A271" s="12"/>
    </row>
    <row r="272" spans="1:1" ht="14.25" customHeight="1" x14ac:dyDescent="0.2">
      <c r="A272" s="12"/>
    </row>
    <row r="273" spans="1:1" ht="14.25" customHeight="1" x14ac:dyDescent="0.2">
      <c r="A273" s="12"/>
    </row>
    <row r="274" spans="1:1" ht="14.25" customHeight="1" x14ac:dyDescent="0.2">
      <c r="A274" s="12"/>
    </row>
    <row r="275" spans="1:1" ht="14.25" customHeight="1" x14ac:dyDescent="0.2">
      <c r="A275" s="12"/>
    </row>
    <row r="276" spans="1:1" ht="14.25" customHeight="1" x14ac:dyDescent="0.2">
      <c r="A276" s="12"/>
    </row>
    <row r="277" spans="1:1" ht="14.25" customHeight="1" x14ac:dyDescent="0.2">
      <c r="A277" s="12"/>
    </row>
    <row r="278" spans="1:1" ht="14.25" customHeight="1" x14ac:dyDescent="0.2">
      <c r="A278" s="12"/>
    </row>
    <row r="279" spans="1:1" ht="14.25" customHeight="1" x14ac:dyDescent="0.2">
      <c r="A279" s="12"/>
    </row>
    <row r="280" spans="1:1" ht="14.25" customHeight="1" x14ac:dyDescent="0.2">
      <c r="A280" s="12"/>
    </row>
    <row r="281" spans="1:1" ht="14.25" customHeight="1" x14ac:dyDescent="0.2">
      <c r="A281" s="12"/>
    </row>
    <row r="282" spans="1:1" ht="14.25" customHeight="1" x14ac:dyDescent="0.2">
      <c r="A282" s="12"/>
    </row>
    <row r="283" spans="1:1" ht="14.25" customHeight="1" x14ac:dyDescent="0.2">
      <c r="A283" s="12"/>
    </row>
    <row r="284" spans="1:1" ht="14.25" customHeight="1" x14ac:dyDescent="0.2">
      <c r="A284" s="12"/>
    </row>
    <row r="285" spans="1:1" ht="14.25" customHeight="1" x14ac:dyDescent="0.2">
      <c r="A285" s="12"/>
    </row>
    <row r="286" spans="1:1" ht="14.25" customHeight="1" x14ac:dyDescent="0.2">
      <c r="A286" s="12"/>
    </row>
    <row r="287" spans="1:1" ht="14.25" customHeight="1" x14ac:dyDescent="0.2">
      <c r="A287" s="12"/>
    </row>
    <row r="288" spans="1:1" ht="14.25" customHeight="1" x14ac:dyDescent="0.2">
      <c r="A288" s="12"/>
    </row>
    <row r="289" spans="1:1" ht="14.25" customHeight="1" x14ac:dyDescent="0.2">
      <c r="A289" s="12"/>
    </row>
    <row r="290" spans="1:1" ht="14.25" customHeight="1" x14ac:dyDescent="0.2">
      <c r="A290" s="12"/>
    </row>
    <row r="291" spans="1:1" ht="14.25" customHeight="1" x14ac:dyDescent="0.2">
      <c r="A291" s="12"/>
    </row>
    <row r="292" spans="1:1" ht="14.25" customHeight="1" x14ac:dyDescent="0.2">
      <c r="A292" s="12"/>
    </row>
    <row r="293" spans="1:1" ht="14.25" customHeight="1" x14ac:dyDescent="0.2">
      <c r="A293" s="12"/>
    </row>
    <row r="294" spans="1:1" ht="14.25" customHeight="1" x14ac:dyDescent="0.2">
      <c r="A294" s="12"/>
    </row>
    <row r="295" spans="1:1" ht="14.25" customHeight="1" x14ac:dyDescent="0.2">
      <c r="A295" s="12"/>
    </row>
    <row r="296" spans="1:1" ht="14.25" customHeight="1" x14ac:dyDescent="0.2">
      <c r="A296" s="12"/>
    </row>
    <row r="297" spans="1:1" ht="14.25" customHeight="1" x14ac:dyDescent="0.2">
      <c r="A297" s="12"/>
    </row>
    <row r="298" spans="1:1" ht="14.25" customHeight="1" x14ac:dyDescent="0.2">
      <c r="A298" s="12"/>
    </row>
    <row r="299" spans="1:1" ht="14.25" customHeight="1" x14ac:dyDescent="0.2">
      <c r="A299" s="12"/>
    </row>
    <row r="300" spans="1:1" ht="14.25" customHeight="1" x14ac:dyDescent="0.2">
      <c r="A300" s="12"/>
    </row>
    <row r="301" spans="1:1" ht="14.25" customHeight="1" x14ac:dyDescent="0.2">
      <c r="A301" s="12"/>
    </row>
    <row r="302" spans="1:1" ht="14.25" customHeight="1" x14ac:dyDescent="0.2">
      <c r="A302" s="12"/>
    </row>
    <row r="303" spans="1:1" ht="14.25" customHeight="1" x14ac:dyDescent="0.2">
      <c r="A303" s="12"/>
    </row>
    <row r="304" spans="1:1" ht="14.25" customHeight="1" x14ac:dyDescent="0.2">
      <c r="A304" s="12"/>
    </row>
    <row r="305" spans="1:1" ht="14.25" customHeight="1" x14ac:dyDescent="0.2">
      <c r="A305" s="12"/>
    </row>
    <row r="306" spans="1:1" ht="14.25" customHeight="1" x14ac:dyDescent="0.2">
      <c r="A306" s="12"/>
    </row>
    <row r="307" spans="1:1" ht="14.25" customHeight="1" x14ac:dyDescent="0.2">
      <c r="A307" s="12"/>
    </row>
    <row r="308" spans="1:1" ht="14.25" customHeight="1" x14ac:dyDescent="0.2">
      <c r="A308" s="12"/>
    </row>
    <row r="309" spans="1:1" ht="14.25" customHeight="1" x14ac:dyDescent="0.2">
      <c r="A309" s="12"/>
    </row>
    <row r="310" spans="1:1" ht="14.25" customHeight="1" x14ac:dyDescent="0.2">
      <c r="A310" s="12"/>
    </row>
    <row r="311" spans="1:1" ht="14.25" customHeight="1" x14ac:dyDescent="0.2">
      <c r="A311" s="12"/>
    </row>
    <row r="312" spans="1:1" ht="14.25" customHeight="1" x14ac:dyDescent="0.2">
      <c r="A312" s="12"/>
    </row>
    <row r="313" spans="1:1" ht="14.25" customHeight="1" x14ac:dyDescent="0.2">
      <c r="A313" s="12"/>
    </row>
    <row r="314" spans="1:1" ht="14.25" customHeight="1" x14ac:dyDescent="0.2">
      <c r="A314" s="12"/>
    </row>
    <row r="315" spans="1:1" ht="14.25" customHeight="1" x14ac:dyDescent="0.2">
      <c r="A315" s="12"/>
    </row>
    <row r="316" spans="1:1" ht="14.25" customHeight="1" x14ac:dyDescent="0.2">
      <c r="A316" s="12"/>
    </row>
    <row r="317" spans="1:1" ht="14.25" customHeight="1" x14ac:dyDescent="0.2">
      <c r="A317" s="12"/>
    </row>
    <row r="318" spans="1:1" ht="14.25" customHeight="1" x14ac:dyDescent="0.2">
      <c r="A318" s="12"/>
    </row>
    <row r="319" spans="1:1" ht="14.25" customHeight="1" x14ac:dyDescent="0.2">
      <c r="A319" s="12"/>
    </row>
    <row r="320" spans="1:1" ht="14.25" customHeight="1" x14ac:dyDescent="0.2">
      <c r="A320" s="12"/>
    </row>
    <row r="321" spans="1:1" ht="14.25" customHeight="1" x14ac:dyDescent="0.2">
      <c r="A321" s="12"/>
    </row>
    <row r="322" spans="1:1" ht="14.25" customHeight="1" x14ac:dyDescent="0.2">
      <c r="A322" s="12"/>
    </row>
    <row r="323" spans="1:1" ht="14.25" customHeight="1" x14ac:dyDescent="0.2">
      <c r="A323" s="12"/>
    </row>
    <row r="324" spans="1:1" ht="14.25" customHeight="1" x14ac:dyDescent="0.2">
      <c r="A324" s="12"/>
    </row>
    <row r="325" spans="1:1" ht="14.25" customHeight="1" x14ac:dyDescent="0.2">
      <c r="A325" s="12"/>
    </row>
    <row r="326" spans="1:1" ht="14.25" customHeight="1" x14ac:dyDescent="0.2">
      <c r="A326" s="12"/>
    </row>
    <row r="327" spans="1:1" ht="14.25" customHeight="1" x14ac:dyDescent="0.2">
      <c r="A327" s="12"/>
    </row>
    <row r="328" spans="1:1" ht="14.25" customHeight="1" x14ac:dyDescent="0.2">
      <c r="A328" s="12"/>
    </row>
    <row r="329" spans="1:1" ht="14.25" customHeight="1" x14ac:dyDescent="0.2">
      <c r="A329" s="12"/>
    </row>
    <row r="330" spans="1:1" ht="14.25" customHeight="1" x14ac:dyDescent="0.2">
      <c r="A330" s="12"/>
    </row>
    <row r="331" spans="1:1" ht="14.25" customHeight="1" x14ac:dyDescent="0.2">
      <c r="A331" s="12"/>
    </row>
    <row r="332" spans="1:1" ht="14.25" customHeight="1" x14ac:dyDescent="0.2">
      <c r="A332" s="12"/>
    </row>
    <row r="333" spans="1:1" ht="14.25" customHeight="1" x14ac:dyDescent="0.2">
      <c r="A333" s="12"/>
    </row>
    <row r="334" spans="1:1" ht="14.25" customHeight="1" x14ac:dyDescent="0.2">
      <c r="A334" s="12"/>
    </row>
    <row r="335" spans="1:1" ht="14.25" customHeight="1" x14ac:dyDescent="0.2">
      <c r="A335" s="12"/>
    </row>
    <row r="336" spans="1:1" ht="14.25" customHeight="1" x14ac:dyDescent="0.2">
      <c r="A336" s="12"/>
    </row>
    <row r="337" spans="1:1" ht="14.25" customHeight="1" x14ac:dyDescent="0.2">
      <c r="A337" s="12"/>
    </row>
    <row r="338" spans="1:1" ht="14.25" customHeight="1" x14ac:dyDescent="0.2">
      <c r="A338" s="12"/>
    </row>
    <row r="339" spans="1:1" ht="14.25" customHeight="1" x14ac:dyDescent="0.2">
      <c r="A339" s="12"/>
    </row>
    <row r="340" spans="1:1" ht="14.25" customHeight="1" x14ac:dyDescent="0.2">
      <c r="A340" s="12"/>
    </row>
    <row r="341" spans="1:1" ht="14.25" customHeight="1" x14ac:dyDescent="0.2">
      <c r="A341" s="12"/>
    </row>
    <row r="342" spans="1:1" ht="14.25" customHeight="1" x14ac:dyDescent="0.2">
      <c r="A342" s="12"/>
    </row>
    <row r="343" spans="1:1" ht="14.25" customHeight="1" x14ac:dyDescent="0.2">
      <c r="A343" s="12"/>
    </row>
    <row r="344" spans="1:1" ht="14.25" customHeight="1" x14ac:dyDescent="0.2">
      <c r="A344" s="12"/>
    </row>
    <row r="345" spans="1:1" ht="14.25" customHeight="1" x14ac:dyDescent="0.2">
      <c r="A345" s="12"/>
    </row>
    <row r="346" spans="1:1" ht="14.25" customHeight="1" x14ac:dyDescent="0.2">
      <c r="A346" s="12"/>
    </row>
    <row r="347" spans="1:1" ht="14.25" customHeight="1" x14ac:dyDescent="0.2">
      <c r="A347" s="12"/>
    </row>
    <row r="348" spans="1:1" ht="14.25" customHeight="1" x14ac:dyDescent="0.2">
      <c r="A348" s="12"/>
    </row>
    <row r="349" spans="1:1" ht="14.25" customHeight="1" x14ac:dyDescent="0.2">
      <c r="A349" s="12"/>
    </row>
    <row r="350" spans="1:1" ht="14.25" customHeight="1" x14ac:dyDescent="0.2">
      <c r="A350" s="12"/>
    </row>
    <row r="351" spans="1:1" ht="14.25" customHeight="1" x14ac:dyDescent="0.2">
      <c r="A351" s="12"/>
    </row>
    <row r="352" spans="1:1" ht="14.25" customHeight="1" x14ac:dyDescent="0.2">
      <c r="A352" s="12"/>
    </row>
    <row r="353" spans="1:1" ht="14.25" customHeight="1" x14ac:dyDescent="0.2">
      <c r="A353" s="12"/>
    </row>
    <row r="354" spans="1:1" ht="14.25" customHeight="1" x14ac:dyDescent="0.2">
      <c r="A354" s="12"/>
    </row>
    <row r="355" spans="1:1" ht="14.25" customHeight="1" x14ac:dyDescent="0.2">
      <c r="A355" s="12"/>
    </row>
    <row r="356" spans="1:1" ht="14.25" customHeight="1" x14ac:dyDescent="0.2">
      <c r="A356" s="12"/>
    </row>
    <row r="357" spans="1:1" ht="14.25" customHeight="1" x14ac:dyDescent="0.2">
      <c r="A357" s="12"/>
    </row>
    <row r="358" spans="1:1" ht="14.25" customHeight="1" x14ac:dyDescent="0.2">
      <c r="A358" s="12"/>
    </row>
    <row r="359" spans="1:1" ht="14.25" customHeight="1" x14ac:dyDescent="0.2">
      <c r="A359" s="12"/>
    </row>
    <row r="360" spans="1:1" ht="14.25" customHeight="1" x14ac:dyDescent="0.2">
      <c r="A360" s="12"/>
    </row>
    <row r="361" spans="1:1" ht="14.25" customHeight="1" x14ac:dyDescent="0.2">
      <c r="A361" s="12"/>
    </row>
    <row r="362" spans="1:1" ht="14.25" customHeight="1" x14ac:dyDescent="0.2">
      <c r="A362" s="12"/>
    </row>
    <row r="363" spans="1:1" ht="14.25" customHeight="1" x14ac:dyDescent="0.2">
      <c r="A363" s="12"/>
    </row>
    <row r="364" spans="1:1" ht="14.25" customHeight="1" x14ac:dyDescent="0.2">
      <c r="A364" s="12"/>
    </row>
    <row r="365" spans="1:1" ht="14.25" customHeight="1" x14ac:dyDescent="0.2">
      <c r="A365" s="12"/>
    </row>
    <row r="366" spans="1:1" ht="14.25" customHeight="1" x14ac:dyDescent="0.2">
      <c r="A366" s="12"/>
    </row>
    <row r="367" spans="1:1" ht="14.25" customHeight="1" x14ac:dyDescent="0.2">
      <c r="A367" s="12"/>
    </row>
    <row r="368" spans="1:1" ht="14.25" customHeight="1" x14ac:dyDescent="0.2">
      <c r="A368" s="12"/>
    </row>
    <row r="369" spans="1:1" ht="14.25" customHeight="1" x14ac:dyDescent="0.2">
      <c r="A369" s="12"/>
    </row>
    <row r="370" spans="1:1" ht="14.25" customHeight="1" x14ac:dyDescent="0.2">
      <c r="A370" s="12"/>
    </row>
    <row r="371" spans="1:1" ht="14.25" customHeight="1" x14ac:dyDescent="0.2">
      <c r="A371" s="12"/>
    </row>
    <row r="372" spans="1:1" ht="14.25" customHeight="1" x14ac:dyDescent="0.2">
      <c r="A372" s="12"/>
    </row>
    <row r="373" spans="1:1" ht="14.25" customHeight="1" x14ac:dyDescent="0.2">
      <c r="A373" s="12"/>
    </row>
    <row r="374" spans="1:1" ht="14.25" customHeight="1" x14ac:dyDescent="0.2">
      <c r="A374" s="12"/>
    </row>
    <row r="375" spans="1:1" ht="14.25" customHeight="1" x14ac:dyDescent="0.2">
      <c r="A375" s="12"/>
    </row>
    <row r="376" spans="1:1" ht="14.25" customHeight="1" x14ac:dyDescent="0.2">
      <c r="A376" s="12"/>
    </row>
    <row r="377" spans="1:1" ht="14.25" customHeight="1" x14ac:dyDescent="0.2">
      <c r="A377" s="12"/>
    </row>
    <row r="378" spans="1:1" ht="14.25" customHeight="1" x14ac:dyDescent="0.2">
      <c r="A378" s="12"/>
    </row>
    <row r="379" spans="1:1" ht="14.25" customHeight="1" x14ac:dyDescent="0.2">
      <c r="A379" s="12"/>
    </row>
    <row r="380" spans="1:1" ht="14.25" customHeight="1" x14ac:dyDescent="0.2">
      <c r="A380" s="12"/>
    </row>
    <row r="381" spans="1:1" ht="14.25" customHeight="1" x14ac:dyDescent="0.2">
      <c r="A381" s="12"/>
    </row>
    <row r="382" spans="1:1" ht="14.25" customHeight="1" x14ac:dyDescent="0.2">
      <c r="A382" s="12"/>
    </row>
    <row r="383" spans="1:1" ht="14.25" customHeight="1" x14ac:dyDescent="0.2">
      <c r="A383" s="12"/>
    </row>
    <row r="384" spans="1:1" ht="14.25" customHeight="1" x14ac:dyDescent="0.2">
      <c r="A384" s="12"/>
    </row>
    <row r="385" spans="1:1" ht="14.25" customHeight="1" x14ac:dyDescent="0.2">
      <c r="A385" s="12"/>
    </row>
    <row r="386" spans="1:1" ht="14.25" customHeight="1" x14ac:dyDescent="0.2">
      <c r="A386" s="12"/>
    </row>
    <row r="387" spans="1:1" ht="14.25" customHeight="1" x14ac:dyDescent="0.2">
      <c r="A387" s="12"/>
    </row>
    <row r="388" spans="1:1" ht="14.25" customHeight="1" x14ac:dyDescent="0.2">
      <c r="A388" s="12"/>
    </row>
    <row r="389" spans="1:1" ht="14.25" customHeight="1" x14ac:dyDescent="0.2">
      <c r="A389" s="12"/>
    </row>
    <row r="390" spans="1:1" ht="14.25" customHeight="1" x14ac:dyDescent="0.2">
      <c r="A390" s="12"/>
    </row>
    <row r="391" spans="1:1" ht="14.25" customHeight="1" x14ac:dyDescent="0.2">
      <c r="A391" s="12"/>
    </row>
    <row r="392" spans="1:1" ht="14.25" customHeight="1" x14ac:dyDescent="0.2">
      <c r="A392" s="12"/>
    </row>
    <row r="393" spans="1:1" ht="14.25" customHeight="1" x14ac:dyDescent="0.2">
      <c r="A393" s="12"/>
    </row>
    <row r="394" spans="1:1" ht="14.25" customHeight="1" x14ac:dyDescent="0.2">
      <c r="A394" s="12"/>
    </row>
    <row r="395" spans="1:1" ht="14.25" customHeight="1" x14ac:dyDescent="0.2">
      <c r="A395" s="12"/>
    </row>
    <row r="396" spans="1:1" ht="14.25" customHeight="1" x14ac:dyDescent="0.2">
      <c r="A396" s="12"/>
    </row>
    <row r="397" spans="1:1" ht="14.25" customHeight="1" x14ac:dyDescent="0.2">
      <c r="A397" s="12"/>
    </row>
    <row r="398" spans="1:1" ht="14.25" customHeight="1" x14ac:dyDescent="0.2">
      <c r="A398" s="12"/>
    </row>
    <row r="399" spans="1:1" ht="14.25" customHeight="1" x14ac:dyDescent="0.2">
      <c r="A399" s="12"/>
    </row>
    <row r="400" spans="1:1" ht="14.25" customHeight="1" x14ac:dyDescent="0.2">
      <c r="A400" s="12"/>
    </row>
    <row r="401" spans="1:1" ht="14.25" customHeight="1" x14ac:dyDescent="0.2">
      <c r="A401" s="12"/>
    </row>
    <row r="402" spans="1:1" ht="14.25" customHeight="1" x14ac:dyDescent="0.2">
      <c r="A402" s="12"/>
    </row>
    <row r="403" spans="1:1" ht="14.25" customHeight="1" x14ac:dyDescent="0.2">
      <c r="A403" s="12"/>
    </row>
    <row r="404" spans="1:1" ht="14.25" customHeight="1" x14ac:dyDescent="0.2">
      <c r="A404" s="12"/>
    </row>
    <row r="405" spans="1:1" ht="14.25" customHeight="1" x14ac:dyDescent="0.2">
      <c r="A405" s="12"/>
    </row>
    <row r="406" spans="1:1" ht="14.25" customHeight="1" x14ac:dyDescent="0.2">
      <c r="A406" s="12"/>
    </row>
    <row r="407" spans="1:1" ht="14.25" customHeight="1" x14ac:dyDescent="0.2">
      <c r="A407" s="12"/>
    </row>
    <row r="408" spans="1:1" ht="14.25" customHeight="1" x14ac:dyDescent="0.2">
      <c r="A408" s="12"/>
    </row>
    <row r="409" spans="1:1" ht="14.25" customHeight="1" x14ac:dyDescent="0.2">
      <c r="A409" s="12"/>
    </row>
    <row r="410" spans="1:1" ht="14.25" customHeight="1" x14ac:dyDescent="0.2">
      <c r="A410" s="12"/>
    </row>
    <row r="411" spans="1:1" ht="14.25" customHeight="1" x14ac:dyDescent="0.2">
      <c r="A411" s="12"/>
    </row>
    <row r="412" spans="1:1" ht="14.25" customHeight="1" x14ac:dyDescent="0.2">
      <c r="A412" s="12"/>
    </row>
    <row r="413" spans="1:1" ht="14.25" customHeight="1" x14ac:dyDescent="0.2">
      <c r="A413" s="12"/>
    </row>
    <row r="414" spans="1:1" ht="14.25" customHeight="1" x14ac:dyDescent="0.2">
      <c r="A414" s="12"/>
    </row>
    <row r="415" spans="1:1" ht="14.25" customHeight="1" x14ac:dyDescent="0.2">
      <c r="A415" s="12"/>
    </row>
    <row r="416" spans="1:1" ht="14.25" customHeight="1" x14ac:dyDescent="0.2">
      <c r="A416" s="12"/>
    </row>
    <row r="417" spans="1:1" ht="14.25" customHeight="1" x14ac:dyDescent="0.2">
      <c r="A417" s="12"/>
    </row>
    <row r="418" spans="1:1" ht="14.25" customHeight="1" x14ac:dyDescent="0.2">
      <c r="A418" s="12"/>
    </row>
    <row r="419" spans="1:1" ht="14.25" customHeight="1" x14ac:dyDescent="0.2">
      <c r="A419" s="12"/>
    </row>
    <row r="420" spans="1:1" ht="14.25" customHeight="1" x14ac:dyDescent="0.2">
      <c r="A420" s="12"/>
    </row>
    <row r="421" spans="1:1" ht="14.25" customHeight="1" x14ac:dyDescent="0.2">
      <c r="A421" s="12"/>
    </row>
    <row r="422" spans="1:1" ht="14.25" customHeight="1" x14ac:dyDescent="0.2">
      <c r="A422" s="12"/>
    </row>
    <row r="423" spans="1:1" ht="14.25" customHeight="1" x14ac:dyDescent="0.2">
      <c r="A423" s="12"/>
    </row>
    <row r="424" spans="1:1" ht="14.25" customHeight="1" x14ac:dyDescent="0.2">
      <c r="A424" s="12"/>
    </row>
    <row r="425" spans="1:1" ht="14.25" customHeight="1" x14ac:dyDescent="0.2">
      <c r="A425" s="12"/>
    </row>
    <row r="426" spans="1:1" ht="14.25" customHeight="1" x14ac:dyDescent="0.2">
      <c r="A426" s="12"/>
    </row>
    <row r="427" spans="1:1" ht="14.25" customHeight="1" x14ac:dyDescent="0.2">
      <c r="A427" s="12"/>
    </row>
    <row r="428" spans="1:1" ht="14.25" customHeight="1" x14ac:dyDescent="0.2">
      <c r="A428" s="12"/>
    </row>
    <row r="429" spans="1:1" ht="14.25" customHeight="1" x14ac:dyDescent="0.2">
      <c r="A429" s="12"/>
    </row>
    <row r="430" spans="1:1" ht="14.25" customHeight="1" x14ac:dyDescent="0.2">
      <c r="A430" s="12"/>
    </row>
    <row r="431" spans="1:1" ht="14.25" customHeight="1" x14ac:dyDescent="0.2">
      <c r="A431" s="12"/>
    </row>
    <row r="432" spans="1:1" ht="14.25" customHeight="1" x14ac:dyDescent="0.2">
      <c r="A432" s="12"/>
    </row>
    <row r="433" spans="1:1" ht="14.25" customHeight="1" x14ac:dyDescent="0.2">
      <c r="A433" s="12"/>
    </row>
    <row r="434" spans="1:1" ht="14.25" customHeight="1" x14ac:dyDescent="0.2">
      <c r="A434" s="12"/>
    </row>
    <row r="435" spans="1:1" ht="14.25" customHeight="1" x14ac:dyDescent="0.2">
      <c r="A435" s="12"/>
    </row>
    <row r="436" spans="1:1" ht="14.25" customHeight="1" x14ac:dyDescent="0.2">
      <c r="A436" s="12"/>
    </row>
    <row r="437" spans="1:1" ht="14.25" customHeight="1" x14ac:dyDescent="0.2">
      <c r="A437" s="12"/>
    </row>
    <row r="438" spans="1:1" ht="14.25" customHeight="1" x14ac:dyDescent="0.2">
      <c r="A438" s="12"/>
    </row>
    <row r="439" spans="1:1" ht="14.25" customHeight="1" x14ac:dyDescent="0.2">
      <c r="A439" s="12"/>
    </row>
    <row r="440" spans="1:1" ht="14.25" customHeight="1" x14ac:dyDescent="0.2">
      <c r="A440" s="12"/>
    </row>
    <row r="441" spans="1:1" ht="14.25" customHeight="1" x14ac:dyDescent="0.2">
      <c r="A441" s="12"/>
    </row>
    <row r="442" spans="1:1" ht="14.25" customHeight="1" x14ac:dyDescent="0.2">
      <c r="A442" s="12"/>
    </row>
    <row r="443" spans="1:1" ht="14.25" customHeight="1" x14ac:dyDescent="0.2">
      <c r="A443" s="12"/>
    </row>
    <row r="444" spans="1:1" ht="14.25" customHeight="1" x14ac:dyDescent="0.2">
      <c r="A444" s="12"/>
    </row>
    <row r="445" spans="1:1" ht="14.25" customHeight="1" x14ac:dyDescent="0.2">
      <c r="A445" s="12"/>
    </row>
    <row r="446" spans="1:1" ht="14.25" customHeight="1" x14ac:dyDescent="0.2">
      <c r="A446" s="12"/>
    </row>
    <row r="447" spans="1:1" ht="14.25" customHeight="1" x14ac:dyDescent="0.2">
      <c r="A447" s="12"/>
    </row>
    <row r="448" spans="1:1" ht="14.25" customHeight="1" x14ac:dyDescent="0.2">
      <c r="A448" s="12"/>
    </row>
    <row r="449" spans="1:1" ht="14.25" customHeight="1" x14ac:dyDescent="0.2">
      <c r="A449" s="12"/>
    </row>
    <row r="450" spans="1:1" ht="14.25" customHeight="1" x14ac:dyDescent="0.2">
      <c r="A450" s="12"/>
    </row>
    <row r="451" spans="1:1" ht="14.25" customHeight="1" x14ac:dyDescent="0.2">
      <c r="A451" s="12"/>
    </row>
    <row r="452" spans="1:1" ht="14.25" customHeight="1" x14ac:dyDescent="0.2">
      <c r="A452" s="12"/>
    </row>
    <row r="453" spans="1:1" ht="14.25" customHeight="1" x14ac:dyDescent="0.2">
      <c r="A453" s="12"/>
    </row>
    <row r="454" spans="1:1" ht="14.25" customHeight="1" x14ac:dyDescent="0.2">
      <c r="A454" s="12"/>
    </row>
    <row r="455" spans="1:1" ht="14.25" customHeight="1" x14ac:dyDescent="0.2">
      <c r="A455" s="12"/>
    </row>
    <row r="456" spans="1:1" ht="14.25" customHeight="1" x14ac:dyDescent="0.2">
      <c r="A456" s="12"/>
    </row>
    <row r="457" spans="1:1" ht="14.25" customHeight="1" x14ac:dyDescent="0.2">
      <c r="A457" s="12"/>
    </row>
    <row r="458" spans="1:1" ht="14.25" customHeight="1" x14ac:dyDescent="0.2">
      <c r="A458" s="12"/>
    </row>
    <row r="459" spans="1:1" ht="14.25" customHeight="1" x14ac:dyDescent="0.2">
      <c r="A459" s="12"/>
    </row>
    <row r="460" spans="1:1" ht="14.25" customHeight="1" x14ac:dyDescent="0.2">
      <c r="A460" s="12"/>
    </row>
    <row r="461" spans="1:1" ht="14.25" customHeight="1" x14ac:dyDescent="0.2">
      <c r="A461" s="12"/>
    </row>
    <row r="462" spans="1:1" ht="14.25" customHeight="1" x14ac:dyDescent="0.2">
      <c r="A462" s="12"/>
    </row>
    <row r="463" spans="1:1" ht="14.25" customHeight="1" x14ac:dyDescent="0.2">
      <c r="A463" s="12"/>
    </row>
    <row r="464" spans="1:1" ht="14.25" customHeight="1" x14ac:dyDescent="0.2">
      <c r="A464" s="12"/>
    </row>
    <row r="465" spans="1:1" ht="14.25" customHeight="1" x14ac:dyDescent="0.2">
      <c r="A465" s="12"/>
    </row>
    <row r="466" spans="1:1" ht="14.25" customHeight="1" x14ac:dyDescent="0.2">
      <c r="A466" s="12"/>
    </row>
    <row r="467" spans="1:1" ht="14.25" customHeight="1" x14ac:dyDescent="0.2">
      <c r="A467" s="12"/>
    </row>
    <row r="468" spans="1:1" ht="14.25" customHeight="1" x14ac:dyDescent="0.2">
      <c r="A468" s="12"/>
    </row>
    <row r="469" spans="1:1" ht="14.25" customHeight="1" x14ac:dyDescent="0.2">
      <c r="A469" s="12"/>
    </row>
    <row r="470" spans="1:1" ht="14.25" customHeight="1" x14ac:dyDescent="0.2">
      <c r="A470" s="12"/>
    </row>
    <row r="471" spans="1:1" ht="14.25" customHeight="1" x14ac:dyDescent="0.2">
      <c r="A471" s="12"/>
    </row>
    <row r="472" spans="1:1" ht="14.25" customHeight="1" x14ac:dyDescent="0.2">
      <c r="A472" s="12"/>
    </row>
    <row r="473" spans="1:1" ht="14.25" customHeight="1" x14ac:dyDescent="0.2">
      <c r="A473" s="12"/>
    </row>
    <row r="474" spans="1:1" ht="14.25" customHeight="1" x14ac:dyDescent="0.2">
      <c r="A474" s="12"/>
    </row>
    <row r="475" spans="1:1" ht="14.25" customHeight="1" x14ac:dyDescent="0.2">
      <c r="A475" s="12"/>
    </row>
    <row r="476" spans="1:1" ht="14.25" customHeight="1" x14ac:dyDescent="0.2">
      <c r="A476" s="12"/>
    </row>
    <row r="477" spans="1:1" ht="14.25" customHeight="1" x14ac:dyDescent="0.2">
      <c r="A477" s="12"/>
    </row>
    <row r="478" spans="1:1" ht="14.25" customHeight="1" x14ac:dyDescent="0.2">
      <c r="A478" s="12"/>
    </row>
    <row r="479" spans="1:1" ht="14.25" customHeight="1" x14ac:dyDescent="0.2">
      <c r="A479" s="12"/>
    </row>
    <row r="480" spans="1:1" ht="14.25" customHeight="1" x14ac:dyDescent="0.2">
      <c r="A480" s="12"/>
    </row>
    <row r="481" spans="1:1" ht="14.25" customHeight="1" x14ac:dyDescent="0.2">
      <c r="A481" s="12"/>
    </row>
    <row r="482" spans="1:1" ht="14.25" customHeight="1" x14ac:dyDescent="0.2">
      <c r="A482" s="12"/>
    </row>
    <row r="483" spans="1:1" ht="14.25" customHeight="1" x14ac:dyDescent="0.2">
      <c r="A483" s="12"/>
    </row>
    <row r="484" spans="1:1" ht="14.25" customHeight="1" x14ac:dyDescent="0.2">
      <c r="A484" s="12"/>
    </row>
    <row r="485" spans="1:1" ht="14.25" customHeight="1" x14ac:dyDescent="0.2">
      <c r="A485" s="12"/>
    </row>
    <row r="486" spans="1:1" ht="14.25" customHeight="1" x14ac:dyDescent="0.2">
      <c r="A486" s="12"/>
    </row>
    <row r="487" spans="1:1" ht="14.25" customHeight="1" x14ac:dyDescent="0.2">
      <c r="A487" s="12"/>
    </row>
    <row r="488" spans="1:1" ht="14.25" customHeight="1" x14ac:dyDescent="0.2">
      <c r="A488" s="12"/>
    </row>
    <row r="489" spans="1:1" ht="14.25" customHeight="1" x14ac:dyDescent="0.2">
      <c r="A489" s="12"/>
    </row>
    <row r="490" spans="1:1" ht="14.25" customHeight="1" x14ac:dyDescent="0.2">
      <c r="A490" s="12"/>
    </row>
    <row r="491" spans="1:1" ht="14.25" customHeight="1" x14ac:dyDescent="0.2">
      <c r="A491" s="12"/>
    </row>
    <row r="492" spans="1:1" ht="14.25" customHeight="1" x14ac:dyDescent="0.2">
      <c r="A492" s="12"/>
    </row>
    <row r="493" spans="1:1" ht="14.25" customHeight="1" x14ac:dyDescent="0.2">
      <c r="A493" s="12"/>
    </row>
    <row r="494" spans="1:1" ht="14.25" customHeight="1" x14ac:dyDescent="0.2">
      <c r="A494" s="12"/>
    </row>
    <row r="495" spans="1:1" ht="14.25" customHeight="1" x14ac:dyDescent="0.2">
      <c r="A495" s="12"/>
    </row>
    <row r="496" spans="1:1" ht="14.25" customHeight="1" x14ac:dyDescent="0.2">
      <c r="A496" s="12"/>
    </row>
    <row r="497" spans="1:1" ht="14.25" customHeight="1" x14ac:dyDescent="0.2">
      <c r="A497" s="12"/>
    </row>
    <row r="498" spans="1:1" ht="14.25" customHeight="1" x14ac:dyDescent="0.2">
      <c r="A498" s="12"/>
    </row>
    <row r="499" spans="1:1" ht="14.25" customHeight="1" x14ac:dyDescent="0.2">
      <c r="A499" s="12"/>
    </row>
    <row r="500" spans="1:1" ht="14.25" customHeight="1" x14ac:dyDescent="0.2">
      <c r="A500" s="12"/>
    </row>
    <row r="501" spans="1:1" ht="14.25" customHeight="1" x14ac:dyDescent="0.2">
      <c r="A501" s="12"/>
    </row>
    <row r="502" spans="1:1" ht="14.25" customHeight="1" x14ac:dyDescent="0.2">
      <c r="A502" s="12"/>
    </row>
    <row r="503" spans="1:1" ht="14.25" customHeight="1" x14ac:dyDescent="0.2">
      <c r="A503" s="12"/>
    </row>
    <row r="504" spans="1:1" ht="14.25" customHeight="1" x14ac:dyDescent="0.2">
      <c r="A504" s="12"/>
    </row>
    <row r="505" spans="1:1" ht="14.25" customHeight="1" x14ac:dyDescent="0.2">
      <c r="A505" s="12"/>
    </row>
    <row r="506" spans="1:1" ht="14.25" customHeight="1" x14ac:dyDescent="0.2">
      <c r="A506" s="12"/>
    </row>
    <row r="507" spans="1:1" ht="14.25" customHeight="1" x14ac:dyDescent="0.2">
      <c r="A507" s="12"/>
    </row>
    <row r="508" spans="1:1" ht="14.25" customHeight="1" x14ac:dyDescent="0.2">
      <c r="A508" s="12"/>
    </row>
    <row r="509" spans="1:1" ht="14.25" customHeight="1" x14ac:dyDescent="0.2">
      <c r="A509" s="12"/>
    </row>
    <row r="510" spans="1:1" ht="14.25" customHeight="1" x14ac:dyDescent="0.2">
      <c r="A510" s="12"/>
    </row>
    <row r="511" spans="1:1" ht="14.25" customHeight="1" x14ac:dyDescent="0.2">
      <c r="A511" s="12"/>
    </row>
    <row r="512" spans="1:1" ht="14.25" customHeight="1" x14ac:dyDescent="0.2">
      <c r="A512" s="12"/>
    </row>
    <row r="513" spans="1:1" ht="14.25" customHeight="1" x14ac:dyDescent="0.2">
      <c r="A513" s="12"/>
    </row>
    <row r="514" spans="1:1" ht="14.25" customHeight="1" x14ac:dyDescent="0.2">
      <c r="A514" s="12"/>
    </row>
    <row r="515" spans="1:1" ht="14.25" customHeight="1" x14ac:dyDescent="0.2">
      <c r="A515" s="12"/>
    </row>
    <row r="516" spans="1:1" ht="14.25" customHeight="1" x14ac:dyDescent="0.2">
      <c r="A516" s="12"/>
    </row>
    <row r="517" spans="1:1" ht="14.25" customHeight="1" x14ac:dyDescent="0.2">
      <c r="A517" s="12"/>
    </row>
    <row r="518" spans="1:1" ht="14.25" customHeight="1" x14ac:dyDescent="0.2">
      <c r="A518" s="12"/>
    </row>
    <row r="519" spans="1:1" ht="14.25" customHeight="1" x14ac:dyDescent="0.2">
      <c r="A519" s="12"/>
    </row>
    <row r="520" spans="1:1" ht="14.25" customHeight="1" x14ac:dyDescent="0.2">
      <c r="A520" s="12"/>
    </row>
    <row r="521" spans="1:1" ht="14.25" customHeight="1" x14ac:dyDescent="0.2">
      <c r="A521" s="12"/>
    </row>
    <row r="522" spans="1:1" ht="14.25" customHeight="1" x14ac:dyDescent="0.2">
      <c r="A522" s="12"/>
    </row>
    <row r="523" spans="1:1" ht="14.25" customHeight="1" x14ac:dyDescent="0.2">
      <c r="A523" s="12"/>
    </row>
    <row r="524" spans="1:1" ht="14.25" customHeight="1" x14ac:dyDescent="0.2">
      <c r="A524" s="12"/>
    </row>
    <row r="525" spans="1:1" ht="14.25" customHeight="1" x14ac:dyDescent="0.2">
      <c r="A525" s="12"/>
    </row>
    <row r="526" spans="1:1" ht="14.25" customHeight="1" x14ac:dyDescent="0.2">
      <c r="A526" s="12"/>
    </row>
    <row r="527" spans="1:1" ht="14.25" customHeight="1" x14ac:dyDescent="0.2">
      <c r="A527" s="12"/>
    </row>
    <row r="528" spans="1:1" ht="14.25" customHeight="1" x14ac:dyDescent="0.2">
      <c r="A528" s="12"/>
    </row>
    <row r="529" spans="1:1" ht="14.25" customHeight="1" x14ac:dyDescent="0.2">
      <c r="A529" s="12"/>
    </row>
    <row r="530" spans="1:1" ht="14.25" customHeight="1" x14ac:dyDescent="0.2">
      <c r="A530" s="12"/>
    </row>
    <row r="531" spans="1:1" ht="14.25" customHeight="1" x14ac:dyDescent="0.2">
      <c r="A531" s="12"/>
    </row>
    <row r="532" spans="1:1" ht="14.25" customHeight="1" x14ac:dyDescent="0.2">
      <c r="A532" s="12"/>
    </row>
    <row r="533" spans="1:1" ht="14.25" customHeight="1" x14ac:dyDescent="0.2">
      <c r="A533" s="12"/>
    </row>
    <row r="534" spans="1:1" ht="14.25" customHeight="1" x14ac:dyDescent="0.2">
      <c r="A534" s="12"/>
    </row>
    <row r="535" spans="1:1" ht="14.25" customHeight="1" x14ac:dyDescent="0.2">
      <c r="A535" s="12"/>
    </row>
    <row r="536" spans="1:1" ht="14.25" customHeight="1" x14ac:dyDescent="0.2">
      <c r="A536" s="12"/>
    </row>
    <row r="537" spans="1:1" ht="14.25" customHeight="1" x14ac:dyDescent="0.2">
      <c r="A537" s="12"/>
    </row>
    <row r="538" spans="1:1" ht="14.25" customHeight="1" x14ac:dyDescent="0.2">
      <c r="A538" s="12"/>
    </row>
    <row r="539" spans="1:1" ht="14.25" customHeight="1" x14ac:dyDescent="0.2">
      <c r="A539" s="12"/>
    </row>
    <row r="540" spans="1:1" ht="14.25" customHeight="1" x14ac:dyDescent="0.2">
      <c r="A540" s="12"/>
    </row>
    <row r="541" spans="1:1" ht="14.25" customHeight="1" x14ac:dyDescent="0.2">
      <c r="A541" s="12"/>
    </row>
    <row r="542" spans="1:1" ht="14.25" customHeight="1" x14ac:dyDescent="0.2">
      <c r="A542" s="12"/>
    </row>
    <row r="543" spans="1:1" ht="14.25" customHeight="1" x14ac:dyDescent="0.2">
      <c r="A543" s="12"/>
    </row>
    <row r="544" spans="1:1" ht="14.25" customHeight="1" x14ac:dyDescent="0.2">
      <c r="A544" s="12"/>
    </row>
    <row r="545" spans="1:1" ht="14.25" customHeight="1" x14ac:dyDescent="0.2">
      <c r="A545" s="12"/>
    </row>
    <row r="546" spans="1:1" ht="14.25" customHeight="1" x14ac:dyDescent="0.2">
      <c r="A546" s="12"/>
    </row>
    <row r="547" spans="1:1" ht="14.25" customHeight="1" x14ac:dyDescent="0.2">
      <c r="A547" s="12"/>
    </row>
    <row r="548" spans="1:1" ht="14.25" customHeight="1" x14ac:dyDescent="0.2">
      <c r="A548" s="12"/>
    </row>
    <row r="549" spans="1:1" ht="14.25" customHeight="1" x14ac:dyDescent="0.2">
      <c r="A549" s="12"/>
    </row>
    <row r="550" spans="1:1" ht="14.25" customHeight="1" x14ac:dyDescent="0.2">
      <c r="A550" s="12"/>
    </row>
    <row r="551" spans="1:1" ht="14.25" customHeight="1" x14ac:dyDescent="0.2">
      <c r="A551" s="12"/>
    </row>
    <row r="552" spans="1:1" ht="14.25" customHeight="1" x14ac:dyDescent="0.2">
      <c r="A552" s="12"/>
    </row>
    <row r="553" spans="1:1" ht="14.25" customHeight="1" x14ac:dyDescent="0.2">
      <c r="A553" s="12"/>
    </row>
    <row r="554" spans="1:1" ht="14.25" customHeight="1" x14ac:dyDescent="0.2">
      <c r="A554" s="12"/>
    </row>
    <row r="555" spans="1:1" ht="14.25" customHeight="1" x14ac:dyDescent="0.2">
      <c r="A555" s="12"/>
    </row>
    <row r="556" spans="1:1" ht="14.25" customHeight="1" x14ac:dyDescent="0.2">
      <c r="A556" s="12"/>
    </row>
    <row r="557" spans="1:1" ht="14.25" customHeight="1" x14ac:dyDescent="0.2">
      <c r="A557" s="12"/>
    </row>
    <row r="558" spans="1:1" ht="14.25" customHeight="1" x14ac:dyDescent="0.2">
      <c r="A558" s="12"/>
    </row>
    <row r="559" spans="1:1" ht="14.25" customHeight="1" x14ac:dyDescent="0.2">
      <c r="A559" s="12"/>
    </row>
    <row r="560" spans="1:1" ht="14.25" customHeight="1" x14ac:dyDescent="0.2">
      <c r="A560" s="12"/>
    </row>
    <row r="561" spans="1:1" ht="14.25" customHeight="1" x14ac:dyDescent="0.2">
      <c r="A561" s="12"/>
    </row>
    <row r="562" spans="1:1" ht="14.25" customHeight="1" x14ac:dyDescent="0.2">
      <c r="A562" s="12"/>
    </row>
    <row r="563" spans="1:1" ht="14.25" customHeight="1" x14ac:dyDescent="0.2">
      <c r="A563" s="12"/>
    </row>
    <row r="564" spans="1:1" ht="14.25" customHeight="1" x14ac:dyDescent="0.2">
      <c r="A564" s="12"/>
    </row>
    <row r="565" spans="1:1" ht="14.25" customHeight="1" x14ac:dyDescent="0.2">
      <c r="A565" s="12"/>
    </row>
    <row r="566" spans="1:1" ht="14.25" customHeight="1" x14ac:dyDescent="0.2">
      <c r="A566" s="12"/>
    </row>
    <row r="567" spans="1:1" ht="14.25" customHeight="1" x14ac:dyDescent="0.2">
      <c r="A567" s="12"/>
    </row>
    <row r="568" spans="1:1" ht="14.25" customHeight="1" x14ac:dyDescent="0.2">
      <c r="A568" s="12"/>
    </row>
    <row r="569" spans="1:1" ht="14.25" customHeight="1" x14ac:dyDescent="0.2">
      <c r="A569" s="12"/>
    </row>
    <row r="570" spans="1:1" ht="14.25" customHeight="1" x14ac:dyDescent="0.2">
      <c r="A570" s="12"/>
    </row>
    <row r="571" spans="1:1" ht="14.25" customHeight="1" x14ac:dyDescent="0.2">
      <c r="A571" s="12"/>
    </row>
    <row r="572" spans="1:1" ht="14.25" customHeight="1" x14ac:dyDescent="0.2">
      <c r="A572" s="12"/>
    </row>
    <row r="573" spans="1:1" ht="14.25" customHeight="1" x14ac:dyDescent="0.2">
      <c r="A573" s="12"/>
    </row>
    <row r="574" spans="1:1" ht="14.25" customHeight="1" x14ac:dyDescent="0.2">
      <c r="A574" s="12"/>
    </row>
    <row r="575" spans="1:1" ht="14.25" customHeight="1" x14ac:dyDescent="0.2">
      <c r="A575" s="12"/>
    </row>
    <row r="576" spans="1:1" ht="14.25" customHeight="1" x14ac:dyDescent="0.2">
      <c r="A576" s="12"/>
    </row>
    <row r="577" spans="1:1" ht="14.25" customHeight="1" x14ac:dyDescent="0.2">
      <c r="A577" s="12"/>
    </row>
    <row r="578" spans="1:1" ht="14.25" customHeight="1" x14ac:dyDescent="0.2">
      <c r="A578" s="12"/>
    </row>
    <row r="579" spans="1:1" ht="14.25" customHeight="1" x14ac:dyDescent="0.2">
      <c r="A579" s="12"/>
    </row>
    <row r="580" spans="1:1" ht="14.25" customHeight="1" x14ac:dyDescent="0.2">
      <c r="A580" s="12"/>
    </row>
    <row r="581" spans="1:1" ht="14.25" customHeight="1" x14ac:dyDescent="0.2">
      <c r="A581" s="12"/>
    </row>
    <row r="582" spans="1:1" ht="14.25" customHeight="1" x14ac:dyDescent="0.2">
      <c r="A582" s="12"/>
    </row>
    <row r="583" spans="1:1" ht="14.25" customHeight="1" x14ac:dyDescent="0.2">
      <c r="A583" s="12"/>
    </row>
    <row r="584" spans="1:1" ht="14.25" customHeight="1" x14ac:dyDescent="0.2">
      <c r="A584" s="12"/>
    </row>
    <row r="585" spans="1:1" ht="14.25" customHeight="1" x14ac:dyDescent="0.2">
      <c r="A585" s="12"/>
    </row>
    <row r="586" spans="1:1" ht="14.25" customHeight="1" x14ac:dyDescent="0.2">
      <c r="A586" s="12"/>
    </row>
    <row r="587" spans="1:1" ht="14.25" customHeight="1" x14ac:dyDescent="0.2">
      <c r="A587" s="12"/>
    </row>
    <row r="588" spans="1:1" ht="14.25" customHeight="1" x14ac:dyDescent="0.2">
      <c r="A588" s="12"/>
    </row>
    <row r="589" spans="1:1" ht="14.25" customHeight="1" x14ac:dyDescent="0.2">
      <c r="A589" s="12"/>
    </row>
    <row r="590" spans="1:1" ht="14.25" customHeight="1" x14ac:dyDescent="0.2">
      <c r="A590" s="12"/>
    </row>
    <row r="591" spans="1:1" ht="14.25" customHeight="1" x14ac:dyDescent="0.2">
      <c r="A591" s="12"/>
    </row>
    <row r="592" spans="1:1" ht="14.25" customHeight="1" x14ac:dyDescent="0.2">
      <c r="A592" s="12"/>
    </row>
    <row r="593" spans="1:1" ht="14.25" customHeight="1" x14ac:dyDescent="0.2">
      <c r="A593" s="12"/>
    </row>
    <row r="594" spans="1:1" ht="14.25" customHeight="1" x14ac:dyDescent="0.2">
      <c r="A594" s="12"/>
    </row>
    <row r="595" spans="1:1" ht="14.25" customHeight="1" x14ac:dyDescent="0.2">
      <c r="A595" s="12"/>
    </row>
    <row r="596" spans="1:1" ht="14.25" customHeight="1" x14ac:dyDescent="0.2">
      <c r="A596" s="12"/>
    </row>
    <row r="597" spans="1:1" ht="14.25" customHeight="1" x14ac:dyDescent="0.2">
      <c r="A597" s="12"/>
    </row>
    <row r="598" spans="1:1" ht="14.25" customHeight="1" x14ac:dyDescent="0.2">
      <c r="A598" s="12"/>
    </row>
    <row r="599" spans="1:1" ht="14.25" customHeight="1" x14ac:dyDescent="0.2">
      <c r="A599" s="12"/>
    </row>
    <row r="600" spans="1:1" ht="14.25" customHeight="1" x14ac:dyDescent="0.2">
      <c r="A600" s="12"/>
    </row>
    <row r="601" spans="1:1" ht="14.25" customHeight="1" x14ac:dyDescent="0.2">
      <c r="A601" s="12"/>
    </row>
    <row r="602" spans="1:1" ht="14.25" customHeight="1" x14ac:dyDescent="0.2">
      <c r="A602" s="12"/>
    </row>
    <row r="603" spans="1:1" ht="14.25" customHeight="1" x14ac:dyDescent="0.2">
      <c r="A603" s="12"/>
    </row>
    <row r="604" spans="1:1" ht="14.25" customHeight="1" x14ac:dyDescent="0.2">
      <c r="A604" s="12"/>
    </row>
    <row r="605" spans="1:1" ht="14.25" customHeight="1" x14ac:dyDescent="0.2">
      <c r="A605" s="12"/>
    </row>
    <row r="606" spans="1:1" ht="14.25" customHeight="1" x14ac:dyDescent="0.2">
      <c r="A606" s="12"/>
    </row>
    <row r="607" spans="1:1" ht="14.25" customHeight="1" x14ac:dyDescent="0.2">
      <c r="A607" s="12"/>
    </row>
    <row r="608" spans="1:1" ht="14.25" customHeight="1" x14ac:dyDescent="0.2">
      <c r="A608" s="12"/>
    </row>
    <row r="609" spans="1:1" ht="14.25" customHeight="1" x14ac:dyDescent="0.2">
      <c r="A609" s="12"/>
    </row>
    <row r="610" spans="1:1" ht="14.25" customHeight="1" x14ac:dyDescent="0.2">
      <c r="A610" s="12"/>
    </row>
    <row r="611" spans="1:1" ht="14.25" customHeight="1" x14ac:dyDescent="0.2">
      <c r="A611" s="12"/>
    </row>
    <row r="612" spans="1:1" ht="14.25" customHeight="1" x14ac:dyDescent="0.2">
      <c r="A612" s="12"/>
    </row>
    <row r="613" spans="1:1" ht="14.25" customHeight="1" x14ac:dyDescent="0.2">
      <c r="A613" s="12"/>
    </row>
    <row r="614" spans="1:1" ht="14.25" customHeight="1" x14ac:dyDescent="0.2">
      <c r="A614" s="12"/>
    </row>
    <row r="615" spans="1:1" ht="14.25" customHeight="1" x14ac:dyDescent="0.2">
      <c r="A615" s="12"/>
    </row>
    <row r="616" spans="1:1" ht="14.25" customHeight="1" x14ac:dyDescent="0.2">
      <c r="A616" s="12"/>
    </row>
    <row r="617" spans="1:1" ht="14.25" customHeight="1" x14ac:dyDescent="0.2">
      <c r="A617" s="12"/>
    </row>
    <row r="618" spans="1:1" ht="14.25" customHeight="1" x14ac:dyDescent="0.2">
      <c r="A618" s="12"/>
    </row>
    <row r="619" spans="1:1" ht="14.25" customHeight="1" x14ac:dyDescent="0.2">
      <c r="A619" s="12"/>
    </row>
    <row r="620" spans="1:1" ht="14.25" customHeight="1" x14ac:dyDescent="0.2">
      <c r="A620" s="12"/>
    </row>
    <row r="621" spans="1:1" ht="14.25" customHeight="1" x14ac:dyDescent="0.2">
      <c r="A621" s="12"/>
    </row>
    <row r="622" spans="1:1" ht="14.25" customHeight="1" x14ac:dyDescent="0.2">
      <c r="A622" s="12"/>
    </row>
    <row r="623" spans="1:1" ht="14.25" customHeight="1" x14ac:dyDescent="0.2">
      <c r="A623" s="12"/>
    </row>
    <row r="624" spans="1:1" ht="14.25" customHeight="1" x14ac:dyDescent="0.2">
      <c r="A624" s="12"/>
    </row>
    <row r="625" spans="1:1" ht="14.25" customHeight="1" x14ac:dyDescent="0.2">
      <c r="A625" s="12"/>
    </row>
    <row r="626" spans="1:1" ht="14.25" customHeight="1" x14ac:dyDescent="0.2">
      <c r="A626" s="12"/>
    </row>
    <row r="627" spans="1:1" ht="14.25" customHeight="1" x14ac:dyDescent="0.2">
      <c r="A627" s="12"/>
    </row>
    <row r="628" spans="1:1" ht="14.25" customHeight="1" x14ac:dyDescent="0.2">
      <c r="A628" s="12"/>
    </row>
    <row r="629" spans="1:1" ht="14.25" customHeight="1" x14ac:dyDescent="0.2">
      <c r="A629" s="12"/>
    </row>
    <row r="630" spans="1:1" ht="14.25" customHeight="1" x14ac:dyDescent="0.2">
      <c r="A630" s="12"/>
    </row>
    <row r="631" spans="1:1" ht="14.25" customHeight="1" x14ac:dyDescent="0.2">
      <c r="A631" s="12"/>
    </row>
    <row r="632" spans="1:1" ht="14.25" customHeight="1" x14ac:dyDescent="0.2">
      <c r="A632" s="12"/>
    </row>
    <row r="633" spans="1:1" ht="14.25" customHeight="1" x14ac:dyDescent="0.2">
      <c r="A633" s="12"/>
    </row>
    <row r="634" spans="1:1" ht="14.25" customHeight="1" x14ac:dyDescent="0.2">
      <c r="A634" s="12"/>
    </row>
    <row r="635" spans="1:1" ht="14.25" customHeight="1" x14ac:dyDescent="0.2">
      <c r="A635" s="12"/>
    </row>
    <row r="636" spans="1:1" ht="14.25" customHeight="1" x14ac:dyDescent="0.2">
      <c r="A636" s="12"/>
    </row>
    <row r="637" spans="1:1" ht="14.25" customHeight="1" x14ac:dyDescent="0.2">
      <c r="A637" s="12"/>
    </row>
    <row r="638" spans="1:1" ht="14.25" customHeight="1" x14ac:dyDescent="0.2">
      <c r="A638" s="12"/>
    </row>
    <row r="639" spans="1:1" ht="14.25" customHeight="1" x14ac:dyDescent="0.2">
      <c r="A639" s="12"/>
    </row>
    <row r="640" spans="1:1" ht="14.25" customHeight="1" x14ac:dyDescent="0.2">
      <c r="A640" s="12"/>
    </row>
    <row r="641" spans="1:1" ht="14.25" customHeight="1" x14ac:dyDescent="0.2">
      <c r="A641" s="12"/>
    </row>
    <row r="642" spans="1:1" ht="14.25" customHeight="1" x14ac:dyDescent="0.2">
      <c r="A642" s="12"/>
    </row>
    <row r="643" spans="1:1" ht="14.25" customHeight="1" x14ac:dyDescent="0.2">
      <c r="A643" s="12"/>
    </row>
    <row r="644" spans="1:1" ht="14.25" customHeight="1" x14ac:dyDescent="0.2">
      <c r="A644" s="12"/>
    </row>
    <row r="645" spans="1:1" ht="14.25" customHeight="1" x14ac:dyDescent="0.2">
      <c r="A645" s="12"/>
    </row>
    <row r="646" spans="1:1" ht="14.25" customHeight="1" x14ac:dyDescent="0.2">
      <c r="A646" s="12"/>
    </row>
    <row r="647" spans="1:1" ht="14.25" customHeight="1" x14ac:dyDescent="0.2">
      <c r="A647" s="12"/>
    </row>
    <row r="648" spans="1:1" ht="14.25" customHeight="1" x14ac:dyDescent="0.2">
      <c r="A648" s="12"/>
    </row>
    <row r="649" spans="1:1" ht="14.25" customHeight="1" x14ac:dyDescent="0.2">
      <c r="A649" s="12"/>
    </row>
    <row r="650" spans="1:1" ht="14.25" customHeight="1" x14ac:dyDescent="0.2">
      <c r="A650" s="12"/>
    </row>
    <row r="651" spans="1:1" ht="14.25" customHeight="1" x14ac:dyDescent="0.2">
      <c r="A651" s="12"/>
    </row>
    <row r="652" spans="1:1" ht="14.25" customHeight="1" x14ac:dyDescent="0.2">
      <c r="A652" s="12"/>
    </row>
    <row r="653" spans="1:1" ht="14.25" customHeight="1" x14ac:dyDescent="0.2">
      <c r="A653" s="12"/>
    </row>
    <row r="654" spans="1:1" ht="14.25" customHeight="1" x14ac:dyDescent="0.2">
      <c r="A654" s="12"/>
    </row>
    <row r="655" spans="1:1" ht="14.25" customHeight="1" x14ac:dyDescent="0.2">
      <c r="A655" s="12"/>
    </row>
    <row r="656" spans="1:1" ht="14.25" customHeight="1" x14ac:dyDescent="0.2">
      <c r="A656" s="12"/>
    </row>
    <row r="657" spans="1:1" ht="14.25" customHeight="1" x14ac:dyDescent="0.2">
      <c r="A657" s="12"/>
    </row>
    <row r="658" spans="1:1" ht="14.25" customHeight="1" x14ac:dyDescent="0.2">
      <c r="A658" s="12"/>
    </row>
    <row r="659" spans="1:1" ht="14.25" customHeight="1" x14ac:dyDescent="0.2">
      <c r="A659" s="12"/>
    </row>
    <row r="660" spans="1:1" ht="14.25" customHeight="1" x14ac:dyDescent="0.2">
      <c r="A660" s="12"/>
    </row>
    <row r="661" spans="1:1" ht="14.25" customHeight="1" x14ac:dyDescent="0.2">
      <c r="A661" s="12"/>
    </row>
    <row r="662" spans="1:1" ht="14.25" customHeight="1" x14ac:dyDescent="0.2">
      <c r="A662" s="12"/>
    </row>
    <row r="663" spans="1:1" ht="14.25" customHeight="1" x14ac:dyDescent="0.2">
      <c r="A663" s="12"/>
    </row>
    <row r="664" spans="1:1" ht="14.25" customHeight="1" x14ac:dyDescent="0.2">
      <c r="A664" s="12"/>
    </row>
    <row r="665" spans="1:1" ht="14.25" customHeight="1" x14ac:dyDescent="0.2">
      <c r="A665" s="12"/>
    </row>
    <row r="666" spans="1:1" ht="14.25" customHeight="1" x14ac:dyDescent="0.2">
      <c r="A666" s="12"/>
    </row>
    <row r="667" spans="1:1" ht="14.25" customHeight="1" x14ac:dyDescent="0.2">
      <c r="A667" s="12"/>
    </row>
    <row r="668" spans="1:1" ht="14.25" customHeight="1" x14ac:dyDescent="0.2">
      <c r="A668" s="12"/>
    </row>
    <row r="669" spans="1:1" ht="14.25" customHeight="1" x14ac:dyDescent="0.2">
      <c r="A669" s="12"/>
    </row>
    <row r="670" spans="1:1" ht="14.25" customHeight="1" x14ac:dyDescent="0.2">
      <c r="A670" s="12"/>
    </row>
    <row r="671" spans="1:1" ht="14.25" customHeight="1" x14ac:dyDescent="0.2">
      <c r="A671" s="12"/>
    </row>
    <row r="672" spans="1:1" ht="14.25" customHeight="1" x14ac:dyDescent="0.2">
      <c r="A672" s="12"/>
    </row>
    <row r="673" spans="1:1" ht="14.25" customHeight="1" x14ac:dyDescent="0.2">
      <c r="A673" s="12"/>
    </row>
    <row r="674" spans="1:1" ht="14.25" customHeight="1" x14ac:dyDescent="0.2">
      <c r="A674" s="12"/>
    </row>
    <row r="675" spans="1:1" ht="14.25" customHeight="1" x14ac:dyDescent="0.2">
      <c r="A675" s="12"/>
    </row>
    <row r="676" spans="1:1" ht="14.25" customHeight="1" x14ac:dyDescent="0.2">
      <c r="A676" s="12"/>
    </row>
    <row r="677" spans="1:1" ht="14.25" customHeight="1" x14ac:dyDescent="0.2">
      <c r="A677" s="12"/>
    </row>
    <row r="678" spans="1:1" ht="14.25" customHeight="1" x14ac:dyDescent="0.2">
      <c r="A678" s="12"/>
    </row>
    <row r="679" spans="1:1" ht="14.25" customHeight="1" x14ac:dyDescent="0.2">
      <c r="A679" s="12"/>
    </row>
    <row r="680" spans="1:1" ht="14.25" customHeight="1" x14ac:dyDescent="0.2">
      <c r="A680" s="12"/>
    </row>
    <row r="681" spans="1:1" ht="14.25" customHeight="1" x14ac:dyDescent="0.2">
      <c r="A681" s="12"/>
    </row>
    <row r="682" spans="1:1" ht="14.25" customHeight="1" x14ac:dyDescent="0.2">
      <c r="A682" s="12"/>
    </row>
    <row r="683" spans="1:1" ht="14.25" customHeight="1" x14ac:dyDescent="0.2">
      <c r="A683" s="12"/>
    </row>
    <row r="684" spans="1:1" ht="14.25" customHeight="1" x14ac:dyDescent="0.2">
      <c r="A684" s="12"/>
    </row>
    <row r="685" spans="1:1" ht="14.25" customHeight="1" x14ac:dyDescent="0.2">
      <c r="A685" s="12"/>
    </row>
    <row r="686" spans="1:1" ht="14.25" customHeight="1" x14ac:dyDescent="0.2">
      <c r="A686" s="12"/>
    </row>
    <row r="687" spans="1:1" ht="14.25" customHeight="1" x14ac:dyDescent="0.2">
      <c r="A687" s="12"/>
    </row>
    <row r="688" spans="1:1" ht="14.25" customHeight="1" x14ac:dyDescent="0.2">
      <c r="A688" s="12"/>
    </row>
    <row r="689" spans="1:1" ht="14.25" customHeight="1" x14ac:dyDescent="0.2">
      <c r="A689" s="12"/>
    </row>
    <row r="690" spans="1:1" ht="14.25" customHeight="1" x14ac:dyDescent="0.2">
      <c r="A690" s="12"/>
    </row>
    <row r="691" spans="1:1" ht="14.25" customHeight="1" x14ac:dyDescent="0.2">
      <c r="A691" s="12"/>
    </row>
    <row r="692" spans="1:1" ht="14.25" customHeight="1" x14ac:dyDescent="0.2">
      <c r="A692" s="12"/>
    </row>
    <row r="693" spans="1:1" ht="14.25" customHeight="1" x14ac:dyDescent="0.2">
      <c r="A693" s="12"/>
    </row>
    <row r="694" spans="1:1" ht="14.25" customHeight="1" x14ac:dyDescent="0.2">
      <c r="A694" s="12"/>
    </row>
    <row r="695" spans="1:1" ht="14.25" customHeight="1" x14ac:dyDescent="0.2">
      <c r="A695" s="12"/>
    </row>
    <row r="696" spans="1:1" ht="14.25" customHeight="1" x14ac:dyDescent="0.2">
      <c r="A696" s="12"/>
    </row>
    <row r="697" spans="1:1" ht="14.25" customHeight="1" x14ac:dyDescent="0.2">
      <c r="A697" s="12"/>
    </row>
    <row r="698" spans="1:1" ht="14.25" customHeight="1" x14ac:dyDescent="0.2">
      <c r="A698" s="12"/>
    </row>
    <row r="699" spans="1:1" ht="14.25" customHeight="1" x14ac:dyDescent="0.2">
      <c r="A699" s="12"/>
    </row>
    <row r="700" spans="1:1" ht="14.25" customHeight="1" x14ac:dyDescent="0.2">
      <c r="A700" s="12"/>
    </row>
    <row r="701" spans="1:1" ht="14.25" customHeight="1" x14ac:dyDescent="0.2">
      <c r="A701" s="12"/>
    </row>
    <row r="702" spans="1:1" ht="14.25" customHeight="1" x14ac:dyDescent="0.2">
      <c r="A702" s="12"/>
    </row>
    <row r="703" spans="1:1" ht="14.25" customHeight="1" x14ac:dyDescent="0.2">
      <c r="A703" s="12"/>
    </row>
    <row r="704" spans="1:1" ht="14.25" customHeight="1" x14ac:dyDescent="0.2">
      <c r="A704" s="12"/>
    </row>
    <row r="705" spans="1:1" ht="14.25" customHeight="1" x14ac:dyDescent="0.2">
      <c r="A705" s="12"/>
    </row>
    <row r="706" spans="1:1" ht="14.25" customHeight="1" x14ac:dyDescent="0.2">
      <c r="A706" s="12"/>
    </row>
    <row r="707" spans="1:1" ht="14.25" customHeight="1" x14ac:dyDescent="0.2">
      <c r="A707" s="12"/>
    </row>
    <row r="708" spans="1:1" ht="14.25" customHeight="1" x14ac:dyDescent="0.2">
      <c r="A708" s="12"/>
    </row>
    <row r="709" spans="1:1" ht="14.25" customHeight="1" x14ac:dyDescent="0.2">
      <c r="A709" s="12"/>
    </row>
    <row r="710" spans="1:1" ht="14.25" customHeight="1" x14ac:dyDescent="0.2">
      <c r="A710" s="12"/>
    </row>
    <row r="711" spans="1:1" ht="14.25" customHeight="1" x14ac:dyDescent="0.2">
      <c r="A711" s="12"/>
    </row>
    <row r="712" spans="1:1" ht="14.25" customHeight="1" x14ac:dyDescent="0.2">
      <c r="A712" s="12"/>
    </row>
    <row r="713" spans="1:1" ht="14.25" customHeight="1" x14ac:dyDescent="0.2">
      <c r="A713" s="12"/>
    </row>
    <row r="714" spans="1:1" ht="14.25" customHeight="1" x14ac:dyDescent="0.2">
      <c r="A714" s="12"/>
    </row>
    <row r="715" spans="1:1" ht="14.25" customHeight="1" x14ac:dyDescent="0.2">
      <c r="A715" s="12"/>
    </row>
    <row r="716" spans="1:1" ht="14.25" customHeight="1" x14ac:dyDescent="0.2">
      <c r="A716" s="12"/>
    </row>
    <row r="717" spans="1:1" ht="14.25" customHeight="1" x14ac:dyDescent="0.2">
      <c r="A717" s="12"/>
    </row>
    <row r="718" spans="1:1" ht="14.25" customHeight="1" x14ac:dyDescent="0.2">
      <c r="A718" s="12"/>
    </row>
    <row r="719" spans="1:1" ht="14.25" customHeight="1" x14ac:dyDescent="0.2">
      <c r="A719" s="12"/>
    </row>
    <row r="720" spans="1:1" ht="14.25" customHeight="1" x14ac:dyDescent="0.2">
      <c r="A720" s="12"/>
    </row>
    <row r="721" spans="1:1" ht="14.25" customHeight="1" x14ac:dyDescent="0.2">
      <c r="A721" s="12"/>
    </row>
    <row r="722" spans="1:1" ht="14.25" customHeight="1" x14ac:dyDescent="0.2">
      <c r="A722" s="12"/>
    </row>
    <row r="723" spans="1:1" ht="14.25" customHeight="1" x14ac:dyDescent="0.2">
      <c r="A723" s="12"/>
    </row>
    <row r="724" spans="1:1" ht="14.25" customHeight="1" x14ac:dyDescent="0.2">
      <c r="A724" s="12"/>
    </row>
    <row r="725" spans="1:1" ht="14.25" customHeight="1" x14ac:dyDescent="0.2">
      <c r="A725" s="12"/>
    </row>
    <row r="726" spans="1:1" ht="14.25" customHeight="1" x14ac:dyDescent="0.2">
      <c r="A726" s="12"/>
    </row>
    <row r="727" spans="1:1" ht="14.25" customHeight="1" x14ac:dyDescent="0.2">
      <c r="A727" s="12"/>
    </row>
    <row r="728" spans="1:1" ht="14.25" customHeight="1" x14ac:dyDescent="0.2">
      <c r="A728" s="12"/>
    </row>
    <row r="729" spans="1:1" ht="14.25" customHeight="1" x14ac:dyDescent="0.2">
      <c r="A729" s="12"/>
    </row>
    <row r="730" spans="1:1" ht="14.25" customHeight="1" x14ac:dyDescent="0.2">
      <c r="A730" s="12"/>
    </row>
    <row r="731" spans="1:1" ht="14.25" customHeight="1" x14ac:dyDescent="0.2">
      <c r="A731" s="12"/>
    </row>
    <row r="732" spans="1:1" ht="14.25" customHeight="1" x14ac:dyDescent="0.2">
      <c r="A732" s="12"/>
    </row>
    <row r="733" spans="1:1" ht="14.25" customHeight="1" x14ac:dyDescent="0.2">
      <c r="A733" s="12"/>
    </row>
    <row r="734" spans="1:1" ht="14.25" customHeight="1" x14ac:dyDescent="0.2">
      <c r="A734" s="12"/>
    </row>
    <row r="735" spans="1:1" ht="14.25" customHeight="1" x14ac:dyDescent="0.2">
      <c r="A735" s="12"/>
    </row>
    <row r="736" spans="1:1" ht="14.25" customHeight="1" x14ac:dyDescent="0.2">
      <c r="A736" s="12"/>
    </row>
    <row r="737" spans="1:1" ht="14.25" customHeight="1" x14ac:dyDescent="0.2">
      <c r="A737" s="12"/>
    </row>
    <row r="738" spans="1:1" ht="14.25" customHeight="1" x14ac:dyDescent="0.2">
      <c r="A738" s="12"/>
    </row>
    <row r="739" spans="1:1" ht="14.25" customHeight="1" x14ac:dyDescent="0.2">
      <c r="A739" s="12"/>
    </row>
    <row r="740" spans="1:1" ht="14.25" customHeight="1" x14ac:dyDescent="0.2">
      <c r="A740" s="12"/>
    </row>
    <row r="741" spans="1:1" ht="14.25" customHeight="1" x14ac:dyDescent="0.2">
      <c r="A741" s="12"/>
    </row>
    <row r="742" spans="1:1" ht="14.25" customHeight="1" x14ac:dyDescent="0.2">
      <c r="A742" s="12"/>
    </row>
    <row r="743" spans="1:1" ht="14.25" customHeight="1" x14ac:dyDescent="0.2">
      <c r="A743" s="12"/>
    </row>
    <row r="744" spans="1:1" ht="14.25" customHeight="1" x14ac:dyDescent="0.2">
      <c r="A744" s="12"/>
    </row>
    <row r="745" spans="1:1" ht="14.25" customHeight="1" x14ac:dyDescent="0.2">
      <c r="A745" s="12"/>
    </row>
    <row r="746" spans="1:1" ht="14.25" customHeight="1" x14ac:dyDescent="0.2">
      <c r="A746" s="12"/>
    </row>
    <row r="747" spans="1:1" ht="14.25" customHeight="1" x14ac:dyDescent="0.2">
      <c r="A747" s="12"/>
    </row>
    <row r="748" spans="1:1" ht="14.25" customHeight="1" x14ac:dyDescent="0.2">
      <c r="A748" s="12"/>
    </row>
    <row r="749" spans="1:1" ht="14.25" customHeight="1" x14ac:dyDescent="0.2">
      <c r="A749" s="12"/>
    </row>
    <row r="750" spans="1:1" ht="14.25" customHeight="1" x14ac:dyDescent="0.2">
      <c r="A750" s="12"/>
    </row>
    <row r="751" spans="1:1" ht="14.25" customHeight="1" x14ac:dyDescent="0.2">
      <c r="A751" s="12"/>
    </row>
    <row r="752" spans="1:1" ht="14.25" customHeight="1" x14ac:dyDescent="0.2">
      <c r="A752" s="12"/>
    </row>
    <row r="753" spans="1:1" ht="14.25" customHeight="1" x14ac:dyDescent="0.2">
      <c r="A753" s="12"/>
    </row>
    <row r="754" spans="1:1" ht="14.25" customHeight="1" x14ac:dyDescent="0.2">
      <c r="A754" s="12"/>
    </row>
    <row r="755" spans="1:1" ht="14.25" customHeight="1" x14ac:dyDescent="0.2">
      <c r="A755" s="12"/>
    </row>
    <row r="756" spans="1:1" ht="14.25" customHeight="1" x14ac:dyDescent="0.2">
      <c r="A756" s="12"/>
    </row>
    <row r="757" spans="1:1" ht="14.25" customHeight="1" x14ac:dyDescent="0.2">
      <c r="A757" s="12"/>
    </row>
    <row r="758" spans="1:1" ht="14.25" customHeight="1" x14ac:dyDescent="0.2">
      <c r="A758" s="12"/>
    </row>
    <row r="759" spans="1:1" ht="14.25" customHeight="1" x14ac:dyDescent="0.2">
      <c r="A759" s="12"/>
    </row>
    <row r="760" spans="1:1" ht="14.25" customHeight="1" x14ac:dyDescent="0.2">
      <c r="A760" s="12"/>
    </row>
    <row r="761" spans="1:1" ht="14.25" customHeight="1" x14ac:dyDescent="0.2">
      <c r="A761" s="12"/>
    </row>
    <row r="762" spans="1:1" ht="14.25" customHeight="1" x14ac:dyDescent="0.2">
      <c r="A762" s="12"/>
    </row>
    <row r="763" spans="1:1" ht="14.25" customHeight="1" x14ac:dyDescent="0.2">
      <c r="A763" s="12"/>
    </row>
    <row r="764" spans="1:1" ht="14.25" customHeight="1" x14ac:dyDescent="0.2">
      <c r="A764" s="12"/>
    </row>
    <row r="765" spans="1:1" ht="14.25" customHeight="1" x14ac:dyDescent="0.2">
      <c r="A765" s="12"/>
    </row>
    <row r="766" spans="1:1" ht="14.25" customHeight="1" x14ac:dyDescent="0.2">
      <c r="A766" s="12"/>
    </row>
    <row r="767" spans="1:1" ht="14.25" customHeight="1" x14ac:dyDescent="0.2">
      <c r="A767" s="12"/>
    </row>
    <row r="768" spans="1:1" ht="14.25" customHeight="1" x14ac:dyDescent="0.2">
      <c r="A768" s="12"/>
    </row>
    <row r="769" spans="1:1" ht="14.25" customHeight="1" x14ac:dyDescent="0.2">
      <c r="A769" s="12"/>
    </row>
    <row r="770" spans="1:1" ht="14.25" customHeight="1" x14ac:dyDescent="0.2">
      <c r="A770" s="12"/>
    </row>
    <row r="771" spans="1:1" ht="14.25" customHeight="1" x14ac:dyDescent="0.2">
      <c r="A771" s="12"/>
    </row>
    <row r="772" spans="1:1" ht="14.25" customHeight="1" x14ac:dyDescent="0.2">
      <c r="A772" s="12"/>
    </row>
    <row r="773" spans="1:1" ht="14.25" customHeight="1" x14ac:dyDescent="0.2">
      <c r="A773" s="12"/>
    </row>
    <row r="774" spans="1:1" ht="14.25" customHeight="1" x14ac:dyDescent="0.2">
      <c r="A774" s="12"/>
    </row>
    <row r="775" spans="1:1" ht="14.25" customHeight="1" x14ac:dyDescent="0.2">
      <c r="A775" s="12"/>
    </row>
    <row r="776" spans="1:1" ht="14.25" customHeight="1" x14ac:dyDescent="0.2">
      <c r="A776" s="12"/>
    </row>
    <row r="777" spans="1:1" ht="14.25" customHeight="1" x14ac:dyDescent="0.2">
      <c r="A777" s="12"/>
    </row>
    <row r="778" spans="1:1" ht="14.25" customHeight="1" x14ac:dyDescent="0.2">
      <c r="A778" s="12"/>
    </row>
    <row r="779" spans="1:1" ht="14.25" customHeight="1" x14ac:dyDescent="0.2">
      <c r="A779" s="12"/>
    </row>
    <row r="780" spans="1:1" ht="14.25" customHeight="1" x14ac:dyDescent="0.2">
      <c r="A780" s="12"/>
    </row>
    <row r="781" spans="1:1" ht="14.25" customHeight="1" x14ac:dyDescent="0.2">
      <c r="A781" s="12"/>
    </row>
    <row r="782" spans="1:1" ht="14.25" customHeight="1" x14ac:dyDescent="0.2">
      <c r="A782" s="12"/>
    </row>
    <row r="783" spans="1:1" ht="14.25" customHeight="1" x14ac:dyDescent="0.2">
      <c r="A783" s="12"/>
    </row>
    <row r="784" spans="1:1" ht="14.25" customHeight="1" x14ac:dyDescent="0.2">
      <c r="A784" s="12"/>
    </row>
    <row r="785" spans="1:1" ht="14.25" customHeight="1" x14ac:dyDescent="0.2">
      <c r="A785" s="12"/>
    </row>
    <row r="786" spans="1:1" ht="14.25" customHeight="1" x14ac:dyDescent="0.2">
      <c r="A786" s="12"/>
    </row>
    <row r="787" spans="1:1" ht="14.25" customHeight="1" x14ac:dyDescent="0.2">
      <c r="A787" s="12"/>
    </row>
    <row r="788" spans="1:1" ht="14.25" customHeight="1" x14ac:dyDescent="0.2">
      <c r="A788" s="12"/>
    </row>
    <row r="789" spans="1:1" ht="14.25" customHeight="1" x14ac:dyDescent="0.2">
      <c r="A789" s="12"/>
    </row>
    <row r="790" spans="1:1" ht="14.25" customHeight="1" x14ac:dyDescent="0.2">
      <c r="A790" s="12"/>
    </row>
    <row r="791" spans="1:1" ht="14.25" customHeight="1" x14ac:dyDescent="0.2">
      <c r="A791" s="12"/>
    </row>
    <row r="792" spans="1:1" ht="14.25" customHeight="1" x14ac:dyDescent="0.2">
      <c r="A792" s="12"/>
    </row>
    <row r="793" spans="1:1" ht="14.25" customHeight="1" x14ac:dyDescent="0.2">
      <c r="A793" s="12"/>
    </row>
    <row r="794" spans="1:1" ht="14.25" customHeight="1" x14ac:dyDescent="0.2">
      <c r="A794" s="12"/>
    </row>
    <row r="795" spans="1:1" ht="14.25" customHeight="1" x14ac:dyDescent="0.2">
      <c r="A795" s="12"/>
    </row>
    <row r="796" spans="1:1" ht="14.25" customHeight="1" x14ac:dyDescent="0.2">
      <c r="A796" s="12"/>
    </row>
    <row r="797" spans="1:1" ht="14.25" customHeight="1" x14ac:dyDescent="0.2">
      <c r="A797" s="12"/>
    </row>
    <row r="798" spans="1:1" ht="14.25" customHeight="1" x14ac:dyDescent="0.2">
      <c r="A798" s="12"/>
    </row>
    <row r="799" spans="1:1" ht="14.25" customHeight="1" x14ac:dyDescent="0.2">
      <c r="A799" s="12"/>
    </row>
    <row r="800" spans="1:1" ht="14.25" customHeight="1" x14ac:dyDescent="0.2">
      <c r="A800" s="12"/>
    </row>
    <row r="801" spans="1:1" ht="14.25" customHeight="1" x14ac:dyDescent="0.2">
      <c r="A801" s="12"/>
    </row>
    <row r="802" spans="1:1" ht="14.25" customHeight="1" x14ac:dyDescent="0.2">
      <c r="A802" s="12"/>
    </row>
    <row r="803" spans="1:1" ht="14.25" customHeight="1" x14ac:dyDescent="0.2">
      <c r="A803" s="12"/>
    </row>
    <row r="804" spans="1:1" ht="14.25" customHeight="1" x14ac:dyDescent="0.2">
      <c r="A804" s="12"/>
    </row>
    <row r="805" spans="1:1" ht="14.25" customHeight="1" x14ac:dyDescent="0.2">
      <c r="A805" s="12"/>
    </row>
    <row r="806" spans="1:1" ht="14.25" customHeight="1" x14ac:dyDescent="0.2">
      <c r="A806" s="12"/>
    </row>
    <row r="807" spans="1:1" ht="14.25" customHeight="1" x14ac:dyDescent="0.2">
      <c r="A807" s="12"/>
    </row>
    <row r="808" spans="1:1" ht="14.25" customHeight="1" x14ac:dyDescent="0.2">
      <c r="A808" s="12"/>
    </row>
    <row r="809" spans="1:1" ht="14.25" customHeight="1" x14ac:dyDescent="0.2">
      <c r="A809" s="12"/>
    </row>
    <row r="810" spans="1:1" ht="14.25" customHeight="1" x14ac:dyDescent="0.2">
      <c r="A810" s="12"/>
    </row>
    <row r="811" spans="1:1" ht="14.25" customHeight="1" x14ac:dyDescent="0.2">
      <c r="A811" s="12"/>
    </row>
    <row r="812" spans="1:1" ht="14.25" customHeight="1" x14ac:dyDescent="0.2">
      <c r="A812" s="12"/>
    </row>
    <row r="813" spans="1:1" ht="14.25" customHeight="1" x14ac:dyDescent="0.2">
      <c r="A813" s="12"/>
    </row>
    <row r="814" spans="1:1" ht="14.25" customHeight="1" x14ac:dyDescent="0.2">
      <c r="A814" s="12"/>
    </row>
    <row r="815" spans="1:1" ht="14.25" customHeight="1" x14ac:dyDescent="0.2">
      <c r="A815" s="12"/>
    </row>
    <row r="816" spans="1:1" ht="14.25" customHeight="1" x14ac:dyDescent="0.2">
      <c r="A816" s="12"/>
    </row>
    <row r="817" spans="1:1" ht="14.25" customHeight="1" x14ac:dyDescent="0.2">
      <c r="A817" s="12"/>
    </row>
    <row r="818" spans="1:1" ht="14.25" customHeight="1" x14ac:dyDescent="0.2">
      <c r="A818" s="12"/>
    </row>
    <row r="819" spans="1:1" ht="14.25" customHeight="1" x14ac:dyDescent="0.2">
      <c r="A819" s="12"/>
    </row>
    <row r="820" spans="1:1" ht="14.25" customHeight="1" x14ac:dyDescent="0.2">
      <c r="A820" s="12"/>
    </row>
    <row r="821" spans="1:1" ht="14.25" customHeight="1" x14ac:dyDescent="0.2">
      <c r="A821" s="12"/>
    </row>
    <row r="822" spans="1:1" ht="14.25" customHeight="1" x14ac:dyDescent="0.2">
      <c r="A822" s="12"/>
    </row>
    <row r="823" spans="1:1" ht="14.25" customHeight="1" x14ac:dyDescent="0.2">
      <c r="A823" s="12"/>
    </row>
    <row r="824" spans="1:1" ht="14.25" customHeight="1" x14ac:dyDescent="0.2">
      <c r="A824" s="12"/>
    </row>
    <row r="825" spans="1:1" ht="14.25" customHeight="1" x14ac:dyDescent="0.2">
      <c r="A825" s="12"/>
    </row>
    <row r="826" spans="1:1" ht="14.25" customHeight="1" x14ac:dyDescent="0.2">
      <c r="A826" s="12"/>
    </row>
    <row r="827" spans="1:1" ht="14.25" customHeight="1" x14ac:dyDescent="0.2">
      <c r="A827" s="12"/>
    </row>
    <row r="828" spans="1:1" ht="14.25" customHeight="1" x14ac:dyDescent="0.2">
      <c r="A828" s="12"/>
    </row>
    <row r="829" spans="1:1" ht="14.25" customHeight="1" x14ac:dyDescent="0.2">
      <c r="A829" s="12"/>
    </row>
    <row r="830" spans="1:1" ht="14.25" customHeight="1" x14ac:dyDescent="0.2">
      <c r="A830" s="12"/>
    </row>
    <row r="831" spans="1:1" ht="14.25" customHeight="1" x14ac:dyDescent="0.2">
      <c r="A831" s="12"/>
    </row>
    <row r="832" spans="1:1" ht="14.25" customHeight="1" x14ac:dyDescent="0.2">
      <c r="A832" s="12"/>
    </row>
    <row r="833" spans="1:1" ht="14.25" customHeight="1" x14ac:dyDescent="0.2">
      <c r="A833" s="12"/>
    </row>
    <row r="834" spans="1:1" ht="14.25" customHeight="1" x14ac:dyDescent="0.2">
      <c r="A834" s="12"/>
    </row>
    <row r="835" spans="1:1" ht="14.25" customHeight="1" x14ac:dyDescent="0.2">
      <c r="A835" s="12"/>
    </row>
    <row r="836" spans="1:1" ht="14.25" customHeight="1" x14ac:dyDescent="0.2">
      <c r="A836" s="12"/>
    </row>
    <row r="837" spans="1:1" ht="14.25" customHeight="1" x14ac:dyDescent="0.2">
      <c r="A837" s="12"/>
    </row>
    <row r="838" spans="1:1" ht="14.25" customHeight="1" x14ac:dyDescent="0.2">
      <c r="A838" s="12"/>
    </row>
    <row r="839" spans="1:1" ht="14.25" customHeight="1" x14ac:dyDescent="0.2">
      <c r="A839" s="12"/>
    </row>
    <row r="840" spans="1:1" ht="14.25" customHeight="1" x14ac:dyDescent="0.2">
      <c r="A840" s="12"/>
    </row>
    <row r="841" spans="1:1" ht="14.25" customHeight="1" x14ac:dyDescent="0.2">
      <c r="A841" s="12"/>
    </row>
    <row r="842" spans="1:1" ht="14.25" customHeight="1" x14ac:dyDescent="0.2">
      <c r="A842" s="12"/>
    </row>
    <row r="843" spans="1:1" ht="14.25" customHeight="1" x14ac:dyDescent="0.2">
      <c r="A843" s="12"/>
    </row>
    <row r="844" spans="1:1" ht="14.25" customHeight="1" x14ac:dyDescent="0.2">
      <c r="A844" s="12"/>
    </row>
    <row r="845" spans="1:1" ht="14.25" customHeight="1" x14ac:dyDescent="0.2">
      <c r="A845" s="12"/>
    </row>
    <row r="846" spans="1:1" ht="14.25" customHeight="1" x14ac:dyDescent="0.2">
      <c r="A846" s="12"/>
    </row>
    <row r="847" spans="1:1" ht="14.25" customHeight="1" x14ac:dyDescent="0.2">
      <c r="A847" s="12"/>
    </row>
    <row r="848" spans="1:1" ht="14.25" customHeight="1" x14ac:dyDescent="0.2">
      <c r="A848" s="12"/>
    </row>
    <row r="849" spans="1:1" ht="14.25" customHeight="1" x14ac:dyDescent="0.2">
      <c r="A849" s="12"/>
    </row>
    <row r="850" spans="1:1" ht="14.25" customHeight="1" x14ac:dyDescent="0.2">
      <c r="A850" s="12"/>
    </row>
    <row r="851" spans="1:1" ht="14.25" customHeight="1" x14ac:dyDescent="0.2">
      <c r="A851" s="12"/>
    </row>
    <row r="852" spans="1:1" ht="14.25" customHeight="1" x14ac:dyDescent="0.2">
      <c r="A852" s="12"/>
    </row>
    <row r="853" spans="1:1" ht="14.25" customHeight="1" x14ac:dyDescent="0.2">
      <c r="A853" s="12"/>
    </row>
    <row r="854" spans="1:1" ht="14.25" customHeight="1" x14ac:dyDescent="0.2">
      <c r="A854" s="12"/>
    </row>
    <row r="855" spans="1:1" ht="14.25" customHeight="1" x14ac:dyDescent="0.2">
      <c r="A855" s="12"/>
    </row>
    <row r="856" spans="1:1" ht="14.25" customHeight="1" x14ac:dyDescent="0.2">
      <c r="A856" s="12"/>
    </row>
    <row r="857" spans="1:1" ht="14.25" customHeight="1" x14ac:dyDescent="0.2">
      <c r="A857" s="12"/>
    </row>
    <row r="858" spans="1:1" ht="14.25" customHeight="1" x14ac:dyDescent="0.2">
      <c r="A858" s="12"/>
    </row>
    <row r="859" spans="1:1" ht="14.25" customHeight="1" x14ac:dyDescent="0.2">
      <c r="A859" s="12"/>
    </row>
    <row r="860" spans="1:1" ht="14.25" customHeight="1" x14ac:dyDescent="0.2">
      <c r="A860" s="12"/>
    </row>
    <row r="861" spans="1:1" ht="14.25" customHeight="1" x14ac:dyDescent="0.2">
      <c r="A861" s="12"/>
    </row>
    <row r="862" spans="1:1" ht="14.25" customHeight="1" x14ac:dyDescent="0.2">
      <c r="A862" s="12"/>
    </row>
    <row r="863" spans="1:1" ht="14.25" customHeight="1" x14ac:dyDescent="0.2">
      <c r="A863" s="12"/>
    </row>
    <row r="864" spans="1:1" ht="14.25" customHeight="1" x14ac:dyDescent="0.2">
      <c r="A864" s="12"/>
    </row>
    <row r="865" spans="1:1" ht="14.25" customHeight="1" x14ac:dyDescent="0.2">
      <c r="A865" s="12"/>
    </row>
    <row r="866" spans="1:1" ht="14.25" customHeight="1" x14ac:dyDescent="0.2">
      <c r="A866" s="12"/>
    </row>
    <row r="867" spans="1:1" ht="14.25" customHeight="1" x14ac:dyDescent="0.2">
      <c r="A867" s="12"/>
    </row>
    <row r="868" spans="1:1" ht="14.25" customHeight="1" x14ac:dyDescent="0.2">
      <c r="A868" s="12"/>
    </row>
    <row r="869" spans="1:1" ht="14.25" customHeight="1" x14ac:dyDescent="0.2">
      <c r="A869" s="12"/>
    </row>
    <row r="870" spans="1:1" ht="14.25" customHeight="1" x14ac:dyDescent="0.2">
      <c r="A870" s="12"/>
    </row>
    <row r="871" spans="1:1" ht="14.25" customHeight="1" x14ac:dyDescent="0.2">
      <c r="A871" s="12"/>
    </row>
    <row r="872" spans="1:1" ht="14.25" customHeight="1" x14ac:dyDescent="0.2">
      <c r="A872" s="12"/>
    </row>
    <row r="873" spans="1:1" ht="14.25" customHeight="1" x14ac:dyDescent="0.2">
      <c r="A873" s="12"/>
    </row>
    <row r="874" spans="1:1" ht="14.25" customHeight="1" x14ac:dyDescent="0.2">
      <c r="A874" s="12"/>
    </row>
    <row r="875" spans="1:1" ht="14.25" customHeight="1" x14ac:dyDescent="0.2">
      <c r="A875" s="12"/>
    </row>
    <row r="876" spans="1:1" ht="14.25" customHeight="1" x14ac:dyDescent="0.2">
      <c r="A876" s="12"/>
    </row>
    <row r="877" spans="1:1" ht="14.25" customHeight="1" x14ac:dyDescent="0.2">
      <c r="A877" s="12"/>
    </row>
    <row r="878" spans="1:1" ht="14.25" customHeight="1" x14ac:dyDescent="0.2">
      <c r="A878" s="12"/>
    </row>
    <row r="879" spans="1:1" ht="14.25" customHeight="1" x14ac:dyDescent="0.2">
      <c r="A879" s="12"/>
    </row>
    <row r="880" spans="1:1" ht="14.25" customHeight="1" x14ac:dyDescent="0.2">
      <c r="A880" s="12"/>
    </row>
    <row r="881" spans="1:1" ht="14.25" customHeight="1" x14ac:dyDescent="0.2">
      <c r="A881" s="12"/>
    </row>
    <row r="882" spans="1:1" ht="14.25" customHeight="1" x14ac:dyDescent="0.2">
      <c r="A882" s="12"/>
    </row>
    <row r="883" spans="1:1" ht="14.25" customHeight="1" x14ac:dyDescent="0.2">
      <c r="A883" s="12"/>
    </row>
    <row r="884" spans="1:1" ht="14.25" customHeight="1" x14ac:dyDescent="0.2">
      <c r="A884" s="12"/>
    </row>
    <row r="885" spans="1:1" ht="14.25" customHeight="1" x14ac:dyDescent="0.2">
      <c r="A885" s="12"/>
    </row>
    <row r="886" spans="1:1" ht="14.25" customHeight="1" x14ac:dyDescent="0.2">
      <c r="A886" s="12"/>
    </row>
    <row r="887" spans="1:1" ht="14.25" customHeight="1" x14ac:dyDescent="0.2">
      <c r="A887" s="12"/>
    </row>
    <row r="888" spans="1:1" ht="14.25" customHeight="1" x14ac:dyDescent="0.2">
      <c r="A888" s="12"/>
    </row>
    <row r="889" spans="1:1" ht="14.25" customHeight="1" x14ac:dyDescent="0.2">
      <c r="A889" s="12"/>
    </row>
    <row r="890" spans="1:1" ht="14.25" customHeight="1" x14ac:dyDescent="0.2">
      <c r="A890" s="12"/>
    </row>
    <row r="891" spans="1:1" ht="14.25" customHeight="1" x14ac:dyDescent="0.2">
      <c r="A891" s="12"/>
    </row>
    <row r="892" spans="1:1" ht="14.25" customHeight="1" x14ac:dyDescent="0.2">
      <c r="A892" s="12"/>
    </row>
    <row r="893" spans="1:1" ht="14.25" customHeight="1" x14ac:dyDescent="0.2">
      <c r="A893" s="12"/>
    </row>
    <row r="894" spans="1:1" ht="14.25" customHeight="1" x14ac:dyDescent="0.2">
      <c r="A894" s="12"/>
    </row>
    <row r="895" spans="1:1" ht="14.25" customHeight="1" x14ac:dyDescent="0.2">
      <c r="A895" s="12"/>
    </row>
    <row r="896" spans="1:1" ht="14.25" customHeight="1" x14ac:dyDescent="0.2">
      <c r="A896" s="12"/>
    </row>
    <row r="897" spans="1:1" ht="14.25" customHeight="1" x14ac:dyDescent="0.2">
      <c r="A897" s="12"/>
    </row>
    <row r="898" spans="1:1" ht="14.25" customHeight="1" x14ac:dyDescent="0.2">
      <c r="A898" s="12"/>
    </row>
    <row r="899" spans="1:1" ht="14.25" customHeight="1" x14ac:dyDescent="0.2">
      <c r="A899" s="12"/>
    </row>
    <row r="900" spans="1:1" ht="14.25" customHeight="1" x14ac:dyDescent="0.2">
      <c r="A900" s="12"/>
    </row>
    <row r="901" spans="1:1" ht="14.25" customHeight="1" x14ac:dyDescent="0.2">
      <c r="A901" s="12"/>
    </row>
    <row r="902" spans="1:1" ht="14.25" customHeight="1" x14ac:dyDescent="0.2">
      <c r="A902" s="12"/>
    </row>
    <row r="903" spans="1:1" ht="14.25" customHeight="1" x14ac:dyDescent="0.2">
      <c r="A903" s="12"/>
    </row>
    <row r="904" spans="1:1" ht="14.25" customHeight="1" x14ac:dyDescent="0.2">
      <c r="A904" s="12"/>
    </row>
    <row r="905" spans="1:1" ht="14.25" customHeight="1" x14ac:dyDescent="0.2">
      <c r="A905" s="12"/>
    </row>
    <row r="906" spans="1:1" ht="14.25" customHeight="1" x14ac:dyDescent="0.2">
      <c r="A906" s="12"/>
    </row>
    <row r="907" spans="1:1" ht="14.25" customHeight="1" x14ac:dyDescent="0.2">
      <c r="A907" s="12"/>
    </row>
    <row r="908" spans="1:1" ht="14.25" customHeight="1" x14ac:dyDescent="0.2">
      <c r="A908" s="12"/>
    </row>
    <row r="909" spans="1:1" ht="14.25" customHeight="1" x14ac:dyDescent="0.2">
      <c r="A909" s="12"/>
    </row>
    <row r="910" spans="1:1" ht="14.25" customHeight="1" x14ac:dyDescent="0.2">
      <c r="A910" s="12"/>
    </row>
    <row r="911" spans="1:1" ht="14.25" customHeight="1" x14ac:dyDescent="0.2">
      <c r="A911" s="12"/>
    </row>
    <row r="912" spans="1:1" ht="14.25" customHeight="1" x14ac:dyDescent="0.2">
      <c r="A912" s="12"/>
    </row>
    <row r="913" spans="1:1" ht="14.25" customHeight="1" x14ac:dyDescent="0.2">
      <c r="A913" s="12"/>
    </row>
    <row r="914" spans="1:1" ht="14.25" customHeight="1" x14ac:dyDescent="0.2">
      <c r="A914" s="12"/>
    </row>
    <row r="915" spans="1:1" ht="14.25" customHeight="1" x14ac:dyDescent="0.2">
      <c r="A915" s="12"/>
    </row>
    <row r="916" spans="1:1" ht="14.25" customHeight="1" x14ac:dyDescent="0.2">
      <c r="A916" s="12"/>
    </row>
    <row r="917" spans="1:1" ht="14.25" customHeight="1" x14ac:dyDescent="0.2">
      <c r="A917" s="12"/>
    </row>
    <row r="918" spans="1:1" ht="14.25" customHeight="1" x14ac:dyDescent="0.2">
      <c r="A918" s="12"/>
    </row>
    <row r="919" spans="1:1" ht="14.25" customHeight="1" x14ac:dyDescent="0.2">
      <c r="A919" s="12"/>
    </row>
    <row r="920" spans="1:1" ht="14.25" customHeight="1" x14ac:dyDescent="0.2">
      <c r="A920" s="12"/>
    </row>
    <row r="921" spans="1:1" ht="14.25" customHeight="1" x14ac:dyDescent="0.2">
      <c r="A921" s="12"/>
    </row>
    <row r="922" spans="1:1" ht="14.25" customHeight="1" x14ac:dyDescent="0.2">
      <c r="A922" s="12"/>
    </row>
    <row r="923" spans="1:1" ht="14.25" customHeight="1" x14ac:dyDescent="0.2">
      <c r="A923" s="12"/>
    </row>
    <row r="924" spans="1:1" ht="14.25" customHeight="1" x14ac:dyDescent="0.2">
      <c r="A924" s="12"/>
    </row>
    <row r="925" spans="1:1" ht="14.25" customHeight="1" x14ac:dyDescent="0.2">
      <c r="A925" s="12"/>
    </row>
    <row r="926" spans="1:1" ht="14.25" customHeight="1" x14ac:dyDescent="0.2">
      <c r="A926" s="12"/>
    </row>
    <row r="927" spans="1:1" ht="14.25" customHeight="1" x14ac:dyDescent="0.2">
      <c r="A927" s="12"/>
    </row>
    <row r="928" spans="1:1" ht="14.25" customHeight="1" x14ac:dyDescent="0.2">
      <c r="A928" s="12"/>
    </row>
    <row r="929" spans="1:1" ht="14.25" customHeight="1" x14ac:dyDescent="0.2">
      <c r="A929" s="12"/>
    </row>
    <row r="930" spans="1:1" ht="14.25" customHeight="1" x14ac:dyDescent="0.2">
      <c r="A930" s="12"/>
    </row>
    <row r="931" spans="1:1" ht="14.25" customHeight="1" x14ac:dyDescent="0.2">
      <c r="A931" s="12"/>
    </row>
    <row r="932" spans="1:1" ht="14.25" customHeight="1" x14ac:dyDescent="0.2">
      <c r="A932" s="12"/>
    </row>
    <row r="933" spans="1:1" ht="14.25" customHeight="1" x14ac:dyDescent="0.2">
      <c r="A933" s="12"/>
    </row>
    <row r="934" spans="1:1" ht="14.25" customHeight="1" x14ac:dyDescent="0.2">
      <c r="A934" s="12"/>
    </row>
    <row r="935" spans="1:1" ht="14.25" customHeight="1" x14ac:dyDescent="0.2">
      <c r="A935" s="12"/>
    </row>
    <row r="936" spans="1:1" ht="14.25" customHeight="1" x14ac:dyDescent="0.2">
      <c r="A936" s="12"/>
    </row>
    <row r="937" spans="1:1" ht="14.25" customHeight="1" x14ac:dyDescent="0.2">
      <c r="A937" s="12"/>
    </row>
    <row r="938" spans="1:1" ht="14.25" customHeight="1" x14ac:dyDescent="0.2">
      <c r="A938" s="12"/>
    </row>
    <row r="939" spans="1:1" ht="14.25" customHeight="1" x14ac:dyDescent="0.2">
      <c r="A939" s="12"/>
    </row>
    <row r="940" spans="1:1" ht="14.25" customHeight="1" x14ac:dyDescent="0.2">
      <c r="A940" s="12"/>
    </row>
    <row r="941" spans="1:1" ht="14.25" customHeight="1" x14ac:dyDescent="0.2">
      <c r="A941" s="12"/>
    </row>
    <row r="942" spans="1:1" ht="14.25" customHeight="1" x14ac:dyDescent="0.2">
      <c r="A942" s="12"/>
    </row>
    <row r="943" spans="1:1" ht="14.25" customHeight="1" x14ac:dyDescent="0.2">
      <c r="A943" s="12"/>
    </row>
    <row r="944" spans="1:1" ht="14.25" customHeight="1" x14ac:dyDescent="0.2">
      <c r="A944" s="12"/>
    </row>
    <row r="945" spans="1:1" ht="14.25" customHeight="1" x14ac:dyDescent="0.2">
      <c r="A945" s="12"/>
    </row>
    <row r="946" spans="1:1" ht="14.25" customHeight="1" x14ac:dyDescent="0.2">
      <c r="A946" s="12"/>
    </row>
    <row r="947" spans="1:1" ht="14.25" customHeight="1" x14ac:dyDescent="0.2">
      <c r="A947" s="12"/>
    </row>
    <row r="948" spans="1:1" ht="14.25" customHeight="1" x14ac:dyDescent="0.2">
      <c r="A948" s="12"/>
    </row>
    <row r="949" spans="1:1" ht="14.25" customHeight="1" x14ac:dyDescent="0.2">
      <c r="A949" s="12"/>
    </row>
    <row r="950" spans="1:1" ht="14.25" customHeight="1" x14ac:dyDescent="0.2">
      <c r="A950" s="12"/>
    </row>
    <row r="951" spans="1:1" ht="14.25" customHeight="1" x14ac:dyDescent="0.2">
      <c r="A951" s="12"/>
    </row>
    <row r="952" spans="1:1" ht="14.25" customHeight="1" x14ac:dyDescent="0.2">
      <c r="A952" s="12"/>
    </row>
    <row r="953" spans="1:1" ht="14.25" customHeight="1" x14ac:dyDescent="0.2">
      <c r="A953" s="12"/>
    </row>
    <row r="954" spans="1:1" ht="14.25" customHeight="1" x14ac:dyDescent="0.2">
      <c r="A954" s="12"/>
    </row>
    <row r="955" spans="1:1" ht="14.25" customHeight="1" x14ac:dyDescent="0.2">
      <c r="A955" s="12"/>
    </row>
    <row r="956" spans="1:1" ht="14.25" customHeight="1" x14ac:dyDescent="0.2">
      <c r="A956" s="12"/>
    </row>
    <row r="957" spans="1:1" ht="14.25" customHeight="1" x14ac:dyDescent="0.2">
      <c r="A957" s="12"/>
    </row>
    <row r="958" spans="1:1" ht="14.25" customHeight="1" x14ac:dyDescent="0.2">
      <c r="A958" s="12"/>
    </row>
    <row r="959" spans="1:1" ht="14.25" customHeight="1" x14ac:dyDescent="0.2">
      <c r="A959" s="12"/>
    </row>
    <row r="960" spans="1:1" ht="14.25" customHeight="1" x14ac:dyDescent="0.2">
      <c r="A960" s="12"/>
    </row>
    <row r="961" spans="1:1" ht="14.25" customHeight="1" x14ac:dyDescent="0.2">
      <c r="A961" s="12"/>
    </row>
    <row r="962" spans="1:1" ht="14.25" customHeight="1" x14ac:dyDescent="0.2">
      <c r="A962" s="12"/>
    </row>
    <row r="963" spans="1:1" ht="14.25" customHeight="1" x14ac:dyDescent="0.2">
      <c r="A963" s="12"/>
    </row>
    <row r="964" spans="1:1" ht="14.25" customHeight="1" x14ac:dyDescent="0.2">
      <c r="A964" s="12"/>
    </row>
    <row r="965" spans="1:1" ht="14.25" customHeight="1" x14ac:dyDescent="0.2">
      <c r="A965" s="12"/>
    </row>
    <row r="966" spans="1:1" ht="14.25" customHeight="1" x14ac:dyDescent="0.2">
      <c r="A966" s="12"/>
    </row>
    <row r="967" spans="1:1" ht="14.25" customHeight="1" x14ac:dyDescent="0.2">
      <c r="A967" s="12"/>
    </row>
    <row r="968" spans="1:1" ht="14.25" customHeight="1" x14ac:dyDescent="0.2">
      <c r="A968" s="12"/>
    </row>
    <row r="969" spans="1:1" ht="14.25" customHeight="1" x14ac:dyDescent="0.2">
      <c r="A969" s="12"/>
    </row>
    <row r="970" spans="1:1" ht="14.25" customHeight="1" x14ac:dyDescent="0.2">
      <c r="A970" s="12"/>
    </row>
    <row r="971" spans="1:1" ht="14.25" customHeight="1" x14ac:dyDescent="0.2">
      <c r="A971" s="12"/>
    </row>
    <row r="972" spans="1:1" ht="14.25" customHeight="1" x14ac:dyDescent="0.2">
      <c r="A972" s="12"/>
    </row>
    <row r="973" spans="1:1" ht="14.25" customHeight="1" x14ac:dyDescent="0.2">
      <c r="A973" s="12"/>
    </row>
    <row r="974" spans="1:1" ht="14.25" customHeight="1" x14ac:dyDescent="0.2">
      <c r="A974" s="12"/>
    </row>
    <row r="975" spans="1:1" ht="14.25" customHeight="1" x14ac:dyDescent="0.2">
      <c r="A975" s="12"/>
    </row>
    <row r="976" spans="1:1" ht="14.25" customHeight="1" x14ac:dyDescent="0.2">
      <c r="A976" s="12"/>
    </row>
    <row r="977" spans="1:1" ht="14.25" customHeight="1" x14ac:dyDescent="0.2">
      <c r="A977" s="12"/>
    </row>
    <row r="978" spans="1:1" ht="14.25" customHeight="1" x14ac:dyDescent="0.2">
      <c r="A978" s="12"/>
    </row>
    <row r="979" spans="1:1" ht="14.25" customHeight="1" x14ac:dyDescent="0.2">
      <c r="A979" s="12"/>
    </row>
    <row r="980" spans="1:1" ht="14.25" customHeight="1" x14ac:dyDescent="0.2">
      <c r="A980" s="12"/>
    </row>
    <row r="981" spans="1:1" ht="14.25" customHeight="1" x14ac:dyDescent="0.2">
      <c r="A981" s="12"/>
    </row>
    <row r="982" spans="1:1" ht="14.25" customHeight="1" x14ac:dyDescent="0.2">
      <c r="A982" s="12"/>
    </row>
    <row r="983" spans="1:1" ht="14.25" customHeight="1" x14ac:dyDescent="0.2">
      <c r="A983" s="12"/>
    </row>
    <row r="984" spans="1:1" ht="14.25" customHeight="1" x14ac:dyDescent="0.2">
      <c r="A984" s="12"/>
    </row>
    <row r="985" spans="1:1" ht="14.25" customHeight="1" x14ac:dyDescent="0.2">
      <c r="A985" s="12"/>
    </row>
    <row r="986" spans="1:1" ht="14.25" customHeight="1" x14ac:dyDescent="0.2">
      <c r="A986" s="12"/>
    </row>
    <row r="987" spans="1:1" ht="14.25" customHeight="1" x14ac:dyDescent="0.2">
      <c r="A987" s="12"/>
    </row>
    <row r="988" spans="1:1" ht="14.25" customHeight="1" x14ac:dyDescent="0.2">
      <c r="A988" s="12"/>
    </row>
    <row r="989" spans="1:1" ht="14.25" customHeight="1" x14ac:dyDescent="0.2">
      <c r="A989" s="12"/>
    </row>
    <row r="990" spans="1:1" ht="14.25" customHeight="1" x14ac:dyDescent="0.2">
      <c r="A990" s="12"/>
    </row>
    <row r="991" spans="1:1" ht="14.25" customHeight="1" x14ac:dyDescent="0.2">
      <c r="A991" s="12"/>
    </row>
    <row r="992" spans="1:1" ht="14.25" customHeight="1" x14ac:dyDescent="0.2">
      <c r="A992" s="12"/>
    </row>
    <row r="993" spans="1:1" ht="14.25" customHeight="1" x14ac:dyDescent="0.2">
      <c r="A993" s="12"/>
    </row>
    <row r="994" spans="1:1" ht="14.25" customHeight="1" x14ac:dyDescent="0.2">
      <c r="A994" s="12"/>
    </row>
    <row r="995" spans="1:1" ht="14.25" customHeight="1" x14ac:dyDescent="0.2">
      <c r="A995" s="12"/>
    </row>
    <row r="996" spans="1:1" ht="14.25" customHeight="1" x14ac:dyDescent="0.2">
      <c r="A996" s="12"/>
    </row>
    <row r="997" spans="1:1" ht="14.25" customHeight="1" x14ac:dyDescent="0.2">
      <c r="A997" s="12"/>
    </row>
    <row r="998" spans="1:1" ht="14.25" customHeight="1" x14ac:dyDescent="0.2">
      <c r="A998" s="12"/>
    </row>
    <row r="999" spans="1:1" ht="14.25" customHeight="1" x14ac:dyDescent="0.2">
      <c r="A999" s="12"/>
    </row>
    <row r="1000" spans="1:1" ht="14.25" customHeight="1" x14ac:dyDescent="0.2">
      <c r="A1000" s="12"/>
    </row>
  </sheetData>
  <mergeCells count="2">
    <mergeCell ref="B2:C2"/>
    <mergeCell ref="E2:F2"/>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Transactions</vt:lpstr>
      <vt:lpstr>Charting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Runtian Li</cp:lastModifiedBy>
  <dcterms:created xsi:type="dcterms:W3CDTF">2022-04-28T23:28:49Z</dcterms:created>
  <dcterms:modified xsi:type="dcterms:W3CDTF">2024-11-22T23:10:41Z</dcterms:modified>
</cp:coreProperties>
</file>