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_git_\github\RachelJudd\WSU_STATS419_Spring2021\workspace\will-v-denzel\denzel-is-better\"/>
    </mc:Choice>
  </mc:AlternateContent>
  <xr:revisionPtr revIDLastSave="0" documentId="13_ncr:1_{51CB30A9-EFB3-4103-BA9E-E0E096A97BE4}" xr6:coauthVersionLast="46" xr6:coauthVersionMax="46" xr10:uidLastSave="{00000000-0000-0000-0000-000000000000}"/>
  <bookViews>
    <workbookView xWindow="-108" yWindow="-108" windowWidth="23256" windowHeight="12576" xr2:uid="{DEDB503D-E42D-4AE1-9686-8C5576AD6F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64" i="1" l="1"/>
  <c r="V64" i="1"/>
  <c r="U64" i="1"/>
  <c r="T64" i="1"/>
  <c r="S64" i="1"/>
  <c r="R64" i="1"/>
  <c r="Q64" i="1"/>
  <c r="P64" i="1"/>
  <c r="O64" i="1"/>
  <c r="N64" i="1"/>
  <c r="M64" i="1"/>
  <c r="L64" i="1"/>
  <c r="K64" i="1"/>
  <c r="J64" i="1"/>
  <c r="I64" i="1"/>
  <c r="H64" i="1"/>
  <c r="Z63" i="1"/>
</calcChain>
</file>

<file path=xl/sharedStrings.xml><?xml version="1.0" encoding="utf-8"?>
<sst xmlns="http://schemas.openxmlformats.org/spreadsheetml/2006/main" count="470" uniqueCount="253">
  <si>
    <t>tt0082138</t>
  </si>
  <si>
    <t>nm0000243</t>
  </si>
  <si>
    <t>Carbon Copy</t>
  </si>
  <si>
    <t>Comedy, Drama</t>
  </si>
  <si>
    <t>PG</t>
  </si>
  <si>
    <t>NA</t>
  </si>
  <si>
    <t>When a rich white corporate executive finds out that he has an illegitimate black son, things start falling apart for him at home, at work, and in his social circles.</t>
  </si>
  <si>
    <t>tt0088146</t>
  </si>
  <si>
    <t>A Soldier's Story</t>
  </si>
  <si>
    <t>Crime, Drama, Mystery</t>
  </si>
  <si>
    <t>An African-American officer investigates a murder in a racially charged situation in World War II.</t>
  </si>
  <si>
    <t>tt0091786</t>
  </si>
  <si>
    <t>Power</t>
  </si>
  <si>
    <t>Drama</t>
  </si>
  <si>
    <t>R</t>
  </si>
  <si>
    <t>After a close friend drops out of politics, a political consultant helping to find a replacement finds a web of corruption and deceit as well.</t>
  </si>
  <si>
    <t>tt0092804</t>
  </si>
  <si>
    <t>Cry Freedom</t>
  </si>
  <si>
    <t>Biography, Drama, History</t>
  </si>
  <si>
    <t>South African journalist Donald Woods is forced to flee the country, after attempting to investigate the death in custody of his friend, the black activist Steve Biko.</t>
  </si>
  <si>
    <t>tt0097373</t>
  </si>
  <si>
    <t>For Queen &amp; Country</t>
  </si>
  <si>
    <t>Action, Crime, Drama</t>
  </si>
  <si>
    <t>A retired British soldier struggles to adjust to everyday life, with increasing difficulty.</t>
  </si>
  <si>
    <t>tt0097441</t>
  </si>
  <si>
    <t>Glory</t>
  </si>
  <si>
    <t>&lt;a href="/name/nm0789946"&gt;Robert Gould Shaw&lt;/a&gt; leads the U.S. Civil War's first all-black volunteer company, fighting prejudices from both his own Union Army, and the Confederates.</t>
  </si>
  <si>
    <t>tt0097880</t>
  </si>
  <si>
    <t>The Mighty Quinn</t>
  </si>
  <si>
    <t>When police officer Xavier Quinn's childhood friend, Maubee, becomes associated with murder and a briefcase full of ten thousand dollar bills, The Mighty Quinn must clear his name. Or try to catch him, which could be even trickier.</t>
  </si>
  <si>
    <t>tt0099750</t>
  </si>
  <si>
    <t>Heart Condition</t>
  </si>
  <si>
    <t>Comedy, Crime, Drama</t>
  </si>
  <si>
    <t>A racist cop receives a heart transplant from a black lawyer he hates, who returns as a ghost to ask the cop to help take down the men who murdered him.</t>
  </si>
  <si>
    <t>tt0100168</t>
  </si>
  <si>
    <t>Mo' Better Blues</t>
  </si>
  <si>
    <t>Drama, Music, Romance</t>
  </si>
  <si>
    <t>Jazz trumpeter Bleek Gilliam makes questionable decisions in his professional and romantic lives.</t>
  </si>
  <si>
    <t>tt0102456</t>
  </si>
  <si>
    <t>Mississippi Masala</t>
  </si>
  <si>
    <t>Drama, Romance</t>
  </si>
  <si>
    <t>An Indian family is expelled from Uganda when Idi Amin takes power. They move to Mississippi and time passes. The Indian daughter falls in love with a black man, and the respective families...                &lt;a href="/title/tt0102456/plotsummary?ref_=filmo_pl"&gt;See full summary&lt;/a&gt; »</t>
  </si>
  <si>
    <t>tt0102789</t>
  </si>
  <si>
    <t>Ricochet</t>
  </si>
  <si>
    <t>A District Attorney is terrorized by the criminal he put away years ago when he was a cop.</t>
  </si>
  <si>
    <t>tt0104797</t>
  </si>
  <si>
    <t>Malcolm X</t>
  </si>
  <si>
    <t>PG-13</t>
  </si>
  <si>
    <t>Biographical epic of the controversial and influential Black Nationalist leader, from his early life and career as a small-time gangster, to his ministry as a member of the Nation of Islam.</t>
  </si>
  <si>
    <t>tt0107616</t>
  </si>
  <si>
    <t>Much Ado About Nothing</t>
  </si>
  <si>
    <t>Comedy, Drama, Romance</t>
  </si>
  <si>
    <t>Young lovers Hero and Claudio, soon to wed, conspire to get verbal sparring partners and confirmed singles Benedick and Beatrice to wed as well.</t>
  </si>
  <si>
    <t>tt0107798</t>
  </si>
  <si>
    <t>The Pelican Brief</t>
  </si>
  <si>
    <t>A law student uncovers a conspiracy, putting herself and others in danger.</t>
  </si>
  <si>
    <t>tt0107818</t>
  </si>
  <si>
    <t>Philadelphia</t>
  </si>
  <si>
    <t>When a man with HIV is fired by his law firm because of his condition, he hires a homophobic small time lawyer as the only willing advocate for a wrongful dismissal suit.</t>
  </si>
  <si>
    <t>tt0109390</t>
  </si>
  <si>
    <t>A Century of Cinema</t>
  </si>
  <si>
    <t>Documentary</t>
  </si>
  <si>
    <t>The art of filmmaking, coinciding with cinema's 100th anniversary, containing numerous interviews with some of the most influential film personalities of the 20th century.</t>
  </si>
  <si>
    <t>tt0112740</t>
  </si>
  <si>
    <t>Crimson Tide</t>
  </si>
  <si>
    <t>Action, Drama, Thriller</t>
  </si>
  <si>
    <t>On a U.S. nuclear missile sub, a young First Officer stages a mutiny to prevent his trigger happy Captain from launching his missiles before confirming his orders to do so.</t>
  </si>
  <si>
    <t>tt0112857</t>
  </si>
  <si>
    <t>Devil in a Blue Dress</t>
  </si>
  <si>
    <t>An African-American man is hired to find a woman, and gets mixed up in a murderous political scandal.</t>
  </si>
  <si>
    <t>tt0113254</t>
  </si>
  <si>
    <t>Hank Aaron: Chasing the Dream</t>
  </si>
  <si>
    <t>Documentary, Biography, Sport</t>
  </si>
  <si>
    <t>The life and career of the great baseball champion, Hank Aaron.</t>
  </si>
  <si>
    <t>tt0114857</t>
  </si>
  <si>
    <t>Virtuosity</t>
  </si>
  <si>
    <t>Action, Crime, Sci-Fi</t>
  </si>
  <si>
    <t>When a virtual reality simulation created using the personalities of multiple serial killers manages to escape into the real world, an ex-cop is tasked with stopping its reign of terror.</t>
  </si>
  <si>
    <t>tt0115956</t>
  </si>
  <si>
    <t>Courage Under Fire</t>
  </si>
  <si>
    <t>Action, Drama, Mystery</t>
  </si>
  <si>
    <t>A U.S. Army officer, despondent about a deadly mistake he made, investigates a female chopper commander's worthiness for the Medal of Honor.</t>
  </si>
  <si>
    <t>tt0117372</t>
  </si>
  <si>
    <t>The Preacher's Wife</t>
  </si>
  <si>
    <t>Comedy, Drama, Fantasy</t>
  </si>
  <si>
    <t>An angel comes to Earth to help a preacher save his church and his family.</t>
  </si>
  <si>
    <t>tt0118783</t>
  </si>
  <si>
    <t>A Brother's Kiss</t>
  </si>
  <si>
    <t>Two brothers, Lex and younger Mick, are living in Harlem. Mick is a policeman, and Lex, who spent youth years in reformatory because of injustice after he confronted the cop who tried to ...                &lt;a href="/title/tt0118783/plotsummary?ref_=filmo_pl"&gt;See full summary&lt;/a&gt; »</t>
  </si>
  <si>
    <t>tt0119099</t>
  </si>
  <si>
    <t>Fallen</t>
  </si>
  <si>
    <t>Homicide detective John Hobbes witnesses the execution of serial killer Edgar Reese. Soon after the execution the killings start again, and they are very similar to Reese's style.</t>
  </si>
  <si>
    <t>tt0124718</t>
  </si>
  <si>
    <t>He Got Game</t>
  </si>
  <si>
    <t>Drama, Sport</t>
  </si>
  <si>
    <t>A basketball player's father must try to convince him to go to a college so he can get a shorter sentence.</t>
  </si>
  <si>
    <t>tt0133952</t>
  </si>
  <si>
    <t>The Siege</t>
  </si>
  <si>
    <t>Action, Thriller</t>
  </si>
  <si>
    <t>The secret U.S. abduction of a suspected terrorist leads to a wave of terrorist attacks in New York City, which leads to the declaration of martial-law.</t>
  </si>
  <si>
    <t>tt0139654</t>
  </si>
  <si>
    <t>Training Day</t>
  </si>
  <si>
    <t>Crime, Drama, Thriller</t>
  </si>
  <si>
    <t>A rookie cop spends his first day as a Los Angeles narcotics officer with a rogue detective who isn't what he appears to be.</t>
  </si>
  <si>
    <t>tt0145681</t>
  </si>
  <si>
    <t>The Bone Collector</t>
  </si>
  <si>
    <t>A quadriplegic ex-homicide detective and his partner try to track down a serial killer who is terrorizing New York City.</t>
  </si>
  <si>
    <t>tt0168786</t>
  </si>
  <si>
    <t>Antwone Fisher</t>
  </si>
  <si>
    <t>Biography, Drama</t>
  </si>
  <si>
    <t>Antwone Fisher, a young navy man, is forced to see a psychiatrist after a violent outburst against a fellow crewman. During the course of treatment a painful past is revealed and a new hope begins.</t>
  </si>
  <si>
    <t>tt0174856</t>
  </si>
  <si>
    <t>The Hurricane</t>
  </si>
  <si>
    <t>Biography, Drama, Sport</t>
  </si>
  <si>
    <t>The story of Rubin "Hurricane" Carter, a boxer wrongly imprisoned for murder, and the people who aided in his fight to prove his innocence.</t>
  </si>
  <si>
    <t>tt0210945</t>
  </si>
  <si>
    <t>Remember the Titans</t>
  </si>
  <si>
    <t>The true story of a newly appointed African-American coach and his high school team on their first season as a racially integrated unit.</t>
  </si>
  <si>
    <t>tt0251160</t>
  </si>
  <si>
    <t>John Q</t>
  </si>
  <si>
    <t>John Quincy Archibald takes a hospital emergency room hostage when his insurance won't cover his son's heart transplant.</t>
  </si>
  <si>
    <t>tt0313443</t>
  </si>
  <si>
    <t>Out of Time</t>
  </si>
  <si>
    <t>A Florida police chief must solve a vicious double homicide before he himself falls under suspicion.</t>
  </si>
  <si>
    <t>tt0328107</t>
  </si>
  <si>
    <t>Man on Fire</t>
  </si>
  <si>
    <t>In Mexico City, a former CIA operative swears vengeance on those who committed an unspeakable act against the family he was hired to protect.</t>
  </si>
  <si>
    <t>tt0368008</t>
  </si>
  <si>
    <t>The Manchurian Candidate</t>
  </si>
  <si>
    <t>Drama, Mystery, Sci-Fi</t>
  </si>
  <si>
    <t>In the midst of the Gulf War, soldiers are kidnapped and brainwashed for sinister purposes.</t>
  </si>
  <si>
    <t>tt0427309</t>
  </si>
  <si>
    <t>The Great Debaters</t>
  </si>
  <si>
    <t>Biography, Drama, Romance</t>
  </si>
  <si>
    <t>A drama based on the true story of Melvin B. Tolson, a professor at Wiley College Texas. In 1935, he inspired students to form the school's first debate team, which went on to challenge Harvard in the national championship.</t>
  </si>
  <si>
    <t>tt0453467</t>
  </si>
  <si>
    <t>Deja Vu</t>
  </si>
  <si>
    <t>After a ferry is bombed in New Orleans, an A.T.F. agent joins a unique investigation using experimental surveillance technology to find the bomber, but soon finds himself becoming obsessed with one of the victims.</t>
  </si>
  <si>
    <t>tt0454848</t>
  </si>
  <si>
    <t>Inside Man</t>
  </si>
  <si>
    <t>A police detective, a bank robber, and a high-power broker enter high-stakes negotiations after the criminal's brilliant heist spirals into a hostage situation.</t>
  </si>
  <si>
    <t>tt0455944</t>
  </si>
  <si>
    <t>The Equalizer</t>
  </si>
  <si>
    <t>Action, Crime, Thriller</t>
  </si>
  <si>
    <t>A man believes he has put his mysterious past behind him and has dedicated himself to beginning a new, quiet life, before he meets a young girl under the control of ultra-violent Russian gangsters and can't stand idly by.</t>
  </si>
  <si>
    <t>tt0477080</t>
  </si>
  <si>
    <t>Unstoppable</t>
  </si>
  <si>
    <t>With an unmanned, half-mile-long freight train barreling toward a city, a veteran engineer and a young conductor race against the clock to prevent a catastrophe.</t>
  </si>
  <si>
    <t>tt0765429</t>
  </si>
  <si>
    <t>American Gangster</t>
  </si>
  <si>
    <t>Biography, Crime, Drama</t>
  </si>
  <si>
    <t>An outcast New York City cop is charged with bringing down Harlem drug lord Frank Lucas, whose real life inspired this partly biographical film.</t>
  </si>
  <si>
    <t>tt0995854</t>
  </si>
  <si>
    <t>Journal for Jordan</t>
  </si>
  <si>
    <t>1st Sgt. Charles Monroe King, before he is killed in action in Baghdad, authors a journal for his son intended to tell him how to live a decent life despite growing up without a father.</t>
  </si>
  <si>
    <t>tt10016180</t>
  </si>
  <si>
    <t>The Little Things</t>
  </si>
  <si>
    <t>Thriller</t>
  </si>
  <si>
    <t>Two cops track down a serial killer.</t>
  </si>
  <si>
    <t>tt10095582</t>
  </si>
  <si>
    <t>Macbeth</t>
  </si>
  <si>
    <t>A Scottish lord becomes convinced by a trio of witches that he will become the next King of Scotland, and his ambitious wife supports him in his plans of seizing power.</t>
  </si>
  <si>
    <t>tt1037705</t>
  </si>
  <si>
    <t>The Book of Eli</t>
  </si>
  <si>
    <t>Action, Adventure, Drama</t>
  </si>
  <si>
    <t>A post-apocalyptic tale, in which a lone man fights his way across America in order to protect a sacred book that holds the secrets to saving humankind.</t>
  </si>
  <si>
    <t>tt10514222</t>
  </si>
  <si>
    <t>Ma Rainey's Black Bottom</t>
  </si>
  <si>
    <t>Drama, Music</t>
  </si>
  <si>
    <t>Chicago, 1927. A recording session. Tensions rise between Ma Rainey, her ambitious horn player and the white management determined to control the uncontrollable "Mother of the Blues". Based on Pulitzer Prize winner August Wilson's play.</t>
  </si>
  <si>
    <t>tt1111422</t>
  </si>
  <si>
    <t>The Taking of Pelham 123</t>
  </si>
  <si>
    <t>Armed men hijack a New York City subway train, holding the passengers hostage in return for a ransom, and turning an ordinary day's work for dispatcher Walter Garber into a face-off with the mastermind behind the crime.</t>
  </si>
  <si>
    <t>tt11394338</t>
  </si>
  <si>
    <t>Giving Voice</t>
  </si>
  <si>
    <t>This film follows the annual August Wilson Monologue competition and the thousands of high schoolers who enter the competition for the opportunity to perform on Broadway.</t>
  </si>
  <si>
    <t>tt1272878</t>
  </si>
  <si>
    <t>2 Guns</t>
  </si>
  <si>
    <t>Action, Comedy, Thriller</t>
  </si>
  <si>
    <t>Two hardened criminals get into trouble with the US border patrol after meeting with a Mexican drug lord, and then revelations start to unfold.</t>
  </si>
  <si>
    <t>tt12747748</t>
  </si>
  <si>
    <t>Leave the World Behind</t>
  </si>
  <si>
    <t>Family drama based on the upcoming novel by Rumaan Alam.</t>
  </si>
  <si>
    <t>tt1546668</t>
  </si>
  <si>
    <t>The 100 Best Black Movies (Ever)</t>
  </si>
  <si>
    <t>&lt;a href="/updates?update=tt1546668%3Aoutlines.add.1&amp;amp;ref_=tt_ov_cn_pl"&gt;Add a Plot&lt;/a&gt;</t>
  </si>
  <si>
    <t>tt1599348</t>
  </si>
  <si>
    <t>Safe House</t>
  </si>
  <si>
    <t>A young CIA agent is tasked with looking after a fugitive in a safe house. But when the safe house is attacked, he finds himself on the run with his charge.</t>
  </si>
  <si>
    <t>tt1698652</t>
  </si>
  <si>
    <t>Champs</t>
  </si>
  <si>
    <t>Not Rated</t>
  </si>
  <si>
    <t>A documentary on boxing greats Mike Tyson, Evander Holyfield and Bernard Hopkins examines their lives in and out of the ring.</t>
  </si>
  <si>
    <t>tt1801048</t>
  </si>
  <si>
    <t>The Start of Dreams</t>
  </si>
  <si>
    <t>Documentary, Biography, Drama</t>
  </si>
  <si>
    <t>An award-winning stage director uses his influence to expose teenagers to the art of theatre through an intense Broadway monologue competition.</t>
  </si>
  <si>
    <t>tt1907668</t>
  </si>
  <si>
    <t>Flight</t>
  </si>
  <si>
    <t>Drama, Thriller</t>
  </si>
  <si>
    <t>An airline pilot saves almost all his passengers on his malfunctioning airliner which eventually crashed, but an investigation into the accident reveals something troubling.</t>
  </si>
  <si>
    <t>tt2404435</t>
  </si>
  <si>
    <t>The Magnificent Seven</t>
  </si>
  <si>
    <t>Action, Adventure, Western</t>
  </si>
  <si>
    <t>Seven gunmen from a variety of backgrounds are brought together by a vengeful young widow to protect her town from the private army of a destructive industrialist.</t>
  </si>
  <si>
    <t>tt2671706</t>
  </si>
  <si>
    <t>Fences</t>
  </si>
  <si>
    <t>A working-class African-American father tries to raise his family in the 1950s, while coming to terms with the events of his life.</t>
  </si>
  <si>
    <t>tt3766354</t>
  </si>
  <si>
    <t>The Equalizer 2</t>
  </si>
  <si>
    <t>Robert McCall serves an unflinching justice for the exploited and oppressed, but how far will he go when that is someone he loves?</t>
  </si>
  <si>
    <t>tt4283892</t>
  </si>
  <si>
    <t>Chasing Trane: The John Coltrane Documentary</t>
  </si>
  <si>
    <t>Documentary, Biography, Music</t>
  </si>
  <si>
    <t>An exploration of the global power and impact of the music of John Coltrane where the passions, experiences and forces that shaped his life and revolutionary sounds are revealed.</t>
  </si>
  <si>
    <t>tt6000478</t>
  </si>
  <si>
    <t>Roman J. Israel, Esq.</t>
  </si>
  <si>
    <t>Roman J. Israel, Esq., a driven, idealistic defense attorney, finds himself in a tumultuous series of events that lead to a crisis and the necessity for extreme action.</t>
  </si>
  <si>
    <t>tt6426462</t>
  </si>
  <si>
    <t>The 40 Year Journey of Marvin L. Winans</t>
  </si>
  <si>
    <t>The 40 Year Journey of Marvin L. Wianans catalogs the life of one of the most recognized names in the gospel industry, "Marvin L. Winans." It tells the story of one man's faith and personal...                &lt;a href="/title/tt6426462/plotsummary?ref_=filmo_pl"&gt;See full summary&lt;/a&gt; »</t>
  </si>
  <si>
    <t>TOTALS</t>
  </si>
  <si>
    <t>action</t>
  </si>
  <si>
    <t>adventure</t>
  </si>
  <si>
    <t>biography</t>
  </si>
  <si>
    <t>comedy</t>
  </si>
  <si>
    <t>crime</t>
  </si>
  <si>
    <t>documentary</t>
  </si>
  <si>
    <t>drama</t>
  </si>
  <si>
    <t>fantasy</t>
  </si>
  <si>
    <t>history</t>
  </si>
  <si>
    <t>music</t>
  </si>
  <si>
    <t>mystery</t>
  </si>
  <si>
    <t>romance</t>
  </si>
  <si>
    <t>sci-fi</t>
  </si>
  <si>
    <t>sport</t>
  </si>
  <si>
    <t>thriller</t>
  </si>
  <si>
    <t>western</t>
  </si>
  <si>
    <t>rated</t>
  </si>
  <si>
    <t>minutes</t>
  </si>
  <si>
    <t>metacritic</t>
  </si>
  <si>
    <t>votes</t>
  </si>
  <si>
    <t>millions</t>
  </si>
  <si>
    <t>paragraph</t>
  </si>
  <si>
    <t>millions2000</t>
  </si>
  <si>
    <t>ttid</t>
  </si>
  <si>
    <t>nmid</t>
  </si>
  <si>
    <t>rank</t>
  </si>
  <si>
    <t>year</t>
  </si>
  <si>
    <t>title</t>
  </si>
  <si>
    <t>genre</t>
  </si>
  <si>
    <t>rating</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</si>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</sst>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
    <xf numFmtId="0" fontId="0" fillId="0" borderId="0" xfId="0"/>
    <xf numFmtId="0" fontId="1" fillId="2" borderId="0" xfId="1"/>
    <xf numFmtId="0" fontId="2" fillId="3" borderId="0" xfId="2"/>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5FBF8-76A1-404B-8BD9-1E38F495828A}">
  <dimension ref="A1:AF64"/>
  <sheetViews>
    <sheetView tabSelected="1" topLeftCell="A16" zoomScale="59" zoomScaleNormal="103" workbookViewId="0">
      <selection activeCell="H64" sqref="H64:W64"/>
    </sheetView>
  </sheetViews>
  <sheetFormatPr defaultRowHeight="14.4" x14ac:dyDescent="0.3"/>
  <sheetData>
    <row r="1" spans="1:32" x14ac:dyDescent="0.3">
      <c r="A1">
        <v>1</v>
      </c>
      <c r="B1" t="s">
        <v>245</v>
      </c>
      <c r="C1" t="s">
        <v>246</v>
      </c>
      <c r="D1" t="s">
        <v>247</v>
      </c>
      <c r="E1" t="s">
        <v>248</v>
      </c>
      <c r="F1" t="s">
        <v>249</v>
      </c>
      <c r="G1" t="s">
        <v>250</v>
      </c>
      <c r="H1" t="s">
        <v>222</v>
      </c>
      <c r="I1" t="s">
        <v>223</v>
      </c>
      <c r="J1" t="s">
        <v>224</v>
      </c>
      <c r="K1" t="s">
        <v>225</v>
      </c>
      <c r="L1" t="s">
        <v>226</v>
      </c>
      <c r="M1" t="s">
        <v>227</v>
      </c>
      <c r="N1" t="s">
        <v>228</v>
      </c>
      <c r="O1" t="s">
        <v>229</v>
      </c>
      <c r="P1" t="s">
        <v>230</v>
      </c>
      <c r="Q1" t="s">
        <v>231</v>
      </c>
      <c r="R1" t="s">
        <v>232</v>
      </c>
      <c r="S1" t="s">
        <v>233</v>
      </c>
      <c r="T1" t="s">
        <v>234</v>
      </c>
      <c r="U1" t="s">
        <v>235</v>
      </c>
      <c r="V1" t="s">
        <v>236</v>
      </c>
      <c r="W1" t="s">
        <v>237</v>
      </c>
      <c r="X1" t="s">
        <v>238</v>
      </c>
      <c r="Y1" t="s">
        <v>239</v>
      </c>
      <c r="Z1" t="s">
        <v>251</v>
      </c>
      <c r="AA1" t="s">
        <v>240</v>
      </c>
      <c r="AB1" t="s">
        <v>241</v>
      </c>
      <c r="AC1" t="s">
        <v>242</v>
      </c>
      <c r="AD1" t="s">
        <v>243</v>
      </c>
      <c r="AE1" t="s">
        <v>244</v>
      </c>
      <c r="AF1" s="1"/>
    </row>
    <row r="2" spans="1:32" x14ac:dyDescent="0.3">
      <c r="A2">
        <v>1</v>
      </c>
      <c r="B2" t="s">
        <v>0</v>
      </c>
      <c r="C2" t="s">
        <v>1</v>
      </c>
      <c r="D2">
        <v>46</v>
      </c>
      <c r="E2">
        <v>1981</v>
      </c>
      <c r="F2" t="s">
        <v>2</v>
      </c>
      <c r="G2" t="s">
        <v>3</v>
      </c>
      <c r="H2">
        <v>0</v>
      </c>
      <c r="I2">
        <v>0</v>
      </c>
      <c r="J2">
        <v>0</v>
      </c>
      <c r="K2">
        <v>1</v>
      </c>
      <c r="L2">
        <v>0</v>
      </c>
      <c r="M2">
        <v>0</v>
      </c>
      <c r="N2">
        <v>1</v>
      </c>
      <c r="O2">
        <v>0</v>
      </c>
      <c r="P2">
        <v>0</v>
      </c>
      <c r="Q2">
        <v>0</v>
      </c>
      <c r="R2">
        <v>0</v>
      </c>
      <c r="S2">
        <v>0</v>
      </c>
      <c r="T2">
        <v>0</v>
      </c>
      <c r="U2">
        <v>0</v>
      </c>
      <c r="V2">
        <v>0</v>
      </c>
      <c r="W2">
        <v>0</v>
      </c>
      <c r="X2" t="s">
        <v>4</v>
      </c>
      <c r="Y2">
        <v>92</v>
      </c>
      <c r="Z2">
        <v>5.7</v>
      </c>
      <c r="AA2" t="s">
        <v>5</v>
      </c>
      <c r="AB2">
        <v>2484</v>
      </c>
      <c r="AC2">
        <v>9.57</v>
      </c>
      <c r="AD2" t="s">
        <v>6</v>
      </c>
      <c r="AE2">
        <v>18.1293069</v>
      </c>
      <c r="AF2" s="1"/>
    </row>
    <row r="3" spans="1:32" x14ac:dyDescent="0.3">
      <c r="A3">
        <v>2</v>
      </c>
      <c r="B3" t="s">
        <v>7</v>
      </c>
      <c r="C3" t="s">
        <v>1</v>
      </c>
      <c r="D3">
        <v>41</v>
      </c>
      <c r="E3">
        <v>1984</v>
      </c>
      <c r="F3" t="s">
        <v>8</v>
      </c>
      <c r="G3" t="s">
        <v>9</v>
      </c>
      <c r="H3">
        <v>0</v>
      </c>
      <c r="I3">
        <v>0</v>
      </c>
      <c r="J3">
        <v>0</v>
      </c>
      <c r="K3">
        <v>0</v>
      </c>
      <c r="L3">
        <v>1</v>
      </c>
      <c r="M3">
        <v>0</v>
      </c>
      <c r="N3">
        <v>1</v>
      </c>
      <c r="O3">
        <v>0</v>
      </c>
      <c r="P3">
        <v>0</v>
      </c>
      <c r="Q3">
        <v>0</v>
      </c>
      <c r="R3">
        <v>1</v>
      </c>
      <c r="S3">
        <v>0</v>
      </c>
      <c r="T3">
        <v>0</v>
      </c>
      <c r="U3">
        <v>0</v>
      </c>
      <c r="V3">
        <v>0</v>
      </c>
      <c r="W3">
        <v>0</v>
      </c>
      <c r="X3" t="s">
        <v>4</v>
      </c>
      <c r="Y3">
        <v>101</v>
      </c>
      <c r="Z3">
        <v>7.2</v>
      </c>
      <c r="AA3">
        <v>66</v>
      </c>
      <c r="AB3">
        <v>8628</v>
      </c>
      <c r="AC3">
        <v>21.82</v>
      </c>
      <c r="AD3" t="s">
        <v>10</v>
      </c>
      <c r="AE3">
        <v>36.163657399999998</v>
      </c>
      <c r="AF3" s="1"/>
    </row>
    <row r="4" spans="1:32" x14ac:dyDescent="0.3">
      <c r="A4">
        <v>3</v>
      </c>
      <c r="B4" t="s">
        <v>11</v>
      </c>
      <c r="C4" t="s">
        <v>1</v>
      </c>
      <c r="D4">
        <v>45</v>
      </c>
      <c r="E4">
        <v>1986</v>
      </c>
      <c r="F4" t="s">
        <v>12</v>
      </c>
      <c r="G4" t="s">
        <v>13</v>
      </c>
      <c r="H4">
        <v>0</v>
      </c>
      <c r="I4">
        <v>0</v>
      </c>
      <c r="J4">
        <v>0</v>
      </c>
      <c r="K4">
        <v>0</v>
      </c>
      <c r="L4">
        <v>0</v>
      </c>
      <c r="M4">
        <v>0</v>
      </c>
      <c r="N4">
        <v>1</v>
      </c>
      <c r="O4">
        <v>0</v>
      </c>
      <c r="P4">
        <v>0</v>
      </c>
      <c r="Q4">
        <v>0</v>
      </c>
      <c r="R4">
        <v>0</v>
      </c>
      <c r="S4">
        <v>0</v>
      </c>
      <c r="T4">
        <v>0</v>
      </c>
      <c r="U4">
        <v>0</v>
      </c>
      <c r="V4">
        <v>0</v>
      </c>
      <c r="W4">
        <v>0</v>
      </c>
      <c r="X4" t="s">
        <v>14</v>
      </c>
      <c r="Y4">
        <v>111</v>
      </c>
      <c r="Z4">
        <v>5.7</v>
      </c>
      <c r="AA4">
        <v>50</v>
      </c>
      <c r="AB4">
        <v>2663</v>
      </c>
      <c r="AC4">
        <v>3.8</v>
      </c>
      <c r="AD4" t="s">
        <v>15</v>
      </c>
      <c r="AE4">
        <v>5.9704379999999997</v>
      </c>
      <c r="AF4" s="1"/>
    </row>
    <row r="5" spans="1:32" x14ac:dyDescent="0.3">
      <c r="A5">
        <v>4</v>
      </c>
      <c r="B5" t="s">
        <v>16</v>
      </c>
      <c r="C5" t="s">
        <v>1</v>
      </c>
      <c r="D5">
        <v>38</v>
      </c>
      <c r="E5">
        <v>1987</v>
      </c>
      <c r="F5" t="s">
        <v>17</v>
      </c>
      <c r="G5" t="s">
        <v>18</v>
      </c>
      <c r="H5">
        <v>0</v>
      </c>
      <c r="I5">
        <v>0</v>
      </c>
      <c r="J5">
        <v>1</v>
      </c>
      <c r="K5">
        <v>0</v>
      </c>
      <c r="L5">
        <v>0</v>
      </c>
      <c r="M5">
        <v>0</v>
      </c>
      <c r="N5">
        <v>1</v>
      </c>
      <c r="O5">
        <v>0</v>
      </c>
      <c r="P5">
        <v>1</v>
      </c>
      <c r="Q5">
        <v>0</v>
      </c>
      <c r="R5">
        <v>0</v>
      </c>
      <c r="S5">
        <v>0</v>
      </c>
      <c r="T5">
        <v>0</v>
      </c>
      <c r="U5">
        <v>0</v>
      </c>
      <c r="V5">
        <v>0</v>
      </c>
      <c r="W5">
        <v>0</v>
      </c>
      <c r="X5" t="s">
        <v>4</v>
      </c>
      <c r="Y5">
        <v>157</v>
      </c>
      <c r="Z5">
        <v>7.4</v>
      </c>
      <c r="AA5">
        <v>59</v>
      </c>
      <c r="AB5">
        <v>12231</v>
      </c>
      <c r="AC5">
        <v>5.9</v>
      </c>
      <c r="AD5" t="s">
        <v>19</v>
      </c>
      <c r="AE5">
        <v>8.9434859000000007</v>
      </c>
      <c r="AF5" s="1"/>
    </row>
    <row r="6" spans="1:32" x14ac:dyDescent="0.3">
      <c r="A6">
        <v>5</v>
      </c>
      <c r="B6" t="s">
        <v>20</v>
      </c>
      <c r="C6" t="s">
        <v>1</v>
      </c>
      <c r="D6">
        <v>47</v>
      </c>
      <c r="E6">
        <v>1988</v>
      </c>
      <c r="F6" t="s">
        <v>21</v>
      </c>
      <c r="G6" t="s">
        <v>22</v>
      </c>
      <c r="H6">
        <v>1</v>
      </c>
      <c r="I6">
        <v>0</v>
      </c>
      <c r="J6">
        <v>0</v>
      </c>
      <c r="K6">
        <v>0</v>
      </c>
      <c r="L6">
        <v>1</v>
      </c>
      <c r="M6">
        <v>0</v>
      </c>
      <c r="N6">
        <v>1</v>
      </c>
      <c r="O6">
        <v>0</v>
      </c>
      <c r="P6">
        <v>0</v>
      </c>
      <c r="Q6">
        <v>0</v>
      </c>
      <c r="R6">
        <v>0</v>
      </c>
      <c r="S6">
        <v>0</v>
      </c>
      <c r="T6">
        <v>0</v>
      </c>
      <c r="U6">
        <v>0</v>
      </c>
      <c r="V6">
        <v>0</v>
      </c>
      <c r="W6">
        <v>0</v>
      </c>
      <c r="X6" t="s">
        <v>14</v>
      </c>
      <c r="Y6">
        <v>105</v>
      </c>
      <c r="Z6">
        <v>5.6</v>
      </c>
      <c r="AA6" t="s">
        <v>5</v>
      </c>
      <c r="AB6">
        <v>2170</v>
      </c>
      <c r="AC6">
        <v>0.19</v>
      </c>
      <c r="AD6" t="s">
        <v>23</v>
      </c>
      <c r="AE6">
        <v>0.27656799999999998</v>
      </c>
      <c r="AF6" s="1"/>
    </row>
    <row r="7" spans="1:32" x14ac:dyDescent="0.3">
      <c r="A7">
        <v>6</v>
      </c>
      <c r="B7" t="s">
        <v>24</v>
      </c>
      <c r="C7" t="s">
        <v>1</v>
      </c>
      <c r="D7">
        <v>19</v>
      </c>
      <c r="E7">
        <v>1989</v>
      </c>
      <c r="F7" t="s">
        <v>25</v>
      </c>
      <c r="G7" t="s">
        <v>18</v>
      </c>
      <c r="H7">
        <v>0</v>
      </c>
      <c r="I7">
        <v>0</v>
      </c>
      <c r="J7">
        <v>1</v>
      </c>
      <c r="K7">
        <v>0</v>
      </c>
      <c r="L7">
        <v>0</v>
      </c>
      <c r="M7">
        <v>0</v>
      </c>
      <c r="N7">
        <v>1</v>
      </c>
      <c r="O7">
        <v>0</v>
      </c>
      <c r="P7">
        <v>1</v>
      </c>
      <c r="Q7">
        <v>0</v>
      </c>
      <c r="R7">
        <v>0</v>
      </c>
      <c r="S7">
        <v>0</v>
      </c>
      <c r="T7">
        <v>0</v>
      </c>
      <c r="U7">
        <v>0</v>
      </c>
      <c r="V7">
        <v>0</v>
      </c>
      <c r="W7">
        <v>0</v>
      </c>
      <c r="X7" t="s">
        <v>14</v>
      </c>
      <c r="Y7">
        <v>122</v>
      </c>
      <c r="Z7">
        <v>7.8</v>
      </c>
      <c r="AA7">
        <v>78</v>
      </c>
      <c r="AB7">
        <v>119801</v>
      </c>
      <c r="AC7">
        <v>26.83</v>
      </c>
      <c r="AD7" t="s">
        <v>26</v>
      </c>
      <c r="AE7">
        <v>37.259080599999997</v>
      </c>
      <c r="AF7" s="1"/>
    </row>
    <row r="8" spans="1:32" x14ac:dyDescent="0.3">
      <c r="A8">
        <v>7</v>
      </c>
      <c r="B8" t="s">
        <v>27</v>
      </c>
      <c r="C8" t="s">
        <v>1</v>
      </c>
      <c r="D8">
        <v>42</v>
      </c>
      <c r="E8">
        <v>1989</v>
      </c>
      <c r="F8" t="s">
        <v>28</v>
      </c>
      <c r="G8" t="s">
        <v>22</v>
      </c>
      <c r="H8">
        <v>1</v>
      </c>
      <c r="I8">
        <v>0</v>
      </c>
      <c r="J8">
        <v>0</v>
      </c>
      <c r="K8">
        <v>0</v>
      </c>
      <c r="L8">
        <v>1</v>
      </c>
      <c r="M8">
        <v>0</v>
      </c>
      <c r="N8">
        <v>1</v>
      </c>
      <c r="O8">
        <v>0</v>
      </c>
      <c r="P8">
        <v>0</v>
      </c>
      <c r="Q8">
        <v>0</v>
      </c>
      <c r="R8">
        <v>0</v>
      </c>
      <c r="S8">
        <v>0</v>
      </c>
      <c r="T8">
        <v>0</v>
      </c>
      <c r="U8">
        <v>0</v>
      </c>
      <c r="V8">
        <v>0</v>
      </c>
      <c r="W8">
        <v>0</v>
      </c>
      <c r="X8" t="s">
        <v>14</v>
      </c>
      <c r="Y8">
        <v>98</v>
      </c>
      <c r="Z8">
        <v>6</v>
      </c>
      <c r="AA8">
        <v>71</v>
      </c>
      <c r="AB8">
        <v>4964</v>
      </c>
      <c r="AC8">
        <v>4.5599999999999996</v>
      </c>
      <c r="AD8" t="s">
        <v>29</v>
      </c>
      <c r="AE8">
        <v>6.3325161000000003</v>
      </c>
      <c r="AF8" s="1"/>
    </row>
    <row r="9" spans="1:32" x14ac:dyDescent="0.3">
      <c r="A9">
        <v>8</v>
      </c>
      <c r="B9" t="s">
        <v>30</v>
      </c>
      <c r="C9" t="s">
        <v>1</v>
      </c>
      <c r="D9">
        <v>44</v>
      </c>
      <c r="E9">
        <v>1990</v>
      </c>
      <c r="F9" t="s">
        <v>31</v>
      </c>
      <c r="G9" t="s">
        <v>32</v>
      </c>
      <c r="H9">
        <v>0</v>
      </c>
      <c r="I9">
        <v>0</v>
      </c>
      <c r="J9">
        <v>0</v>
      </c>
      <c r="K9">
        <v>1</v>
      </c>
      <c r="L9">
        <v>1</v>
      </c>
      <c r="M9">
        <v>0</v>
      </c>
      <c r="N9">
        <v>1</v>
      </c>
      <c r="O9">
        <v>0</v>
      </c>
      <c r="P9">
        <v>0</v>
      </c>
      <c r="Q9">
        <v>0</v>
      </c>
      <c r="R9">
        <v>0</v>
      </c>
      <c r="S9">
        <v>0</v>
      </c>
      <c r="T9">
        <v>0</v>
      </c>
      <c r="U9">
        <v>0</v>
      </c>
      <c r="V9">
        <v>0</v>
      </c>
      <c r="W9">
        <v>0</v>
      </c>
      <c r="X9" t="s">
        <v>14</v>
      </c>
      <c r="Y9">
        <v>100</v>
      </c>
      <c r="Z9">
        <v>5.6</v>
      </c>
      <c r="AA9" t="s">
        <v>5</v>
      </c>
      <c r="AB9">
        <v>3208</v>
      </c>
      <c r="AC9">
        <v>4.13</v>
      </c>
      <c r="AD9" t="s">
        <v>33</v>
      </c>
      <c r="AE9">
        <v>5.4413619000000004</v>
      </c>
      <c r="AF9" s="1"/>
    </row>
    <row r="10" spans="1:32" x14ac:dyDescent="0.3">
      <c r="A10">
        <v>9</v>
      </c>
      <c r="B10" t="s">
        <v>34</v>
      </c>
      <c r="C10" t="s">
        <v>1</v>
      </c>
      <c r="D10">
        <v>39</v>
      </c>
      <c r="E10">
        <v>1990</v>
      </c>
      <c r="F10" t="s">
        <v>35</v>
      </c>
      <c r="G10" t="s">
        <v>36</v>
      </c>
      <c r="H10">
        <v>0</v>
      </c>
      <c r="I10">
        <v>0</v>
      </c>
      <c r="J10">
        <v>0</v>
      </c>
      <c r="K10">
        <v>0</v>
      </c>
      <c r="L10">
        <v>0</v>
      </c>
      <c r="M10">
        <v>0</v>
      </c>
      <c r="N10">
        <v>1</v>
      </c>
      <c r="O10">
        <v>0</v>
      </c>
      <c r="P10">
        <v>0</v>
      </c>
      <c r="Q10">
        <v>1</v>
      </c>
      <c r="R10">
        <v>0</v>
      </c>
      <c r="S10">
        <v>1</v>
      </c>
      <c r="T10">
        <v>0</v>
      </c>
      <c r="U10">
        <v>0</v>
      </c>
      <c r="V10">
        <v>0</v>
      </c>
      <c r="W10">
        <v>0</v>
      </c>
      <c r="X10" t="s">
        <v>14</v>
      </c>
      <c r="Y10">
        <v>130</v>
      </c>
      <c r="Z10">
        <v>6.6</v>
      </c>
      <c r="AA10">
        <v>61</v>
      </c>
      <c r="AB10">
        <v>10929</v>
      </c>
      <c r="AC10">
        <v>16.149999999999999</v>
      </c>
      <c r="AD10" t="s">
        <v>37</v>
      </c>
      <c r="AE10">
        <v>21.277964799999999</v>
      </c>
      <c r="AF10" s="1"/>
    </row>
    <row r="11" spans="1:32" x14ac:dyDescent="0.3">
      <c r="A11">
        <v>10</v>
      </c>
      <c r="B11" t="s">
        <v>38</v>
      </c>
      <c r="C11" t="s">
        <v>1</v>
      </c>
      <c r="D11">
        <v>43</v>
      </c>
      <c r="E11">
        <v>1991</v>
      </c>
      <c r="F11" t="s">
        <v>39</v>
      </c>
      <c r="G11" t="s">
        <v>40</v>
      </c>
      <c r="H11">
        <v>0</v>
      </c>
      <c r="I11">
        <v>0</v>
      </c>
      <c r="J11">
        <v>0</v>
      </c>
      <c r="K11">
        <v>0</v>
      </c>
      <c r="L11">
        <v>0</v>
      </c>
      <c r="M11">
        <v>0</v>
      </c>
      <c r="N11">
        <v>1</v>
      </c>
      <c r="O11">
        <v>0</v>
      </c>
      <c r="P11">
        <v>0</v>
      </c>
      <c r="Q11">
        <v>0</v>
      </c>
      <c r="R11">
        <v>0</v>
      </c>
      <c r="S11">
        <v>1</v>
      </c>
      <c r="T11">
        <v>0</v>
      </c>
      <c r="U11">
        <v>0</v>
      </c>
      <c r="V11">
        <v>0</v>
      </c>
      <c r="W11">
        <v>0</v>
      </c>
      <c r="X11" t="s">
        <v>14</v>
      </c>
      <c r="Y11">
        <v>118</v>
      </c>
      <c r="Z11">
        <v>6.6</v>
      </c>
      <c r="AA11" t="s">
        <v>5</v>
      </c>
      <c r="AB11">
        <v>4671</v>
      </c>
      <c r="AC11">
        <v>7.31</v>
      </c>
      <c r="AD11" t="s">
        <v>41</v>
      </c>
      <c r="AE11">
        <v>9.2421585999999998</v>
      </c>
      <c r="AF11" s="1"/>
    </row>
    <row r="12" spans="1:32" x14ac:dyDescent="0.3">
      <c r="A12">
        <v>11</v>
      </c>
      <c r="B12" t="s">
        <v>42</v>
      </c>
      <c r="C12" t="s">
        <v>1</v>
      </c>
      <c r="D12">
        <v>37</v>
      </c>
      <c r="E12">
        <v>1991</v>
      </c>
      <c r="F12" t="s">
        <v>43</v>
      </c>
      <c r="G12" t="s">
        <v>22</v>
      </c>
      <c r="H12">
        <v>1</v>
      </c>
      <c r="I12">
        <v>0</v>
      </c>
      <c r="J12">
        <v>0</v>
      </c>
      <c r="K12">
        <v>0</v>
      </c>
      <c r="L12">
        <v>1</v>
      </c>
      <c r="M12">
        <v>0</v>
      </c>
      <c r="N12">
        <v>1</v>
      </c>
      <c r="O12">
        <v>0</v>
      </c>
      <c r="P12">
        <v>0</v>
      </c>
      <c r="Q12">
        <v>0</v>
      </c>
      <c r="R12">
        <v>0</v>
      </c>
      <c r="S12">
        <v>0</v>
      </c>
      <c r="T12">
        <v>0</v>
      </c>
      <c r="U12">
        <v>0</v>
      </c>
      <c r="V12">
        <v>0</v>
      </c>
      <c r="W12">
        <v>0</v>
      </c>
      <c r="X12" t="s">
        <v>14</v>
      </c>
      <c r="Y12">
        <v>102</v>
      </c>
      <c r="Z12">
        <v>6.2</v>
      </c>
      <c r="AA12">
        <v>49</v>
      </c>
      <c r="AB12">
        <v>15777</v>
      </c>
      <c r="AC12">
        <v>21.76</v>
      </c>
      <c r="AD12" t="s">
        <v>44</v>
      </c>
      <c r="AE12">
        <v>27.511541900000001</v>
      </c>
      <c r="AF12" s="1"/>
    </row>
    <row r="13" spans="1:32" x14ac:dyDescent="0.3">
      <c r="A13">
        <v>12</v>
      </c>
      <c r="B13" t="s">
        <v>45</v>
      </c>
      <c r="C13" t="s">
        <v>1</v>
      </c>
      <c r="D13">
        <v>24</v>
      </c>
      <c r="E13">
        <v>1992</v>
      </c>
      <c r="F13" t="s">
        <v>46</v>
      </c>
      <c r="G13" t="s">
        <v>18</v>
      </c>
      <c r="H13">
        <v>0</v>
      </c>
      <c r="I13">
        <v>0</v>
      </c>
      <c r="J13">
        <v>1</v>
      </c>
      <c r="K13">
        <v>0</v>
      </c>
      <c r="L13">
        <v>0</v>
      </c>
      <c r="M13">
        <v>0</v>
      </c>
      <c r="N13">
        <v>1</v>
      </c>
      <c r="O13">
        <v>0</v>
      </c>
      <c r="P13">
        <v>1</v>
      </c>
      <c r="Q13">
        <v>0</v>
      </c>
      <c r="R13">
        <v>0</v>
      </c>
      <c r="S13">
        <v>0</v>
      </c>
      <c r="T13">
        <v>0</v>
      </c>
      <c r="U13">
        <v>0</v>
      </c>
      <c r="V13">
        <v>0</v>
      </c>
      <c r="W13">
        <v>0</v>
      </c>
      <c r="X13" t="s">
        <v>47</v>
      </c>
      <c r="Y13">
        <v>202</v>
      </c>
      <c r="Z13">
        <v>7.7</v>
      </c>
      <c r="AA13">
        <v>73</v>
      </c>
      <c r="AB13">
        <v>83628</v>
      </c>
      <c r="AC13">
        <v>48.17</v>
      </c>
      <c r="AD13" t="s">
        <v>48</v>
      </c>
      <c r="AE13">
        <v>59.122409099999999</v>
      </c>
      <c r="AF13" s="1"/>
    </row>
    <row r="14" spans="1:32" x14ac:dyDescent="0.3">
      <c r="A14">
        <v>13</v>
      </c>
      <c r="B14" t="s">
        <v>49</v>
      </c>
      <c r="C14" t="s">
        <v>1</v>
      </c>
      <c r="D14">
        <v>31</v>
      </c>
      <c r="E14">
        <v>1993</v>
      </c>
      <c r="F14" t="s">
        <v>50</v>
      </c>
      <c r="G14" t="s">
        <v>51</v>
      </c>
      <c r="H14">
        <v>0</v>
      </c>
      <c r="I14">
        <v>0</v>
      </c>
      <c r="J14">
        <v>0</v>
      </c>
      <c r="K14">
        <v>1</v>
      </c>
      <c r="L14">
        <v>0</v>
      </c>
      <c r="M14">
        <v>0</v>
      </c>
      <c r="N14">
        <v>1</v>
      </c>
      <c r="O14">
        <v>0</v>
      </c>
      <c r="P14">
        <v>0</v>
      </c>
      <c r="Q14">
        <v>0</v>
      </c>
      <c r="R14">
        <v>0</v>
      </c>
      <c r="S14">
        <v>1</v>
      </c>
      <c r="T14">
        <v>0</v>
      </c>
      <c r="U14">
        <v>0</v>
      </c>
      <c r="V14">
        <v>0</v>
      </c>
      <c r="W14">
        <v>0</v>
      </c>
      <c r="X14" t="s">
        <v>47</v>
      </c>
      <c r="Y14">
        <v>111</v>
      </c>
      <c r="Z14">
        <v>7.3</v>
      </c>
      <c r="AA14" t="s">
        <v>5</v>
      </c>
      <c r="AB14">
        <v>44429</v>
      </c>
      <c r="AC14">
        <v>22.55</v>
      </c>
      <c r="AD14" t="s">
        <v>52</v>
      </c>
      <c r="AE14">
        <v>26.8727336</v>
      </c>
      <c r="AF14" s="1"/>
    </row>
    <row r="15" spans="1:32" x14ac:dyDescent="0.3">
      <c r="A15">
        <v>14</v>
      </c>
      <c r="B15" t="s">
        <v>53</v>
      </c>
      <c r="C15" t="s">
        <v>1</v>
      </c>
      <c r="D15">
        <v>25</v>
      </c>
      <c r="E15">
        <v>1993</v>
      </c>
      <c r="F15" t="s">
        <v>54</v>
      </c>
      <c r="G15" t="s">
        <v>9</v>
      </c>
      <c r="H15">
        <v>0</v>
      </c>
      <c r="I15">
        <v>0</v>
      </c>
      <c r="J15">
        <v>0</v>
      </c>
      <c r="K15">
        <v>0</v>
      </c>
      <c r="L15">
        <v>1</v>
      </c>
      <c r="M15">
        <v>0</v>
      </c>
      <c r="N15">
        <v>1</v>
      </c>
      <c r="O15">
        <v>0</v>
      </c>
      <c r="P15">
        <v>0</v>
      </c>
      <c r="Q15">
        <v>0</v>
      </c>
      <c r="R15">
        <v>1</v>
      </c>
      <c r="S15">
        <v>0</v>
      </c>
      <c r="T15">
        <v>0</v>
      </c>
      <c r="U15">
        <v>0</v>
      </c>
      <c r="V15">
        <v>0</v>
      </c>
      <c r="W15">
        <v>0</v>
      </c>
      <c r="X15" t="s">
        <v>47</v>
      </c>
      <c r="Y15">
        <v>141</v>
      </c>
      <c r="Z15">
        <v>6.6</v>
      </c>
      <c r="AA15">
        <v>50</v>
      </c>
      <c r="AB15">
        <v>75635</v>
      </c>
      <c r="AC15">
        <v>100.77</v>
      </c>
      <c r="AD15" t="s">
        <v>55</v>
      </c>
      <c r="AE15">
        <v>120.0871557</v>
      </c>
      <c r="AF15" s="1"/>
    </row>
    <row r="16" spans="1:32" x14ac:dyDescent="0.3">
      <c r="A16">
        <v>15</v>
      </c>
      <c r="B16" t="s">
        <v>56</v>
      </c>
      <c r="C16" t="s">
        <v>1</v>
      </c>
      <c r="D16">
        <v>9</v>
      </c>
      <c r="E16">
        <v>1993</v>
      </c>
      <c r="F16" t="s">
        <v>57</v>
      </c>
      <c r="G16" t="s">
        <v>13</v>
      </c>
      <c r="H16">
        <v>0</v>
      </c>
      <c r="I16">
        <v>0</v>
      </c>
      <c r="J16">
        <v>0</v>
      </c>
      <c r="K16">
        <v>0</v>
      </c>
      <c r="L16">
        <v>0</v>
      </c>
      <c r="M16">
        <v>0</v>
      </c>
      <c r="N16">
        <v>1</v>
      </c>
      <c r="O16">
        <v>0</v>
      </c>
      <c r="P16">
        <v>0</v>
      </c>
      <c r="Q16">
        <v>0</v>
      </c>
      <c r="R16">
        <v>0</v>
      </c>
      <c r="S16">
        <v>0</v>
      </c>
      <c r="T16">
        <v>0</v>
      </c>
      <c r="U16">
        <v>0</v>
      </c>
      <c r="V16">
        <v>0</v>
      </c>
      <c r="W16">
        <v>0</v>
      </c>
      <c r="X16" t="s">
        <v>47</v>
      </c>
      <c r="Y16">
        <v>125</v>
      </c>
      <c r="Z16">
        <v>7.7</v>
      </c>
      <c r="AA16">
        <v>66</v>
      </c>
      <c r="AB16">
        <v>219940</v>
      </c>
      <c r="AC16">
        <v>77.319999999999993</v>
      </c>
      <c r="AD16" t="s">
        <v>58</v>
      </c>
      <c r="AE16">
        <v>92.141896200000005</v>
      </c>
      <c r="AF16" s="1"/>
    </row>
    <row r="17" spans="1:32" x14ac:dyDescent="0.3">
      <c r="A17">
        <v>16</v>
      </c>
      <c r="B17" t="s">
        <v>59</v>
      </c>
      <c r="C17" t="s">
        <v>1</v>
      </c>
      <c r="D17">
        <v>51</v>
      </c>
      <c r="E17">
        <v>1994</v>
      </c>
      <c r="F17" t="s">
        <v>60</v>
      </c>
      <c r="G17" t="s">
        <v>61</v>
      </c>
      <c r="H17">
        <v>0</v>
      </c>
      <c r="I17">
        <v>0</v>
      </c>
      <c r="J17">
        <v>0</v>
      </c>
      <c r="K17">
        <v>0</v>
      </c>
      <c r="L17">
        <v>0</v>
      </c>
      <c r="M17">
        <v>1</v>
      </c>
      <c r="N17">
        <v>0</v>
      </c>
      <c r="O17">
        <v>0</v>
      </c>
      <c r="P17">
        <v>0</v>
      </c>
      <c r="Q17">
        <v>0</v>
      </c>
      <c r="R17">
        <v>0</v>
      </c>
      <c r="S17">
        <v>0</v>
      </c>
      <c r="T17">
        <v>0</v>
      </c>
      <c r="U17">
        <v>0</v>
      </c>
      <c r="V17">
        <v>0</v>
      </c>
      <c r="W17">
        <v>0</v>
      </c>
      <c r="X17" t="s">
        <v>5</v>
      </c>
      <c r="Y17">
        <v>72</v>
      </c>
      <c r="Z17">
        <v>5.2</v>
      </c>
      <c r="AA17" t="s">
        <v>5</v>
      </c>
      <c r="AB17" t="s">
        <v>5</v>
      </c>
      <c r="AC17" t="s">
        <v>5</v>
      </c>
      <c r="AD17" t="s">
        <v>62</v>
      </c>
      <c r="AE17" t="s">
        <v>5</v>
      </c>
      <c r="AF17" s="1"/>
    </row>
    <row r="18" spans="1:32" x14ac:dyDescent="0.3">
      <c r="A18">
        <v>17</v>
      </c>
      <c r="B18" t="s">
        <v>63</v>
      </c>
      <c r="C18" t="s">
        <v>1</v>
      </c>
      <c r="D18">
        <v>21</v>
      </c>
      <c r="E18">
        <v>1995</v>
      </c>
      <c r="F18" t="s">
        <v>64</v>
      </c>
      <c r="G18" t="s">
        <v>65</v>
      </c>
      <c r="H18">
        <v>1</v>
      </c>
      <c r="I18">
        <v>0</v>
      </c>
      <c r="J18">
        <v>0</v>
      </c>
      <c r="K18">
        <v>0</v>
      </c>
      <c r="L18">
        <v>0</v>
      </c>
      <c r="M18">
        <v>0</v>
      </c>
      <c r="N18">
        <v>1</v>
      </c>
      <c r="O18">
        <v>0</v>
      </c>
      <c r="P18">
        <v>0</v>
      </c>
      <c r="Q18">
        <v>0</v>
      </c>
      <c r="R18">
        <v>0</v>
      </c>
      <c r="S18">
        <v>0</v>
      </c>
      <c r="T18">
        <v>0</v>
      </c>
      <c r="U18">
        <v>0</v>
      </c>
      <c r="V18">
        <v>1</v>
      </c>
      <c r="W18">
        <v>0</v>
      </c>
      <c r="X18" t="s">
        <v>14</v>
      </c>
      <c r="Y18">
        <v>116</v>
      </c>
      <c r="Z18">
        <v>7.3</v>
      </c>
      <c r="AA18">
        <v>66</v>
      </c>
      <c r="AB18">
        <v>99414</v>
      </c>
      <c r="AC18">
        <v>91.4</v>
      </c>
      <c r="AD18" t="s">
        <v>66</v>
      </c>
      <c r="AE18">
        <v>103.2748031</v>
      </c>
      <c r="AF18" s="1"/>
    </row>
    <row r="19" spans="1:32" x14ac:dyDescent="0.3">
      <c r="A19">
        <v>18</v>
      </c>
      <c r="B19" t="s">
        <v>67</v>
      </c>
      <c r="C19" t="s">
        <v>1</v>
      </c>
      <c r="D19">
        <v>36</v>
      </c>
      <c r="E19">
        <v>1995</v>
      </c>
      <c r="F19" t="s">
        <v>68</v>
      </c>
      <c r="G19" t="s">
        <v>9</v>
      </c>
      <c r="H19">
        <v>0</v>
      </c>
      <c r="I19">
        <v>0</v>
      </c>
      <c r="J19">
        <v>0</v>
      </c>
      <c r="K19">
        <v>0</v>
      </c>
      <c r="L19">
        <v>1</v>
      </c>
      <c r="M19">
        <v>0</v>
      </c>
      <c r="N19">
        <v>1</v>
      </c>
      <c r="O19">
        <v>0</v>
      </c>
      <c r="P19">
        <v>0</v>
      </c>
      <c r="Q19">
        <v>0</v>
      </c>
      <c r="R19">
        <v>1</v>
      </c>
      <c r="S19">
        <v>0</v>
      </c>
      <c r="T19">
        <v>0</v>
      </c>
      <c r="U19">
        <v>0</v>
      </c>
      <c r="V19">
        <v>0</v>
      </c>
      <c r="W19">
        <v>0</v>
      </c>
      <c r="X19" t="s">
        <v>14</v>
      </c>
      <c r="Y19">
        <v>102</v>
      </c>
      <c r="Z19">
        <v>6.7</v>
      </c>
      <c r="AA19">
        <v>78</v>
      </c>
      <c r="AB19">
        <v>17130</v>
      </c>
      <c r="AC19">
        <v>16.03</v>
      </c>
      <c r="AD19" t="s">
        <v>69</v>
      </c>
      <c r="AE19">
        <v>18.112637800000002</v>
      </c>
      <c r="AF19" s="1"/>
    </row>
    <row r="20" spans="1:32" x14ac:dyDescent="0.3">
      <c r="A20">
        <v>19</v>
      </c>
      <c r="B20" t="s">
        <v>70</v>
      </c>
      <c r="C20" t="s">
        <v>1</v>
      </c>
      <c r="D20">
        <v>52</v>
      </c>
      <c r="E20">
        <v>1995</v>
      </c>
      <c r="F20" t="s">
        <v>71</v>
      </c>
      <c r="G20" t="s">
        <v>72</v>
      </c>
      <c r="H20">
        <v>0</v>
      </c>
      <c r="I20">
        <v>0</v>
      </c>
      <c r="J20">
        <v>1</v>
      </c>
      <c r="K20">
        <v>0</v>
      </c>
      <c r="L20">
        <v>0</v>
      </c>
      <c r="M20">
        <v>1</v>
      </c>
      <c r="N20">
        <v>0</v>
      </c>
      <c r="O20">
        <v>0</v>
      </c>
      <c r="P20">
        <v>0</v>
      </c>
      <c r="Q20">
        <v>0</v>
      </c>
      <c r="R20">
        <v>0</v>
      </c>
      <c r="S20">
        <v>0</v>
      </c>
      <c r="T20">
        <v>0</v>
      </c>
      <c r="U20">
        <v>1</v>
      </c>
      <c r="V20">
        <v>0</v>
      </c>
      <c r="W20">
        <v>0</v>
      </c>
      <c r="X20" t="s">
        <v>5</v>
      </c>
      <c r="Y20">
        <v>120</v>
      </c>
      <c r="Z20">
        <v>6.7</v>
      </c>
      <c r="AA20" t="s">
        <v>5</v>
      </c>
      <c r="AB20" t="s">
        <v>5</v>
      </c>
      <c r="AC20" t="s">
        <v>5</v>
      </c>
      <c r="AD20" t="s">
        <v>73</v>
      </c>
      <c r="AE20" t="s">
        <v>5</v>
      </c>
      <c r="AF20" s="1"/>
    </row>
    <row r="21" spans="1:32" x14ac:dyDescent="0.3">
      <c r="A21">
        <v>20</v>
      </c>
      <c r="B21" t="s">
        <v>74</v>
      </c>
      <c r="C21" t="s">
        <v>1</v>
      </c>
      <c r="D21">
        <v>35</v>
      </c>
      <c r="E21">
        <v>1995</v>
      </c>
      <c r="F21" t="s">
        <v>75</v>
      </c>
      <c r="G21" t="s">
        <v>76</v>
      </c>
      <c r="H21">
        <v>1</v>
      </c>
      <c r="I21">
        <v>0</v>
      </c>
      <c r="J21">
        <v>0</v>
      </c>
      <c r="K21">
        <v>0</v>
      </c>
      <c r="L21">
        <v>1</v>
      </c>
      <c r="M21">
        <v>0</v>
      </c>
      <c r="N21">
        <v>0</v>
      </c>
      <c r="O21">
        <v>0</v>
      </c>
      <c r="P21">
        <v>0</v>
      </c>
      <c r="Q21">
        <v>0</v>
      </c>
      <c r="R21">
        <v>0</v>
      </c>
      <c r="S21">
        <v>0</v>
      </c>
      <c r="T21">
        <v>1</v>
      </c>
      <c r="U21">
        <v>0</v>
      </c>
      <c r="V21">
        <v>0</v>
      </c>
      <c r="W21">
        <v>0</v>
      </c>
      <c r="X21" t="s">
        <v>14</v>
      </c>
      <c r="Y21">
        <v>106</v>
      </c>
      <c r="Z21">
        <v>5.6</v>
      </c>
      <c r="AA21">
        <v>39</v>
      </c>
      <c r="AB21">
        <v>27492</v>
      </c>
      <c r="AC21">
        <v>24.05</v>
      </c>
      <c r="AD21" t="s">
        <v>77</v>
      </c>
      <c r="AE21">
        <v>27.174606300000001</v>
      </c>
      <c r="AF21" s="1"/>
    </row>
    <row r="22" spans="1:32" x14ac:dyDescent="0.3">
      <c r="A22">
        <v>21</v>
      </c>
      <c r="B22" t="s">
        <v>78</v>
      </c>
      <c r="C22" t="s">
        <v>1</v>
      </c>
      <c r="D22">
        <v>30</v>
      </c>
      <c r="E22">
        <v>1996</v>
      </c>
      <c r="F22" t="s">
        <v>79</v>
      </c>
      <c r="G22" t="s">
        <v>80</v>
      </c>
      <c r="H22">
        <v>1</v>
      </c>
      <c r="I22">
        <v>0</v>
      </c>
      <c r="J22">
        <v>0</v>
      </c>
      <c r="K22">
        <v>0</v>
      </c>
      <c r="L22">
        <v>0</v>
      </c>
      <c r="M22">
        <v>0</v>
      </c>
      <c r="N22">
        <v>1</v>
      </c>
      <c r="O22">
        <v>0</v>
      </c>
      <c r="P22">
        <v>0</v>
      </c>
      <c r="Q22">
        <v>0</v>
      </c>
      <c r="R22">
        <v>1</v>
      </c>
      <c r="S22">
        <v>0</v>
      </c>
      <c r="T22">
        <v>0</v>
      </c>
      <c r="U22">
        <v>0</v>
      </c>
      <c r="V22">
        <v>0</v>
      </c>
      <c r="W22">
        <v>0</v>
      </c>
      <c r="X22" t="s">
        <v>14</v>
      </c>
      <c r="Y22">
        <v>116</v>
      </c>
      <c r="Z22">
        <v>6.6</v>
      </c>
      <c r="AA22">
        <v>77</v>
      </c>
      <c r="AB22">
        <v>49485</v>
      </c>
      <c r="AC22">
        <v>59.03</v>
      </c>
      <c r="AD22" t="s">
        <v>81</v>
      </c>
      <c r="AE22">
        <v>64.786271499999998</v>
      </c>
      <c r="AF22" s="1"/>
    </row>
    <row r="23" spans="1:32" x14ac:dyDescent="0.3">
      <c r="A23">
        <v>22</v>
      </c>
      <c r="B23" t="s">
        <v>82</v>
      </c>
      <c r="C23" t="s">
        <v>1</v>
      </c>
      <c r="D23">
        <v>40</v>
      </c>
      <c r="E23">
        <v>1996</v>
      </c>
      <c r="F23" t="s">
        <v>83</v>
      </c>
      <c r="G23" t="s">
        <v>84</v>
      </c>
      <c r="H23">
        <v>0</v>
      </c>
      <c r="I23">
        <v>0</v>
      </c>
      <c r="J23">
        <v>0</v>
      </c>
      <c r="K23">
        <v>1</v>
      </c>
      <c r="L23">
        <v>0</v>
      </c>
      <c r="M23">
        <v>0</v>
      </c>
      <c r="N23">
        <v>1</v>
      </c>
      <c r="O23">
        <v>1</v>
      </c>
      <c r="P23">
        <v>0</v>
      </c>
      <c r="Q23">
        <v>0</v>
      </c>
      <c r="R23">
        <v>0</v>
      </c>
      <c r="S23">
        <v>0</v>
      </c>
      <c r="T23">
        <v>0</v>
      </c>
      <c r="U23">
        <v>0</v>
      </c>
      <c r="V23">
        <v>0</v>
      </c>
      <c r="W23">
        <v>0</v>
      </c>
      <c r="X23" t="s">
        <v>4</v>
      </c>
      <c r="Y23">
        <v>123</v>
      </c>
      <c r="Z23">
        <v>5.6</v>
      </c>
      <c r="AA23" t="s">
        <v>5</v>
      </c>
      <c r="AB23">
        <v>10748</v>
      </c>
      <c r="AC23">
        <v>48.1</v>
      </c>
      <c r="AD23" t="s">
        <v>85</v>
      </c>
      <c r="AE23">
        <v>52.790439800000001</v>
      </c>
      <c r="AF23" s="1"/>
    </row>
    <row r="24" spans="1:32" x14ac:dyDescent="0.3">
      <c r="A24">
        <v>23</v>
      </c>
      <c r="B24" t="s">
        <v>86</v>
      </c>
      <c r="C24" t="s">
        <v>1</v>
      </c>
      <c r="D24">
        <v>50</v>
      </c>
      <c r="E24">
        <v>1997</v>
      </c>
      <c r="F24" t="s">
        <v>87</v>
      </c>
      <c r="G24" t="s">
        <v>13</v>
      </c>
      <c r="H24">
        <v>0</v>
      </c>
      <c r="I24">
        <v>0</v>
      </c>
      <c r="J24">
        <v>0</v>
      </c>
      <c r="K24">
        <v>0</v>
      </c>
      <c r="L24">
        <v>0</v>
      </c>
      <c r="M24">
        <v>0</v>
      </c>
      <c r="N24">
        <v>1</v>
      </c>
      <c r="O24">
        <v>0</v>
      </c>
      <c r="P24">
        <v>0</v>
      </c>
      <c r="Q24">
        <v>0</v>
      </c>
      <c r="R24">
        <v>0</v>
      </c>
      <c r="S24">
        <v>0</v>
      </c>
      <c r="T24">
        <v>0</v>
      </c>
      <c r="U24">
        <v>0</v>
      </c>
      <c r="V24">
        <v>0</v>
      </c>
      <c r="W24">
        <v>0</v>
      </c>
      <c r="X24" t="s">
        <v>14</v>
      </c>
      <c r="Y24">
        <v>92</v>
      </c>
      <c r="Z24">
        <v>6</v>
      </c>
      <c r="AA24" t="s">
        <v>5</v>
      </c>
      <c r="AB24">
        <v>330</v>
      </c>
      <c r="AC24" t="s">
        <v>5</v>
      </c>
      <c r="AD24" t="s">
        <v>88</v>
      </c>
      <c r="AE24" t="s">
        <v>5</v>
      </c>
      <c r="AF24" s="1"/>
    </row>
    <row r="25" spans="1:32" x14ac:dyDescent="0.3">
      <c r="A25">
        <v>24</v>
      </c>
      <c r="B25" t="s">
        <v>89</v>
      </c>
      <c r="C25" t="s">
        <v>1</v>
      </c>
      <c r="D25">
        <v>26</v>
      </c>
      <c r="E25">
        <v>1998</v>
      </c>
      <c r="F25" t="s">
        <v>90</v>
      </c>
      <c r="G25" t="s">
        <v>22</v>
      </c>
      <c r="H25">
        <v>1</v>
      </c>
      <c r="I25">
        <v>0</v>
      </c>
      <c r="J25">
        <v>0</v>
      </c>
      <c r="K25">
        <v>0</v>
      </c>
      <c r="L25">
        <v>1</v>
      </c>
      <c r="M25">
        <v>0</v>
      </c>
      <c r="N25">
        <v>1</v>
      </c>
      <c r="O25">
        <v>0</v>
      </c>
      <c r="P25">
        <v>0</v>
      </c>
      <c r="Q25">
        <v>0</v>
      </c>
      <c r="R25">
        <v>0</v>
      </c>
      <c r="S25">
        <v>0</v>
      </c>
      <c r="T25">
        <v>0</v>
      </c>
      <c r="U25">
        <v>0</v>
      </c>
      <c r="V25">
        <v>0</v>
      </c>
      <c r="W25">
        <v>0</v>
      </c>
      <c r="X25" t="s">
        <v>14</v>
      </c>
      <c r="Y25">
        <v>124</v>
      </c>
      <c r="Z25">
        <v>7</v>
      </c>
      <c r="AA25" t="s">
        <v>5</v>
      </c>
      <c r="AB25">
        <v>73486</v>
      </c>
      <c r="AC25">
        <v>25.19</v>
      </c>
      <c r="AD25" t="s">
        <v>91</v>
      </c>
      <c r="AE25">
        <v>26.611766899999999</v>
      </c>
      <c r="AF25" s="1"/>
    </row>
    <row r="26" spans="1:32" x14ac:dyDescent="0.3">
      <c r="A26">
        <v>25</v>
      </c>
      <c r="B26" t="s">
        <v>92</v>
      </c>
      <c r="C26" t="s">
        <v>1</v>
      </c>
      <c r="D26">
        <v>32</v>
      </c>
      <c r="E26">
        <v>1998</v>
      </c>
      <c r="F26" t="s">
        <v>93</v>
      </c>
      <c r="G26" t="s">
        <v>94</v>
      </c>
      <c r="H26">
        <v>0</v>
      </c>
      <c r="I26">
        <v>0</v>
      </c>
      <c r="J26">
        <v>0</v>
      </c>
      <c r="K26">
        <v>0</v>
      </c>
      <c r="L26">
        <v>0</v>
      </c>
      <c r="M26">
        <v>0</v>
      </c>
      <c r="N26">
        <v>1</v>
      </c>
      <c r="O26">
        <v>0</v>
      </c>
      <c r="P26">
        <v>0</v>
      </c>
      <c r="Q26">
        <v>0</v>
      </c>
      <c r="R26">
        <v>0</v>
      </c>
      <c r="S26">
        <v>0</v>
      </c>
      <c r="T26">
        <v>0</v>
      </c>
      <c r="U26">
        <v>1</v>
      </c>
      <c r="V26">
        <v>0</v>
      </c>
      <c r="W26">
        <v>0</v>
      </c>
      <c r="X26" t="s">
        <v>14</v>
      </c>
      <c r="Y26">
        <v>136</v>
      </c>
      <c r="Z26">
        <v>6.9</v>
      </c>
      <c r="AA26">
        <v>64</v>
      </c>
      <c r="AB26">
        <v>43683</v>
      </c>
      <c r="AC26">
        <v>21.55</v>
      </c>
      <c r="AD26" t="s">
        <v>95</v>
      </c>
      <c r="AE26">
        <v>22.766318999999999</v>
      </c>
      <c r="AF26" s="1"/>
    </row>
    <row r="27" spans="1:32" x14ac:dyDescent="0.3">
      <c r="A27">
        <v>26</v>
      </c>
      <c r="B27" t="s">
        <v>96</v>
      </c>
      <c r="C27" t="s">
        <v>1</v>
      </c>
      <c r="D27">
        <v>27</v>
      </c>
      <c r="E27">
        <v>1998</v>
      </c>
      <c r="F27" t="s">
        <v>97</v>
      </c>
      <c r="G27" t="s">
        <v>98</v>
      </c>
      <c r="H27">
        <v>1</v>
      </c>
      <c r="I27">
        <v>0</v>
      </c>
      <c r="J27">
        <v>0</v>
      </c>
      <c r="K27">
        <v>0</v>
      </c>
      <c r="L27">
        <v>0</v>
      </c>
      <c r="M27">
        <v>0</v>
      </c>
      <c r="N27">
        <v>0</v>
      </c>
      <c r="O27">
        <v>0</v>
      </c>
      <c r="P27">
        <v>0</v>
      </c>
      <c r="Q27">
        <v>0</v>
      </c>
      <c r="R27">
        <v>0</v>
      </c>
      <c r="S27">
        <v>0</v>
      </c>
      <c r="T27">
        <v>0</v>
      </c>
      <c r="U27">
        <v>0</v>
      </c>
      <c r="V27">
        <v>1</v>
      </c>
      <c r="W27">
        <v>0</v>
      </c>
      <c r="X27" t="s">
        <v>14</v>
      </c>
      <c r="Y27">
        <v>116</v>
      </c>
      <c r="Z27">
        <v>6.4</v>
      </c>
      <c r="AA27">
        <v>53</v>
      </c>
      <c r="AB27">
        <v>67467</v>
      </c>
      <c r="AC27">
        <v>40.98</v>
      </c>
      <c r="AD27" t="s">
        <v>99</v>
      </c>
      <c r="AE27">
        <v>43.292981599999997</v>
      </c>
      <c r="AF27" s="1"/>
    </row>
    <row r="28" spans="1:32" x14ac:dyDescent="0.3">
      <c r="A28">
        <v>27</v>
      </c>
      <c r="B28" t="s">
        <v>100</v>
      </c>
      <c r="C28" t="s">
        <v>1</v>
      </c>
      <c r="D28">
        <v>2</v>
      </c>
      <c r="E28">
        <v>2001</v>
      </c>
      <c r="F28" t="s">
        <v>101</v>
      </c>
      <c r="G28" t="s">
        <v>102</v>
      </c>
      <c r="H28">
        <v>0</v>
      </c>
      <c r="I28">
        <v>0</v>
      </c>
      <c r="J28">
        <v>0</v>
      </c>
      <c r="K28">
        <v>0</v>
      </c>
      <c r="L28">
        <v>1</v>
      </c>
      <c r="M28">
        <v>0</v>
      </c>
      <c r="N28">
        <v>1</v>
      </c>
      <c r="O28">
        <v>0</v>
      </c>
      <c r="P28">
        <v>0</v>
      </c>
      <c r="Q28">
        <v>0</v>
      </c>
      <c r="R28">
        <v>0</v>
      </c>
      <c r="S28">
        <v>0</v>
      </c>
      <c r="T28">
        <v>0</v>
      </c>
      <c r="U28">
        <v>0</v>
      </c>
      <c r="V28">
        <v>1</v>
      </c>
      <c r="W28">
        <v>0</v>
      </c>
      <c r="X28" t="s">
        <v>14</v>
      </c>
      <c r="Y28">
        <v>122</v>
      </c>
      <c r="Z28">
        <v>7.7</v>
      </c>
      <c r="AA28">
        <v>69</v>
      </c>
      <c r="AB28">
        <v>382022</v>
      </c>
      <c r="AC28">
        <v>76.63</v>
      </c>
      <c r="AD28" t="s">
        <v>103</v>
      </c>
      <c r="AE28">
        <v>74.509802399999998</v>
      </c>
      <c r="AF28" s="1"/>
    </row>
    <row r="29" spans="1:32" x14ac:dyDescent="0.3">
      <c r="A29">
        <v>28</v>
      </c>
      <c r="B29" t="s">
        <v>104</v>
      </c>
      <c r="C29" t="s">
        <v>1</v>
      </c>
      <c r="D29">
        <v>16</v>
      </c>
      <c r="E29">
        <v>1999</v>
      </c>
      <c r="F29" t="s">
        <v>105</v>
      </c>
      <c r="G29" t="s">
        <v>9</v>
      </c>
      <c r="H29">
        <v>0</v>
      </c>
      <c r="I29">
        <v>0</v>
      </c>
      <c r="J29">
        <v>0</v>
      </c>
      <c r="K29">
        <v>0</v>
      </c>
      <c r="L29">
        <v>1</v>
      </c>
      <c r="M29">
        <v>0</v>
      </c>
      <c r="N29">
        <v>1</v>
      </c>
      <c r="O29">
        <v>0</v>
      </c>
      <c r="P29">
        <v>0</v>
      </c>
      <c r="Q29">
        <v>0</v>
      </c>
      <c r="R29">
        <v>1</v>
      </c>
      <c r="S29">
        <v>0</v>
      </c>
      <c r="T29">
        <v>0</v>
      </c>
      <c r="U29">
        <v>0</v>
      </c>
      <c r="V29">
        <v>0</v>
      </c>
      <c r="W29">
        <v>0</v>
      </c>
      <c r="X29" t="s">
        <v>14</v>
      </c>
      <c r="Y29">
        <v>118</v>
      </c>
      <c r="Z29">
        <v>6.7</v>
      </c>
      <c r="AA29">
        <v>45</v>
      </c>
      <c r="AB29">
        <v>151721</v>
      </c>
      <c r="AC29">
        <v>66.52</v>
      </c>
      <c r="AD29" t="s">
        <v>106</v>
      </c>
      <c r="AE29">
        <v>68.755966400000005</v>
      </c>
      <c r="AF29" s="1"/>
    </row>
    <row r="30" spans="1:32" x14ac:dyDescent="0.3">
      <c r="A30">
        <v>29</v>
      </c>
      <c r="B30" t="s">
        <v>107</v>
      </c>
      <c r="C30" t="s">
        <v>1</v>
      </c>
      <c r="D30">
        <v>33</v>
      </c>
      <c r="E30">
        <v>2002</v>
      </c>
      <c r="F30" t="s">
        <v>108</v>
      </c>
      <c r="G30" t="s">
        <v>109</v>
      </c>
      <c r="H30">
        <v>0</v>
      </c>
      <c r="I30">
        <v>0</v>
      </c>
      <c r="J30">
        <v>1</v>
      </c>
      <c r="K30">
        <v>0</v>
      </c>
      <c r="L30">
        <v>0</v>
      </c>
      <c r="M30">
        <v>0</v>
      </c>
      <c r="N30">
        <v>1</v>
      </c>
      <c r="O30">
        <v>0</v>
      </c>
      <c r="P30">
        <v>0</v>
      </c>
      <c r="Q30">
        <v>0</v>
      </c>
      <c r="R30">
        <v>0</v>
      </c>
      <c r="S30">
        <v>0</v>
      </c>
      <c r="T30">
        <v>0</v>
      </c>
      <c r="U30">
        <v>0</v>
      </c>
      <c r="V30">
        <v>0</v>
      </c>
      <c r="W30">
        <v>0</v>
      </c>
      <c r="X30" t="s">
        <v>47</v>
      </c>
      <c r="Y30">
        <v>120</v>
      </c>
      <c r="Z30">
        <v>7.3</v>
      </c>
      <c r="AA30">
        <v>62</v>
      </c>
      <c r="AB30">
        <v>32370</v>
      </c>
      <c r="AC30">
        <v>21.08</v>
      </c>
      <c r="AD30" t="s">
        <v>110</v>
      </c>
      <c r="AE30">
        <v>20.177743199999998</v>
      </c>
      <c r="AF30" s="1"/>
    </row>
    <row r="31" spans="1:32" x14ac:dyDescent="0.3">
      <c r="A31">
        <v>30</v>
      </c>
      <c r="B31" t="s">
        <v>111</v>
      </c>
      <c r="C31" t="s">
        <v>1</v>
      </c>
      <c r="D31">
        <v>23</v>
      </c>
      <c r="E31">
        <v>1999</v>
      </c>
      <c r="F31" t="s">
        <v>112</v>
      </c>
      <c r="G31" t="s">
        <v>113</v>
      </c>
      <c r="H31">
        <v>0</v>
      </c>
      <c r="I31">
        <v>0</v>
      </c>
      <c r="J31">
        <v>1</v>
      </c>
      <c r="K31">
        <v>0</v>
      </c>
      <c r="L31">
        <v>0</v>
      </c>
      <c r="M31">
        <v>0</v>
      </c>
      <c r="N31">
        <v>1</v>
      </c>
      <c r="O31">
        <v>0</v>
      </c>
      <c r="P31">
        <v>0</v>
      </c>
      <c r="Q31">
        <v>0</v>
      </c>
      <c r="R31">
        <v>0</v>
      </c>
      <c r="S31">
        <v>0</v>
      </c>
      <c r="T31">
        <v>0</v>
      </c>
      <c r="U31">
        <v>1</v>
      </c>
      <c r="V31">
        <v>0</v>
      </c>
      <c r="W31">
        <v>0</v>
      </c>
      <c r="X31" t="s">
        <v>14</v>
      </c>
      <c r="Y31">
        <v>146</v>
      </c>
      <c r="Z31">
        <v>7.6</v>
      </c>
      <c r="AA31">
        <v>74</v>
      </c>
      <c r="AB31">
        <v>90216</v>
      </c>
      <c r="AC31">
        <v>50.67</v>
      </c>
      <c r="AD31" t="s">
        <v>114</v>
      </c>
      <c r="AE31">
        <v>52.373193299999997</v>
      </c>
      <c r="AF31" s="1"/>
    </row>
    <row r="32" spans="1:32" x14ac:dyDescent="0.3">
      <c r="A32">
        <v>31</v>
      </c>
      <c r="B32" t="s">
        <v>115</v>
      </c>
      <c r="C32" t="s">
        <v>1</v>
      </c>
      <c r="D32">
        <v>11</v>
      </c>
      <c r="E32">
        <v>2000</v>
      </c>
      <c r="F32" t="s">
        <v>116</v>
      </c>
      <c r="G32" t="s">
        <v>113</v>
      </c>
      <c r="H32">
        <v>0</v>
      </c>
      <c r="I32">
        <v>0</v>
      </c>
      <c r="J32">
        <v>1</v>
      </c>
      <c r="K32">
        <v>0</v>
      </c>
      <c r="L32">
        <v>0</v>
      </c>
      <c r="M32">
        <v>0</v>
      </c>
      <c r="N32">
        <v>1</v>
      </c>
      <c r="O32">
        <v>0</v>
      </c>
      <c r="P32">
        <v>0</v>
      </c>
      <c r="Q32">
        <v>0</v>
      </c>
      <c r="R32">
        <v>0</v>
      </c>
      <c r="S32">
        <v>0</v>
      </c>
      <c r="T32">
        <v>0</v>
      </c>
      <c r="U32">
        <v>1</v>
      </c>
      <c r="V32">
        <v>0</v>
      </c>
      <c r="W32">
        <v>0</v>
      </c>
      <c r="X32" t="s">
        <v>4</v>
      </c>
      <c r="Y32">
        <v>113</v>
      </c>
      <c r="Z32">
        <v>7.8</v>
      </c>
      <c r="AA32">
        <v>48</v>
      </c>
      <c r="AB32">
        <v>194611</v>
      </c>
      <c r="AC32">
        <v>115.65</v>
      </c>
      <c r="AD32" t="s">
        <v>117</v>
      </c>
      <c r="AE32">
        <v>115.65</v>
      </c>
      <c r="AF32" s="1"/>
    </row>
    <row r="33" spans="1:32" x14ac:dyDescent="0.3">
      <c r="A33">
        <v>32</v>
      </c>
      <c r="B33" t="s">
        <v>118</v>
      </c>
      <c r="C33" t="s">
        <v>1</v>
      </c>
      <c r="D33">
        <v>18</v>
      </c>
      <c r="E33">
        <v>2002</v>
      </c>
      <c r="F33" t="s">
        <v>119</v>
      </c>
      <c r="G33" t="s">
        <v>102</v>
      </c>
      <c r="H33">
        <v>0</v>
      </c>
      <c r="I33">
        <v>0</v>
      </c>
      <c r="J33">
        <v>0</v>
      </c>
      <c r="K33">
        <v>0</v>
      </c>
      <c r="L33">
        <v>1</v>
      </c>
      <c r="M33">
        <v>0</v>
      </c>
      <c r="N33">
        <v>1</v>
      </c>
      <c r="O33">
        <v>0</v>
      </c>
      <c r="P33">
        <v>0</v>
      </c>
      <c r="Q33">
        <v>0</v>
      </c>
      <c r="R33">
        <v>0</v>
      </c>
      <c r="S33">
        <v>0</v>
      </c>
      <c r="T33">
        <v>0</v>
      </c>
      <c r="U33">
        <v>0</v>
      </c>
      <c r="V33">
        <v>1</v>
      </c>
      <c r="W33">
        <v>0</v>
      </c>
      <c r="X33" t="s">
        <v>47</v>
      </c>
      <c r="Y33">
        <v>116</v>
      </c>
      <c r="Z33">
        <v>7.1</v>
      </c>
      <c r="AA33">
        <v>30</v>
      </c>
      <c r="AB33">
        <v>121459</v>
      </c>
      <c r="AC33">
        <v>71.760000000000005</v>
      </c>
      <c r="AD33" t="s">
        <v>120</v>
      </c>
      <c r="AE33">
        <v>68.688560300000006</v>
      </c>
      <c r="AF33" s="1"/>
    </row>
    <row r="34" spans="1:32" x14ac:dyDescent="0.3">
      <c r="A34">
        <v>33</v>
      </c>
      <c r="B34" t="s">
        <v>121</v>
      </c>
      <c r="C34" t="s">
        <v>1</v>
      </c>
      <c r="D34">
        <v>28</v>
      </c>
      <c r="E34">
        <v>2003</v>
      </c>
      <c r="F34" t="s">
        <v>122</v>
      </c>
      <c r="G34" t="s">
        <v>9</v>
      </c>
      <c r="H34">
        <v>0</v>
      </c>
      <c r="I34">
        <v>0</v>
      </c>
      <c r="J34">
        <v>0</v>
      </c>
      <c r="K34">
        <v>0</v>
      </c>
      <c r="L34">
        <v>1</v>
      </c>
      <c r="M34">
        <v>0</v>
      </c>
      <c r="N34">
        <v>1</v>
      </c>
      <c r="O34">
        <v>0</v>
      </c>
      <c r="P34">
        <v>0</v>
      </c>
      <c r="Q34">
        <v>0</v>
      </c>
      <c r="R34">
        <v>1</v>
      </c>
      <c r="S34">
        <v>0</v>
      </c>
      <c r="T34">
        <v>0</v>
      </c>
      <c r="U34">
        <v>0</v>
      </c>
      <c r="V34">
        <v>0</v>
      </c>
      <c r="W34">
        <v>0</v>
      </c>
      <c r="X34" t="s">
        <v>47</v>
      </c>
      <c r="Y34">
        <v>105</v>
      </c>
      <c r="Z34">
        <v>6.5</v>
      </c>
      <c r="AA34">
        <v>63</v>
      </c>
      <c r="AB34">
        <v>56106</v>
      </c>
      <c r="AC34">
        <v>40.909999999999997</v>
      </c>
      <c r="AD34" t="s">
        <v>123</v>
      </c>
      <c r="AE34">
        <v>38.286423900000003</v>
      </c>
      <c r="AF34" s="1"/>
    </row>
    <row r="35" spans="1:32" x14ac:dyDescent="0.3">
      <c r="A35">
        <v>34</v>
      </c>
      <c r="B35" t="s">
        <v>124</v>
      </c>
      <c r="C35" t="s">
        <v>1</v>
      </c>
      <c r="D35">
        <v>5</v>
      </c>
      <c r="E35">
        <v>2004</v>
      </c>
      <c r="F35" t="s">
        <v>125</v>
      </c>
      <c r="G35" t="s">
        <v>22</v>
      </c>
      <c r="H35">
        <v>1</v>
      </c>
      <c r="I35">
        <v>0</v>
      </c>
      <c r="J35">
        <v>0</v>
      </c>
      <c r="K35">
        <v>0</v>
      </c>
      <c r="L35">
        <v>1</v>
      </c>
      <c r="M35">
        <v>0</v>
      </c>
      <c r="N35">
        <v>1</v>
      </c>
      <c r="O35">
        <v>0</v>
      </c>
      <c r="P35">
        <v>0</v>
      </c>
      <c r="Q35">
        <v>0</v>
      </c>
      <c r="R35">
        <v>0</v>
      </c>
      <c r="S35">
        <v>0</v>
      </c>
      <c r="T35">
        <v>0</v>
      </c>
      <c r="U35">
        <v>0</v>
      </c>
      <c r="V35">
        <v>0</v>
      </c>
      <c r="W35">
        <v>0</v>
      </c>
      <c r="X35" t="s">
        <v>14</v>
      </c>
      <c r="Y35">
        <v>146</v>
      </c>
      <c r="Z35">
        <v>7.7</v>
      </c>
      <c r="AA35">
        <v>47</v>
      </c>
      <c r="AB35">
        <v>324172</v>
      </c>
      <c r="AC35">
        <v>77.91</v>
      </c>
      <c r="AD35" t="s">
        <v>126</v>
      </c>
      <c r="AE35">
        <v>71.022244599999993</v>
      </c>
      <c r="AF35" s="1"/>
    </row>
    <row r="36" spans="1:32" x14ac:dyDescent="0.3">
      <c r="A36">
        <v>35</v>
      </c>
      <c r="B36" t="s">
        <v>127</v>
      </c>
      <c r="C36" t="s">
        <v>1</v>
      </c>
      <c r="D36">
        <v>20</v>
      </c>
      <c r="E36">
        <v>2004</v>
      </c>
      <c r="F36" t="s">
        <v>128</v>
      </c>
      <c r="G36" t="s">
        <v>129</v>
      </c>
      <c r="H36">
        <v>0</v>
      </c>
      <c r="I36">
        <v>0</v>
      </c>
      <c r="J36">
        <v>0</v>
      </c>
      <c r="K36">
        <v>0</v>
      </c>
      <c r="L36">
        <v>0</v>
      </c>
      <c r="M36">
        <v>0</v>
      </c>
      <c r="N36">
        <v>1</v>
      </c>
      <c r="O36">
        <v>0</v>
      </c>
      <c r="P36">
        <v>0</v>
      </c>
      <c r="Q36">
        <v>0</v>
      </c>
      <c r="R36">
        <v>1</v>
      </c>
      <c r="S36">
        <v>0</v>
      </c>
      <c r="T36">
        <v>1</v>
      </c>
      <c r="U36">
        <v>0</v>
      </c>
      <c r="V36">
        <v>0</v>
      </c>
      <c r="W36">
        <v>0</v>
      </c>
      <c r="X36" t="s">
        <v>14</v>
      </c>
      <c r="Y36">
        <v>129</v>
      </c>
      <c r="Z36">
        <v>6.6</v>
      </c>
      <c r="AA36">
        <v>76</v>
      </c>
      <c r="AB36">
        <v>102245</v>
      </c>
      <c r="AC36">
        <v>65.959999999999994</v>
      </c>
      <c r="AD36" t="s">
        <v>130</v>
      </c>
      <c r="AE36">
        <v>60.128703000000002</v>
      </c>
      <c r="AF36" s="1"/>
    </row>
    <row r="37" spans="1:32" x14ac:dyDescent="0.3">
      <c r="A37">
        <v>36</v>
      </c>
      <c r="B37" t="s">
        <v>131</v>
      </c>
      <c r="C37" t="s">
        <v>1</v>
      </c>
      <c r="D37">
        <v>29</v>
      </c>
      <c r="E37">
        <v>2007</v>
      </c>
      <c r="F37" t="s">
        <v>132</v>
      </c>
      <c r="G37" t="s">
        <v>133</v>
      </c>
      <c r="H37">
        <v>0</v>
      </c>
      <c r="I37">
        <v>0</v>
      </c>
      <c r="J37">
        <v>1</v>
      </c>
      <c r="K37">
        <v>0</v>
      </c>
      <c r="L37">
        <v>0</v>
      </c>
      <c r="M37">
        <v>0</v>
      </c>
      <c r="N37">
        <v>1</v>
      </c>
      <c r="O37">
        <v>0</v>
      </c>
      <c r="P37">
        <v>0</v>
      </c>
      <c r="Q37">
        <v>0</v>
      </c>
      <c r="R37">
        <v>0</v>
      </c>
      <c r="S37">
        <v>1</v>
      </c>
      <c r="T37">
        <v>0</v>
      </c>
      <c r="U37">
        <v>0</v>
      </c>
      <c r="V37">
        <v>0</v>
      </c>
      <c r="W37">
        <v>0</v>
      </c>
      <c r="X37" t="s">
        <v>47</v>
      </c>
      <c r="Y37">
        <v>126</v>
      </c>
      <c r="Z37">
        <v>7.5</v>
      </c>
      <c r="AA37">
        <v>65</v>
      </c>
      <c r="AB37">
        <v>55273</v>
      </c>
      <c r="AC37">
        <v>30.23</v>
      </c>
      <c r="AD37" t="s">
        <v>134</v>
      </c>
      <c r="AE37">
        <v>25.106375</v>
      </c>
      <c r="AF37" s="1"/>
    </row>
    <row r="38" spans="1:32" x14ac:dyDescent="0.3">
      <c r="A38">
        <v>37</v>
      </c>
      <c r="B38" t="s">
        <v>135</v>
      </c>
      <c r="C38" t="s">
        <v>1</v>
      </c>
      <c r="D38">
        <v>7</v>
      </c>
      <c r="E38">
        <v>2006</v>
      </c>
      <c r="F38" t="s">
        <v>136</v>
      </c>
      <c r="G38" t="s">
        <v>76</v>
      </c>
      <c r="H38">
        <v>1</v>
      </c>
      <c r="I38">
        <v>0</v>
      </c>
      <c r="J38">
        <v>0</v>
      </c>
      <c r="K38">
        <v>0</v>
      </c>
      <c r="L38">
        <v>1</v>
      </c>
      <c r="M38">
        <v>0</v>
      </c>
      <c r="N38">
        <v>0</v>
      </c>
      <c r="O38">
        <v>0</v>
      </c>
      <c r="P38">
        <v>0</v>
      </c>
      <c r="Q38">
        <v>0</v>
      </c>
      <c r="R38">
        <v>0</v>
      </c>
      <c r="S38">
        <v>0</v>
      </c>
      <c r="T38">
        <v>1</v>
      </c>
      <c r="U38">
        <v>0</v>
      </c>
      <c r="V38">
        <v>0</v>
      </c>
      <c r="W38">
        <v>0</v>
      </c>
      <c r="X38" t="s">
        <v>47</v>
      </c>
      <c r="Y38">
        <v>126</v>
      </c>
      <c r="Z38">
        <v>7</v>
      </c>
      <c r="AA38">
        <v>59</v>
      </c>
      <c r="AB38">
        <v>288953</v>
      </c>
      <c r="AC38">
        <v>64.040000000000006</v>
      </c>
      <c r="AD38" t="s">
        <v>137</v>
      </c>
      <c r="AE38">
        <v>54.700833299999999</v>
      </c>
      <c r="AF38" s="1"/>
    </row>
    <row r="39" spans="1:32" x14ac:dyDescent="0.3">
      <c r="A39">
        <v>38</v>
      </c>
      <c r="B39" t="s">
        <v>138</v>
      </c>
      <c r="C39" t="s">
        <v>1</v>
      </c>
      <c r="D39">
        <v>3</v>
      </c>
      <c r="E39">
        <v>2006</v>
      </c>
      <c r="F39" t="s">
        <v>139</v>
      </c>
      <c r="G39" t="s">
        <v>9</v>
      </c>
      <c r="H39">
        <v>0</v>
      </c>
      <c r="I39">
        <v>0</v>
      </c>
      <c r="J39">
        <v>0</v>
      </c>
      <c r="K39">
        <v>0</v>
      </c>
      <c r="L39">
        <v>1</v>
      </c>
      <c r="M39">
        <v>0</v>
      </c>
      <c r="N39">
        <v>1</v>
      </c>
      <c r="O39">
        <v>0</v>
      </c>
      <c r="P39">
        <v>0</v>
      </c>
      <c r="Q39">
        <v>0</v>
      </c>
      <c r="R39">
        <v>1</v>
      </c>
      <c r="S39">
        <v>0</v>
      </c>
      <c r="T39">
        <v>0</v>
      </c>
      <c r="U39">
        <v>0</v>
      </c>
      <c r="V39">
        <v>0</v>
      </c>
      <c r="W39">
        <v>0</v>
      </c>
      <c r="X39" t="s">
        <v>14</v>
      </c>
      <c r="Y39">
        <v>129</v>
      </c>
      <c r="Z39">
        <v>7.6</v>
      </c>
      <c r="AA39">
        <v>76</v>
      </c>
      <c r="AB39">
        <v>332729</v>
      </c>
      <c r="AC39">
        <v>88.51</v>
      </c>
      <c r="AD39" t="s">
        <v>140</v>
      </c>
      <c r="AE39">
        <v>75.602291699999995</v>
      </c>
      <c r="AF39" s="1"/>
    </row>
    <row r="40" spans="1:32" x14ac:dyDescent="0.3">
      <c r="A40">
        <v>39</v>
      </c>
      <c r="B40" t="s">
        <v>141</v>
      </c>
      <c r="C40" t="s">
        <v>1</v>
      </c>
      <c r="D40">
        <v>4</v>
      </c>
      <c r="E40">
        <v>2014</v>
      </c>
      <c r="F40" t="s">
        <v>142</v>
      </c>
      <c r="G40" t="s">
        <v>143</v>
      </c>
      <c r="H40">
        <v>1</v>
      </c>
      <c r="I40">
        <v>0</v>
      </c>
      <c r="J40">
        <v>0</v>
      </c>
      <c r="K40">
        <v>0</v>
      </c>
      <c r="L40">
        <v>1</v>
      </c>
      <c r="M40">
        <v>0</v>
      </c>
      <c r="N40">
        <v>0</v>
      </c>
      <c r="O40">
        <v>0</v>
      </c>
      <c r="P40">
        <v>0</v>
      </c>
      <c r="Q40">
        <v>0</v>
      </c>
      <c r="R40">
        <v>0</v>
      </c>
      <c r="S40">
        <v>0</v>
      </c>
      <c r="T40">
        <v>0</v>
      </c>
      <c r="U40">
        <v>0</v>
      </c>
      <c r="V40">
        <v>1</v>
      </c>
      <c r="W40">
        <v>0</v>
      </c>
      <c r="X40" t="s">
        <v>14</v>
      </c>
      <c r="Y40">
        <v>132</v>
      </c>
      <c r="Z40">
        <v>7.2</v>
      </c>
      <c r="AA40">
        <v>57</v>
      </c>
      <c r="AB40">
        <v>326110</v>
      </c>
      <c r="AC40">
        <v>101.53</v>
      </c>
      <c r="AD40" t="s">
        <v>144</v>
      </c>
      <c r="AE40">
        <v>73.852164400000007</v>
      </c>
      <c r="AF40" s="1"/>
    </row>
    <row r="41" spans="1:32" x14ac:dyDescent="0.3">
      <c r="A41">
        <v>40</v>
      </c>
      <c r="B41" t="s">
        <v>145</v>
      </c>
      <c r="C41" t="s">
        <v>1</v>
      </c>
      <c r="D41">
        <v>14</v>
      </c>
      <c r="E41">
        <v>2010</v>
      </c>
      <c r="F41" t="s">
        <v>146</v>
      </c>
      <c r="G41" t="s">
        <v>98</v>
      </c>
      <c r="H41">
        <v>1</v>
      </c>
      <c r="I41">
        <v>0</v>
      </c>
      <c r="J41">
        <v>0</v>
      </c>
      <c r="K41">
        <v>0</v>
      </c>
      <c r="L41">
        <v>0</v>
      </c>
      <c r="M41">
        <v>0</v>
      </c>
      <c r="N41">
        <v>0</v>
      </c>
      <c r="O41">
        <v>0</v>
      </c>
      <c r="P41">
        <v>0</v>
      </c>
      <c r="Q41">
        <v>0</v>
      </c>
      <c r="R41">
        <v>0</v>
      </c>
      <c r="S41">
        <v>0</v>
      </c>
      <c r="T41">
        <v>0</v>
      </c>
      <c r="U41">
        <v>0</v>
      </c>
      <c r="V41">
        <v>1</v>
      </c>
      <c r="W41">
        <v>0</v>
      </c>
      <c r="X41" t="s">
        <v>47</v>
      </c>
      <c r="Y41">
        <v>98</v>
      </c>
      <c r="Z41">
        <v>6.8</v>
      </c>
      <c r="AA41">
        <v>69</v>
      </c>
      <c r="AB41">
        <v>182082</v>
      </c>
      <c r="AC41">
        <v>81.56</v>
      </c>
      <c r="AD41" t="s">
        <v>147</v>
      </c>
      <c r="AE41">
        <v>64.408372</v>
      </c>
      <c r="AF41" s="1"/>
    </row>
    <row r="42" spans="1:32" x14ac:dyDescent="0.3">
      <c r="A42">
        <v>41</v>
      </c>
      <c r="B42" t="s">
        <v>148</v>
      </c>
      <c r="C42" t="s">
        <v>1</v>
      </c>
      <c r="D42">
        <v>1</v>
      </c>
      <c r="E42">
        <v>2007</v>
      </c>
      <c r="F42" t="s">
        <v>149</v>
      </c>
      <c r="G42" t="s">
        <v>150</v>
      </c>
      <c r="H42">
        <v>0</v>
      </c>
      <c r="I42">
        <v>0</v>
      </c>
      <c r="J42">
        <v>1</v>
      </c>
      <c r="K42">
        <v>0</v>
      </c>
      <c r="L42">
        <v>1</v>
      </c>
      <c r="M42">
        <v>0</v>
      </c>
      <c r="N42">
        <v>1</v>
      </c>
      <c r="O42">
        <v>0</v>
      </c>
      <c r="P42">
        <v>0</v>
      </c>
      <c r="Q42">
        <v>0</v>
      </c>
      <c r="R42">
        <v>0</v>
      </c>
      <c r="S42">
        <v>0</v>
      </c>
      <c r="T42">
        <v>0</v>
      </c>
      <c r="U42">
        <v>0</v>
      </c>
      <c r="V42">
        <v>0</v>
      </c>
      <c r="W42">
        <v>0</v>
      </c>
      <c r="X42" t="s">
        <v>14</v>
      </c>
      <c r="Y42">
        <v>157</v>
      </c>
      <c r="Z42">
        <v>7.8</v>
      </c>
      <c r="AA42">
        <v>76</v>
      </c>
      <c r="AB42">
        <v>383980</v>
      </c>
      <c r="AC42">
        <v>130.16</v>
      </c>
      <c r="AD42" t="s">
        <v>151</v>
      </c>
      <c r="AE42">
        <v>108.0994299</v>
      </c>
      <c r="AF42" s="1"/>
    </row>
    <row r="43" spans="1:32" x14ac:dyDescent="0.3">
      <c r="A43">
        <v>42</v>
      </c>
      <c r="B43" t="s">
        <v>152</v>
      </c>
      <c r="C43" t="s">
        <v>1</v>
      </c>
      <c r="D43">
        <v>59</v>
      </c>
      <c r="E43" t="s">
        <v>5</v>
      </c>
      <c r="F43" t="s">
        <v>153</v>
      </c>
      <c r="G43" t="s">
        <v>3</v>
      </c>
      <c r="H43">
        <v>0</v>
      </c>
      <c r="I43">
        <v>0</v>
      </c>
      <c r="J43">
        <v>0</v>
      </c>
      <c r="K43">
        <v>1</v>
      </c>
      <c r="L43">
        <v>0</v>
      </c>
      <c r="M43">
        <v>0</v>
      </c>
      <c r="N43">
        <v>1</v>
      </c>
      <c r="O43">
        <v>0</v>
      </c>
      <c r="P43">
        <v>0</v>
      </c>
      <c r="Q43">
        <v>0</v>
      </c>
      <c r="R43">
        <v>0</v>
      </c>
      <c r="S43">
        <v>0</v>
      </c>
      <c r="T43">
        <v>0</v>
      </c>
      <c r="U43">
        <v>0</v>
      </c>
      <c r="V43">
        <v>0</v>
      </c>
      <c r="W43">
        <v>0</v>
      </c>
      <c r="X43" t="s">
        <v>5</v>
      </c>
      <c r="Y43" t="s">
        <v>5</v>
      </c>
      <c r="Z43" t="s">
        <v>5</v>
      </c>
      <c r="AA43" t="s">
        <v>5</v>
      </c>
      <c r="AB43" t="s">
        <v>5</v>
      </c>
      <c r="AC43" t="s">
        <v>5</v>
      </c>
      <c r="AD43" t="s">
        <v>154</v>
      </c>
      <c r="AE43" t="s">
        <v>5</v>
      </c>
      <c r="AF43" s="1"/>
    </row>
    <row r="44" spans="1:32" x14ac:dyDescent="0.3">
      <c r="A44">
        <v>43</v>
      </c>
      <c r="B44" t="s">
        <v>155</v>
      </c>
      <c r="C44" t="s">
        <v>1</v>
      </c>
      <c r="D44">
        <v>56</v>
      </c>
      <c r="E44">
        <v>2021</v>
      </c>
      <c r="F44" t="s">
        <v>156</v>
      </c>
      <c r="G44" t="s">
        <v>157</v>
      </c>
      <c r="H44">
        <v>0</v>
      </c>
      <c r="I44">
        <v>0</v>
      </c>
      <c r="J44">
        <v>0</v>
      </c>
      <c r="K44">
        <v>0</v>
      </c>
      <c r="L44">
        <v>0</v>
      </c>
      <c r="M44">
        <v>0</v>
      </c>
      <c r="N44">
        <v>0</v>
      </c>
      <c r="O44">
        <v>0</v>
      </c>
      <c r="P44">
        <v>0</v>
      </c>
      <c r="Q44">
        <v>0</v>
      </c>
      <c r="R44">
        <v>0</v>
      </c>
      <c r="S44">
        <v>0</v>
      </c>
      <c r="T44">
        <v>0</v>
      </c>
      <c r="U44">
        <v>0</v>
      </c>
      <c r="V44">
        <v>1</v>
      </c>
      <c r="W44">
        <v>0</v>
      </c>
      <c r="X44" t="s">
        <v>14</v>
      </c>
      <c r="Y44" t="s">
        <v>5</v>
      </c>
      <c r="Z44" t="s">
        <v>5</v>
      </c>
      <c r="AA44" t="s">
        <v>5</v>
      </c>
      <c r="AB44" t="s">
        <v>5</v>
      </c>
      <c r="AC44" t="s">
        <v>5</v>
      </c>
      <c r="AD44" t="s">
        <v>158</v>
      </c>
      <c r="AE44" t="s">
        <v>5</v>
      </c>
      <c r="AF44" s="1"/>
    </row>
    <row r="45" spans="1:32" x14ac:dyDescent="0.3">
      <c r="A45">
        <v>44</v>
      </c>
      <c r="B45" t="s">
        <v>159</v>
      </c>
      <c r="C45" t="s">
        <v>1</v>
      </c>
      <c r="D45">
        <v>57</v>
      </c>
      <c r="E45">
        <v>2021</v>
      </c>
      <c r="F45" t="s">
        <v>160</v>
      </c>
      <c r="G45" t="s">
        <v>13</v>
      </c>
      <c r="H45">
        <v>0</v>
      </c>
      <c r="I45">
        <v>0</v>
      </c>
      <c r="J45">
        <v>0</v>
      </c>
      <c r="K45">
        <v>0</v>
      </c>
      <c r="L45">
        <v>0</v>
      </c>
      <c r="M45">
        <v>0</v>
      </c>
      <c r="N45">
        <v>1</v>
      </c>
      <c r="O45">
        <v>0</v>
      </c>
      <c r="P45">
        <v>0</v>
      </c>
      <c r="Q45">
        <v>0</v>
      </c>
      <c r="R45">
        <v>0</v>
      </c>
      <c r="S45">
        <v>0</v>
      </c>
      <c r="T45">
        <v>0</v>
      </c>
      <c r="U45">
        <v>0</v>
      </c>
      <c r="V45">
        <v>0</v>
      </c>
      <c r="W45">
        <v>0</v>
      </c>
      <c r="X45" t="s">
        <v>5</v>
      </c>
      <c r="Y45" t="s">
        <v>5</v>
      </c>
      <c r="Z45" t="s">
        <v>5</v>
      </c>
      <c r="AA45" t="s">
        <v>5</v>
      </c>
      <c r="AB45" t="s">
        <v>5</v>
      </c>
      <c r="AC45" t="s">
        <v>5</v>
      </c>
      <c r="AD45" t="s">
        <v>161</v>
      </c>
      <c r="AE45" t="s">
        <v>5</v>
      </c>
      <c r="AF45" s="1"/>
    </row>
    <row r="46" spans="1:32" x14ac:dyDescent="0.3">
      <c r="A46">
        <v>45</v>
      </c>
      <c r="B46" t="s">
        <v>162</v>
      </c>
      <c r="C46" t="s">
        <v>1</v>
      </c>
      <c r="D46">
        <v>8</v>
      </c>
      <c r="E46">
        <v>2010</v>
      </c>
      <c r="F46" t="s">
        <v>163</v>
      </c>
      <c r="G46" t="s">
        <v>164</v>
      </c>
      <c r="H46">
        <v>1</v>
      </c>
      <c r="I46">
        <v>1</v>
      </c>
      <c r="J46">
        <v>0</v>
      </c>
      <c r="K46">
        <v>0</v>
      </c>
      <c r="L46">
        <v>0</v>
      </c>
      <c r="M46">
        <v>0</v>
      </c>
      <c r="N46">
        <v>1</v>
      </c>
      <c r="O46">
        <v>0</v>
      </c>
      <c r="P46">
        <v>0</v>
      </c>
      <c r="Q46">
        <v>0</v>
      </c>
      <c r="R46">
        <v>0</v>
      </c>
      <c r="S46">
        <v>0</v>
      </c>
      <c r="T46">
        <v>0</v>
      </c>
      <c r="U46">
        <v>0</v>
      </c>
      <c r="V46">
        <v>0</v>
      </c>
      <c r="W46">
        <v>0</v>
      </c>
      <c r="X46" t="s">
        <v>14</v>
      </c>
      <c r="Y46">
        <v>118</v>
      </c>
      <c r="Z46">
        <v>6.9</v>
      </c>
      <c r="AA46">
        <v>53</v>
      </c>
      <c r="AB46">
        <v>288652</v>
      </c>
      <c r="AC46">
        <v>94.84</v>
      </c>
      <c r="AD46" t="s">
        <v>165</v>
      </c>
      <c r="AE46">
        <v>74.895659800000004</v>
      </c>
      <c r="AF46" s="1"/>
    </row>
    <row r="47" spans="1:32" x14ac:dyDescent="0.3">
      <c r="A47">
        <v>46</v>
      </c>
      <c r="B47" t="s">
        <v>166</v>
      </c>
      <c r="C47" t="s">
        <v>1</v>
      </c>
      <c r="D47">
        <v>55</v>
      </c>
      <c r="E47">
        <v>2020</v>
      </c>
      <c r="F47" t="s">
        <v>167</v>
      </c>
      <c r="G47" t="s">
        <v>168</v>
      </c>
      <c r="H47">
        <v>0</v>
      </c>
      <c r="I47">
        <v>0</v>
      </c>
      <c r="J47">
        <v>0</v>
      </c>
      <c r="K47">
        <v>0</v>
      </c>
      <c r="L47">
        <v>0</v>
      </c>
      <c r="M47">
        <v>0</v>
      </c>
      <c r="N47">
        <v>1</v>
      </c>
      <c r="O47">
        <v>0</v>
      </c>
      <c r="P47">
        <v>0</v>
      </c>
      <c r="Q47">
        <v>1</v>
      </c>
      <c r="R47">
        <v>0</v>
      </c>
      <c r="S47">
        <v>0</v>
      </c>
      <c r="T47">
        <v>0</v>
      </c>
      <c r="U47">
        <v>0</v>
      </c>
      <c r="V47">
        <v>0</v>
      </c>
      <c r="W47">
        <v>0</v>
      </c>
      <c r="X47" t="s">
        <v>14</v>
      </c>
      <c r="Y47" t="s">
        <v>5</v>
      </c>
      <c r="Z47" t="s">
        <v>5</v>
      </c>
      <c r="AA47" t="s">
        <v>5</v>
      </c>
      <c r="AB47" t="s">
        <v>5</v>
      </c>
      <c r="AC47" t="s">
        <v>5</v>
      </c>
      <c r="AD47" t="s">
        <v>169</v>
      </c>
      <c r="AE47" t="s">
        <v>5</v>
      </c>
      <c r="AF47" s="1"/>
    </row>
    <row r="48" spans="1:32" x14ac:dyDescent="0.3">
      <c r="A48">
        <v>47</v>
      </c>
      <c r="B48" t="s">
        <v>170</v>
      </c>
      <c r="C48" t="s">
        <v>1</v>
      </c>
      <c r="D48">
        <v>13</v>
      </c>
      <c r="E48">
        <v>2009</v>
      </c>
      <c r="F48" t="s">
        <v>171</v>
      </c>
      <c r="G48" t="s">
        <v>143</v>
      </c>
      <c r="H48">
        <v>1</v>
      </c>
      <c r="I48">
        <v>0</v>
      </c>
      <c r="J48">
        <v>0</v>
      </c>
      <c r="K48">
        <v>0</v>
      </c>
      <c r="L48">
        <v>1</v>
      </c>
      <c r="M48">
        <v>0</v>
      </c>
      <c r="N48">
        <v>0</v>
      </c>
      <c r="O48">
        <v>0</v>
      </c>
      <c r="P48">
        <v>0</v>
      </c>
      <c r="Q48">
        <v>0</v>
      </c>
      <c r="R48">
        <v>0</v>
      </c>
      <c r="S48">
        <v>0</v>
      </c>
      <c r="T48">
        <v>0</v>
      </c>
      <c r="U48">
        <v>0</v>
      </c>
      <c r="V48">
        <v>1</v>
      </c>
      <c r="W48">
        <v>0</v>
      </c>
      <c r="X48" t="s">
        <v>14</v>
      </c>
      <c r="Y48">
        <v>106</v>
      </c>
      <c r="Z48">
        <v>6.4</v>
      </c>
      <c r="AA48">
        <v>55</v>
      </c>
      <c r="AB48">
        <v>183374</v>
      </c>
      <c r="AC48">
        <v>65.45</v>
      </c>
      <c r="AD48" t="s">
        <v>172</v>
      </c>
      <c r="AE48">
        <v>52.534015099999998</v>
      </c>
      <c r="AF48" s="1"/>
    </row>
    <row r="49" spans="1:32" x14ac:dyDescent="0.3">
      <c r="A49">
        <v>48</v>
      </c>
      <c r="B49" t="s">
        <v>173</v>
      </c>
      <c r="C49" t="s">
        <v>1</v>
      </c>
      <c r="D49">
        <v>60</v>
      </c>
      <c r="E49">
        <v>2020</v>
      </c>
      <c r="F49" t="s">
        <v>174</v>
      </c>
      <c r="G49" t="s">
        <v>61</v>
      </c>
      <c r="H49">
        <v>0</v>
      </c>
      <c r="I49">
        <v>0</v>
      </c>
      <c r="J49">
        <v>0</v>
      </c>
      <c r="K49">
        <v>0</v>
      </c>
      <c r="L49">
        <v>0</v>
      </c>
      <c r="M49">
        <v>1</v>
      </c>
      <c r="N49">
        <v>0</v>
      </c>
      <c r="O49">
        <v>0</v>
      </c>
      <c r="P49">
        <v>0</v>
      </c>
      <c r="Q49">
        <v>0</v>
      </c>
      <c r="R49">
        <v>0</v>
      </c>
      <c r="S49">
        <v>0</v>
      </c>
      <c r="T49">
        <v>0</v>
      </c>
      <c r="U49">
        <v>0</v>
      </c>
      <c r="V49">
        <v>0</v>
      </c>
      <c r="W49">
        <v>0</v>
      </c>
      <c r="X49" t="s">
        <v>47</v>
      </c>
      <c r="Y49">
        <v>87</v>
      </c>
      <c r="Z49" t="s">
        <v>5</v>
      </c>
      <c r="AA49" t="s">
        <v>5</v>
      </c>
      <c r="AB49" t="s">
        <v>5</v>
      </c>
      <c r="AC49" t="s">
        <v>5</v>
      </c>
      <c r="AD49" t="s">
        <v>175</v>
      </c>
      <c r="AE49" t="s">
        <v>5</v>
      </c>
      <c r="AF49" s="1"/>
    </row>
    <row r="50" spans="1:32" x14ac:dyDescent="0.3">
      <c r="A50">
        <v>49</v>
      </c>
      <c r="B50" t="s">
        <v>176</v>
      </c>
      <c r="C50" t="s">
        <v>1</v>
      </c>
      <c r="D50">
        <v>12</v>
      </c>
      <c r="E50">
        <v>2013</v>
      </c>
      <c r="F50" t="s">
        <v>177</v>
      </c>
      <c r="G50" t="s">
        <v>178</v>
      </c>
      <c r="H50">
        <v>1</v>
      </c>
      <c r="I50">
        <v>0</v>
      </c>
      <c r="J50">
        <v>0</v>
      </c>
      <c r="K50">
        <v>1</v>
      </c>
      <c r="L50">
        <v>0</v>
      </c>
      <c r="M50">
        <v>0</v>
      </c>
      <c r="N50">
        <v>0</v>
      </c>
      <c r="O50">
        <v>0</v>
      </c>
      <c r="P50">
        <v>0</v>
      </c>
      <c r="Q50">
        <v>0</v>
      </c>
      <c r="R50">
        <v>0</v>
      </c>
      <c r="S50">
        <v>0</v>
      </c>
      <c r="T50">
        <v>0</v>
      </c>
      <c r="U50">
        <v>0</v>
      </c>
      <c r="V50">
        <v>1</v>
      </c>
      <c r="W50">
        <v>0</v>
      </c>
      <c r="X50" t="s">
        <v>14</v>
      </c>
      <c r="Y50">
        <v>109</v>
      </c>
      <c r="Z50">
        <v>6.7</v>
      </c>
      <c r="AA50">
        <v>55</v>
      </c>
      <c r="AB50">
        <v>192981</v>
      </c>
      <c r="AC50">
        <v>75.61</v>
      </c>
      <c r="AD50" t="s">
        <v>179</v>
      </c>
      <c r="AE50">
        <v>55.890323100000003</v>
      </c>
      <c r="AF50" s="1"/>
    </row>
    <row r="51" spans="1:32" x14ac:dyDescent="0.3">
      <c r="A51">
        <v>50</v>
      </c>
      <c r="B51" t="s">
        <v>180</v>
      </c>
      <c r="C51" t="s">
        <v>1</v>
      </c>
      <c r="D51">
        <v>58</v>
      </c>
      <c r="E51" t="s">
        <v>5</v>
      </c>
      <c r="F51" t="s">
        <v>181</v>
      </c>
      <c r="G51" t="s">
        <v>13</v>
      </c>
      <c r="H51">
        <v>0</v>
      </c>
      <c r="I51">
        <v>0</v>
      </c>
      <c r="J51">
        <v>0</v>
      </c>
      <c r="K51">
        <v>0</v>
      </c>
      <c r="L51">
        <v>0</v>
      </c>
      <c r="M51">
        <v>0</v>
      </c>
      <c r="N51">
        <v>1</v>
      </c>
      <c r="O51">
        <v>0</v>
      </c>
      <c r="P51">
        <v>0</v>
      </c>
      <c r="Q51">
        <v>0</v>
      </c>
      <c r="R51">
        <v>0</v>
      </c>
      <c r="S51">
        <v>0</v>
      </c>
      <c r="T51">
        <v>0</v>
      </c>
      <c r="U51">
        <v>0</v>
      </c>
      <c r="V51">
        <v>0</v>
      </c>
      <c r="W51">
        <v>0</v>
      </c>
      <c r="X51" t="s">
        <v>5</v>
      </c>
      <c r="Y51" t="s">
        <v>5</v>
      </c>
      <c r="Z51" t="s">
        <v>5</v>
      </c>
      <c r="AA51" t="s">
        <v>5</v>
      </c>
      <c r="AB51" t="s">
        <v>5</v>
      </c>
      <c r="AC51" t="s">
        <v>5</v>
      </c>
      <c r="AD51" t="s">
        <v>182</v>
      </c>
      <c r="AE51" t="s">
        <v>5</v>
      </c>
      <c r="AF51" s="1"/>
    </row>
    <row r="52" spans="1:32" x14ac:dyDescent="0.3">
      <c r="A52">
        <v>51</v>
      </c>
      <c r="B52" t="s">
        <v>183</v>
      </c>
      <c r="C52" t="s">
        <v>1</v>
      </c>
      <c r="D52">
        <v>54</v>
      </c>
      <c r="E52">
        <v>2007</v>
      </c>
      <c r="F52" t="s">
        <v>184</v>
      </c>
      <c r="G52" t="s">
        <v>61</v>
      </c>
      <c r="H52">
        <v>0</v>
      </c>
      <c r="I52">
        <v>0</v>
      </c>
      <c r="J52">
        <v>0</v>
      </c>
      <c r="K52">
        <v>0</v>
      </c>
      <c r="L52">
        <v>0</v>
      </c>
      <c r="M52">
        <v>1</v>
      </c>
      <c r="N52">
        <v>0</v>
      </c>
      <c r="O52">
        <v>0</v>
      </c>
      <c r="P52">
        <v>0</v>
      </c>
      <c r="Q52">
        <v>0</v>
      </c>
      <c r="R52">
        <v>0</v>
      </c>
      <c r="S52">
        <v>0</v>
      </c>
      <c r="T52">
        <v>0</v>
      </c>
      <c r="U52">
        <v>0</v>
      </c>
      <c r="V52">
        <v>0</v>
      </c>
      <c r="W52">
        <v>0</v>
      </c>
      <c r="X52" t="s">
        <v>5</v>
      </c>
      <c r="Y52" t="s">
        <v>5</v>
      </c>
      <c r="Z52">
        <v>5</v>
      </c>
      <c r="AA52" t="s">
        <v>5</v>
      </c>
      <c r="AB52" t="s">
        <v>5</v>
      </c>
      <c r="AC52" t="s">
        <v>5</v>
      </c>
      <c r="AD52" t="s">
        <v>185</v>
      </c>
      <c r="AE52" t="s">
        <v>5</v>
      </c>
      <c r="AF52" s="1"/>
    </row>
    <row r="53" spans="1:32" x14ac:dyDescent="0.3">
      <c r="A53">
        <v>52</v>
      </c>
      <c r="B53" t="s">
        <v>186</v>
      </c>
      <c r="C53" t="s">
        <v>1</v>
      </c>
      <c r="D53">
        <v>10</v>
      </c>
      <c r="E53">
        <v>2012</v>
      </c>
      <c r="F53" t="s">
        <v>187</v>
      </c>
      <c r="G53" t="s">
        <v>98</v>
      </c>
      <c r="H53">
        <v>1</v>
      </c>
      <c r="I53">
        <v>0</v>
      </c>
      <c r="J53">
        <v>0</v>
      </c>
      <c r="K53">
        <v>0</v>
      </c>
      <c r="L53">
        <v>0</v>
      </c>
      <c r="M53">
        <v>0</v>
      </c>
      <c r="N53">
        <v>0</v>
      </c>
      <c r="O53">
        <v>0</v>
      </c>
      <c r="P53">
        <v>0</v>
      </c>
      <c r="Q53">
        <v>0</v>
      </c>
      <c r="R53">
        <v>0</v>
      </c>
      <c r="S53">
        <v>0</v>
      </c>
      <c r="T53">
        <v>0</v>
      </c>
      <c r="U53">
        <v>0</v>
      </c>
      <c r="V53">
        <v>1</v>
      </c>
      <c r="W53">
        <v>0</v>
      </c>
      <c r="X53" t="s">
        <v>14</v>
      </c>
      <c r="Y53">
        <v>115</v>
      </c>
      <c r="Z53">
        <v>6.7</v>
      </c>
      <c r="AA53">
        <v>52</v>
      </c>
      <c r="AB53">
        <v>202460</v>
      </c>
      <c r="AC53">
        <v>126.37</v>
      </c>
      <c r="AD53" t="s">
        <v>188</v>
      </c>
      <c r="AE53">
        <v>94.7799768</v>
      </c>
      <c r="AF53" s="1"/>
    </row>
    <row r="54" spans="1:32" x14ac:dyDescent="0.3">
      <c r="A54">
        <v>53</v>
      </c>
      <c r="B54" t="s">
        <v>189</v>
      </c>
      <c r="C54" t="s">
        <v>1</v>
      </c>
      <c r="D54">
        <v>49</v>
      </c>
      <c r="E54">
        <v>2014</v>
      </c>
      <c r="F54" t="s">
        <v>190</v>
      </c>
      <c r="G54" t="s">
        <v>72</v>
      </c>
      <c r="H54">
        <v>0</v>
      </c>
      <c r="I54">
        <v>0</v>
      </c>
      <c r="J54">
        <v>1</v>
      </c>
      <c r="K54">
        <v>0</v>
      </c>
      <c r="L54">
        <v>0</v>
      </c>
      <c r="M54">
        <v>1</v>
      </c>
      <c r="N54">
        <v>0</v>
      </c>
      <c r="O54">
        <v>0</v>
      </c>
      <c r="P54">
        <v>0</v>
      </c>
      <c r="Q54">
        <v>0</v>
      </c>
      <c r="R54">
        <v>0</v>
      </c>
      <c r="S54">
        <v>0</v>
      </c>
      <c r="T54">
        <v>0</v>
      </c>
      <c r="U54">
        <v>1</v>
      </c>
      <c r="V54">
        <v>0</v>
      </c>
      <c r="W54">
        <v>0</v>
      </c>
      <c r="X54" t="s">
        <v>191</v>
      </c>
      <c r="Y54">
        <v>85</v>
      </c>
      <c r="Z54">
        <v>7.3</v>
      </c>
      <c r="AA54">
        <v>59</v>
      </c>
      <c r="AB54">
        <v>1843</v>
      </c>
      <c r="AC54" t="s">
        <v>5</v>
      </c>
      <c r="AD54" t="s">
        <v>192</v>
      </c>
      <c r="AE54" t="s">
        <v>5</v>
      </c>
      <c r="AF54" s="1"/>
    </row>
    <row r="55" spans="1:32" x14ac:dyDescent="0.3">
      <c r="A55">
        <v>54</v>
      </c>
      <c r="B55" t="s">
        <v>193</v>
      </c>
      <c r="C55" t="s">
        <v>1</v>
      </c>
      <c r="D55">
        <v>53</v>
      </c>
      <c r="E55">
        <v>2010</v>
      </c>
      <c r="F55" t="s">
        <v>194</v>
      </c>
      <c r="G55" t="s">
        <v>195</v>
      </c>
      <c r="H55">
        <v>0</v>
      </c>
      <c r="I55">
        <v>0</v>
      </c>
      <c r="J55">
        <v>1</v>
      </c>
      <c r="K55">
        <v>0</v>
      </c>
      <c r="L55">
        <v>0</v>
      </c>
      <c r="M55">
        <v>1</v>
      </c>
      <c r="N55">
        <v>1</v>
      </c>
      <c r="O55">
        <v>0</v>
      </c>
      <c r="P55">
        <v>0</v>
      </c>
      <c r="Q55">
        <v>0</v>
      </c>
      <c r="R55">
        <v>0</v>
      </c>
      <c r="S55">
        <v>0</v>
      </c>
      <c r="T55">
        <v>0</v>
      </c>
      <c r="U55">
        <v>0</v>
      </c>
      <c r="V55">
        <v>0</v>
      </c>
      <c r="W55">
        <v>0</v>
      </c>
      <c r="X55" t="s">
        <v>5</v>
      </c>
      <c r="Y55">
        <v>82</v>
      </c>
      <c r="Z55">
        <v>8.5</v>
      </c>
      <c r="AA55" t="s">
        <v>5</v>
      </c>
      <c r="AB55" t="s">
        <v>5</v>
      </c>
      <c r="AC55" t="s">
        <v>5</v>
      </c>
      <c r="AD55" t="s">
        <v>196</v>
      </c>
      <c r="AE55" t="s">
        <v>5</v>
      </c>
      <c r="AF55" s="1"/>
    </row>
    <row r="56" spans="1:32" x14ac:dyDescent="0.3">
      <c r="A56">
        <v>55</v>
      </c>
      <c r="B56" t="s">
        <v>197</v>
      </c>
      <c r="C56" t="s">
        <v>1</v>
      </c>
      <c r="D56">
        <v>6</v>
      </c>
      <c r="E56">
        <v>2012</v>
      </c>
      <c r="F56" t="s">
        <v>198</v>
      </c>
      <c r="G56" t="s">
        <v>199</v>
      </c>
      <c r="H56">
        <v>0</v>
      </c>
      <c r="I56">
        <v>0</v>
      </c>
      <c r="J56">
        <v>0</v>
      </c>
      <c r="K56">
        <v>0</v>
      </c>
      <c r="L56">
        <v>0</v>
      </c>
      <c r="M56">
        <v>0</v>
      </c>
      <c r="N56">
        <v>1</v>
      </c>
      <c r="O56">
        <v>0</v>
      </c>
      <c r="P56">
        <v>0</v>
      </c>
      <c r="Q56">
        <v>0</v>
      </c>
      <c r="R56">
        <v>0</v>
      </c>
      <c r="S56">
        <v>0</v>
      </c>
      <c r="T56">
        <v>0</v>
      </c>
      <c r="U56">
        <v>0</v>
      </c>
      <c r="V56">
        <v>1</v>
      </c>
      <c r="W56">
        <v>0</v>
      </c>
      <c r="X56" t="s">
        <v>14</v>
      </c>
      <c r="Y56">
        <v>138</v>
      </c>
      <c r="Z56">
        <v>7.3</v>
      </c>
      <c r="AA56">
        <v>76</v>
      </c>
      <c r="AB56">
        <v>320297</v>
      </c>
      <c r="AC56">
        <v>93.77</v>
      </c>
      <c r="AD56" t="s">
        <v>200</v>
      </c>
      <c r="AE56">
        <v>70.329337899999999</v>
      </c>
      <c r="AF56" s="1"/>
    </row>
    <row r="57" spans="1:32" x14ac:dyDescent="0.3">
      <c r="A57">
        <v>56</v>
      </c>
      <c r="B57" t="s">
        <v>201</v>
      </c>
      <c r="C57" t="s">
        <v>1</v>
      </c>
      <c r="D57">
        <v>15</v>
      </c>
      <c r="E57">
        <v>2016</v>
      </c>
      <c r="F57" t="s">
        <v>202</v>
      </c>
      <c r="G57" t="s">
        <v>203</v>
      </c>
      <c r="H57">
        <v>1</v>
      </c>
      <c r="I57">
        <v>1</v>
      </c>
      <c r="J57">
        <v>0</v>
      </c>
      <c r="K57">
        <v>0</v>
      </c>
      <c r="L57">
        <v>0</v>
      </c>
      <c r="M57">
        <v>0</v>
      </c>
      <c r="N57">
        <v>0</v>
      </c>
      <c r="O57">
        <v>0</v>
      </c>
      <c r="P57">
        <v>0</v>
      </c>
      <c r="Q57">
        <v>0</v>
      </c>
      <c r="R57">
        <v>0</v>
      </c>
      <c r="S57">
        <v>0</v>
      </c>
      <c r="T57">
        <v>0</v>
      </c>
      <c r="U57">
        <v>0</v>
      </c>
      <c r="V57">
        <v>0</v>
      </c>
      <c r="W57">
        <v>1</v>
      </c>
      <c r="X57" t="s">
        <v>47</v>
      </c>
      <c r="Y57">
        <v>132</v>
      </c>
      <c r="Z57">
        <v>6.9</v>
      </c>
      <c r="AA57">
        <v>54</v>
      </c>
      <c r="AB57">
        <v>181889</v>
      </c>
      <c r="AC57">
        <v>93.43</v>
      </c>
      <c r="AD57" t="s">
        <v>204</v>
      </c>
      <c r="AE57">
        <v>67.034069799999997</v>
      </c>
      <c r="AF57" s="1"/>
    </row>
    <row r="58" spans="1:32" x14ac:dyDescent="0.3">
      <c r="A58">
        <v>57</v>
      </c>
      <c r="B58" t="s">
        <v>205</v>
      </c>
      <c r="C58" t="s">
        <v>1</v>
      </c>
      <c r="D58">
        <v>22</v>
      </c>
      <c r="E58">
        <v>2016</v>
      </c>
      <c r="F58" t="s">
        <v>206</v>
      </c>
      <c r="G58" t="s">
        <v>13</v>
      </c>
      <c r="H58">
        <v>0</v>
      </c>
      <c r="I58">
        <v>0</v>
      </c>
      <c r="J58">
        <v>0</v>
      </c>
      <c r="K58">
        <v>0</v>
      </c>
      <c r="L58">
        <v>0</v>
      </c>
      <c r="M58">
        <v>0</v>
      </c>
      <c r="N58">
        <v>1</v>
      </c>
      <c r="O58">
        <v>0</v>
      </c>
      <c r="P58">
        <v>0</v>
      </c>
      <c r="Q58">
        <v>0</v>
      </c>
      <c r="R58">
        <v>0</v>
      </c>
      <c r="S58">
        <v>0</v>
      </c>
      <c r="T58">
        <v>0</v>
      </c>
      <c r="U58">
        <v>0</v>
      </c>
      <c r="V58">
        <v>0</v>
      </c>
      <c r="W58">
        <v>0</v>
      </c>
      <c r="X58" t="s">
        <v>47</v>
      </c>
      <c r="Y58">
        <v>139</v>
      </c>
      <c r="Z58">
        <v>7.2</v>
      </c>
      <c r="AA58">
        <v>79</v>
      </c>
      <c r="AB58">
        <v>95482</v>
      </c>
      <c r="AC58">
        <v>57.64</v>
      </c>
      <c r="AD58" t="s">
        <v>207</v>
      </c>
      <c r="AE58">
        <v>41.355493799999998</v>
      </c>
      <c r="AF58" s="1"/>
    </row>
    <row r="59" spans="1:32" x14ac:dyDescent="0.3">
      <c r="A59">
        <v>58</v>
      </c>
      <c r="B59" t="s">
        <v>208</v>
      </c>
      <c r="C59" t="s">
        <v>1</v>
      </c>
      <c r="D59">
        <v>17</v>
      </c>
      <c r="E59">
        <v>2018</v>
      </c>
      <c r="F59" t="s">
        <v>209</v>
      </c>
      <c r="G59" t="s">
        <v>143</v>
      </c>
      <c r="H59">
        <v>1</v>
      </c>
      <c r="I59">
        <v>0</v>
      </c>
      <c r="J59">
        <v>0</v>
      </c>
      <c r="K59">
        <v>0</v>
      </c>
      <c r="L59">
        <v>1</v>
      </c>
      <c r="M59">
        <v>0</v>
      </c>
      <c r="N59">
        <v>0</v>
      </c>
      <c r="O59">
        <v>0</v>
      </c>
      <c r="P59">
        <v>0</v>
      </c>
      <c r="Q59">
        <v>0</v>
      </c>
      <c r="R59">
        <v>0</v>
      </c>
      <c r="S59">
        <v>0</v>
      </c>
      <c r="T59">
        <v>0</v>
      </c>
      <c r="U59">
        <v>0</v>
      </c>
      <c r="V59">
        <v>1</v>
      </c>
      <c r="W59">
        <v>0</v>
      </c>
      <c r="X59" t="s">
        <v>14</v>
      </c>
      <c r="Y59">
        <v>121</v>
      </c>
      <c r="Z59">
        <v>6.7</v>
      </c>
      <c r="AA59">
        <v>50</v>
      </c>
      <c r="AB59">
        <v>126514</v>
      </c>
      <c r="AC59">
        <v>102.08</v>
      </c>
      <c r="AD59" t="s">
        <v>210</v>
      </c>
      <c r="AE59">
        <v>69.968459199999998</v>
      </c>
      <c r="AF59" s="1"/>
    </row>
    <row r="60" spans="1:32" x14ac:dyDescent="0.3">
      <c r="A60">
        <v>59</v>
      </c>
      <c r="B60" t="s">
        <v>211</v>
      </c>
      <c r="C60" t="s">
        <v>1</v>
      </c>
      <c r="D60">
        <v>48</v>
      </c>
      <c r="E60">
        <v>2016</v>
      </c>
      <c r="F60" t="s">
        <v>212</v>
      </c>
      <c r="G60" t="s">
        <v>213</v>
      </c>
      <c r="H60">
        <v>0</v>
      </c>
      <c r="I60">
        <v>0</v>
      </c>
      <c r="J60">
        <v>1</v>
      </c>
      <c r="K60">
        <v>0</v>
      </c>
      <c r="L60">
        <v>0</v>
      </c>
      <c r="M60">
        <v>1</v>
      </c>
      <c r="N60">
        <v>0</v>
      </c>
      <c r="O60">
        <v>0</v>
      </c>
      <c r="P60">
        <v>0</v>
      </c>
      <c r="Q60">
        <v>1</v>
      </c>
      <c r="R60">
        <v>0</v>
      </c>
      <c r="S60">
        <v>0</v>
      </c>
      <c r="T60">
        <v>0</v>
      </c>
      <c r="U60">
        <v>0</v>
      </c>
      <c r="V60">
        <v>0</v>
      </c>
      <c r="W60">
        <v>0</v>
      </c>
      <c r="X60" t="s">
        <v>191</v>
      </c>
      <c r="Y60">
        <v>99</v>
      </c>
      <c r="Z60">
        <v>7.3</v>
      </c>
      <c r="AA60" t="s">
        <v>5</v>
      </c>
      <c r="AB60">
        <v>1964</v>
      </c>
      <c r="AC60">
        <v>0.41</v>
      </c>
      <c r="AD60" t="s">
        <v>214</v>
      </c>
      <c r="AE60">
        <v>0.29416639999999999</v>
      </c>
      <c r="AF60" s="1"/>
    </row>
    <row r="61" spans="1:32" x14ac:dyDescent="0.3">
      <c r="A61">
        <v>60</v>
      </c>
      <c r="B61" t="s">
        <v>215</v>
      </c>
      <c r="C61" t="s">
        <v>1</v>
      </c>
      <c r="D61">
        <v>34</v>
      </c>
      <c r="E61">
        <v>2017</v>
      </c>
      <c r="F61" t="s">
        <v>216</v>
      </c>
      <c r="G61" t="s">
        <v>102</v>
      </c>
      <c r="H61">
        <v>0</v>
      </c>
      <c r="I61">
        <v>0</v>
      </c>
      <c r="J61">
        <v>0</v>
      </c>
      <c r="K61">
        <v>0</v>
      </c>
      <c r="L61">
        <v>1</v>
      </c>
      <c r="M61">
        <v>0</v>
      </c>
      <c r="N61">
        <v>1</v>
      </c>
      <c r="O61">
        <v>0</v>
      </c>
      <c r="P61">
        <v>0</v>
      </c>
      <c r="Q61">
        <v>0</v>
      </c>
      <c r="R61">
        <v>0</v>
      </c>
      <c r="S61">
        <v>0</v>
      </c>
      <c r="T61">
        <v>0</v>
      </c>
      <c r="U61">
        <v>0</v>
      </c>
      <c r="V61">
        <v>1</v>
      </c>
      <c r="W61">
        <v>0</v>
      </c>
      <c r="X61" t="s">
        <v>47</v>
      </c>
      <c r="Y61">
        <v>122</v>
      </c>
      <c r="Z61">
        <v>6.5</v>
      </c>
      <c r="AA61">
        <v>58</v>
      </c>
      <c r="AB61">
        <v>31127</v>
      </c>
      <c r="AC61">
        <v>11.96</v>
      </c>
      <c r="AD61" t="s">
        <v>217</v>
      </c>
      <c r="AE61">
        <v>8.4020560999999994</v>
      </c>
      <c r="AF61" s="1"/>
    </row>
    <row r="62" spans="1:32" x14ac:dyDescent="0.3">
      <c r="A62">
        <v>61</v>
      </c>
      <c r="B62" t="s">
        <v>218</v>
      </c>
      <c r="C62" t="s">
        <v>1</v>
      </c>
      <c r="D62">
        <v>61</v>
      </c>
      <c r="E62">
        <v>2017</v>
      </c>
      <c r="F62" t="s">
        <v>219</v>
      </c>
      <c r="G62" t="s">
        <v>61</v>
      </c>
      <c r="H62">
        <v>0</v>
      </c>
      <c r="I62">
        <v>0</v>
      </c>
      <c r="J62">
        <v>0</v>
      </c>
      <c r="K62">
        <v>0</v>
      </c>
      <c r="L62">
        <v>0</v>
      </c>
      <c r="M62">
        <v>1</v>
      </c>
      <c r="N62">
        <v>0</v>
      </c>
      <c r="O62">
        <v>0</v>
      </c>
      <c r="P62">
        <v>0</v>
      </c>
      <c r="Q62">
        <v>0</v>
      </c>
      <c r="R62">
        <v>0</v>
      </c>
      <c r="S62">
        <v>0</v>
      </c>
      <c r="T62">
        <v>0</v>
      </c>
      <c r="U62">
        <v>0</v>
      </c>
      <c r="V62">
        <v>0</v>
      </c>
      <c r="W62">
        <v>0</v>
      </c>
      <c r="X62" t="s">
        <v>5</v>
      </c>
      <c r="Y62">
        <v>60</v>
      </c>
      <c r="Z62" t="s">
        <v>5</v>
      </c>
      <c r="AA62" t="s">
        <v>5</v>
      </c>
      <c r="AB62" t="s">
        <v>5</v>
      </c>
      <c r="AC62" t="s">
        <v>5</v>
      </c>
      <c r="AD62" t="s">
        <v>220</v>
      </c>
      <c r="AE62" t="s">
        <v>5</v>
      </c>
      <c r="AF62" s="1"/>
    </row>
    <row r="63" spans="1:32" x14ac:dyDescent="0.3">
      <c r="A63" s="1" t="s">
        <v>221</v>
      </c>
      <c r="C63" s="1"/>
      <c r="D63" s="1"/>
      <c r="E63" s="1"/>
      <c r="F63" s="1"/>
      <c r="G63" s="1"/>
      <c r="H63" s="1">
        <v>18</v>
      </c>
      <c r="I63" s="1">
        <v>2</v>
      </c>
      <c r="J63" s="1">
        <v>12</v>
      </c>
      <c r="K63" s="1">
        <v>6</v>
      </c>
      <c r="L63" s="1">
        <v>21</v>
      </c>
      <c r="M63" s="1">
        <v>8</v>
      </c>
      <c r="N63" s="1">
        <v>43</v>
      </c>
      <c r="O63" s="1">
        <v>1</v>
      </c>
      <c r="P63" s="1">
        <v>3</v>
      </c>
      <c r="Q63" s="1">
        <v>3</v>
      </c>
      <c r="R63" s="1">
        <v>8</v>
      </c>
      <c r="S63" s="1">
        <v>4</v>
      </c>
      <c r="T63" s="1">
        <v>3</v>
      </c>
      <c r="U63" s="1">
        <v>5</v>
      </c>
      <c r="V63" s="1">
        <v>13</v>
      </c>
      <c r="W63" s="1">
        <v>1</v>
      </c>
      <c r="X63" s="1"/>
      <c r="Y63" s="2">
        <v>6434</v>
      </c>
      <c r="Z63" s="1">
        <f>AVERAGE(Z1:Z62)</f>
        <v>6.814814814814814</v>
      </c>
      <c r="AA63" s="1"/>
      <c r="AB63" s="2">
        <v>5651025</v>
      </c>
      <c r="AC63" s="2">
        <v>2501.84</v>
      </c>
      <c r="AD63" s="2"/>
      <c r="AE63" s="2">
        <v>2340.4277619999998</v>
      </c>
      <c r="AF63" s="1"/>
    </row>
    <row r="64" spans="1:32" x14ac:dyDescent="0.3">
      <c r="A64" t="s">
        <v>252</v>
      </c>
      <c r="H64">
        <f>18/61</f>
        <v>0.29508196721311475</v>
      </c>
      <c r="I64">
        <f>2/61</f>
        <v>3.2786885245901641E-2</v>
      </c>
      <c r="J64">
        <f>12/61</f>
        <v>0.19672131147540983</v>
      </c>
      <c r="K64">
        <f>6/61</f>
        <v>9.8360655737704916E-2</v>
      </c>
      <c r="L64">
        <f>21/61</f>
        <v>0.34426229508196721</v>
      </c>
      <c r="M64">
        <f>8/61</f>
        <v>0.13114754098360656</v>
      </c>
      <c r="N64">
        <f>43/61</f>
        <v>0.70491803278688525</v>
      </c>
      <c r="O64">
        <f>1/61</f>
        <v>1.6393442622950821E-2</v>
      </c>
      <c r="P64">
        <f>3/61</f>
        <v>4.9180327868852458E-2</v>
      </c>
      <c r="Q64">
        <f>3/61</f>
        <v>4.9180327868852458E-2</v>
      </c>
      <c r="R64">
        <f>8/61</f>
        <v>0.13114754098360656</v>
      </c>
      <c r="S64">
        <f>4/61</f>
        <v>6.5573770491803282E-2</v>
      </c>
      <c r="T64">
        <f>3/61</f>
        <v>4.9180327868852458E-2</v>
      </c>
      <c r="U64">
        <f>5/61</f>
        <v>8.1967213114754092E-2</v>
      </c>
      <c r="V64">
        <f>13/61</f>
        <v>0.21311475409836064</v>
      </c>
      <c r="W64">
        <f>1/61</f>
        <v>1.6393442622950821E-2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Judd</dc:creator>
  <cp:lastModifiedBy>Rachel Judd</cp:lastModifiedBy>
  <dcterms:created xsi:type="dcterms:W3CDTF">2021-04-12T02:55:24Z</dcterms:created>
  <dcterms:modified xsi:type="dcterms:W3CDTF">2021-04-26T03:57:41Z</dcterms:modified>
</cp:coreProperties>
</file>