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kleinstiverlab12/Dropbox (Partners HealthCare)/KleinstiverLab/Rachel Silverstein/RAS experiments/expRAS118 - git repo for sequencing analysis software for publication/variant_seq_analysis/"/>
    </mc:Choice>
  </mc:AlternateContent>
  <xr:revisionPtr revIDLastSave="0" documentId="13_ncr:1_{5554F603-A5AB-994D-A82E-0A4B399B2941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call_variants" sheetId="1" r:id="rId1"/>
    <sheet name="modu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D4" i="1"/>
  <c r="F4" i="1" s="1"/>
  <c r="D5" i="1"/>
  <c r="F5" i="1" s="1"/>
  <c r="D6" i="1"/>
  <c r="F6" i="1" s="1"/>
  <c r="D7" i="1"/>
  <c r="F7" i="1" s="1"/>
  <c r="G7" i="1" s="1"/>
  <c r="D8" i="1"/>
  <c r="F8" i="1" s="1"/>
  <c r="D9" i="1"/>
  <c r="F9" i="1" s="1"/>
  <c r="G9" i="1" s="1"/>
  <c r="D10" i="1"/>
  <c r="F10" i="1" s="1"/>
  <c r="D11" i="1"/>
  <c r="F11" i="1" s="1"/>
  <c r="G11" i="1" s="1"/>
  <c r="D12" i="1"/>
  <c r="F12" i="1" s="1"/>
  <c r="D13" i="1"/>
  <c r="F13" i="1" s="1"/>
  <c r="G13" i="1" s="1"/>
  <c r="D14" i="1"/>
  <c r="F14" i="1" s="1"/>
  <c r="G3" i="1" l="1"/>
  <c r="J3" i="1" s="1"/>
  <c r="G4" i="1"/>
  <c r="J4" i="1" s="1"/>
  <c r="G6" i="1"/>
  <c r="J6" i="1" s="1"/>
  <c r="G10" i="1"/>
  <c r="J10" i="1" s="1"/>
  <c r="G14" i="1"/>
  <c r="J14" i="1" s="1"/>
  <c r="G5" i="1"/>
  <c r="J5" i="1" s="1"/>
  <c r="G12" i="1"/>
  <c r="J12" i="1" s="1"/>
  <c r="G8" i="1"/>
  <c r="J8" i="1" s="1"/>
  <c r="J13" i="1"/>
  <c r="J11" i="1"/>
  <c r="J9" i="1"/>
  <c r="J7" i="1"/>
</calcChain>
</file>

<file path=xl/sharedStrings.xml><?xml version="1.0" encoding="utf-8"?>
<sst xmlns="http://schemas.openxmlformats.org/spreadsheetml/2006/main" count="54" uniqueCount="43">
  <si>
    <t>Commands have ignore subs OFF</t>
  </si>
  <si>
    <t>name</t>
  </si>
  <si>
    <t>s#</t>
  </si>
  <si>
    <t>r1</t>
  </si>
  <si>
    <t>r2</t>
  </si>
  <si>
    <t>S311</t>
  </si>
  <si>
    <t>pCAG-hSpCas9-NLS-FLAG-P2A-EGFP_MSP2582_extraction.fasta</t>
  </si>
  <si>
    <t>reference</t>
  </si>
  <si>
    <t>date</t>
  </si>
  <si>
    <t>base</t>
  </si>
  <si>
    <t>module load python/3.5.1</t>
  </si>
  <si>
    <t>module load bowtie2</t>
  </si>
  <si>
    <t>module load trimgalore</t>
  </si>
  <si>
    <t>module load samtools</t>
  </si>
  <si>
    <t>module load gatk/4.2</t>
  </si>
  <si>
    <t>Plate4-A1</t>
  </si>
  <si>
    <t>Plate4-A3</t>
  </si>
  <si>
    <t>Plate4-A4</t>
  </si>
  <si>
    <t>Plate4-A8</t>
  </si>
  <si>
    <t>Plate4-A9</t>
  </si>
  <si>
    <t>Plate4-A10</t>
  </si>
  <si>
    <t>S297</t>
  </si>
  <si>
    <t>module load cutadapt</t>
  </si>
  <si>
    <t>S253</t>
  </si>
  <si>
    <t>S267</t>
  </si>
  <si>
    <t>S269</t>
  </si>
  <si>
    <t>S270</t>
  </si>
  <si>
    <t>S273</t>
  </si>
  <si>
    <t>S274</t>
  </si>
  <si>
    <t>S275</t>
  </si>
  <si>
    <t>S277</t>
  </si>
  <si>
    <t>S278</t>
  </si>
  <si>
    <t>S282</t>
  </si>
  <si>
    <t>bsub -Is -R 'rusage[mem=10000]' -n 4 /bin/bash</t>
  </si>
  <si>
    <t xml:space="preserve"> cd /data/kleincluster/users/ras/expRAS25</t>
  </si>
  <si>
    <t>gap_penalty</t>
  </si>
  <si>
    <t>Plate4-A2</t>
  </si>
  <si>
    <t>Plate4-A5</t>
  </si>
  <si>
    <t>Plate4-A6</t>
  </si>
  <si>
    <t>Plate4-A7</t>
  </si>
  <si>
    <t>Plate4-A11</t>
  </si>
  <si>
    <t>Plate4-A12</t>
  </si>
  <si>
    <r>
      <t xml:space="preserve">python3 get_pileup.py </t>
    </r>
    <r>
      <rPr>
        <sz val="14"/>
        <color rgb="FFFF0000"/>
        <rFont val="Consolas"/>
        <family val="3"/>
      </rPr>
      <t>READ1</t>
    </r>
    <r>
      <rPr>
        <sz val="14"/>
        <color theme="1"/>
        <rFont val="Consolas"/>
        <family val="3"/>
      </rPr>
      <t xml:space="preserve"> </t>
    </r>
    <r>
      <rPr>
        <sz val="14"/>
        <color rgb="FFFF0000"/>
        <rFont val="Consolas"/>
        <family val="3"/>
      </rPr>
      <t>READ2 REFERENCE NAME GAP_PENALTY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</si>
</sst>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FF0000"/>
      <name val="Consolas"/>
      <family val="3"/>
    </font>
    <font>
      <b/>
      <u/>
      <sz val="11"/>
      <color theme="1"/>
      <name val="Consolas"/>
      <family val="3"/>
    </font>
    <font>
      <sz val="14"/>
      <color theme="1"/>
      <name val="Consolas"/>
      <family val="3"/>
    </font>
    <font>
      <sz val="14"/>
      <color rgb="FFFF0000"/>
      <name val="Consolas"/>
      <family val="3"/>
    </font>
    <font>
      <sz val="9.8000000000000007"/>
      <color rgb="FF808080"/>
      <name val="JetBrains Mono"/>
      <family val="3"/>
    </font>
    <font>
      <sz val="8"/>
      <name val="Calibri"/>
      <family val="2"/>
      <scheme val="minor"/>
    </font>
    <font>
      <sz val="12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0" fillId="0" borderId="0" xfId="2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 indent="1"/>
    </xf>
  </cellXfs>
  <cellStyles count="3">
    <cellStyle name="Normal" xfId="0" builtinId="0"/>
    <cellStyle name="Normal 3" xfId="2" xr:uid="{3638B8AB-63FF-4220-A727-8BD31EE63CE4}"/>
    <cellStyle name="Normal 4" xfId="1" xr:uid="{AC5190FB-F545-483E-862E-8B4897D173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5"/>
  <sheetViews>
    <sheetView tabSelected="1" workbookViewId="0">
      <selection activeCell="L24" sqref="L24"/>
    </sheetView>
  </sheetViews>
  <sheetFormatPr baseColWidth="10" defaultColWidth="10.33203125" defaultRowHeight="15"/>
  <cols>
    <col min="1" max="1" width="10.33203125" style="1"/>
    <col min="2" max="2" width="14.1640625" style="1" customWidth="1"/>
    <col min="3" max="3" width="10.33203125" style="1"/>
    <col min="4" max="4" width="24.5" style="1" customWidth="1"/>
    <col min="5" max="5" width="10.33203125" style="1"/>
    <col min="6" max="6" width="26" style="1" customWidth="1"/>
    <col min="7" max="7" width="22.33203125" style="1" customWidth="1"/>
    <col min="8" max="8" width="26.6640625" style="1" customWidth="1"/>
    <col min="9" max="9" width="16.6640625" style="1" customWidth="1"/>
    <col min="10" max="16384" width="10.33203125" style="1"/>
  </cols>
  <sheetData>
    <row r="1" spans="2:10">
      <c r="J1" s="2" t="s">
        <v>0</v>
      </c>
    </row>
    <row r="2" spans="2:10" ht="19">
      <c r="B2" s="1" t="s">
        <v>9</v>
      </c>
      <c r="C2" s="1" t="s">
        <v>8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7</v>
      </c>
      <c r="I2" s="3" t="s">
        <v>35</v>
      </c>
      <c r="J2" s="4" t="s">
        <v>42</v>
      </c>
    </row>
    <row r="3" spans="2:10">
      <c r="B3" s="1" t="s">
        <v>15</v>
      </c>
      <c r="C3" s="1">
        <v>210805</v>
      </c>
      <c r="D3" s="5" t="str">
        <f t="shared" ref="D3:D4" si="0">_xlfn.CONCAT(B3, "_", C3)</f>
        <v>Plate4-A1_210805</v>
      </c>
      <c r="E3" s="1" t="s">
        <v>21</v>
      </c>
      <c r="F3" s="1" t="str">
        <f t="shared" ref="F3:F4" si="1">CONCATENATE(SUBSTITUTE(D3,"_","-"),"_",E3,"_L001_R1_001.fastq.gz")</f>
        <v>Plate4-A1-210805_S297_L001_R1_001.fastq.gz</v>
      </c>
      <c r="G3" s="1" t="str">
        <f t="shared" ref="G3:G4" si="2">SUBSTITUTE(F3,"_R1_","_R2_")</f>
        <v>Plate4-A1-210805_S297_L001_R2_001.fastq.gz</v>
      </c>
      <c r="H3" s="6" t="s">
        <v>6</v>
      </c>
      <c r="I3" s="6">
        <v>7</v>
      </c>
      <c r="J3" s="1" t="str">
        <f t="shared" ref="J3:J4" si="3">SUBSTITUTE(SUBSTITUTE(SUBSTITUTE(SUBSTITUTE(SUBSTITUTE(J$2,"READ1",F3),"READ2",G3),"REFERENCE",H3), "NAME", D3), "GAP_PENALTY", I3)</f>
        <v>python3 get_pileup.py Plate4-A1-210805_S297_L001_R1_001.fastq.gz Plate4-A1-210805_S297_L001_R2_001.fastq.gz pCAG-hSpCas9-NLS-FLAG-P2A-EGFP_MSP2582_extraction.fasta Plate4-A1_210805 7</v>
      </c>
    </row>
    <row r="4" spans="2:10">
      <c r="B4" s="1" t="s">
        <v>36</v>
      </c>
      <c r="C4" s="1">
        <v>210805</v>
      </c>
      <c r="D4" s="5" t="str">
        <f t="shared" si="0"/>
        <v>Plate4-A2_210805</v>
      </c>
      <c r="E4" s="1" t="s">
        <v>5</v>
      </c>
      <c r="F4" s="1" t="str">
        <f t="shared" si="1"/>
        <v>Plate4-A2-210805_S311_L001_R1_001.fastq.gz</v>
      </c>
      <c r="G4" s="1" t="str">
        <f t="shared" si="2"/>
        <v>Plate4-A2-210805_S311_L001_R2_001.fastq.gz</v>
      </c>
      <c r="H4" s="6" t="s">
        <v>6</v>
      </c>
      <c r="I4" s="6">
        <v>7</v>
      </c>
      <c r="J4" s="1" t="str">
        <f t="shared" si="3"/>
        <v>python3 get_pileup.py Plate4-A2-210805_S311_L001_R1_001.fastq.gz Plate4-A2-210805_S311_L001_R2_001.fastq.gz pCAG-hSpCas9-NLS-FLAG-P2A-EGFP_MSP2582_extraction.fasta Plate4-A2_210805 7</v>
      </c>
    </row>
    <row r="5" spans="2:10">
      <c r="B5" s="1" t="s">
        <v>16</v>
      </c>
      <c r="C5" s="1">
        <v>210805</v>
      </c>
      <c r="D5" s="5" t="str">
        <f t="shared" ref="D5:D14" si="4">_xlfn.CONCAT(B5, "_", C5)</f>
        <v>Plate4-A3_210805</v>
      </c>
      <c r="E5" s="1" t="s">
        <v>23</v>
      </c>
      <c r="F5" s="1" t="str">
        <f t="shared" ref="F5:F14" si="5">CONCATENATE(SUBSTITUTE(D5,"_","-"),"_",E5,"_L001_R1_001.fastq.gz")</f>
        <v>Plate4-A3-210805_S253_L001_R1_001.fastq.gz</v>
      </c>
      <c r="G5" s="1" t="str">
        <f t="shared" ref="G5:G14" si="6">SUBSTITUTE(F5,"_R1_","_R2_")</f>
        <v>Plate4-A3-210805_S253_L001_R2_001.fastq.gz</v>
      </c>
      <c r="H5" s="6" t="s">
        <v>6</v>
      </c>
      <c r="I5" s="6">
        <v>7</v>
      </c>
      <c r="J5" s="1" t="str">
        <f t="shared" ref="J5:J14" si="7">SUBSTITUTE(SUBSTITUTE(SUBSTITUTE(SUBSTITUTE(SUBSTITUTE(J$2,"READ1",F5),"READ2",G5),"REFERENCE",H5), "NAME", D5), "GAP_PENALTY", I5)</f>
        <v>python3 get_pileup.py Plate4-A3-210805_S253_L001_R1_001.fastq.gz Plate4-A3-210805_S253_L001_R2_001.fastq.gz pCAG-hSpCas9-NLS-FLAG-P2A-EGFP_MSP2582_extraction.fasta Plate4-A3_210805 7</v>
      </c>
    </row>
    <row r="6" spans="2:10">
      <c r="B6" s="1" t="s">
        <v>17</v>
      </c>
      <c r="C6" s="1">
        <v>210805</v>
      </c>
      <c r="D6" s="5" t="str">
        <f t="shared" si="4"/>
        <v>Plate4-A4_210805</v>
      </c>
      <c r="E6" s="1" t="s">
        <v>24</v>
      </c>
      <c r="F6" s="1" t="str">
        <f t="shared" si="5"/>
        <v>Plate4-A4-210805_S267_L001_R1_001.fastq.gz</v>
      </c>
      <c r="G6" s="1" t="str">
        <f t="shared" si="6"/>
        <v>Plate4-A4-210805_S267_L001_R2_001.fastq.gz</v>
      </c>
      <c r="H6" s="6" t="s">
        <v>6</v>
      </c>
      <c r="I6" s="6">
        <v>7</v>
      </c>
      <c r="J6" s="1" t="str">
        <f t="shared" si="7"/>
        <v>python3 get_pileup.py Plate4-A4-210805_S267_L001_R1_001.fastq.gz Plate4-A4-210805_S267_L001_R2_001.fastq.gz pCAG-hSpCas9-NLS-FLAG-P2A-EGFP_MSP2582_extraction.fasta Plate4-A4_210805 7</v>
      </c>
    </row>
    <row r="7" spans="2:10">
      <c r="B7" s="1" t="s">
        <v>37</v>
      </c>
      <c r="C7" s="1">
        <v>210805</v>
      </c>
      <c r="D7" s="5" t="str">
        <f t="shared" si="4"/>
        <v>Plate4-A5_210805</v>
      </c>
      <c r="E7" s="1" t="s">
        <v>25</v>
      </c>
      <c r="F7" s="1" t="str">
        <f t="shared" si="5"/>
        <v>Plate4-A5-210805_S269_L001_R1_001.fastq.gz</v>
      </c>
      <c r="G7" s="1" t="str">
        <f t="shared" si="6"/>
        <v>Plate4-A5-210805_S269_L001_R2_001.fastq.gz</v>
      </c>
      <c r="H7" s="6" t="s">
        <v>6</v>
      </c>
      <c r="I7" s="6">
        <v>7</v>
      </c>
      <c r="J7" s="1" t="str">
        <f t="shared" si="7"/>
        <v>python3 get_pileup.py Plate4-A5-210805_S269_L001_R1_001.fastq.gz Plate4-A5-210805_S269_L001_R2_001.fastq.gz pCAG-hSpCas9-NLS-FLAG-P2A-EGFP_MSP2582_extraction.fasta Plate4-A5_210805 7</v>
      </c>
    </row>
    <row r="8" spans="2:10">
      <c r="B8" s="1" t="s">
        <v>38</v>
      </c>
      <c r="C8" s="1">
        <v>210805</v>
      </c>
      <c r="D8" s="5" t="str">
        <f t="shared" si="4"/>
        <v>Plate4-A6_210805</v>
      </c>
      <c r="E8" s="1" t="s">
        <v>26</v>
      </c>
      <c r="F8" s="1" t="str">
        <f t="shared" si="5"/>
        <v>Plate4-A6-210805_S270_L001_R1_001.fastq.gz</v>
      </c>
      <c r="G8" s="1" t="str">
        <f t="shared" si="6"/>
        <v>Plate4-A6-210805_S270_L001_R2_001.fastq.gz</v>
      </c>
      <c r="H8" s="6" t="s">
        <v>6</v>
      </c>
      <c r="I8" s="6">
        <v>7</v>
      </c>
      <c r="J8" s="1" t="str">
        <f t="shared" si="7"/>
        <v>python3 get_pileup.py Plate4-A6-210805_S270_L001_R1_001.fastq.gz Plate4-A6-210805_S270_L001_R2_001.fastq.gz pCAG-hSpCas9-NLS-FLAG-P2A-EGFP_MSP2582_extraction.fasta Plate4-A6_210805 7</v>
      </c>
    </row>
    <row r="9" spans="2:10">
      <c r="B9" s="1" t="s">
        <v>39</v>
      </c>
      <c r="C9" s="1">
        <v>210805</v>
      </c>
      <c r="D9" s="5" t="str">
        <f t="shared" si="4"/>
        <v>Plate4-A7_210805</v>
      </c>
      <c r="E9" s="1" t="s">
        <v>27</v>
      </c>
      <c r="F9" s="1" t="str">
        <f t="shared" si="5"/>
        <v>Plate4-A7-210805_S273_L001_R1_001.fastq.gz</v>
      </c>
      <c r="G9" s="1" t="str">
        <f t="shared" si="6"/>
        <v>Plate4-A7-210805_S273_L001_R2_001.fastq.gz</v>
      </c>
      <c r="H9" s="6" t="s">
        <v>6</v>
      </c>
      <c r="I9" s="6">
        <v>7</v>
      </c>
      <c r="J9" s="1" t="str">
        <f t="shared" si="7"/>
        <v>python3 get_pileup.py Plate4-A7-210805_S273_L001_R1_001.fastq.gz Plate4-A7-210805_S273_L001_R2_001.fastq.gz pCAG-hSpCas9-NLS-FLAG-P2A-EGFP_MSP2582_extraction.fasta Plate4-A7_210805 7</v>
      </c>
    </row>
    <row r="10" spans="2:10">
      <c r="B10" s="1" t="s">
        <v>18</v>
      </c>
      <c r="C10" s="1">
        <v>210805</v>
      </c>
      <c r="D10" s="5" t="str">
        <f t="shared" si="4"/>
        <v>Plate4-A8_210805</v>
      </c>
      <c r="E10" s="1" t="s">
        <v>28</v>
      </c>
      <c r="F10" s="1" t="str">
        <f t="shared" si="5"/>
        <v>Plate4-A8-210805_S274_L001_R1_001.fastq.gz</v>
      </c>
      <c r="G10" s="1" t="str">
        <f t="shared" si="6"/>
        <v>Plate4-A8-210805_S274_L001_R2_001.fastq.gz</v>
      </c>
      <c r="H10" s="6" t="s">
        <v>6</v>
      </c>
      <c r="I10" s="6">
        <v>7</v>
      </c>
      <c r="J10" s="1" t="str">
        <f t="shared" si="7"/>
        <v>python3 get_pileup.py Plate4-A8-210805_S274_L001_R1_001.fastq.gz Plate4-A8-210805_S274_L001_R2_001.fastq.gz pCAG-hSpCas9-NLS-FLAG-P2A-EGFP_MSP2582_extraction.fasta Plate4-A8_210805 7</v>
      </c>
    </row>
    <row r="11" spans="2:10">
      <c r="B11" s="1" t="s">
        <v>19</v>
      </c>
      <c r="C11" s="1">
        <v>210805</v>
      </c>
      <c r="D11" s="5" t="str">
        <f t="shared" si="4"/>
        <v>Plate4-A9_210805</v>
      </c>
      <c r="E11" s="1" t="s">
        <v>29</v>
      </c>
      <c r="F11" s="1" t="str">
        <f t="shared" si="5"/>
        <v>Plate4-A9-210805_S275_L001_R1_001.fastq.gz</v>
      </c>
      <c r="G11" s="1" t="str">
        <f t="shared" si="6"/>
        <v>Plate4-A9-210805_S275_L001_R2_001.fastq.gz</v>
      </c>
      <c r="H11" s="6" t="s">
        <v>6</v>
      </c>
      <c r="I11" s="6">
        <v>7</v>
      </c>
      <c r="J11" s="1" t="str">
        <f t="shared" si="7"/>
        <v>python3 get_pileup.py Plate4-A9-210805_S275_L001_R1_001.fastq.gz Plate4-A9-210805_S275_L001_R2_001.fastq.gz pCAG-hSpCas9-NLS-FLAG-P2A-EGFP_MSP2582_extraction.fasta Plate4-A9_210805 7</v>
      </c>
    </row>
    <row r="12" spans="2:10">
      <c r="B12" s="1" t="s">
        <v>20</v>
      </c>
      <c r="C12" s="1">
        <v>210805</v>
      </c>
      <c r="D12" s="5" t="str">
        <f t="shared" si="4"/>
        <v>Plate4-A10_210805</v>
      </c>
      <c r="E12" s="1" t="s">
        <v>30</v>
      </c>
      <c r="F12" s="1" t="str">
        <f t="shared" si="5"/>
        <v>Plate4-A10-210805_S277_L001_R1_001.fastq.gz</v>
      </c>
      <c r="G12" s="1" t="str">
        <f t="shared" si="6"/>
        <v>Plate4-A10-210805_S277_L001_R2_001.fastq.gz</v>
      </c>
      <c r="H12" s="6" t="s">
        <v>6</v>
      </c>
      <c r="I12" s="6">
        <v>7</v>
      </c>
      <c r="J12" s="1" t="str">
        <f t="shared" si="7"/>
        <v>python3 get_pileup.py Plate4-A10-210805_S277_L001_R1_001.fastq.gz Plate4-A10-210805_S277_L001_R2_001.fastq.gz pCAG-hSpCas9-NLS-FLAG-P2A-EGFP_MSP2582_extraction.fasta Plate4-A10_210805 7</v>
      </c>
    </row>
    <row r="13" spans="2:10">
      <c r="B13" s="1" t="s">
        <v>40</v>
      </c>
      <c r="C13" s="1">
        <v>210805</v>
      </c>
      <c r="D13" s="5" t="str">
        <f t="shared" si="4"/>
        <v>Plate4-A11_210805</v>
      </c>
      <c r="E13" s="1" t="s">
        <v>31</v>
      </c>
      <c r="F13" s="1" t="str">
        <f t="shared" si="5"/>
        <v>Plate4-A11-210805_S278_L001_R1_001.fastq.gz</v>
      </c>
      <c r="G13" s="1" t="str">
        <f t="shared" si="6"/>
        <v>Plate4-A11-210805_S278_L001_R2_001.fastq.gz</v>
      </c>
      <c r="H13" s="6" t="s">
        <v>6</v>
      </c>
      <c r="I13" s="6">
        <v>7</v>
      </c>
      <c r="J13" s="1" t="str">
        <f t="shared" si="7"/>
        <v>python3 get_pileup.py Plate4-A11-210805_S278_L001_R1_001.fastq.gz Plate4-A11-210805_S278_L001_R2_001.fastq.gz pCAG-hSpCas9-NLS-FLAG-P2A-EGFP_MSP2582_extraction.fasta Plate4-A11_210805 7</v>
      </c>
    </row>
    <row r="14" spans="2:10">
      <c r="B14" s="1" t="s">
        <v>41</v>
      </c>
      <c r="C14" s="1">
        <v>210805</v>
      </c>
      <c r="D14" s="5" t="str">
        <f t="shared" si="4"/>
        <v>Plate4-A12_210805</v>
      </c>
      <c r="E14" s="1" t="s">
        <v>32</v>
      </c>
      <c r="F14" s="1" t="str">
        <f t="shared" si="5"/>
        <v>Plate4-A12-210805_S282_L001_R1_001.fastq.gz</v>
      </c>
      <c r="G14" s="1" t="str">
        <f t="shared" si="6"/>
        <v>Plate4-A12-210805_S282_L001_R2_001.fastq.gz</v>
      </c>
      <c r="H14" s="6" t="s">
        <v>6</v>
      </c>
      <c r="I14" s="6">
        <v>7</v>
      </c>
      <c r="J14" s="1" t="str">
        <f t="shared" si="7"/>
        <v>python3 get_pileup.py Plate4-A12-210805_S282_L001_R1_001.fastq.gz Plate4-A12-210805_S282_L001_R2_001.fastq.gz pCAG-hSpCas9-NLS-FLAG-P2A-EGFP_MSP2582_extraction.fasta Plate4-A12_210805 7</v>
      </c>
    </row>
    <row r="15" spans="2:10">
      <c r="D15" s="5"/>
      <c r="H15" s="6"/>
      <c r="I15" s="6"/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B105-E5DA-45E6-9BDD-78F4A3307CC0}">
  <dimension ref="A1:G6"/>
  <sheetViews>
    <sheetView workbookViewId="0">
      <selection activeCell="A6" sqref="A6"/>
    </sheetView>
  </sheetViews>
  <sheetFormatPr baseColWidth="10" defaultColWidth="8.83203125" defaultRowHeight="15"/>
  <sheetData>
    <row r="1" spans="1:7">
      <c r="A1" t="s">
        <v>10</v>
      </c>
    </row>
    <row r="2" spans="1:7" ht="17">
      <c r="A2" t="s">
        <v>11</v>
      </c>
      <c r="G2" s="7" t="s">
        <v>33</v>
      </c>
    </row>
    <row r="3" spans="1:7">
      <c r="A3" t="s">
        <v>12</v>
      </c>
      <c r="G3" t="s">
        <v>34</v>
      </c>
    </row>
    <row r="4" spans="1:7">
      <c r="A4" t="s">
        <v>13</v>
      </c>
    </row>
    <row r="5" spans="1:7">
      <c r="A5" t="s">
        <v>14</v>
      </c>
    </row>
    <row r="6" spans="1:7">
      <c r="A6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call_variants</vt:lpstr>
      <vt:lpstr>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KleinstiverLab8</dc:creator>
  <cp:lastModifiedBy>Silverstein, Rachel</cp:lastModifiedBy>
  <dcterms:created xsi:type="dcterms:W3CDTF">2015-06-05T18:17:20Z</dcterms:created>
  <dcterms:modified xsi:type="dcterms:W3CDTF">2024-05-03T19:51:09Z</dcterms:modified>
</cp:coreProperties>
</file>