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bin\Debug\Report\POSDetailMC\"/>
    </mc:Choice>
  </mc:AlternateContent>
  <xr:revisionPtr revIDLastSave="0" documentId="13_ncr:1_{D57FA052-FECE-4FED-8AF0-6911D9DC1CF8}" xr6:coauthVersionLast="47" xr6:coauthVersionMax="47" xr10:uidLastSave="{00000000-0000-0000-0000-000000000000}"/>
  <bookViews>
    <workbookView xWindow="-120" yWindow="-120" windowWidth="29040" windowHeight="15720" xr2:uid="{6BB9BA5F-6B18-47C1-973F-932D07C7CFFA}"/>
  </bookViews>
  <sheets>
    <sheet name="RachhanSystem" sheetId="1" r:id="rId1"/>
    <sheet name="dtConsumpt" sheetId="2" r:id="rId2"/>
    <sheet name="dtPOS" sheetId="3" r:id="rId3"/>
    <sheet name="Sheet1" sheetId="7" r:id="rId4"/>
    <sheet name="dtOther" sheetId="4" r:id="rId5"/>
    <sheet name="24-1100279" sheetId="5" r:id="rId6"/>
    <sheet name="24-1003478" sheetId="6" r:id="rId7"/>
  </sheets>
  <externalReferences>
    <externalReference r:id="rId8"/>
  </externalReferences>
  <definedNames>
    <definedName name="_xlnm._FilterDatabase" localSheetId="0" hidden="1">RachhanSystem!$A$6:$AQ$6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K_A20">[1]Memo!$J$2+[1]Memo!$J$2:$J$3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12" i="1" l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11" i="1"/>
  <c r="AR9" i="1"/>
  <c r="AR8" i="1"/>
  <c r="AR7" i="1"/>
</calcChain>
</file>

<file path=xl/sharedStrings.xml><?xml version="1.0" encoding="utf-8"?>
<sst xmlns="http://schemas.openxmlformats.org/spreadsheetml/2006/main" count="616" uniqueCount="239">
  <si>
    <t>FG CODE</t>
    <phoneticPr fontId="0"/>
  </si>
  <si>
    <t>POS( P )</t>
    <phoneticPr fontId="0"/>
  </si>
  <si>
    <t>QTY</t>
    <phoneticPr fontId="0"/>
  </si>
  <si>
    <t>Passed</t>
  </si>
  <si>
    <t>Del.Date</t>
  </si>
  <si>
    <t>SEMI CODE</t>
    <phoneticPr fontId="0"/>
  </si>
  <si>
    <t>Semi Name</t>
    <phoneticPr fontId="0"/>
  </si>
  <si>
    <t>POS( C )</t>
    <phoneticPr fontId="0"/>
  </si>
  <si>
    <t>Pin Assignment</t>
  </si>
  <si>
    <t>Wire/Tube Color</t>
  </si>
  <si>
    <t>Length</t>
  </si>
  <si>
    <t>Semi QTY</t>
    <phoneticPr fontId="0"/>
  </si>
  <si>
    <t>Qty</t>
    <phoneticPr fontId="0"/>
  </si>
  <si>
    <t>R/M shortage ETA, 4M</t>
  </si>
  <si>
    <t>Customer</t>
  </si>
  <si>
    <t>Model</t>
  </si>
  <si>
    <t>កូដផលិតផល</t>
  </si>
  <si>
    <t>POS( P )</t>
  </si>
  <si>
    <t>ចំនួន</t>
  </si>
  <si>
    <t>បញ្ជូនរួចរាល់</t>
  </si>
  <si>
    <t>នៅសល់</t>
  </si>
  <si>
    <t>ថ្ងៃដឹកជញ្ជូន</t>
  </si>
  <si>
    <t>លេខកូដ Semi</t>
  </si>
  <si>
    <t>ឈ្មោះ Semi</t>
  </si>
  <si>
    <t>POS( C )</t>
  </si>
  <si>
    <t>ភីន</t>
  </si>
  <si>
    <t>ពណ៌ខ្សែភ្លើង</t>
  </si>
  <si>
    <t>ប្រវែង</t>
  </si>
  <si>
    <t>ចំនួន​ Semi</t>
  </si>
  <si>
    <t>ចំណាំ</t>
  </si>
  <si>
    <t>Doc.No.</t>
  </si>
  <si>
    <t>KIT Promiss</t>
  </si>
  <si>
    <t>Actual KIT</t>
  </si>
  <si>
    <t>KIT SD</t>
  </si>
  <si>
    <t>LABEL</t>
  </si>
  <si>
    <t>SLOT</t>
  </si>
  <si>
    <t>MC1</t>
  </si>
  <si>
    <t>MC name</t>
  </si>
  <si>
    <t>Status</t>
  </si>
  <si>
    <t>ETA</t>
  </si>
  <si>
    <t>MC2</t>
  </si>
  <si>
    <t>MC3</t>
  </si>
  <si>
    <t>MQC</t>
  </si>
  <si>
    <t>Time</t>
  </si>
  <si>
    <t>អតិថិជន</t>
  </si>
  <si>
    <t>ម៉ូឌែល</t>
  </si>
  <si>
    <t>ឡាញ</t>
  </si>
  <si>
    <t>លេខឯកសារ</t>
  </si>
  <si>
    <t>Remain</t>
  </si>
  <si>
    <t>Line</t>
  </si>
  <si>
    <t>ស្ថានភាពឡាប៊ែល</t>
  </si>
  <si>
    <t>ស្លត</t>
  </si>
  <si>
    <r>
      <rPr>
        <b/>
        <i/>
        <u/>
        <sz val="11"/>
        <color theme="1"/>
        <rFont val="Calibri"/>
        <family val="2"/>
        <scheme val="minor"/>
      </rPr>
      <t>Exported Date</t>
    </r>
    <r>
      <rPr>
        <sz val="11"/>
        <color theme="1"/>
        <rFont val="Calibri"/>
        <family val="2"/>
        <charset val="128"/>
        <scheme val="minor"/>
      </rPr>
      <t xml:space="preserve"> : </t>
    </r>
  </si>
  <si>
    <t>Plan Seq No.</t>
  </si>
  <si>
    <t>ល.រគម្រោង</t>
  </si>
  <si>
    <t>KIT SD Trans.</t>
  </si>
  <si>
    <t>ថ្ងៃ KIT SD វេរ</t>
  </si>
  <si>
    <t>CALCOMP</t>
  </si>
  <si>
    <t>Calcomp</t>
  </si>
  <si>
    <t>ASSY</t>
  </si>
  <si>
    <t>24-1003473</t>
  </si>
  <si>
    <t>A93EN10B00A-01</t>
  </si>
  <si>
    <t>24-1003474</t>
  </si>
  <si>
    <t>13MCT-B=&gt;03CT-B, 03CT-B, 03CT-B, 02CT-B, 02CT-B</t>
  </si>
  <si>
    <t>UL10272-26 VLT(7/0.16) (KP) AMP</t>
  </si>
  <si>
    <t>370, 605, 390, 370, 365</t>
  </si>
  <si>
    <t>IT24-0236</t>
  </si>
  <si>
    <t>OK</t>
  </si>
  <si>
    <t>MCT-CT</t>
  </si>
  <si>
    <t>MS_01_DECAM</t>
  </si>
  <si>
    <t>DECAM7 (A)</t>
  </si>
  <si>
    <t>RUN</t>
  </si>
  <si>
    <t>NOT YET</t>
  </si>
  <si>
    <t>24-1003477</t>
  </si>
  <si>
    <t>24-1003478</t>
  </si>
  <si>
    <t>Corona</t>
  </si>
  <si>
    <t>24-1100278</t>
  </si>
  <si>
    <t>D2022708B-01</t>
  </si>
  <si>
    <t>24-1100279</t>
  </si>
  <si>
    <t>14MCT=&gt;03CT, 03CT, 03CT, 03CT</t>
  </si>
  <si>
    <t>UL10272-26 VLT (7/0.16) (HR) AMP</t>
  </si>
  <si>
    <t>428, 267, 247, 197</t>
  </si>
  <si>
    <t>IT24-0248</t>
  </si>
  <si>
    <t>24-1100280</t>
  </si>
  <si>
    <t>24-1100281</t>
  </si>
  <si>
    <t>Clover MF2</t>
  </si>
  <si>
    <t>Clover FM2</t>
  </si>
  <si>
    <t>24-1100338</t>
  </si>
  <si>
    <t>D0CH5309-01</t>
  </si>
  <si>
    <t>24-1100339</t>
  </si>
  <si>
    <t>06MCT=&gt;06CT</t>
  </si>
  <si>
    <t>S3N</t>
  </si>
  <si>
    <t>24-1100352</t>
  </si>
  <si>
    <t>D0CH5321-02</t>
  </si>
  <si>
    <t>24-1100354</t>
  </si>
  <si>
    <t>14MCT-B=&gt;05CT-B, 05CT-B, 02CT-B</t>
  </si>
  <si>
    <t>314, 586, 526</t>
  </si>
  <si>
    <t>D0CH5321-04</t>
  </si>
  <si>
    <t>24-1100356</t>
  </si>
  <si>
    <t>15MCT-B=&gt;05CT-B, 05CT-B, 02CT-B</t>
  </si>
  <si>
    <t>284, 496, 439</t>
  </si>
  <si>
    <t>KM Guppy Eagle</t>
  </si>
  <si>
    <t>Guppy</t>
  </si>
  <si>
    <t>24-1100515</t>
  </si>
  <si>
    <t>AA2JN10S00A-01</t>
  </si>
  <si>
    <t>24-1100516</t>
  </si>
  <si>
    <t>12MCT-B=&gt;03CT-B, 03CT-B, 02CT-B, 02CT-B, 02CT-B</t>
  </si>
  <si>
    <t>281, 241, 646, 131, 206</t>
  </si>
  <si>
    <t>SEMI_PRESS</t>
  </si>
  <si>
    <t>KM Guppy Eagle-H</t>
  </si>
  <si>
    <t>24-1100540</t>
  </si>
  <si>
    <t>AA7NN10H02C-02</t>
  </si>
  <si>
    <t>24-1100542</t>
  </si>
  <si>
    <t>06CT-B=&gt;03MCT-B, 03MCT-B</t>
  </si>
  <si>
    <t>377, 642</t>
  </si>
  <si>
    <t>Tenma</t>
  </si>
  <si>
    <t>CPT</t>
  </si>
  <si>
    <t>24-1100755</t>
  </si>
  <si>
    <t>FM2-C889-000(010)-01</t>
  </si>
  <si>
    <t>24-1100756</t>
  </si>
  <si>
    <t>06MCT-B=&gt;03CT-W, 03CT-W</t>
  </si>
  <si>
    <t>413, 190</t>
  </si>
  <si>
    <t>Metis MF4</t>
  </si>
  <si>
    <t>METIS MF4</t>
  </si>
  <si>
    <t>24-1100950</t>
  </si>
  <si>
    <t>D0E35308D-01</t>
  </si>
  <si>
    <t>24-1100951</t>
  </si>
  <si>
    <t>02CT-B=&gt;02MCT-B</t>
  </si>
  <si>
    <t>Adv</t>
  </si>
  <si>
    <t>IT24-0249</t>
  </si>
  <si>
    <t>CANON CPT (T709D)</t>
  </si>
  <si>
    <t>24-1100961</t>
  </si>
  <si>
    <t>FM1-X925-000(006)-01</t>
  </si>
  <si>
    <t>24-1100962</t>
  </si>
  <si>
    <t>02CT-B, 08MCT-B=&gt;09MCT-B</t>
  </si>
  <si>
    <t>202, 139</t>
  </si>
  <si>
    <t>24-1100963</t>
  </si>
  <si>
    <t>24-1100964</t>
  </si>
  <si>
    <t>KM Eagle III</t>
  </si>
  <si>
    <t>KM</t>
  </si>
  <si>
    <t>24-1101069</t>
  </si>
  <si>
    <t>ADXTN10B01C-06</t>
  </si>
  <si>
    <t>24-1101075</t>
  </si>
  <si>
    <t>06MCT-B=&gt;03CT-B, 03CT-B</t>
  </si>
  <si>
    <t>1330, 980</t>
  </si>
  <si>
    <t>IT24-0256</t>
  </si>
  <si>
    <t>KM BMMY Eagle</t>
  </si>
  <si>
    <t>24-1101145</t>
  </si>
  <si>
    <t>AA2JN10T00A-01</t>
  </si>
  <si>
    <t>24-1101146</t>
  </si>
  <si>
    <t>09MCT-B=&gt;02CT-B, 04CT-B, 03CT-B</t>
  </si>
  <si>
    <t>280, 135, 280</t>
  </si>
  <si>
    <t>24-1101273</t>
  </si>
  <si>
    <t>AA2JN10K00A-01</t>
  </si>
  <si>
    <t>24-1101274</t>
  </si>
  <si>
    <t>13MCT-B=&gt;04CT-B, 03CT-B, 03CT-B, 03CT-B</t>
  </si>
  <si>
    <t>277, 287, 496, 466</t>
  </si>
  <si>
    <t>24-1101277</t>
  </si>
  <si>
    <t>AA2JN11E00A-01</t>
  </si>
  <si>
    <t>24-1101278</t>
  </si>
  <si>
    <t>12MCT-B=&gt;03CT-B, 03CT-B, 03CT-B, 03CT-B</t>
  </si>
  <si>
    <t>381, 156, 231, 306</t>
  </si>
  <si>
    <t>24-1101279</t>
  </si>
  <si>
    <t>24-1101281</t>
  </si>
  <si>
    <t>CANON CHT (D75-D78)</t>
  </si>
  <si>
    <t>CHT</t>
  </si>
  <si>
    <t>24-1101443</t>
  </si>
  <si>
    <t>QM7-4878-000(005)-01</t>
  </si>
  <si>
    <t>24-1101444</t>
  </si>
  <si>
    <t>06MCT-B=&gt;06CT-B, (TWIST)</t>
  </si>
  <si>
    <t>TWIST</t>
  </si>
  <si>
    <t>CANON (CHT E74)</t>
  </si>
  <si>
    <t>24-1101467</t>
  </si>
  <si>
    <t>QM7-5702-000(005)-01</t>
  </si>
  <si>
    <t>24-1101468</t>
  </si>
  <si>
    <t>03CT-B=&gt;03MCT-B, (TWIST)</t>
  </si>
  <si>
    <t>KM Malaysia Zeus-S Color***</t>
  </si>
  <si>
    <t>24-1101505</t>
  </si>
  <si>
    <t>A161N14102E-01</t>
  </si>
  <si>
    <t>24-1101506</t>
  </si>
  <si>
    <t>11MCT-B=&gt;03CT-W, 03CT-BLU, 03CT-B, 02CT-B</t>
  </si>
  <si>
    <t>368, 341, 488, 288</t>
  </si>
  <si>
    <t>24-1101513</t>
  </si>
  <si>
    <t>24-1101514</t>
  </si>
  <si>
    <t>24-1101674</t>
  </si>
  <si>
    <t>ADXDN10B02D-04</t>
  </si>
  <si>
    <t>24-1101678</t>
  </si>
  <si>
    <t>10MCT-B=&gt;03CT-B, 03CT-B, 03CT-B</t>
  </si>
  <si>
    <t>1360, 980, 136</t>
  </si>
  <si>
    <t>24-1101689</t>
  </si>
  <si>
    <t>ADXDN10D02D-01</t>
  </si>
  <si>
    <t>24-1101690</t>
  </si>
  <si>
    <t>195, 965</t>
  </si>
  <si>
    <t>ADXDN10D02D-03</t>
  </si>
  <si>
    <t>24-1101692</t>
  </si>
  <si>
    <t>20MCT-B=&gt;04CT-B, 04CT-B, 04CT-Y, 04CT-B, 04CT-B</t>
  </si>
  <si>
    <t>415, 585, 615, 525, 355</t>
  </si>
  <si>
    <t>ADXDN10D02D-06</t>
  </si>
  <si>
    <t>24-1101695</t>
  </si>
  <si>
    <t>03CT-B=&gt;03MCT-B</t>
  </si>
  <si>
    <t>24-1101702</t>
  </si>
  <si>
    <t>ADXGN10D02D-01</t>
  </si>
  <si>
    <t>24-1101703</t>
  </si>
  <si>
    <t>10MCT-B=&gt;02CT-B, 04CT-B, 04CT-B</t>
  </si>
  <si>
    <t>525, 825, 790</t>
  </si>
  <si>
    <t>ADXGN10D02D-03</t>
  </si>
  <si>
    <t>24-1101705</t>
  </si>
  <si>
    <t>405, 565, 615, 525, 355</t>
  </si>
  <si>
    <t>ADXGN10D02D-04</t>
  </si>
  <si>
    <t>24-1101706</t>
  </si>
  <si>
    <t>06MCT-B=&gt;03CT-B</t>
  </si>
  <si>
    <t>24-1101712</t>
  </si>
  <si>
    <t>24-1101713</t>
  </si>
  <si>
    <t>24-1101715</t>
  </si>
  <si>
    <t>24-1101716</t>
  </si>
  <si>
    <t>DONo</t>
  </si>
  <si>
    <t>ConsumpSeqNo</t>
  </si>
  <si>
    <t>ItemCode</t>
  </si>
  <si>
    <t>ItemName</t>
  </si>
  <si>
    <t>MatTypeName</t>
  </si>
  <si>
    <t>UsageQty</t>
  </si>
  <si>
    <t>3-353293-3</t>
  </si>
  <si>
    <t>Connector</t>
  </si>
  <si>
    <t>8-292112-2</t>
  </si>
  <si>
    <t>8-292112-3</t>
  </si>
  <si>
    <t>Wire</t>
  </si>
  <si>
    <t>Code</t>
  </si>
  <si>
    <t>LotNo</t>
  </si>
  <si>
    <t>StockValue</t>
  </si>
  <si>
    <t>POSNo</t>
  </si>
  <si>
    <t>RegDate</t>
  </si>
  <si>
    <t>3-353293-4</t>
  </si>
  <si>
    <t>UL10272-26 VLT (HR) AMP</t>
  </si>
  <si>
    <t>24-1100279_NGRate</t>
  </si>
  <si>
    <t>SD241127001</t>
  </si>
  <si>
    <t xml:space="preserve">            dtCuttingStock.Columns.Add("Code");</t>
  </si>
  <si>
    <t xml:space="preserve">            dtCuttingStock.Columns.Add("RMName");</t>
  </si>
  <si>
    <t xml:space="preserve">            dtCuttingStock.Columns.Add("LotOrPOSNo");</t>
  </si>
  <si>
    <t xml:space="preserve">            dtCuttingStock.Columns.Add("Qty");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</si>
</sst>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[$-409]d/mmm/yy;@"/>
    <numFmt numFmtId="166" formatCode="&quot;IT&quot;000#"/>
    <numFmt numFmtId="167" formatCode="dd/mm/yy\ hh:mm\ AM/PM"/>
  </numFmts>
  <fonts count="1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i/>
      <sz val="10"/>
      <color theme="1"/>
      <name val="Calibri"/>
      <family val="2"/>
      <scheme val="minor"/>
    </font>
    <font>
      <b/>
      <sz val="9"/>
      <color theme="1"/>
      <name val="Khmer OS Battambang"/>
    </font>
    <font>
      <sz val="9"/>
      <color theme="1"/>
      <name val="Khmer OS Battambang"/>
    </font>
    <font>
      <b/>
      <sz val="9"/>
      <name val="Khmer OS Battambang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3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6" borderId="5" xfId="0" applyFont="1" applyFill="1" applyBorder="1">
      <alignment vertical="center"/>
    </xf>
    <xf numFmtId="0" fontId="5" fillId="6" borderId="6" xfId="0" applyFont="1" applyFill="1" applyBorder="1">
      <alignment vertical="center"/>
    </xf>
    <xf numFmtId="0" fontId="5" fillId="6" borderId="7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5" fillId="7" borderId="6" xfId="0" applyFont="1" applyFill="1" applyBorder="1">
      <alignment vertical="center"/>
    </xf>
    <xf numFmtId="0" fontId="5" fillId="7" borderId="7" xfId="0" applyFont="1" applyFill="1" applyBorder="1">
      <alignment vertical="center"/>
    </xf>
    <xf numFmtId="0" fontId="5" fillId="8" borderId="5" xfId="0" applyFont="1" applyFill="1" applyBorder="1">
      <alignment vertical="center"/>
    </xf>
    <xf numFmtId="0" fontId="5" fillId="8" borderId="7" xfId="0" applyFont="1" applyFill="1" applyBorder="1">
      <alignment vertical="center"/>
    </xf>
    <xf numFmtId="0" fontId="5" fillId="9" borderId="5" xfId="0" applyFont="1" applyFill="1" applyBorder="1" applyAlignment="1">
      <alignment horizontal="center" vertical="center" shrinkToFit="1"/>
    </xf>
    <xf numFmtId="0" fontId="5" fillId="9" borderId="6" xfId="0" applyFont="1" applyFill="1" applyBorder="1" applyAlignment="1">
      <alignment horizontal="center" vertical="center" shrinkToFit="1"/>
    </xf>
    <xf numFmtId="38" fontId="5" fillId="9" borderId="3" xfId="1" applyFont="1" applyFill="1" applyBorder="1" applyAlignment="1">
      <alignment horizontal="center" vertical="center" shrinkToFit="1"/>
    </xf>
    <xf numFmtId="0" fontId="5" fillId="9" borderId="8" xfId="0" applyFont="1" applyFill="1" applyBorder="1" applyAlignment="1">
      <alignment horizontal="center" vertical="center" shrinkToFit="1"/>
    </xf>
    <xf numFmtId="0" fontId="5" fillId="9" borderId="1" xfId="0" applyFont="1" applyFill="1" applyBorder="1" applyAlignment="1">
      <alignment horizontal="center" vertical="center" shrinkToFit="1"/>
    </xf>
    <xf numFmtId="38" fontId="5" fillId="9" borderId="1" xfId="1" applyFont="1" applyFill="1" applyBorder="1" applyAlignment="1">
      <alignment horizontal="center" vertical="center" shrinkToFit="1"/>
    </xf>
    <xf numFmtId="165" fontId="5" fillId="9" borderId="1" xfId="0" applyNumberFormat="1" applyFont="1" applyFill="1" applyBorder="1" applyAlignment="1">
      <alignment horizontal="center" vertical="center" shrinkToFit="1"/>
    </xf>
    <xf numFmtId="165" fontId="5" fillId="9" borderId="8" xfId="0" applyNumberFormat="1" applyFont="1" applyFill="1" applyBorder="1" applyAlignment="1">
      <alignment horizontal="center" vertical="center" shrinkToFit="1"/>
    </xf>
    <xf numFmtId="38" fontId="5" fillId="9" borderId="2" xfId="1" applyFont="1" applyFill="1" applyBorder="1" applyAlignment="1">
      <alignment horizontal="center" vertical="center" shrinkToFit="1"/>
    </xf>
    <xf numFmtId="0" fontId="6" fillId="9" borderId="8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shrinkToFit="1"/>
    </xf>
    <xf numFmtId="38" fontId="5" fillId="3" borderId="1" xfId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38" fontId="5" fillId="10" borderId="1" xfId="1" applyFont="1" applyFill="1" applyBorder="1" applyAlignment="1">
      <alignment horizontal="center" vertical="center" shrinkToFit="1"/>
    </xf>
    <xf numFmtId="0" fontId="5" fillId="10" borderId="8" xfId="0" applyFont="1" applyFill="1" applyBorder="1" applyAlignment="1">
      <alignment horizontal="center" vertical="center" shrinkToFit="1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67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0" borderId="9" xfId="0" applyFont="1" applyBorder="1">
      <alignment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38" fontId="6" fillId="0" borderId="9" xfId="1" applyFont="1" applyFill="1" applyBorder="1" applyAlignment="1">
      <alignment vertical="center"/>
    </xf>
    <xf numFmtId="165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38" fontId="6" fillId="0" borderId="9" xfId="1" applyFont="1" applyFill="1" applyBorder="1" applyAlignment="1">
      <alignment horizontal="right" vertical="center"/>
    </xf>
    <xf numFmtId="166" fontId="6" fillId="0" borderId="9" xfId="1" applyNumberFormat="1" applyFont="1" applyFill="1" applyBorder="1" applyAlignment="1">
      <alignment horizontal="center" vertical="center"/>
    </xf>
    <xf numFmtId="14" fontId="6" fillId="0" borderId="9" xfId="1" applyNumberFormat="1" applyFont="1" applyFill="1" applyBorder="1" applyAlignment="1">
      <alignment horizontal="center" vertical="center"/>
    </xf>
    <xf numFmtId="167" fontId="6" fillId="0" borderId="9" xfId="0" applyNumberFormat="1" applyFont="1" applyBorder="1">
      <alignment vertical="center"/>
    </xf>
    <xf numFmtId="0" fontId="6" fillId="0" borderId="10" xfId="0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38" fontId="6" fillId="0" borderId="10" xfId="1" applyFont="1" applyFill="1" applyBorder="1" applyAlignment="1">
      <alignment vertical="center"/>
    </xf>
    <xf numFmtId="165" fontId="6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38" fontId="6" fillId="0" borderId="10" xfId="1" applyFont="1" applyFill="1" applyBorder="1" applyAlignment="1">
      <alignment horizontal="right" vertical="center"/>
    </xf>
    <xf numFmtId="166" fontId="6" fillId="0" borderId="10" xfId="1" applyNumberFormat="1" applyFont="1" applyFill="1" applyBorder="1" applyAlignment="1">
      <alignment horizontal="center" vertical="center"/>
    </xf>
    <xf numFmtId="14" fontId="6" fillId="0" borderId="10" xfId="1" applyNumberFormat="1" applyFont="1" applyFill="1" applyBorder="1" applyAlignment="1">
      <alignment horizontal="center" vertical="center"/>
    </xf>
    <xf numFmtId="167" fontId="6" fillId="0" borderId="10" xfId="0" applyNumberFormat="1" applyFont="1" applyBorder="1">
      <alignment vertical="center"/>
    </xf>
    <xf numFmtId="0" fontId="9" fillId="0" borderId="0" xfId="0" applyFont="1">
      <alignment vertical="center"/>
    </xf>
    <xf numFmtId="167" fontId="0" fillId="0" borderId="0" xfId="0" applyNumberFormat="1">
      <alignment vertical="center"/>
    </xf>
    <xf numFmtId="0" fontId="4" fillId="11" borderId="0" xfId="0" applyFont="1" applyFill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25">
    <dxf>
      <font>
        <b/>
        <i/>
        <color theme="1"/>
      </font>
      <fill>
        <patternFill>
          <bgColor rgb="FF00B050"/>
        </patternFill>
      </fill>
    </dxf>
    <dxf>
      <font>
        <b/>
        <i/>
        <color theme="1"/>
      </font>
      <fill>
        <patternFill>
          <bgColor rgb="FFFFC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1"/>
      </font>
      <fill>
        <patternFill>
          <bgColor rgb="FF00B050"/>
        </patternFill>
      </fill>
    </dxf>
    <dxf>
      <font>
        <b/>
        <i/>
        <color theme="1"/>
      </font>
      <fill>
        <patternFill>
          <bgColor rgb="FFFFC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1"/>
      </font>
      <fill>
        <patternFill>
          <bgColor rgb="FF00B050"/>
        </patternFill>
      </fill>
    </dxf>
    <dxf>
      <font>
        <b/>
        <i/>
        <color theme="1"/>
      </font>
      <fill>
        <patternFill>
          <bgColor rgb="FFFFC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1"/>
      </font>
      <fill>
        <patternFill>
          <bgColor rgb="FF00B050"/>
        </patternFill>
      </fill>
    </dxf>
    <dxf>
      <font>
        <b/>
        <i/>
        <color theme="1"/>
      </font>
      <fill>
        <patternFill>
          <bgColor rgb="FFFFC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rgb="FFFFFFFF"/>
      </font>
      <fill>
        <patternFill>
          <bgColor rgb="FF800080"/>
        </patternFill>
      </fill>
    </dxf>
    <dxf>
      <font>
        <color rgb="FF000000"/>
      </font>
      <fill>
        <patternFill>
          <bgColor rgb="FF87CEEB"/>
        </patternFill>
      </fill>
    </dxf>
    <dxf>
      <font>
        <color rgb="FF000000"/>
      </font>
      <fill>
        <patternFill>
          <bgColor rgb="FFFFC0CB"/>
        </patternFill>
      </fill>
    </dxf>
    <dxf>
      <font>
        <color rgb="FF000000"/>
      </font>
      <fill>
        <patternFill>
          <bgColor rgb="FFFFA500"/>
        </patternFill>
      </fill>
    </dxf>
    <dxf>
      <font>
        <color rgb="FFFFFFFF"/>
      </font>
      <fill>
        <patternFill>
          <bgColor rgb="FF808080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000000"/>
      </font>
      <fill>
        <patternFill>
          <bgColor rgb="FFADFF2F"/>
        </patternFill>
      </fill>
    </dxf>
    <dxf>
      <font>
        <color rgb="FFFFFFFF"/>
      </font>
      <fill>
        <patternFill>
          <bgColor rgb="FFA52A2A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FFC0CB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KITTING%20FOLLOW%20UP%20(Recovered).xlsx" TargetMode="External"/><Relationship Id="rId1" Type="http://schemas.openxmlformats.org/officeDocument/2006/relationships/externalLinkPath" Target="file:///C:\Users\Asus\Downloads\KITTING%20FOLLOW%20UP%20(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mo"/>
      <sheetName val="Sheet1"/>
    </sheetNames>
    <sheetDataSet>
      <sheetData sheetId="0">
        <row r="2">
          <cell r="J2" t="str">
            <v>SK-A20 (A)</v>
          </cell>
        </row>
        <row r="3">
          <cell r="J3" t="str">
            <v>SK-A20 (B)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09FF-1176-48F9-B7FB-312D8235E656}">
  <sheetPr>
    <tabColor rgb="FF00B050"/>
  </sheetPr>
  <dimension ref="A1:AR39"/>
  <sheetViews>
    <sheetView tabSelected="1" zoomScaleNormal="100" workbookViewId="0">
      <pane xSplit="13" ySplit="6" topLeftCell="N7" activePane="bottomRight" state="frozen"/>
      <selection activeCell="G1" sqref="G1"/>
      <selection pane="topRight" activeCell="N1" sqref="N1"/>
      <selection pane="bottomLeft" activeCell="G7" sqref="G7"/>
      <selection pane="bottomRight" activeCell="X9" sqref="X9"/>
    </sheetView>
  </sheetViews>
  <sheetFormatPr defaultRowHeight="15" outlineLevelCol="1"/>
  <cols>
    <col min="1" max="1" width="12.7109375" hidden="1" customWidth="1" outlineLevel="1"/>
    <col min="2" max="2" width="15.42578125" hidden="1" customWidth="1" outlineLevel="1"/>
    <col min="3" max="3" width="9.140625" hidden="1" customWidth="1" outlineLevel="1"/>
    <col min="4" max="4" width="20.140625" hidden="1" customWidth="1" outlineLevel="1"/>
    <col min="5" max="5" width="14.28515625" hidden="1" customWidth="1" outlineLevel="1"/>
    <col min="6" max="6" width="12.28515625" hidden="1" customWidth="1" outlineLevel="1"/>
    <col min="7" max="7" width="18.28515625" customWidth="1" collapsed="1"/>
    <col min="8" max="8" width="12.140625" customWidth="1"/>
    <col min="9" max="9" width="20.7109375" bestFit="1" customWidth="1"/>
    <col min="10" max="10" width="12.28515625" customWidth="1"/>
    <col min="11" max="11" width="29.7109375" customWidth="1"/>
    <col min="12" max="12" width="30.140625" customWidth="1"/>
    <col min="13" max="13" width="10.7109375" customWidth="1"/>
    <col min="14" max="14" width="7.28515625" customWidth="1"/>
    <col min="15" max="15" width="8.28515625" customWidth="1"/>
    <col min="16" max="16" width="18" hidden="1" customWidth="1" outlineLevel="1"/>
    <col min="17" max="17" width="21.5703125" hidden="1" customWidth="1" outlineLevel="1"/>
    <col min="18" max="18" width="22.28515625" customWidth="1" collapsed="1"/>
    <col min="19" max="19" width="16" hidden="1" customWidth="1" outlineLevel="1"/>
    <col min="20" max="20" width="18.28515625" hidden="1" customWidth="1" outlineLevel="1"/>
    <col min="21" max="23" width="22.85546875" hidden="1" customWidth="1" outlineLevel="1"/>
    <col min="24" max="24" width="11.7109375" customWidth="1" collapsed="1"/>
    <col min="25" max="25" width="15.7109375" hidden="1" customWidth="1" outlineLevel="1"/>
    <col min="26" max="26" width="14.140625" hidden="1" customWidth="1" outlineLevel="1"/>
    <col min="27" max="27" width="15.7109375" hidden="1" customWidth="1" outlineLevel="1"/>
    <col min="28" max="28" width="16.28515625" customWidth="1" collapsed="1"/>
    <col min="29" max="29" width="13.42578125" customWidth="1"/>
    <col min="30" max="30" width="17.28515625" hidden="1" customWidth="1" outlineLevel="1"/>
    <col min="31" max="31" width="15.7109375" hidden="1" customWidth="1" outlineLevel="1"/>
    <col min="32" max="32" width="12.42578125" hidden="1" customWidth="1" outlineLevel="1"/>
    <col min="33" max="33" width="10.7109375" hidden="1" customWidth="1" outlineLevel="1"/>
    <col min="34" max="34" width="17.28515625" hidden="1" customWidth="1" outlineLevel="1"/>
    <col min="35" max="35" width="15.7109375" hidden="1" customWidth="1" outlineLevel="1"/>
    <col min="36" max="36" width="12.42578125" hidden="1" customWidth="1" outlineLevel="1"/>
    <col min="37" max="37" width="9.7109375" hidden="1" customWidth="1" outlineLevel="1"/>
    <col min="38" max="38" width="17.28515625" hidden="1" customWidth="1" outlineLevel="1"/>
    <col min="39" max="39" width="11.7109375" hidden="1" customWidth="1" outlineLevel="1"/>
    <col min="40" max="40" width="10.7109375" hidden="1" customWidth="1" outlineLevel="1"/>
    <col min="41" max="41" width="16.7109375" hidden="1" customWidth="1" outlineLevel="1"/>
    <col min="42" max="42" width="16.140625" hidden="1" customWidth="1" outlineLevel="1"/>
    <col min="43" max="43" width="16.7109375" hidden="1" customWidth="1" outlineLevel="1"/>
    <col min="44" max="44" width="36.28515625" customWidth="1" collapsed="1"/>
  </cols>
  <sheetData>
    <row r="1" spans="1:44" ht="6" customHeight="1"/>
    <row r="2" spans="1:44">
      <c r="H2" s="36" t="s">
        <v>52</v>
      </c>
      <c r="I2" s="35">
        <v>45623.587280092594</v>
      </c>
    </row>
    <row r="3" spans="1:44" ht="6" customHeight="1"/>
    <row r="4" spans="1:44" ht="15.7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4" s="2" customFormat="1" ht="19.5">
      <c r="A5" s="33" t="s">
        <v>14</v>
      </c>
      <c r="B5" s="34" t="s">
        <v>15</v>
      </c>
      <c r="C5" s="33" t="s">
        <v>49</v>
      </c>
      <c r="D5" s="19" t="s">
        <v>0</v>
      </c>
      <c r="E5" s="19" t="s">
        <v>1</v>
      </c>
      <c r="F5" s="20" t="s">
        <v>2</v>
      </c>
      <c r="G5" s="21" t="s">
        <v>4</v>
      </c>
      <c r="H5" s="19" t="s">
        <v>5</v>
      </c>
      <c r="I5" s="19" t="s">
        <v>6</v>
      </c>
      <c r="J5" s="19" t="s">
        <v>7</v>
      </c>
      <c r="K5" s="17" t="s">
        <v>8</v>
      </c>
      <c r="L5" s="23" t="s">
        <v>9</v>
      </c>
      <c r="M5" s="20" t="s">
        <v>10</v>
      </c>
      <c r="N5" s="20" t="s">
        <v>11</v>
      </c>
      <c r="O5" s="20" t="s">
        <v>12</v>
      </c>
      <c r="P5" s="20" t="s">
        <v>3</v>
      </c>
      <c r="Q5" s="20" t="s">
        <v>48</v>
      </c>
      <c r="R5" s="30" t="s">
        <v>13</v>
      </c>
      <c r="S5" s="30" t="s">
        <v>30</v>
      </c>
      <c r="T5" s="30" t="s">
        <v>31</v>
      </c>
      <c r="U5" s="27" t="s">
        <v>32</v>
      </c>
      <c r="V5" s="32" t="s">
        <v>33</v>
      </c>
      <c r="W5" s="32" t="s">
        <v>55</v>
      </c>
      <c r="X5" s="26" t="s">
        <v>34</v>
      </c>
      <c r="Y5" s="40" t="s">
        <v>35</v>
      </c>
      <c r="Z5" s="38" t="s">
        <v>53</v>
      </c>
      <c r="AA5" s="64" t="s">
        <v>36</v>
      </c>
      <c r="AB5" s="65"/>
      <c r="AC5" s="65"/>
      <c r="AD5" s="66"/>
      <c r="AE5" s="67" t="s">
        <v>40</v>
      </c>
      <c r="AF5" s="68"/>
      <c r="AG5" s="68"/>
      <c r="AH5" s="69"/>
      <c r="AI5" s="70" t="s">
        <v>41</v>
      </c>
      <c r="AJ5" s="71"/>
      <c r="AK5" s="71"/>
      <c r="AL5" s="72"/>
      <c r="AM5" s="64" t="s">
        <v>42</v>
      </c>
      <c r="AN5" s="65"/>
      <c r="AO5" s="66"/>
      <c r="AP5" s="73" t="s">
        <v>38</v>
      </c>
      <c r="AQ5" s="74"/>
    </row>
    <row r="6" spans="1:44" s="2" customFormat="1" ht="20.25" thickBot="1">
      <c r="A6" s="18" t="s">
        <v>44</v>
      </c>
      <c r="B6" s="18" t="s">
        <v>45</v>
      </c>
      <c r="C6" s="18" t="s">
        <v>46</v>
      </c>
      <c r="D6" s="18" t="s">
        <v>16</v>
      </c>
      <c r="E6" s="18" t="s">
        <v>17</v>
      </c>
      <c r="F6" s="18" t="s">
        <v>18</v>
      </c>
      <c r="G6" s="22" t="s">
        <v>21</v>
      </c>
      <c r="H6" s="18" t="s">
        <v>22</v>
      </c>
      <c r="I6" s="18" t="s">
        <v>23</v>
      </c>
      <c r="J6" s="18" t="s">
        <v>24</v>
      </c>
      <c r="K6" s="16" t="s">
        <v>25</v>
      </c>
      <c r="L6" s="15" t="s">
        <v>26</v>
      </c>
      <c r="M6" s="18" t="s">
        <v>27</v>
      </c>
      <c r="N6" s="18" t="s">
        <v>28</v>
      </c>
      <c r="O6" s="18" t="s">
        <v>18</v>
      </c>
      <c r="P6" s="24" t="s">
        <v>19</v>
      </c>
      <c r="Q6" s="18" t="s">
        <v>20</v>
      </c>
      <c r="R6" s="31" t="s">
        <v>29</v>
      </c>
      <c r="S6" s="31" t="s">
        <v>47</v>
      </c>
      <c r="T6" s="31" t="s">
        <v>31</v>
      </c>
      <c r="U6" s="28" t="s">
        <v>32</v>
      </c>
      <c r="V6" s="29" t="s">
        <v>33</v>
      </c>
      <c r="W6" s="29" t="s">
        <v>56</v>
      </c>
      <c r="X6" s="25" t="s">
        <v>50</v>
      </c>
      <c r="Y6" s="41" t="s">
        <v>51</v>
      </c>
      <c r="Z6" s="39" t="s">
        <v>54</v>
      </c>
      <c r="AA6" s="4" t="s">
        <v>36</v>
      </c>
      <c r="AB6" s="5" t="s">
        <v>37</v>
      </c>
      <c r="AC6" s="5" t="s">
        <v>38</v>
      </c>
      <c r="AD6" s="6" t="s">
        <v>39</v>
      </c>
      <c r="AE6" s="7" t="s">
        <v>40</v>
      </c>
      <c r="AF6" s="8" t="s">
        <v>37</v>
      </c>
      <c r="AG6" s="8" t="s">
        <v>38</v>
      </c>
      <c r="AH6" s="9" t="s">
        <v>39</v>
      </c>
      <c r="AI6" s="10" t="s">
        <v>41</v>
      </c>
      <c r="AJ6" s="11" t="s">
        <v>37</v>
      </c>
      <c r="AK6" s="11" t="s">
        <v>38</v>
      </c>
      <c r="AL6" s="12" t="s">
        <v>39</v>
      </c>
      <c r="AM6" s="4" t="s">
        <v>42</v>
      </c>
      <c r="AN6" s="5" t="s">
        <v>38</v>
      </c>
      <c r="AO6" s="6" t="s">
        <v>43</v>
      </c>
      <c r="AP6" s="13" t="s">
        <v>38</v>
      </c>
      <c r="AQ6" s="14" t="s">
        <v>43</v>
      </c>
    </row>
    <row r="7" spans="1:44" s="3" customFormat="1" ht="18" customHeight="1">
      <c r="A7" s="37" t="s">
        <v>57</v>
      </c>
      <c r="B7" s="37" t="s">
        <v>58</v>
      </c>
      <c r="C7" s="37" t="s">
        <v>59</v>
      </c>
      <c r="D7" s="42">
        <v>9124</v>
      </c>
      <c r="E7" s="43" t="s">
        <v>60</v>
      </c>
      <c r="F7" s="44">
        <v>3000</v>
      </c>
      <c r="G7" s="45">
        <v>45626</v>
      </c>
      <c r="H7" s="42">
        <v>912401</v>
      </c>
      <c r="I7" s="37" t="s">
        <v>61</v>
      </c>
      <c r="J7" s="37" t="s">
        <v>62</v>
      </c>
      <c r="K7" s="37" t="s">
        <v>63</v>
      </c>
      <c r="L7" s="37" t="s">
        <v>64</v>
      </c>
      <c r="M7" s="46" t="s">
        <v>65</v>
      </c>
      <c r="N7" s="42">
        <v>1</v>
      </c>
      <c r="O7" s="44">
        <v>3000</v>
      </c>
      <c r="P7" s="44">
        <v>1000</v>
      </c>
      <c r="Q7" s="47">
        <v>2000</v>
      </c>
      <c r="R7" s="44"/>
      <c r="S7" s="48" t="s">
        <v>66</v>
      </c>
      <c r="T7" s="49">
        <v>45608</v>
      </c>
      <c r="U7" s="50">
        <v>45615.564293981479</v>
      </c>
      <c r="V7" s="50">
        <v>45615.586967592593</v>
      </c>
      <c r="W7" s="50">
        <v>45618.470335648148</v>
      </c>
      <c r="X7" s="37" t="s">
        <v>67</v>
      </c>
      <c r="Y7" s="37" t="s">
        <v>68</v>
      </c>
      <c r="Z7" s="42">
        <v>2</v>
      </c>
      <c r="AA7" s="37" t="s">
        <v>69</v>
      </c>
      <c r="AB7" s="37" t="s">
        <v>70</v>
      </c>
      <c r="AC7" s="37" t="s">
        <v>71</v>
      </c>
      <c r="AD7" s="50"/>
      <c r="AE7" s="37"/>
      <c r="AF7" s="37"/>
      <c r="AG7" s="37"/>
      <c r="AH7" s="50"/>
      <c r="AI7" s="37"/>
      <c r="AJ7" s="37"/>
      <c r="AK7" s="37"/>
      <c r="AL7" s="50"/>
      <c r="AM7" s="37"/>
      <c r="AN7" s="37"/>
      <c r="AO7" s="50"/>
      <c r="AP7" s="37" t="s">
        <v>72</v>
      </c>
      <c r="AQ7" s="50">
        <v>45619.339687500003</v>
      </c>
      <c r="AR7" s="3" t="str">
        <f>J7&amp;"/"&amp;H7&amp;"/500/001"</f>
        <v>24-1003474/912401/500/001</v>
      </c>
    </row>
    <row r="8" spans="1:44" s="3" customFormat="1" ht="18" customHeight="1">
      <c r="A8" s="37" t="s">
        <v>57</v>
      </c>
      <c r="B8" s="37" t="s">
        <v>58</v>
      </c>
      <c r="C8" s="37" t="s">
        <v>59</v>
      </c>
      <c r="D8" s="42">
        <v>9124</v>
      </c>
      <c r="E8" s="43" t="s">
        <v>73</v>
      </c>
      <c r="F8" s="44">
        <v>3000</v>
      </c>
      <c r="G8" s="45">
        <v>45626</v>
      </c>
      <c r="H8" s="42">
        <v>912401</v>
      </c>
      <c r="I8" s="37" t="s">
        <v>61</v>
      </c>
      <c r="J8" s="37" t="s">
        <v>74</v>
      </c>
      <c r="K8" s="37" t="s">
        <v>63</v>
      </c>
      <c r="L8" s="37" t="s">
        <v>64</v>
      </c>
      <c r="M8" s="46" t="s">
        <v>65</v>
      </c>
      <c r="N8" s="42">
        <v>1</v>
      </c>
      <c r="O8" s="44">
        <v>3000</v>
      </c>
      <c r="P8" s="44">
        <v>0</v>
      </c>
      <c r="Q8" s="47">
        <v>3000</v>
      </c>
      <c r="R8" s="44"/>
      <c r="S8" s="48" t="s">
        <v>66</v>
      </c>
      <c r="T8" s="49">
        <v>45608</v>
      </c>
      <c r="U8" s="50">
        <v>45615.557534722226</v>
      </c>
      <c r="V8" s="50">
        <v>45615.58699074074</v>
      </c>
      <c r="W8" s="50">
        <v>45618.470347222225</v>
      </c>
      <c r="X8" s="37" t="s">
        <v>67</v>
      </c>
      <c r="Y8" s="37" t="s">
        <v>68</v>
      </c>
      <c r="Z8" s="42">
        <v>3</v>
      </c>
      <c r="AA8" s="37" t="s">
        <v>69</v>
      </c>
      <c r="AB8" s="37" t="s">
        <v>70</v>
      </c>
      <c r="AC8" s="37"/>
      <c r="AD8" s="50"/>
      <c r="AE8" s="37"/>
      <c r="AF8" s="37"/>
      <c r="AG8" s="37"/>
      <c r="AH8" s="50"/>
      <c r="AI8" s="37"/>
      <c r="AJ8" s="37"/>
      <c r="AK8" s="37"/>
      <c r="AL8" s="50"/>
      <c r="AM8" s="37"/>
      <c r="AN8" s="37"/>
      <c r="AO8" s="50"/>
      <c r="AP8" s="37" t="s">
        <v>72</v>
      </c>
      <c r="AQ8" s="50"/>
      <c r="AR8" s="3" t="str">
        <f t="shared" ref="AR8" si="0">J8&amp;"/"&amp;H8&amp;"/500/001"</f>
        <v>24-1003478/912401/500/001</v>
      </c>
    </row>
    <row r="9" spans="1:44" s="3" customFormat="1" ht="18" customHeight="1">
      <c r="A9" s="37" t="s">
        <v>75</v>
      </c>
      <c r="B9" s="37" t="s">
        <v>75</v>
      </c>
      <c r="C9" s="37" t="s">
        <v>59</v>
      </c>
      <c r="D9" s="42">
        <v>7705</v>
      </c>
      <c r="E9" s="43" t="s">
        <v>76</v>
      </c>
      <c r="F9" s="44">
        <v>1400</v>
      </c>
      <c r="G9" s="45">
        <v>45631</v>
      </c>
      <c r="H9" s="42">
        <v>770501</v>
      </c>
      <c r="I9" s="37" t="s">
        <v>77</v>
      </c>
      <c r="J9" s="37" t="s">
        <v>78</v>
      </c>
      <c r="K9" s="37" t="s">
        <v>79</v>
      </c>
      <c r="L9" s="37" t="s">
        <v>80</v>
      </c>
      <c r="M9" s="46" t="s">
        <v>81</v>
      </c>
      <c r="N9" s="42">
        <v>1</v>
      </c>
      <c r="O9" s="44">
        <v>1400</v>
      </c>
      <c r="P9" s="44">
        <v>0</v>
      </c>
      <c r="Q9" s="47">
        <v>1400</v>
      </c>
      <c r="R9" s="44"/>
      <c r="S9" s="48" t="s">
        <v>82</v>
      </c>
      <c r="T9" s="49">
        <v>45617</v>
      </c>
      <c r="U9" s="50">
        <v>45616.734259259261</v>
      </c>
      <c r="V9" s="50">
        <v>45616.763229166667</v>
      </c>
      <c r="W9" s="50">
        <v>45623.49795138889</v>
      </c>
      <c r="X9" s="37" t="s">
        <v>67</v>
      </c>
      <c r="Y9" s="37" t="s">
        <v>68</v>
      </c>
      <c r="Z9" s="42">
        <v>1</v>
      </c>
      <c r="AA9" s="37" t="s">
        <v>69</v>
      </c>
      <c r="AB9" s="37" t="s">
        <v>70</v>
      </c>
      <c r="AC9" s="37"/>
      <c r="AD9" s="50"/>
      <c r="AE9" s="37"/>
      <c r="AF9" s="37"/>
      <c r="AG9" s="37"/>
      <c r="AH9" s="50"/>
      <c r="AI9" s="37"/>
      <c r="AJ9" s="37"/>
      <c r="AK9" s="37"/>
      <c r="AL9" s="50"/>
      <c r="AM9" s="37"/>
      <c r="AN9" s="37"/>
      <c r="AO9" s="50"/>
      <c r="AP9" s="37" t="s">
        <v>72</v>
      </c>
      <c r="AQ9" s="50"/>
      <c r="AR9" s="3" t="str">
        <f>J9&amp;"/"&amp;H9&amp;"/750/001"</f>
        <v>24-1100279/770501/750/001</v>
      </c>
    </row>
    <row r="10" spans="1:44" s="3" customFormat="1" ht="18" customHeight="1">
      <c r="A10" s="37" t="s">
        <v>75</v>
      </c>
      <c r="B10" s="37" t="s">
        <v>75</v>
      </c>
      <c r="C10" s="37" t="s">
        <v>59</v>
      </c>
      <c r="D10" s="42">
        <v>7705</v>
      </c>
      <c r="E10" s="43" t="s">
        <v>83</v>
      </c>
      <c r="F10" s="44">
        <v>2800</v>
      </c>
      <c r="G10" s="45">
        <v>45631</v>
      </c>
      <c r="H10" s="42">
        <v>770501</v>
      </c>
      <c r="I10" s="37" t="s">
        <v>77</v>
      </c>
      <c r="J10" s="37" t="s">
        <v>84</v>
      </c>
      <c r="K10" s="37" t="s">
        <v>79</v>
      </c>
      <c r="L10" s="37" t="s">
        <v>80</v>
      </c>
      <c r="M10" s="46" t="s">
        <v>81</v>
      </c>
      <c r="N10" s="42">
        <v>1</v>
      </c>
      <c r="O10" s="44">
        <v>2800</v>
      </c>
      <c r="P10" s="44">
        <v>0</v>
      </c>
      <c r="Q10" s="47">
        <v>2800</v>
      </c>
      <c r="R10" s="44"/>
      <c r="S10" s="48" t="s">
        <v>82</v>
      </c>
      <c r="T10" s="49">
        <v>45617</v>
      </c>
      <c r="U10" s="50">
        <v>45616.734178240738</v>
      </c>
      <c r="V10" s="50">
        <v>45616.763240740744</v>
      </c>
      <c r="W10" s="50"/>
      <c r="X10" s="37" t="s">
        <v>67</v>
      </c>
      <c r="Y10" s="37" t="s">
        <v>68</v>
      </c>
      <c r="Z10" s="42"/>
      <c r="AA10" s="37" t="s">
        <v>69</v>
      </c>
      <c r="AB10" s="37" t="s">
        <v>70</v>
      </c>
      <c r="AC10" s="37"/>
      <c r="AD10" s="50"/>
      <c r="AE10" s="37"/>
      <c r="AF10" s="37"/>
      <c r="AG10" s="37"/>
      <c r="AH10" s="50"/>
      <c r="AI10" s="37"/>
      <c r="AJ10" s="37"/>
      <c r="AK10" s="37"/>
      <c r="AL10" s="50"/>
      <c r="AM10" s="37"/>
      <c r="AN10" s="37"/>
      <c r="AO10" s="50"/>
      <c r="AP10" s="37" t="s">
        <v>72</v>
      </c>
      <c r="AQ10" s="50"/>
    </row>
    <row r="11" spans="1:44" s="3" customFormat="1" ht="18" customHeight="1">
      <c r="A11" s="37" t="s">
        <v>85</v>
      </c>
      <c r="B11" s="37" t="s">
        <v>86</v>
      </c>
      <c r="C11" s="37" t="s">
        <v>59</v>
      </c>
      <c r="D11" s="42">
        <v>8593</v>
      </c>
      <c r="E11" s="43" t="s">
        <v>87</v>
      </c>
      <c r="F11" s="44">
        <v>1600</v>
      </c>
      <c r="G11" s="45">
        <v>45631</v>
      </c>
      <c r="H11" s="42">
        <v>859301</v>
      </c>
      <c r="I11" s="37" t="s">
        <v>88</v>
      </c>
      <c r="J11" s="37" t="s">
        <v>89</v>
      </c>
      <c r="K11" s="37" t="s">
        <v>90</v>
      </c>
      <c r="L11" s="37" t="s">
        <v>80</v>
      </c>
      <c r="M11" s="46">
        <v>825</v>
      </c>
      <c r="N11" s="42">
        <v>1</v>
      </c>
      <c r="O11" s="44">
        <v>1600</v>
      </c>
      <c r="P11" s="44">
        <v>0</v>
      </c>
      <c r="Q11" s="47">
        <v>1600</v>
      </c>
      <c r="R11" s="44"/>
      <c r="S11" s="48" t="s">
        <v>82</v>
      </c>
      <c r="T11" s="49">
        <v>45617</v>
      </c>
      <c r="U11" s="50"/>
      <c r="V11" s="50"/>
      <c r="W11" s="50"/>
      <c r="X11" s="37" t="s">
        <v>72</v>
      </c>
      <c r="Y11" s="37" t="s">
        <v>68</v>
      </c>
      <c r="Z11" s="42"/>
      <c r="AA11" s="37" t="s">
        <v>69</v>
      </c>
      <c r="AB11" s="37" t="s">
        <v>70</v>
      </c>
      <c r="AC11" s="37"/>
      <c r="AD11" s="50"/>
      <c r="AE11" s="37"/>
      <c r="AF11" s="37"/>
      <c r="AG11" s="37"/>
      <c r="AH11" s="50"/>
      <c r="AI11" s="37"/>
      <c r="AJ11" s="37"/>
      <c r="AK11" s="37"/>
      <c r="AL11" s="50"/>
      <c r="AM11" s="37"/>
      <c r="AN11" s="37"/>
      <c r="AO11" s="50"/>
      <c r="AP11" s="37" t="s">
        <v>72</v>
      </c>
      <c r="AQ11" s="50"/>
      <c r="AR11" s="3" t="str">
        <f>J11&amp;"/"&amp;H11&amp;"/"&amp;O11-1&amp;"/001"</f>
        <v>24-1100339/859301/1599/001</v>
      </c>
    </row>
    <row r="12" spans="1:44" s="3" customFormat="1" ht="18" customHeight="1">
      <c r="A12" s="37" t="s">
        <v>85</v>
      </c>
      <c r="B12" s="37" t="s">
        <v>86</v>
      </c>
      <c r="C12" s="37" t="s">
        <v>91</v>
      </c>
      <c r="D12" s="42">
        <v>8716</v>
      </c>
      <c r="E12" s="43" t="s">
        <v>92</v>
      </c>
      <c r="F12" s="44">
        <v>1700</v>
      </c>
      <c r="G12" s="45">
        <v>45631</v>
      </c>
      <c r="H12" s="42">
        <v>871602</v>
      </c>
      <c r="I12" s="37" t="s">
        <v>93</v>
      </c>
      <c r="J12" s="37" t="s">
        <v>94</v>
      </c>
      <c r="K12" s="37" t="s">
        <v>95</v>
      </c>
      <c r="L12" s="37" t="s">
        <v>80</v>
      </c>
      <c r="M12" s="46" t="s">
        <v>96</v>
      </c>
      <c r="N12" s="42">
        <v>1</v>
      </c>
      <c r="O12" s="44">
        <v>1700</v>
      </c>
      <c r="P12" s="44">
        <v>0</v>
      </c>
      <c r="Q12" s="47">
        <v>1700</v>
      </c>
      <c r="R12" s="44"/>
      <c r="S12" s="48" t="s">
        <v>82</v>
      </c>
      <c r="T12" s="49">
        <v>45617</v>
      </c>
      <c r="U12" s="50">
        <v>45615.630127314813</v>
      </c>
      <c r="V12" s="50">
        <v>45615.742835648147</v>
      </c>
      <c r="W12" s="50"/>
      <c r="X12" s="37" t="s">
        <v>67</v>
      </c>
      <c r="Y12" s="37" t="s">
        <v>68</v>
      </c>
      <c r="Z12" s="42"/>
      <c r="AA12" s="37" t="s">
        <v>69</v>
      </c>
      <c r="AB12" s="37" t="s">
        <v>70</v>
      </c>
      <c r="AC12" s="37"/>
      <c r="AD12" s="50"/>
      <c r="AE12" s="37"/>
      <c r="AF12" s="37"/>
      <c r="AG12" s="37"/>
      <c r="AH12" s="50"/>
      <c r="AI12" s="37"/>
      <c r="AJ12" s="37"/>
      <c r="AK12" s="37"/>
      <c r="AL12" s="50"/>
      <c r="AM12" s="37"/>
      <c r="AN12" s="37"/>
      <c r="AO12" s="50"/>
      <c r="AP12" s="37" t="s">
        <v>72</v>
      </c>
      <c r="AQ12" s="50"/>
      <c r="AR12" s="3" t="str">
        <f t="shared" ref="AR12:AR38" si="1">J12&amp;"/"&amp;H12&amp;"/"&amp;O12-1&amp;"/001"</f>
        <v>24-1100354/871602/1699/001</v>
      </c>
    </row>
    <row r="13" spans="1:44" s="3" customFormat="1" ht="18" customHeight="1">
      <c r="A13" s="37" t="s">
        <v>85</v>
      </c>
      <c r="B13" s="37" t="s">
        <v>86</v>
      </c>
      <c r="C13" s="37" t="s">
        <v>91</v>
      </c>
      <c r="D13" s="42">
        <v>8716</v>
      </c>
      <c r="E13" s="43" t="s">
        <v>92</v>
      </c>
      <c r="F13" s="44">
        <v>1700</v>
      </c>
      <c r="G13" s="45">
        <v>45631</v>
      </c>
      <c r="H13" s="42">
        <v>871604</v>
      </c>
      <c r="I13" s="37" t="s">
        <v>97</v>
      </c>
      <c r="J13" s="37" t="s">
        <v>98</v>
      </c>
      <c r="K13" s="37" t="s">
        <v>99</v>
      </c>
      <c r="L13" s="37" t="s">
        <v>80</v>
      </c>
      <c r="M13" s="46" t="s">
        <v>100</v>
      </c>
      <c r="N13" s="42">
        <v>1</v>
      </c>
      <c r="O13" s="44">
        <v>1700</v>
      </c>
      <c r="P13" s="44">
        <v>0</v>
      </c>
      <c r="Q13" s="47">
        <v>1700</v>
      </c>
      <c r="R13" s="44"/>
      <c r="S13" s="48" t="s">
        <v>82</v>
      </c>
      <c r="T13" s="49">
        <v>45617</v>
      </c>
      <c r="U13" s="50">
        <v>45615.625706018516</v>
      </c>
      <c r="V13" s="50">
        <v>45615.74287037037</v>
      </c>
      <c r="W13" s="50"/>
      <c r="X13" s="37" t="s">
        <v>67</v>
      </c>
      <c r="Y13" s="37" t="s">
        <v>68</v>
      </c>
      <c r="Z13" s="42"/>
      <c r="AA13" s="37" t="s">
        <v>69</v>
      </c>
      <c r="AB13" s="37" t="s">
        <v>70</v>
      </c>
      <c r="AC13" s="37"/>
      <c r="AD13" s="50"/>
      <c r="AE13" s="37"/>
      <c r="AF13" s="37"/>
      <c r="AG13" s="37"/>
      <c r="AH13" s="50"/>
      <c r="AI13" s="37"/>
      <c r="AJ13" s="37"/>
      <c r="AK13" s="37"/>
      <c r="AL13" s="50"/>
      <c r="AM13" s="37"/>
      <c r="AN13" s="37"/>
      <c r="AO13" s="50"/>
      <c r="AP13" s="37" t="s">
        <v>72</v>
      </c>
      <c r="AQ13" s="50"/>
      <c r="AR13" s="3" t="str">
        <f t="shared" si="1"/>
        <v>24-1100356/871604/1699/001</v>
      </c>
    </row>
    <row r="14" spans="1:44" s="3" customFormat="1" ht="18" customHeight="1">
      <c r="A14" s="37" t="s">
        <v>101</v>
      </c>
      <c r="B14" s="37" t="s">
        <v>102</v>
      </c>
      <c r="C14" s="37" t="s">
        <v>59</v>
      </c>
      <c r="D14" s="42">
        <v>8888</v>
      </c>
      <c r="E14" s="43" t="s">
        <v>103</v>
      </c>
      <c r="F14" s="44">
        <v>3000</v>
      </c>
      <c r="G14" s="45">
        <v>45631</v>
      </c>
      <c r="H14" s="42">
        <v>888801</v>
      </c>
      <c r="I14" s="37" t="s">
        <v>104</v>
      </c>
      <c r="J14" s="37" t="s">
        <v>105</v>
      </c>
      <c r="K14" s="37" t="s">
        <v>106</v>
      </c>
      <c r="L14" s="37" t="s">
        <v>64</v>
      </c>
      <c r="M14" s="46" t="s">
        <v>107</v>
      </c>
      <c r="N14" s="42">
        <v>1</v>
      </c>
      <c r="O14" s="44">
        <v>3000</v>
      </c>
      <c r="P14" s="44">
        <v>0</v>
      </c>
      <c r="Q14" s="47">
        <v>3000</v>
      </c>
      <c r="R14" s="44"/>
      <c r="S14" s="48" t="s">
        <v>82</v>
      </c>
      <c r="T14" s="49">
        <v>45617</v>
      </c>
      <c r="U14" s="50">
        <v>45615.625023148146</v>
      </c>
      <c r="V14" s="50">
        <v>45615.74287037037</v>
      </c>
      <c r="W14" s="50"/>
      <c r="X14" s="37" t="s">
        <v>67</v>
      </c>
      <c r="Y14" s="37" t="s">
        <v>68</v>
      </c>
      <c r="Z14" s="42"/>
      <c r="AA14" s="37" t="s">
        <v>69</v>
      </c>
      <c r="AB14" s="37" t="s">
        <v>70</v>
      </c>
      <c r="AC14" s="37"/>
      <c r="AD14" s="50"/>
      <c r="AE14" s="37" t="s">
        <v>108</v>
      </c>
      <c r="AF14" s="37"/>
      <c r="AG14" s="37"/>
      <c r="AH14" s="50"/>
      <c r="AI14" s="37"/>
      <c r="AJ14" s="37"/>
      <c r="AK14" s="37"/>
      <c r="AL14" s="50"/>
      <c r="AM14" s="37"/>
      <c r="AN14" s="37"/>
      <c r="AO14" s="50"/>
      <c r="AP14" s="37" t="s">
        <v>72</v>
      </c>
      <c r="AQ14" s="50"/>
      <c r="AR14" s="3" t="str">
        <f t="shared" si="1"/>
        <v>24-1100516/888801/2999/001</v>
      </c>
    </row>
    <row r="15" spans="1:44" s="3" customFormat="1" ht="18" customHeight="1">
      <c r="A15" s="37" t="s">
        <v>109</v>
      </c>
      <c r="B15" s="37" t="s">
        <v>102</v>
      </c>
      <c r="C15" s="37" t="s">
        <v>59</v>
      </c>
      <c r="D15" s="42">
        <v>8891</v>
      </c>
      <c r="E15" s="43" t="s">
        <v>110</v>
      </c>
      <c r="F15" s="44">
        <v>800</v>
      </c>
      <c r="G15" s="45">
        <v>45631</v>
      </c>
      <c r="H15" s="42">
        <v>889102</v>
      </c>
      <c r="I15" s="37" t="s">
        <v>111</v>
      </c>
      <c r="J15" s="37" t="s">
        <v>112</v>
      </c>
      <c r="K15" s="37" t="s">
        <v>113</v>
      </c>
      <c r="L15" s="37" t="s">
        <v>64</v>
      </c>
      <c r="M15" s="46" t="s">
        <v>114</v>
      </c>
      <c r="N15" s="42">
        <v>1</v>
      </c>
      <c r="O15" s="44">
        <v>800</v>
      </c>
      <c r="P15" s="44">
        <v>0</v>
      </c>
      <c r="Q15" s="47">
        <v>800</v>
      </c>
      <c r="R15" s="44"/>
      <c r="S15" s="48" t="s">
        <v>82</v>
      </c>
      <c r="T15" s="49">
        <v>45617</v>
      </c>
      <c r="U15" s="50">
        <v>45616.608229166668</v>
      </c>
      <c r="V15" s="50">
        <v>45616.732673611114</v>
      </c>
      <c r="W15" s="50"/>
      <c r="X15" s="37" t="s">
        <v>67</v>
      </c>
      <c r="Y15" s="37" t="s">
        <v>68</v>
      </c>
      <c r="Z15" s="42"/>
      <c r="AA15" s="37" t="s">
        <v>69</v>
      </c>
      <c r="AB15" s="37" t="s">
        <v>70</v>
      </c>
      <c r="AC15" s="37"/>
      <c r="AD15" s="50"/>
      <c r="AE15" s="37"/>
      <c r="AF15" s="37"/>
      <c r="AG15" s="37"/>
      <c r="AH15" s="50"/>
      <c r="AI15" s="37"/>
      <c r="AJ15" s="37"/>
      <c r="AK15" s="37"/>
      <c r="AL15" s="50"/>
      <c r="AM15" s="37"/>
      <c r="AN15" s="37"/>
      <c r="AO15" s="50"/>
      <c r="AP15" s="37" t="s">
        <v>72</v>
      </c>
      <c r="AQ15" s="50"/>
      <c r="AR15" s="3" t="str">
        <f t="shared" si="1"/>
        <v>24-1100542/889102/799/001</v>
      </c>
    </row>
    <row r="16" spans="1:44" s="3" customFormat="1" ht="18" customHeight="1">
      <c r="A16" s="37" t="s">
        <v>115</v>
      </c>
      <c r="B16" s="37" t="s">
        <v>116</v>
      </c>
      <c r="C16" s="37" t="s">
        <v>59</v>
      </c>
      <c r="D16" s="42">
        <v>9268</v>
      </c>
      <c r="E16" s="43" t="s">
        <v>117</v>
      </c>
      <c r="F16" s="44">
        <v>800</v>
      </c>
      <c r="G16" s="45">
        <v>45631</v>
      </c>
      <c r="H16" s="42">
        <v>926801</v>
      </c>
      <c r="I16" s="37" t="s">
        <v>118</v>
      </c>
      <c r="J16" s="37" t="s">
        <v>119</v>
      </c>
      <c r="K16" s="37" t="s">
        <v>120</v>
      </c>
      <c r="L16" s="37" t="s">
        <v>64</v>
      </c>
      <c r="M16" s="46" t="s">
        <v>121</v>
      </c>
      <c r="N16" s="42">
        <v>1</v>
      </c>
      <c r="O16" s="44">
        <v>800</v>
      </c>
      <c r="P16" s="44">
        <v>0</v>
      </c>
      <c r="Q16" s="47">
        <v>800</v>
      </c>
      <c r="R16" s="44"/>
      <c r="S16" s="48" t="s">
        <v>82</v>
      </c>
      <c r="T16" s="49">
        <v>45617</v>
      </c>
      <c r="U16" s="50"/>
      <c r="V16" s="50"/>
      <c r="W16" s="50"/>
      <c r="X16" s="37" t="s">
        <v>72</v>
      </c>
      <c r="Y16" s="37" t="s">
        <v>68</v>
      </c>
      <c r="Z16" s="42"/>
      <c r="AA16" s="37" t="s">
        <v>69</v>
      </c>
      <c r="AB16" s="37" t="s">
        <v>70</v>
      </c>
      <c r="AC16" s="37"/>
      <c r="AD16" s="50"/>
      <c r="AE16" s="37"/>
      <c r="AF16" s="37"/>
      <c r="AG16" s="37"/>
      <c r="AH16" s="50"/>
      <c r="AI16" s="37"/>
      <c r="AJ16" s="37"/>
      <c r="AK16" s="37"/>
      <c r="AL16" s="50"/>
      <c r="AM16" s="37"/>
      <c r="AN16" s="37"/>
      <c r="AO16" s="50"/>
      <c r="AP16" s="37" t="s">
        <v>72</v>
      </c>
      <c r="AQ16" s="50"/>
      <c r="AR16" s="3" t="str">
        <f t="shared" si="1"/>
        <v>24-1100756/926801/799/001</v>
      </c>
    </row>
    <row r="17" spans="1:44" s="3" customFormat="1" ht="18" customHeight="1">
      <c r="A17" s="37" t="s">
        <v>122</v>
      </c>
      <c r="B17" s="37" t="s">
        <v>123</v>
      </c>
      <c r="C17" s="37" t="s">
        <v>91</v>
      </c>
      <c r="D17" s="42">
        <v>9261</v>
      </c>
      <c r="E17" s="43" t="s">
        <v>124</v>
      </c>
      <c r="F17" s="44">
        <v>2350</v>
      </c>
      <c r="G17" s="45">
        <v>45631</v>
      </c>
      <c r="H17" s="42">
        <v>926101</v>
      </c>
      <c r="I17" s="37" t="s">
        <v>125</v>
      </c>
      <c r="J17" s="37" t="s">
        <v>126</v>
      </c>
      <c r="K17" s="37" t="s">
        <v>127</v>
      </c>
      <c r="L17" s="37" t="s">
        <v>80</v>
      </c>
      <c r="M17" s="46">
        <v>1389</v>
      </c>
      <c r="N17" s="42">
        <v>1</v>
      </c>
      <c r="O17" s="44">
        <v>2350</v>
      </c>
      <c r="P17" s="44">
        <v>0</v>
      </c>
      <c r="Q17" s="47">
        <v>2350</v>
      </c>
      <c r="R17" s="44" t="s">
        <v>128</v>
      </c>
      <c r="S17" s="48" t="s">
        <v>129</v>
      </c>
      <c r="T17" s="49">
        <v>45617</v>
      </c>
      <c r="U17" s="50">
        <v>45616.607662037037</v>
      </c>
      <c r="V17" s="50">
        <v>45616.732685185183</v>
      </c>
      <c r="W17" s="50"/>
      <c r="X17" s="37" t="s">
        <v>67</v>
      </c>
      <c r="Y17" s="37" t="s">
        <v>68</v>
      </c>
      <c r="Z17" s="42"/>
      <c r="AA17" s="37" t="s">
        <v>69</v>
      </c>
      <c r="AB17" s="37" t="s">
        <v>70</v>
      </c>
      <c r="AC17" s="37"/>
      <c r="AD17" s="50"/>
      <c r="AE17" s="37"/>
      <c r="AF17" s="37"/>
      <c r="AG17" s="37"/>
      <c r="AH17" s="50"/>
      <c r="AI17" s="37"/>
      <c r="AJ17" s="37"/>
      <c r="AK17" s="37"/>
      <c r="AL17" s="50"/>
      <c r="AM17" s="37"/>
      <c r="AN17" s="37"/>
      <c r="AO17" s="50"/>
      <c r="AP17" s="37" t="s">
        <v>72</v>
      </c>
      <c r="AQ17" s="50"/>
      <c r="AR17" s="3" t="str">
        <f t="shared" si="1"/>
        <v>24-1100951/926101/2349/001</v>
      </c>
    </row>
    <row r="18" spans="1:44" s="3" customFormat="1" ht="18" customHeight="1">
      <c r="A18" s="37" t="s">
        <v>130</v>
      </c>
      <c r="B18" s="37" t="s">
        <v>116</v>
      </c>
      <c r="C18" s="37" t="s">
        <v>59</v>
      </c>
      <c r="D18" s="42">
        <v>9323</v>
      </c>
      <c r="E18" s="43" t="s">
        <v>131</v>
      </c>
      <c r="F18" s="44">
        <v>2500</v>
      </c>
      <c r="G18" s="45">
        <v>45631</v>
      </c>
      <c r="H18" s="42">
        <v>932301</v>
      </c>
      <c r="I18" s="37" t="s">
        <v>132</v>
      </c>
      <c r="J18" s="37" t="s">
        <v>133</v>
      </c>
      <c r="K18" s="37" t="s">
        <v>134</v>
      </c>
      <c r="L18" s="37" t="s">
        <v>64</v>
      </c>
      <c r="M18" s="46" t="s">
        <v>135</v>
      </c>
      <c r="N18" s="42">
        <v>1</v>
      </c>
      <c r="O18" s="44">
        <v>2500</v>
      </c>
      <c r="P18" s="44">
        <v>0</v>
      </c>
      <c r="Q18" s="47">
        <v>2500</v>
      </c>
      <c r="R18" s="44"/>
      <c r="S18" s="48" t="s">
        <v>82</v>
      </c>
      <c r="T18" s="49">
        <v>45617</v>
      </c>
      <c r="U18" s="50">
        <v>45615.631643518522</v>
      </c>
      <c r="V18" s="50">
        <v>45615.742835648147</v>
      </c>
      <c r="W18" s="50"/>
      <c r="X18" s="37" t="s">
        <v>67</v>
      </c>
      <c r="Y18" s="37" t="s">
        <v>68</v>
      </c>
      <c r="Z18" s="42">
        <v>4</v>
      </c>
      <c r="AA18" s="37" t="s">
        <v>69</v>
      </c>
      <c r="AB18" s="37" t="s">
        <v>70</v>
      </c>
      <c r="AC18" s="37"/>
      <c r="AD18" s="50"/>
      <c r="AE18" s="37" t="s">
        <v>108</v>
      </c>
      <c r="AF18" s="37"/>
      <c r="AG18" s="37"/>
      <c r="AH18" s="50"/>
      <c r="AI18" s="37"/>
      <c r="AJ18" s="37"/>
      <c r="AK18" s="37"/>
      <c r="AL18" s="50"/>
      <c r="AM18" s="37"/>
      <c r="AN18" s="37"/>
      <c r="AO18" s="50"/>
      <c r="AP18" s="37" t="s">
        <v>72</v>
      </c>
      <c r="AQ18" s="50"/>
      <c r="AR18" s="3" t="str">
        <f t="shared" si="1"/>
        <v>24-1100962/932301/2499/001</v>
      </c>
    </row>
    <row r="19" spans="1:44" s="3" customFormat="1" ht="18" customHeight="1">
      <c r="A19" s="37" t="s">
        <v>130</v>
      </c>
      <c r="B19" s="37" t="s">
        <v>116</v>
      </c>
      <c r="C19" s="37" t="s">
        <v>59</v>
      </c>
      <c r="D19" s="42">
        <v>9323</v>
      </c>
      <c r="E19" s="43" t="s">
        <v>136</v>
      </c>
      <c r="F19" s="44">
        <v>3000</v>
      </c>
      <c r="G19" s="45">
        <v>45631</v>
      </c>
      <c r="H19" s="42">
        <v>932301</v>
      </c>
      <c r="I19" s="37" t="s">
        <v>132</v>
      </c>
      <c r="J19" s="37" t="s">
        <v>137</v>
      </c>
      <c r="K19" s="37" t="s">
        <v>134</v>
      </c>
      <c r="L19" s="37" t="s">
        <v>64</v>
      </c>
      <c r="M19" s="46" t="s">
        <v>135</v>
      </c>
      <c r="N19" s="42">
        <v>1</v>
      </c>
      <c r="O19" s="44">
        <v>3000</v>
      </c>
      <c r="P19" s="44">
        <v>0</v>
      </c>
      <c r="Q19" s="47">
        <v>3000</v>
      </c>
      <c r="R19" s="44"/>
      <c r="S19" s="48" t="s">
        <v>82</v>
      </c>
      <c r="T19" s="49">
        <v>45617</v>
      </c>
      <c r="U19" s="50">
        <v>45615.630335648151</v>
      </c>
      <c r="V19" s="50">
        <v>45615.742835648147</v>
      </c>
      <c r="W19" s="50"/>
      <c r="X19" s="37" t="s">
        <v>67</v>
      </c>
      <c r="Y19" s="37" t="s">
        <v>68</v>
      </c>
      <c r="Z19" s="42">
        <v>5</v>
      </c>
      <c r="AA19" s="37" t="s">
        <v>69</v>
      </c>
      <c r="AB19" s="37" t="s">
        <v>70</v>
      </c>
      <c r="AC19" s="37"/>
      <c r="AD19" s="50"/>
      <c r="AE19" s="37" t="s">
        <v>108</v>
      </c>
      <c r="AF19" s="37"/>
      <c r="AG19" s="37"/>
      <c r="AH19" s="50"/>
      <c r="AI19" s="37"/>
      <c r="AJ19" s="37"/>
      <c r="AK19" s="37"/>
      <c r="AL19" s="50"/>
      <c r="AM19" s="37"/>
      <c r="AN19" s="37"/>
      <c r="AO19" s="50"/>
      <c r="AP19" s="37" t="s">
        <v>72</v>
      </c>
      <c r="AQ19" s="50"/>
      <c r="AR19" s="3" t="str">
        <f t="shared" si="1"/>
        <v>24-1100964/932301/2999/001</v>
      </c>
    </row>
    <row r="20" spans="1:44" s="3" customFormat="1" ht="18" customHeight="1">
      <c r="A20" s="37" t="s">
        <v>138</v>
      </c>
      <c r="B20" s="37" t="s">
        <v>139</v>
      </c>
      <c r="C20" s="37" t="s">
        <v>91</v>
      </c>
      <c r="D20" s="42">
        <v>9221</v>
      </c>
      <c r="E20" s="43" t="s">
        <v>140</v>
      </c>
      <c r="F20" s="44">
        <v>120</v>
      </c>
      <c r="G20" s="45">
        <v>45638</v>
      </c>
      <c r="H20" s="42">
        <v>922106</v>
      </c>
      <c r="I20" s="37" t="s">
        <v>141</v>
      </c>
      <c r="J20" s="37" t="s">
        <v>142</v>
      </c>
      <c r="K20" s="37" t="s">
        <v>143</v>
      </c>
      <c r="L20" s="37" t="s">
        <v>64</v>
      </c>
      <c r="M20" s="46" t="s">
        <v>144</v>
      </c>
      <c r="N20" s="42">
        <v>1</v>
      </c>
      <c r="O20" s="44">
        <v>120</v>
      </c>
      <c r="P20" s="44">
        <v>0</v>
      </c>
      <c r="Q20" s="47">
        <v>120</v>
      </c>
      <c r="R20" s="44"/>
      <c r="S20" s="48" t="s">
        <v>145</v>
      </c>
      <c r="T20" s="49">
        <v>45623</v>
      </c>
      <c r="U20" s="50"/>
      <c r="V20" s="50"/>
      <c r="W20" s="50"/>
      <c r="X20" s="37" t="s">
        <v>72</v>
      </c>
      <c r="Y20" s="37" t="s">
        <v>68</v>
      </c>
      <c r="Z20" s="42"/>
      <c r="AA20" s="37" t="s">
        <v>69</v>
      </c>
      <c r="AB20" s="37" t="s">
        <v>70</v>
      </c>
      <c r="AC20" s="37"/>
      <c r="AD20" s="50"/>
      <c r="AE20" s="37"/>
      <c r="AF20" s="37"/>
      <c r="AG20" s="37"/>
      <c r="AH20" s="50"/>
      <c r="AI20" s="37"/>
      <c r="AJ20" s="37"/>
      <c r="AK20" s="37"/>
      <c r="AL20" s="50"/>
      <c r="AM20" s="37"/>
      <c r="AN20" s="37"/>
      <c r="AO20" s="50"/>
      <c r="AP20" s="37" t="s">
        <v>72</v>
      </c>
      <c r="AQ20" s="50"/>
      <c r="AR20" s="3" t="str">
        <f t="shared" si="1"/>
        <v>24-1101075/922106/119/001</v>
      </c>
    </row>
    <row r="21" spans="1:44" s="3" customFormat="1" ht="18" customHeight="1">
      <c r="A21" s="37" t="s">
        <v>146</v>
      </c>
      <c r="B21" s="37" t="s">
        <v>139</v>
      </c>
      <c r="C21" s="37" t="s">
        <v>59</v>
      </c>
      <c r="D21" s="42">
        <v>8763</v>
      </c>
      <c r="E21" s="43" t="s">
        <v>147</v>
      </c>
      <c r="F21" s="44">
        <v>7500</v>
      </c>
      <c r="G21" s="45">
        <v>45638</v>
      </c>
      <c r="H21" s="42">
        <v>876301</v>
      </c>
      <c r="I21" s="37" t="s">
        <v>148</v>
      </c>
      <c r="J21" s="37" t="s">
        <v>149</v>
      </c>
      <c r="K21" s="37" t="s">
        <v>150</v>
      </c>
      <c r="L21" s="37" t="s">
        <v>64</v>
      </c>
      <c r="M21" s="46" t="s">
        <v>151</v>
      </c>
      <c r="N21" s="42">
        <v>1</v>
      </c>
      <c r="O21" s="44">
        <v>7500</v>
      </c>
      <c r="P21" s="44">
        <v>0</v>
      </c>
      <c r="Q21" s="47">
        <v>7500</v>
      </c>
      <c r="R21" s="44"/>
      <c r="S21" s="48" t="s">
        <v>145</v>
      </c>
      <c r="T21" s="49">
        <v>45623</v>
      </c>
      <c r="U21" s="50"/>
      <c r="V21" s="50"/>
      <c r="W21" s="50"/>
      <c r="X21" s="37" t="s">
        <v>72</v>
      </c>
      <c r="Y21" s="37" t="s">
        <v>68</v>
      </c>
      <c r="Z21" s="42"/>
      <c r="AA21" s="37" t="s">
        <v>69</v>
      </c>
      <c r="AB21" s="37" t="s">
        <v>70</v>
      </c>
      <c r="AC21" s="37"/>
      <c r="AD21" s="50"/>
      <c r="AE21" s="37" t="s">
        <v>108</v>
      </c>
      <c r="AF21" s="37"/>
      <c r="AG21" s="37"/>
      <c r="AH21" s="50"/>
      <c r="AI21" s="37"/>
      <c r="AJ21" s="37"/>
      <c r="AK21" s="37"/>
      <c r="AL21" s="50"/>
      <c r="AM21" s="37"/>
      <c r="AN21" s="37"/>
      <c r="AO21" s="50"/>
      <c r="AP21" s="37" t="s">
        <v>72</v>
      </c>
      <c r="AQ21" s="50"/>
      <c r="AR21" s="3" t="str">
        <f t="shared" si="1"/>
        <v>24-1101146/876301/7499/001</v>
      </c>
    </row>
    <row r="22" spans="1:44" s="3" customFormat="1" ht="18" customHeight="1">
      <c r="A22" s="37" t="s">
        <v>101</v>
      </c>
      <c r="B22" s="37" t="s">
        <v>102</v>
      </c>
      <c r="C22" s="37" t="s">
        <v>59</v>
      </c>
      <c r="D22" s="42">
        <v>8889</v>
      </c>
      <c r="E22" s="43" t="s">
        <v>152</v>
      </c>
      <c r="F22" s="44">
        <v>3000</v>
      </c>
      <c r="G22" s="45">
        <v>45638</v>
      </c>
      <c r="H22" s="42">
        <v>888901</v>
      </c>
      <c r="I22" s="37" t="s">
        <v>153</v>
      </c>
      <c r="J22" s="37" t="s">
        <v>154</v>
      </c>
      <c r="K22" s="37" t="s">
        <v>155</v>
      </c>
      <c r="L22" s="37" t="s">
        <v>64</v>
      </c>
      <c r="M22" s="46" t="s">
        <v>156</v>
      </c>
      <c r="N22" s="42">
        <v>1</v>
      </c>
      <c r="O22" s="44">
        <v>3000</v>
      </c>
      <c r="P22" s="44">
        <v>0</v>
      </c>
      <c r="Q22" s="47">
        <v>3000</v>
      </c>
      <c r="R22" s="44"/>
      <c r="S22" s="48" t="s">
        <v>145</v>
      </c>
      <c r="T22" s="49">
        <v>45623</v>
      </c>
      <c r="U22" s="50"/>
      <c r="V22" s="50"/>
      <c r="W22" s="50"/>
      <c r="X22" s="37" t="s">
        <v>72</v>
      </c>
      <c r="Y22" s="37" t="s">
        <v>68</v>
      </c>
      <c r="Z22" s="42"/>
      <c r="AA22" s="37" t="s">
        <v>69</v>
      </c>
      <c r="AB22" s="37" t="s">
        <v>70</v>
      </c>
      <c r="AC22" s="37"/>
      <c r="AD22" s="50"/>
      <c r="AE22" s="37"/>
      <c r="AF22" s="37"/>
      <c r="AG22" s="37"/>
      <c r="AH22" s="50"/>
      <c r="AI22" s="37"/>
      <c r="AJ22" s="37"/>
      <c r="AK22" s="37"/>
      <c r="AL22" s="50"/>
      <c r="AM22" s="37"/>
      <c r="AN22" s="37"/>
      <c r="AO22" s="50"/>
      <c r="AP22" s="37" t="s">
        <v>72</v>
      </c>
      <c r="AQ22" s="50"/>
      <c r="AR22" s="3" t="str">
        <f t="shared" si="1"/>
        <v>24-1101274/888901/2999/001</v>
      </c>
    </row>
    <row r="23" spans="1:44" s="3" customFormat="1" ht="18" customHeight="1">
      <c r="A23" s="37" t="s">
        <v>101</v>
      </c>
      <c r="B23" s="37" t="s">
        <v>102</v>
      </c>
      <c r="C23" s="37" t="s">
        <v>59</v>
      </c>
      <c r="D23" s="42">
        <v>8890</v>
      </c>
      <c r="E23" s="43" t="s">
        <v>157</v>
      </c>
      <c r="F23" s="44">
        <v>3000</v>
      </c>
      <c r="G23" s="45">
        <v>45638</v>
      </c>
      <c r="H23" s="42">
        <v>889001</v>
      </c>
      <c r="I23" s="37" t="s">
        <v>158</v>
      </c>
      <c r="J23" s="37" t="s">
        <v>159</v>
      </c>
      <c r="K23" s="37" t="s">
        <v>160</v>
      </c>
      <c r="L23" s="37" t="s">
        <v>64</v>
      </c>
      <c r="M23" s="46" t="s">
        <v>161</v>
      </c>
      <c r="N23" s="42">
        <v>1</v>
      </c>
      <c r="O23" s="44">
        <v>3000</v>
      </c>
      <c r="P23" s="44">
        <v>0</v>
      </c>
      <c r="Q23" s="47">
        <v>3000</v>
      </c>
      <c r="R23" s="44"/>
      <c r="S23" s="48" t="s">
        <v>145</v>
      </c>
      <c r="T23" s="49">
        <v>45623</v>
      </c>
      <c r="U23" s="50"/>
      <c r="V23" s="50"/>
      <c r="W23" s="50"/>
      <c r="X23" s="37" t="s">
        <v>72</v>
      </c>
      <c r="Y23" s="37" t="s">
        <v>68</v>
      </c>
      <c r="Z23" s="42"/>
      <c r="AA23" s="37" t="s">
        <v>69</v>
      </c>
      <c r="AB23" s="37" t="s">
        <v>70</v>
      </c>
      <c r="AC23" s="37"/>
      <c r="AD23" s="50"/>
      <c r="AE23" s="37" t="s">
        <v>108</v>
      </c>
      <c r="AF23" s="37"/>
      <c r="AG23" s="37"/>
      <c r="AH23" s="50"/>
      <c r="AI23" s="37"/>
      <c r="AJ23" s="37"/>
      <c r="AK23" s="37"/>
      <c r="AL23" s="50"/>
      <c r="AM23" s="37"/>
      <c r="AN23" s="37"/>
      <c r="AO23" s="50"/>
      <c r="AP23" s="37" t="s">
        <v>72</v>
      </c>
      <c r="AQ23" s="50"/>
      <c r="AR23" s="3" t="str">
        <f t="shared" si="1"/>
        <v>24-1101278/889001/2999/001</v>
      </c>
    </row>
    <row r="24" spans="1:44" s="3" customFormat="1" ht="18" customHeight="1">
      <c r="A24" s="37" t="s">
        <v>109</v>
      </c>
      <c r="B24" s="37" t="s">
        <v>102</v>
      </c>
      <c r="C24" s="37" t="s">
        <v>59</v>
      </c>
      <c r="D24" s="42">
        <v>8891</v>
      </c>
      <c r="E24" s="43" t="s">
        <v>162</v>
      </c>
      <c r="F24" s="44">
        <v>800</v>
      </c>
      <c r="G24" s="45">
        <v>45638</v>
      </c>
      <c r="H24" s="42">
        <v>889102</v>
      </c>
      <c r="I24" s="37" t="s">
        <v>111</v>
      </c>
      <c r="J24" s="37" t="s">
        <v>163</v>
      </c>
      <c r="K24" s="37" t="s">
        <v>113</v>
      </c>
      <c r="L24" s="37" t="s">
        <v>64</v>
      </c>
      <c r="M24" s="46" t="s">
        <v>114</v>
      </c>
      <c r="N24" s="42">
        <v>1</v>
      </c>
      <c r="O24" s="44">
        <v>800</v>
      </c>
      <c r="P24" s="44">
        <v>0</v>
      </c>
      <c r="Q24" s="47">
        <v>800</v>
      </c>
      <c r="R24" s="44"/>
      <c r="S24" s="48" t="s">
        <v>145</v>
      </c>
      <c r="T24" s="49">
        <v>45623</v>
      </c>
      <c r="U24" s="50"/>
      <c r="V24" s="50"/>
      <c r="W24" s="50"/>
      <c r="X24" s="37" t="s">
        <v>72</v>
      </c>
      <c r="Y24" s="37" t="s">
        <v>68</v>
      </c>
      <c r="Z24" s="42"/>
      <c r="AA24" s="37" t="s">
        <v>69</v>
      </c>
      <c r="AB24" s="37" t="s">
        <v>70</v>
      </c>
      <c r="AC24" s="37"/>
      <c r="AD24" s="50"/>
      <c r="AE24" s="37"/>
      <c r="AF24" s="37"/>
      <c r="AG24" s="37"/>
      <c r="AH24" s="50"/>
      <c r="AI24" s="37"/>
      <c r="AJ24" s="37"/>
      <c r="AK24" s="37"/>
      <c r="AL24" s="50"/>
      <c r="AM24" s="37"/>
      <c r="AN24" s="37"/>
      <c r="AO24" s="50"/>
      <c r="AP24" s="37" t="s">
        <v>72</v>
      </c>
      <c r="AQ24" s="50"/>
      <c r="AR24" s="3" t="str">
        <f t="shared" si="1"/>
        <v>24-1101281/889102/799/001</v>
      </c>
    </row>
    <row r="25" spans="1:44" s="3" customFormat="1" ht="18" customHeight="1">
      <c r="A25" s="37" t="s">
        <v>164</v>
      </c>
      <c r="B25" s="37" t="s">
        <v>165</v>
      </c>
      <c r="C25" s="37" t="s">
        <v>59</v>
      </c>
      <c r="D25" s="42">
        <v>9133</v>
      </c>
      <c r="E25" s="43" t="s">
        <v>166</v>
      </c>
      <c r="F25" s="44">
        <v>40</v>
      </c>
      <c r="G25" s="45">
        <v>45638</v>
      </c>
      <c r="H25" s="42">
        <v>913301</v>
      </c>
      <c r="I25" s="37" t="s">
        <v>167</v>
      </c>
      <c r="J25" s="37" t="s">
        <v>168</v>
      </c>
      <c r="K25" s="37" t="s">
        <v>169</v>
      </c>
      <c r="L25" s="37" t="s">
        <v>64</v>
      </c>
      <c r="M25" s="46">
        <v>959</v>
      </c>
      <c r="N25" s="42">
        <v>1</v>
      </c>
      <c r="O25" s="44">
        <v>40</v>
      </c>
      <c r="P25" s="44">
        <v>0</v>
      </c>
      <c r="Q25" s="47">
        <v>40</v>
      </c>
      <c r="R25" s="44"/>
      <c r="S25" s="48" t="s">
        <v>145</v>
      </c>
      <c r="T25" s="49">
        <v>45623</v>
      </c>
      <c r="U25" s="50"/>
      <c r="V25" s="50"/>
      <c r="W25" s="50"/>
      <c r="X25" s="37" t="s">
        <v>72</v>
      </c>
      <c r="Y25" s="37" t="s">
        <v>68</v>
      </c>
      <c r="Z25" s="42"/>
      <c r="AA25" s="37" t="s">
        <v>69</v>
      </c>
      <c r="AB25" s="37" t="s">
        <v>70</v>
      </c>
      <c r="AC25" s="37"/>
      <c r="AD25" s="50"/>
      <c r="AE25" s="37" t="s">
        <v>170</v>
      </c>
      <c r="AF25" s="37"/>
      <c r="AG25" s="37"/>
      <c r="AH25" s="50"/>
      <c r="AI25" s="37"/>
      <c r="AJ25" s="37"/>
      <c r="AK25" s="37"/>
      <c r="AL25" s="50"/>
      <c r="AM25" s="37"/>
      <c r="AN25" s="37"/>
      <c r="AO25" s="50"/>
      <c r="AP25" s="37" t="s">
        <v>72</v>
      </c>
      <c r="AQ25" s="50"/>
      <c r="AR25" s="3" t="str">
        <f t="shared" si="1"/>
        <v>24-1101444/913301/39/001</v>
      </c>
    </row>
    <row r="26" spans="1:44" s="3" customFormat="1" ht="18" customHeight="1">
      <c r="A26" s="37" t="s">
        <v>171</v>
      </c>
      <c r="B26" s="37" t="s">
        <v>165</v>
      </c>
      <c r="C26" s="37" t="s">
        <v>59</v>
      </c>
      <c r="D26" s="42">
        <v>9144</v>
      </c>
      <c r="E26" s="43" t="s">
        <v>172</v>
      </c>
      <c r="F26" s="44">
        <v>400</v>
      </c>
      <c r="G26" s="45">
        <v>45638</v>
      </c>
      <c r="H26" s="42">
        <v>914401</v>
      </c>
      <c r="I26" s="37" t="s">
        <v>173</v>
      </c>
      <c r="J26" s="37" t="s">
        <v>174</v>
      </c>
      <c r="K26" s="37" t="s">
        <v>175</v>
      </c>
      <c r="L26" s="37" t="s">
        <v>64</v>
      </c>
      <c r="M26" s="46">
        <v>284</v>
      </c>
      <c r="N26" s="42">
        <v>1</v>
      </c>
      <c r="O26" s="44">
        <v>400</v>
      </c>
      <c r="P26" s="44">
        <v>0</v>
      </c>
      <c r="Q26" s="47">
        <v>400</v>
      </c>
      <c r="R26" s="44"/>
      <c r="S26" s="48" t="s">
        <v>145</v>
      </c>
      <c r="T26" s="49">
        <v>45623</v>
      </c>
      <c r="U26" s="50"/>
      <c r="V26" s="50"/>
      <c r="W26" s="50"/>
      <c r="X26" s="37" t="s">
        <v>72</v>
      </c>
      <c r="Y26" s="37" t="s">
        <v>68</v>
      </c>
      <c r="Z26" s="42"/>
      <c r="AA26" s="37" t="s">
        <v>69</v>
      </c>
      <c r="AB26" s="37" t="s">
        <v>70</v>
      </c>
      <c r="AC26" s="37"/>
      <c r="AD26" s="50"/>
      <c r="AE26" s="37" t="s">
        <v>170</v>
      </c>
      <c r="AF26" s="37"/>
      <c r="AG26" s="37"/>
      <c r="AH26" s="50"/>
      <c r="AI26" s="37"/>
      <c r="AJ26" s="37"/>
      <c r="AK26" s="37"/>
      <c r="AL26" s="50"/>
      <c r="AM26" s="37"/>
      <c r="AN26" s="37"/>
      <c r="AO26" s="50"/>
      <c r="AP26" s="37" t="s">
        <v>72</v>
      </c>
      <c r="AQ26" s="50"/>
      <c r="AR26" s="3" t="str">
        <f t="shared" si="1"/>
        <v>24-1101468/914401/399/001</v>
      </c>
    </row>
    <row r="27" spans="1:44" s="3" customFormat="1" ht="18" customHeight="1">
      <c r="A27" s="37" t="s">
        <v>176</v>
      </c>
      <c r="B27" s="37" t="s">
        <v>139</v>
      </c>
      <c r="C27" s="37" t="s">
        <v>91</v>
      </c>
      <c r="D27" s="42">
        <v>9286</v>
      </c>
      <c r="E27" s="43" t="s">
        <v>177</v>
      </c>
      <c r="F27" s="44">
        <v>3600</v>
      </c>
      <c r="G27" s="45">
        <v>45638</v>
      </c>
      <c r="H27" s="42">
        <v>928601</v>
      </c>
      <c r="I27" s="37" t="s">
        <v>178</v>
      </c>
      <c r="J27" s="37" t="s">
        <v>179</v>
      </c>
      <c r="K27" s="37" t="s">
        <v>180</v>
      </c>
      <c r="L27" s="37" t="s">
        <v>64</v>
      </c>
      <c r="M27" s="46" t="s">
        <v>181</v>
      </c>
      <c r="N27" s="42">
        <v>1</v>
      </c>
      <c r="O27" s="44">
        <v>3600</v>
      </c>
      <c r="P27" s="44">
        <v>0</v>
      </c>
      <c r="Q27" s="47">
        <v>3600</v>
      </c>
      <c r="R27" s="44"/>
      <c r="S27" s="48" t="s">
        <v>145</v>
      </c>
      <c r="T27" s="49">
        <v>45623</v>
      </c>
      <c r="U27" s="50"/>
      <c r="V27" s="50"/>
      <c r="W27" s="50"/>
      <c r="X27" s="37" t="s">
        <v>72</v>
      </c>
      <c r="Y27" s="37" t="s">
        <v>68</v>
      </c>
      <c r="Z27" s="42"/>
      <c r="AA27" s="37" t="s">
        <v>69</v>
      </c>
      <c r="AB27" s="37" t="s">
        <v>70</v>
      </c>
      <c r="AC27" s="37"/>
      <c r="AD27" s="50"/>
      <c r="AE27" s="37"/>
      <c r="AF27" s="37"/>
      <c r="AG27" s="37"/>
      <c r="AH27" s="50"/>
      <c r="AI27" s="37"/>
      <c r="AJ27" s="37"/>
      <c r="AK27" s="37"/>
      <c r="AL27" s="50"/>
      <c r="AM27" s="37"/>
      <c r="AN27" s="37"/>
      <c r="AO27" s="50"/>
      <c r="AP27" s="37" t="s">
        <v>72</v>
      </c>
      <c r="AQ27" s="50"/>
      <c r="AR27" s="3" t="str">
        <f t="shared" si="1"/>
        <v>24-1101506/928601/3599/001</v>
      </c>
    </row>
    <row r="28" spans="1:44" s="3" customFormat="1" ht="18" customHeight="1">
      <c r="A28" s="37" t="s">
        <v>176</v>
      </c>
      <c r="B28" s="37" t="s">
        <v>139</v>
      </c>
      <c r="C28" s="37" t="s">
        <v>91</v>
      </c>
      <c r="D28" s="42">
        <v>9286</v>
      </c>
      <c r="E28" s="43" t="s">
        <v>182</v>
      </c>
      <c r="F28" s="44">
        <v>4000</v>
      </c>
      <c r="G28" s="45">
        <v>45638</v>
      </c>
      <c r="H28" s="42">
        <v>928601</v>
      </c>
      <c r="I28" s="37" t="s">
        <v>178</v>
      </c>
      <c r="J28" s="37" t="s">
        <v>183</v>
      </c>
      <c r="K28" s="37" t="s">
        <v>180</v>
      </c>
      <c r="L28" s="37" t="s">
        <v>64</v>
      </c>
      <c r="M28" s="46" t="s">
        <v>181</v>
      </c>
      <c r="N28" s="42">
        <v>1</v>
      </c>
      <c r="O28" s="44">
        <v>4000</v>
      </c>
      <c r="P28" s="44">
        <v>0</v>
      </c>
      <c r="Q28" s="47">
        <v>4000</v>
      </c>
      <c r="R28" s="44"/>
      <c r="S28" s="48" t="s">
        <v>145</v>
      </c>
      <c r="T28" s="49">
        <v>45623</v>
      </c>
      <c r="U28" s="50"/>
      <c r="V28" s="50"/>
      <c r="W28" s="50"/>
      <c r="X28" s="37" t="s">
        <v>72</v>
      </c>
      <c r="Y28" s="37" t="s">
        <v>68</v>
      </c>
      <c r="Z28" s="42"/>
      <c r="AA28" s="37" t="s">
        <v>69</v>
      </c>
      <c r="AB28" s="37" t="s">
        <v>70</v>
      </c>
      <c r="AC28" s="37"/>
      <c r="AD28" s="50"/>
      <c r="AE28" s="37"/>
      <c r="AF28" s="37"/>
      <c r="AG28" s="37"/>
      <c r="AH28" s="50"/>
      <c r="AI28" s="37"/>
      <c r="AJ28" s="37"/>
      <c r="AK28" s="37"/>
      <c r="AL28" s="50"/>
      <c r="AM28" s="37"/>
      <c r="AN28" s="37"/>
      <c r="AO28" s="50"/>
      <c r="AP28" s="37" t="s">
        <v>72</v>
      </c>
      <c r="AQ28" s="50"/>
      <c r="AR28" s="3" t="str">
        <f t="shared" si="1"/>
        <v>24-1101514/928601/3999/001</v>
      </c>
    </row>
    <row r="29" spans="1:44" s="3" customFormat="1" ht="18" customHeight="1">
      <c r="A29" s="37" t="s">
        <v>138</v>
      </c>
      <c r="B29" s="37" t="s">
        <v>139</v>
      </c>
      <c r="C29" s="37" t="s">
        <v>91</v>
      </c>
      <c r="D29" s="42">
        <v>9416</v>
      </c>
      <c r="E29" s="43" t="s">
        <v>184</v>
      </c>
      <c r="F29" s="44">
        <v>750</v>
      </c>
      <c r="G29" s="45">
        <v>45638</v>
      </c>
      <c r="H29" s="42">
        <v>941604</v>
      </c>
      <c r="I29" s="37" t="s">
        <v>185</v>
      </c>
      <c r="J29" s="37" t="s">
        <v>186</v>
      </c>
      <c r="K29" s="37" t="s">
        <v>187</v>
      </c>
      <c r="L29" s="37" t="s">
        <v>64</v>
      </c>
      <c r="M29" s="46" t="s">
        <v>188</v>
      </c>
      <c r="N29" s="42">
        <v>1</v>
      </c>
      <c r="O29" s="44">
        <v>750</v>
      </c>
      <c r="P29" s="44">
        <v>0</v>
      </c>
      <c r="Q29" s="47">
        <v>750</v>
      </c>
      <c r="R29" s="44"/>
      <c r="S29" s="48" t="s">
        <v>145</v>
      </c>
      <c r="T29" s="49">
        <v>45623</v>
      </c>
      <c r="U29" s="50"/>
      <c r="V29" s="50"/>
      <c r="W29" s="50"/>
      <c r="X29" s="37" t="s">
        <v>72</v>
      </c>
      <c r="Y29" s="37" t="s">
        <v>68</v>
      </c>
      <c r="Z29" s="42"/>
      <c r="AA29" s="37" t="s">
        <v>69</v>
      </c>
      <c r="AB29" s="37" t="s">
        <v>70</v>
      </c>
      <c r="AC29" s="37"/>
      <c r="AD29" s="50"/>
      <c r="AE29" s="37" t="s">
        <v>108</v>
      </c>
      <c r="AF29" s="37"/>
      <c r="AG29" s="37"/>
      <c r="AH29" s="50"/>
      <c r="AI29" s="37"/>
      <c r="AJ29" s="37"/>
      <c r="AK29" s="37"/>
      <c r="AL29" s="50"/>
      <c r="AM29" s="37"/>
      <c r="AN29" s="37"/>
      <c r="AO29" s="50"/>
      <c r="AP29" s="37" t="s">
        <v>72</v>
      </c>
      <c r="AQ29" s="50"/>
      <c r="AR29" s="3" t="str">
        <f t="shared" si="1"/>
        <v>24-1101678/941604/749/001</v>
      </c>
    </row>
    <row r="30" spans="1:44" s="3" customFormat="1" ht="18" customHeight="1">
      <c r="A30" s="37" t="s">
        <v>138</v>
      </c>
      <c r="B30" s="37" t="s">
        <v>139</v>
      </c>
      <c r="C30" s="37" t="s">
        <v>91</v>
      </c>
      <c r="D30" s="42">
        <v>9417</v>
      </c>
      <c r="E30" s="43" t="s">
        <v>189</v>
      </c>
      <c r="F30" s="44">
        <v>750</v>
      </c>
      <c r="G30" s="45">
        <v>45638</v>
      </c>
      <c r="H30" s="42">
        <v>941701</v>
      </c>
      <c r="I30" s="37" t="s">
        <v>190</v>
      </c>
      <c r="J30" s="37" t="s">
        <v>191</v>
      </c>
      <c r="K30" s="37" t="s">
        <v>143</v>
      </c>
      <c r="L30" s="37" t="s">
        <v>64</v>
      </c>
      <c r="M30" s="46" t="s">
        <v>192</v>
      </c>
      <c r="N30" s="42">
        <v>1</v>
      </c>
      <c r="O30" s="44">
        <v>750</v>
      </c>
      <c r="P30" s="44">
        <v>0</v>
      </c>
      <c r="Q30" s="47">
        <v>750</v>
      </c>
      <c r="R30" s="44"/>
      <c r="S30" s="48" t="s">
        <v>145</v>
      </c>
      <c r="T30" s="49">
        <v>45623</v>
      </c>
      <c r="U30" s="50"/>
      <c r="V30" s="50"/>
      <c r="W30" s="50"/>
      <c r="X30" s="37" t="s">
        <v>72</v>
      </c>
      <c r="Y30" s="37" t="s">
        <v>68</v>
      </c>
      <c r="Z30" s="42"/>
      <c r="AA30" s="37" t="s">
        <v>69</v>
      </c>
      <c r="AB30" s="37" t="s">
        <v>70</v>
      </c>
      <c r="AC30" s="37"/>
      <c r="AD30" s="50"/>
      <c r="AE30" s="37"/>
      <c r="AF30" s="37"/>
      <c r="AG30" s="37"/>
      <c r="AH30" s="50"/>
      <c r="AI30" s="37"/>
      <c r="AJ30" s="37"/>
      <c r="AK30" s="37"/>
      <c r="AL30" s="50"/>
      <c r="AM30" s="37"/>
      <c r="AN30" s="37"/>
      <c r="AO30" s="50"/>
      <c r="AP30" s="37" t="s">
        <v>72</v>
      </c>
      <c r="AQ30" s="50"/>
      <c r="AR30" s="3" t="str">
        <f t="shared" si="1"/>
        <v>24-1101690/941701/749/001</v>
      </c>
    </row>
    <row r="31" spans="1:44" s="3" customFormat="1" ht="18" customHeight="1">
      <c r="A31" s="37" t="s">
        <v>138</v>
      </c>
      <c r="B31" s="37" t="s">
        <v>139</v>
      </c>
      <c r="C31" s="37" t="s">
        <v>91</v>
      </c>
      <c r="D31" s="42">
        <v>9417</v>
      </c>
      <c r="E31" s="43" t="s">
        <v>189</v>
      </c>
      <c r="F31" s="44">
        <v>750</v>
      </c>
      <c r="G31" s="45">
        <v>45638</v>
      </c>
      <c r="H31" s="42">
        <v>941703</v>
      </c>
      <c r="I31" s="37" t="s">
        <v>193</v>
      </c>
      <c r="J31" s="37" t="s">
        <v>194</v>
      </c>
      <c r="K31" s="37" t="s">
        <v>195</v>
      </c>
      <c r="L31" s="37" t="s">
        <v>64</v>
      </c>
      <c r="M31" s="46" t="s">
        <v>196</v>
      </c>
      <c r="N31" s="42">
        <v>1</v>
      </c>
      <c r="O31" s="44">
        <v>750</v>
      </c>
      <c r="P31" s="44">
        <v>0</v>
      </c>
      <c r="Q31" s="47">
        <v>750</v>
      </c>
      <c r="R31" s="44"/>
      <c r="S31" s="48" t="s">
        <v>145</v>
      </c>
      <c r="T31" s="49">
        <v>45623</v>
      </c>
      <c r="U31" s="50"/>
      <c r="V31" s="50"/>
      <c r="W31" s="50"/>
      <c r="X31" s="37" t="s">
        <v>72</v>
      </c>
      <c r="Y31" s="37" t="s">
        <v>68</v>
      </c>
      <c r="Z31" s="42"/>
      <c r="AA31" s="37" t="s">
        <v>69</v>
      </c>
      <c r="AB31" s="37" t="s">
        <v>70</v>
      </c>
      <c r="AC31" s="37"/>
      <c r="AD31" s="50"/>
      <c r="AE31" s="37"/>
      <c r="AF31" s="37"/>
      <c r="AG31" s="37"/>
      <c r="AH31" s="50"/>
      <c r="AI31" s="37"/>
      <c r="AJ31" s="37"/>
      <c r="AK31" s="37"/>
      <c r="AL31" s="50"/>
      <c r="AM31" s="37"/>
      <c r="AN31" s="37"/>
      <c r="AO31" s="50"/>
      <c r="AP31" s="37" t="s">
        <v>72</v>
      </c>
      <c r="AQ31" s="50"/>
      <c r="AR31" s="3" t="str">
        <f t="shared" si="1"/>
        <v>24-1101692/941703/749/001</v>
      </c>
    </row>
    <row r="32" spans="1:44" s="3" customFormat="1" ht="18" customHeight="1">
      <c r="A32" s="37" t="s">
        <v>138</v>
      </c>
      <c r="B32" s="37" t="s">
        <v>139</v>
      </c>
      <c r="C32" s="37" t="s">
        <v>91</v>
      </c>
      <c r="D32" s="42">
        <v>9417</v>
      </c>
      <c r="E32" s="43" t="s">
        <v>189</v>
      </c>
      <c r="F32" s="44">
        <v>750</v>
      </c>
      <c r="G32" s="45">
        <v>45638</v>
      </c>
      <c r="H32" s="42">
        <v>941706</v>
      </c>
      <c r="I32" s="37" t="s">
        <v>197</v>
      </c>
      <c r="J32" s="37" t="s">
        <v>198</v>
      </c>
      <c r="K32" s="37" t="s">
        <v>199</v>
      </c>
      <c r="L32" s="37" t="s">
        <v>64</v>
      </c>
      <c r="M32" s="46">
        <v>985</v>
      </c>
      <c r="N32" s="42">
        <v>1</v>
      </c>
      <c r="O32" s="44">
        <v>750</v>
      </c>
      <c r="P32" s="44">
        <v>0</v>
      </c>
      <c r="Q32" s="47">
        <v>750</v>
      </c>
      <c r="R32" s="44"/>
      <c r="S32" s="48" t="s">
        <v>145</v>
      </c>
      <c r="T32" s="49">
        <v>45623</v>
      </c>
      <c r="U32" s="50">
        <v>45619.654293981483</v>
      </c>
      <c r="V32" s="50"/>
      <c r="W32" s="50"/>
      <c r="X32" s="37" t="s">
        <v>67</v>
      </c>
      <c r="Y32" s="37" t="s">
        <v>68</v>
      </c>
      <c r="Z32" s="42"/>
      <c r="AA32" s="37" t="s">
        <v>69</v>
      </c>
      <c r="AB32" s="37" t="s">
        <v>70</v>
      </c>
      <c r="AC32" s="37"/>
      <c r="AD32" s="50"/>
      <c r="AE32" s="37"/>
      <c r="AF32" s="37"/>
      <c r="AG32" s="37"/>
      <c r="AH32" s="50"/>
      <c r="AI32" s="37"/>
      <c r="AJ32" s="37"/>
      <c r="AK32" s="37"/>
      <c r="AL32" s="50"/>
      <c r="AM32" s="37"/>
      <c r="AN32" s="37"/>
      <c r="AO32" s="50"/>
      <c r="AP32" s="37" t="s">
        <v>72</v>
      </c>
      <c r="AQ32" s="50"/>
      <c r="AR32" s="3" t="str">
        <f t="shared" si="1"/>
        <v>24-1101695/941706/749/001</v>
      </c>
    </row>
    <row r="33" spans="1:44" s="3" customFormat="1" ht="18" customHeight="1">
      <c r="A33" s="37" t="s">
        <v>138</v>
      </c>
      <c r="B33" s="37" t="s">
        <v>139</v>
      </c>
      <c r="C33" s="37" t="s">
        <v>91</v>
      </c>
      <c r="D33" s="42">
        <v>9418</v>
      </c>
      <c r="E33" s="43" t="s">
        <v>200</v>
      </c>
      <c r="F33" s="44">
        <v>3680</v>
      </c>
      <c r="G33" s="45">
        <v>45638</v>
      </c>
      <c r="H33" s="42">
        <v>941801</v>
      </c>
      <c r="I33" s="37" t="s">
        <v>201</v>
      </c>
      <c r="J33" s="37" t="s">
        <v>202</v>
      </c>
      <c r="K33" s="37" t="s">
        <v>203</v>
      </c>
      <c r="L33" s="37" t="s">
        <v>64</v>
      </c>
      <c r="M33" s="46" t="s">
        <v>204</v>
      </c>
      <c r="N33" s="42">
        <v>1</v>
      </c>
      <c r="O33" s="44">
        <v>3680</v>
      </c>
      <c r="P33" s="44">
        <v>0</v>
      </c>
      <c r="Q33" s="47">
        <v>3680</v>
      </c>
      <c r="R33" s="44"/>
      <c r="S33" s="48" t="s">
        <v>145</v>
      </c>
      <c r="T33" s="49">
        <v>45623</v>
      </c>
      <c r="U33" s="50"/>
      <c r="V33" s="50"/>
      <c r="W33" s="50"/>
      <c r="X33" s="37" t="s">
        <v>72</v>
      </c>
      <c r="Y33" s="37" t="s">
        <v>68</v>
      </c>
      <c r="Z33" s="42"/>
      <c r="AA33" s="37" t="s">
        <v>69</v>
      </c>
      <c r="AB33" s="37" t="s">
        <v>70</v>
      </c>
      <c r="AC33" s="37"/>
      <c r="AD33" s="50"/>
      <c r="AE33" s="37"/>
      <c r="AF33" s="37"/>
      <c r="AG33" s="37"/>
      <c r="AH33" s="50"/>
      <c r="AI33" s="37"/>
      <c r="AJ33" s="37"/>
      <c r="AK33" s="37"/>
      <c r="AL33" s="50"/>
      <c r="AM33" s="37"/>
      <c r="AN33" s="37"/>
      <c r="AO33" s="50"/>
      <c r="AP33" s="37" t="s">
        <v>72</v>
      </c>
      <c r="AQ33" s="50"/>
      <c r="AR33" s="3" t="str">
        <f t="shared" si="1"/>
        <v>24-1101703/941801/3679/001</v>
      </c>
    </row>
    <row r="34" spans="1:44" s="3" customFormat="1" ht="18" customHeight="1">
      <c r="A34" s="37" t="s">
        <v>138</v>
      </c>
      <c r="B34" s="37" t="s">
        <v>139</v>
      </c>
      <c r="C34" s="37" t="s">
        <v>91</v>
      </c>
      <c r="D34" s="42">
        <v>9418</v>
      </c>
      <c r="E34" s="43" t="s">
        <v>200</v>
      </c>
      <c r="F34" s="44">
        <v>3680</v>
      </c>
      <c r="G34" s="45">
        <v>45638</v>
      </c>
      <c r="H34" s="42">
        <v>941803</v>
      </c>
      <c r="I34" s="37" t="s">
        <v>205</v>
      </c>
      <c r="J34" s="37" t="s">
        <v>206</v>
      </c>
      <c r="K34" s="37" t="s">
        <v>195</v>
      </c>
      <c r="L34" s="37" t="s">
        <v>64</v>
      </c>
      <c r="M34" s="46" t="s">
        <v>207</v>
      </c>
      <c r="N34" s="42">
        <v>1</v>
      </c>
      <c r="O34" s="44">
        <v>3680</v>
      </c>
      <c r="P34" s="44">
        <v>0</v>
      </c>
      <c r="Q34" s="47">
        <v>3680</v>
      </c>
      <c r="R34" s="44"/>
      <c r="S34" s="48" t="s">
        <v>145</v>
      </c>
      <c r="T34" s="49">
        <v>45623</v>
      </c>
      <c r="U34" s="50"/>
      <c r="V34" s="50"/>
      <c r="W34" s="50"/>
      <c r="X34" s="37" t="s">
        <v>72</v>
      </c>
      <c r="Y34" s="37" t="s">
        <v>68</v>
      </c>
      <c r="Z34" s="42"/>
      <c r="AA34" s="37" t="s">
        <v>69</v>
      </c>
      <c r="AB34" s="37" t="s">
        <v>70</v>
      </c>
      <c r="AC34" s="37"/>
      <c r="AD34" s="50"/>
      <c r="AE34" s="37"/>
      <c r="AF34" s="37"/>
      <c r="AG34" s="37"/>
      <c r="AH34" s="50"/>
      <c r="AI34" s="37"/>
      <c r="AJ34" s="37"/>
      <c r="AK34" s="37"/>
      <c r="AL34" s="50"/>
      <c r="AM34" s="37"/>
      <c r="AN34" s="37"/>
      <c r="AO34" s="50"/>
      <c r="AP34" s="37" t="s">
        <v>72</v>
      </c>
      <c r="AQ34" s="50"/>
      <c r="AR34" s="3" t="str">
        <f t="shared" si="1"/>
        <v>24-1101705/941803/3679/001</v>
      </c>
    </row>
    <row r="35" spans="1:44" s="3" customFormat="1" ht="18" customHeight="1">
      <c r="A35" s="37" t="s">
        <v>138</v>
      </c>
      <c r="B35" s="37" t="s">
        <v>139</v>
      </c>
      <c r="C35" s="37" t="s">
        <v>91</v>
      </c>
      <c r="D35" s="42">
        <v>9418</v>
      </c>
      <c r="E35" s="43" t="s">
        <v>200</v>
      </c>
      <c r="F35" s="44">
        <v>3680</v>
      </c>
      <c r="G35" s="45">
        <v>45638</v>
      </c>
      <c r="H35" s="42">
        <v>941804</v>
      </c>
      <c r="I35" s="37" t="s">
        <v>208</v>
      </c>
      <c r="J35" s="37" t="s">
        <v>209</v>
      </c>
      <c r="K35" s="37" t="s">
        <v>210</v>
      </c>
      <c r="L35" s="37" t="s">
        <v>64</v>
      </c>
      <c r="M35" s="46">
        <v>965</v>
      </c>
      <c r="N35" s="42">
        <v>1</v>
      </c>
      <c r="O35" s="44">
        <v>3680</v>
      </c>
      <c r="P35" s="44">
        <v>0</v>
      </c>
      <c r="Q35" s="47">
        <v>3680</v>
      </c>
      <c r="R35" s="44"/>
      <c r="S35" s="48" t="s">
        <v>145</v>
      </c>
      <c r="T35" s="49">
        <v>45623</v>
      </c>
      <c r="U35" s="50"/>
      <c r="V35" s="50"/>
      <c r="W35" s="50"/>
      <c r="X35" s="37" t="s">
        <v>72</v>
      </c>
      <c r="Y35" s="37" t="s">
        <v>68</v>
      </c>
      <c r="Z35" s="42"/>
      <c r="AA35" s="37" t="s">
        <v>69</v>
      </c>
      <c r="AB35" s="37" t="s">
        <v>70</v>
      </c>
      <c r="AC35" s="37"/>
      <c r="AD35" s="50"/>
      <c r="AE35" s="37"/>
      <c r="AF35" s="37"/>
      <c r="AG35" s="37"/>
      <c r="AH35" s="50"/>
      <c r="AI35" s="37"/>
      <c r="AJ35" s="37"/>
      <c r="AK35" s="37"/>
      <c r="AL35" s="50"/>
      <c r="AM35" s="37"/>
      <c r="AN35" s="37"/>
      <c r="AO35" s="50"/>
      <c r="AP35" s="37" t="s">
        <v>72</v>
      </c>
      <c r="AQ35" s="50"/>
      <c r="AR35" s="3" t="str">
        <f t="shared" si="1"/>
        <v>24-1101706/941804/3679/001</v>
      </c>
    </row>
    <row r="36" spans="1:44" s="3" customFormat="1" ht="18" customHeight="1">
      <c r="A36" s="37" t="s">
        <v>138</v>
      </c>
      <c r="B36" s="37" t="s">
        <v>139</v>
      </c>
      <c r="C36" s="37" t="s">
        <v>91</v>
      </c>
      <c r="D36" s="42">
        <v>9418</v>
      </c>
      <c r="E36" s="43" t="s">
        <v>211</v>
      </c>
      <c r="F36" s="44">
        <v>4000</v>
      </c>
      <c r="G36" s="45">
        <v>45638</v>
      </c>
      <c r="H36" s="42">
        <v>941801</v>
      </c>
      <c r="I36" s="37" t="s">
        <v>201</v>
      </c>
      <c r="J36" s="37" t="s">
        <v>212</v>
      </c>
      <c r="K36" s="37" t="s">
        <v>203</v>
      </c>
      <c r="L36" s="37" t="s">
        <v>64</v>
      </c>
      <c r="M36" s="46" t="s">
        <v>204</v>
      </c>
      <c r="N36" s="42">
        <v>1</v>
      </c>
      <c r="O36" s="44">
        <v>4000</v>
      </c>
      <c r="P36" s="44">
        <v>0</v>
      </c>
      <c r="Q36" s="47">
        <v>4000</v>
      </c>
      <c r="R36" s="44"/>
      <c r="S36" s="48" t="s">
        <v>145</v>
      </c>
      <c r="T36" s="49">
        <v>45623</v>
      </c>
      <c r="U36" s="50"/>
      <c r="V36" s="50"/>
      <c r="W36" s="50"/>
      <c r="X36" s="37" t="s">
        <v>72</v>
      </c>
      <c r="Y36" s="37" t="s">
        <v>68</v>
      </c>
      <c r="Z36" s="42"/>
      <c r="AA36" s="37" t="s">
        <v>69</v>
      </c>
      <c r="AB36" s="37" t="s">
        <v>70</v>
      </c>
      <c r="AC36" s="37"/>
      <c r="AD36" s="50"/>
      <c r="AE36" s="37"/>
      <c r="AF36" s="37"/>
      <c r="AG36" s="37"/>
      <c r="AH36" s="50"/>
      <c r="AI36" s="37"/>
      <c r="AJ36" s="37"/>
      <c r="AK36" s="37"/>
      <c r="AL36" s="50"/>
      <c r="AM36" s="37"/>
      <c r="AN36" s="37"/>
      <c r="AO36" s="50"/>
      <c r="AP36" s="37" t="s">
        <v>72</v>
      </c>
      <c r="AQ36" s="50"/>
      <c r="AR36" s="3" t="str">
        <f t="shared" si="1"/>
        <v>24-1101713/941801/3999/001</v>
      </c>
    </row>
    <row r="37" spans="1:44" s="3" customFormat="1" ht="18" customHeight="1">
      <c r="A37" s="37" t="s">
        <v>138</v>
      </c>
      <c r="B37" s="37" t="s">
        <v>139</v>
      </c>
      <c r="C37" s="37" t="s">
        <v>91</v>
      </c>
      <c r="D37" s="42">
        <v>9418</v>
      </c>
      <c r="E37" s="43" t="s">
        <v>211</v>
      </c>
      <c r="F37" s="44">
        <v>4000</v>
      </c>
      <c r="G37" s="45">
        <v>45638</v>
      </c>
      <c r="H37" s="42">
        <v>941803</v>
      </c>
      <c r="I37" s="37" t="s">
        <v>205</v>
      </c>
      <c r="J37" s="37" t="s">
        <v>213</v>
      </c>
      <c r="K37" s="37" t="s">
        <v>195</v>
      </c>
      <c r="L37" s="37" t="s">
        <v>64</v>
      </c>
      <c r="M37" s="46" t="s">
        <v>207</v>
      </c>
      <c r="N37" s="42">
        <v>1</v>
      </c>
      <c r="O37" s="44">
        <v>4000</v>
      </c>
      <c r="P37" s="44">
        <v>0</v>
      </c>
      <c r="Q37" s="47">
        <v>4000</v>
      </c>
      <c r="R37" s="44"/>
      <c r="S37" s="48" t="s">
        <v>145</v>
      </c>
      <c r="T37" s="49">
        <v>45623</v>
      </c>
      <c r="U37" s="50"/>
      <c r="V37" s="50"/>
      <c r="W37" s="50"/>
      <c r="X37" s="37" t="s">
        <v>72</v>
      </c>
      <c r="Y37" s="37" t="s">
        <v>68</v>
      </c>
      <c r="Z37" s="42"/>
      <c r="AA37" s="37" t="s">
        <v>69</v>
      </c>
      <c r="AB37" s="37" t="s">
        <v>70</v>
      </c>
      <c r="AC37" s="37"/>
      <c r="AD37" s="50"/>
      <c r="AE37" s="37"/>
      <c r="AF37" s="37"/>
      <c r="AG37" s="37"/>
      <c r="AH37" s="50"/>
      <c r="AI37" s="37"/>
      <c r="AJ37" s="37"/>
      <c r="AK37" s="37"/>
      <c r="AL37" s="50"/>
      <c r="AM37" s="37"/>
      <c r="AN37" s="37"/>
      <c r="AO37" s="50"/>
      <c r="AP37" s="37" t="s">
        <v>72</v>
      </c>
      <c r="AQ37" s="50"/>
      <c r="AR37" s="63" t="str">
        <f t="shared" si="1"/>
        <v>24-1101715/941803/3999/001</v>
      </c>
    </row>
    <row r="38" spans="1:44" s="3" customFormat="1" ht="18" customHeight="1" thickBot="1">
      <c r="A38" s="51" t="s">
        <v>138</v>
      </c>
      <c r="B38" s="51" t="s">
        <v>139</v>
      </c>
      <c r="C38" s="51" t="s">
        <v>91</v>
      </c>
      <c r="D38" s="52">
        <v>9418</v>
      </c>
      <c r="E38" s="53" t="s">
        <v>211</v>
      </c>
      <c r="F38" s="54">
        <v>4000</v>
      </c>
      <c r="G38" s="55">
        <v>45638</v>
      </c>
      <c r="H38" s="52">
        <v>941804</v>
      </c>
      <c r="I38" s="51" t="s">
        <v>208</v>
      </c>
      <c r="J38" s="51" t="s">
        <v>214</v>
      </c>
      <c r="K38" s="51" t="s">
        <v>210</v>
      </c>
      <c r="L38" s="51" t="s">
        <v>64</v>
      </c>
      <c r="M38" s="56">
        <v>965</v>
      </c>
      <c r="N38" s="52">
        <v>1</v>
      </c>
      <c r="O38" s="54">
        <v>4000</v>
      </c>
      <c r="P38" s="54">
        <v>0</v>
      </c>
      <c r="Q38" s="57">
        <v>4000</v>
      </c>
      <c r="R38" s="54"/>
      <c r="S38" s="58" t="s">
        <v>145</v>
      </c>
      <c r="T38" s="59">
        <v>45623</v>
      </c>
      <c r="U38" s="60"/>
      <c r="V38" s="60"/>
      <c r="W38" s="60"/>
      <c r="X38" s="51" t="s">
        <v>72</v>
      </c>
      <c r="Y38" s="51" t="s">
        <v>68</v>
      </c>
      <c r="Z38" s="52"/>
      <c r="AA38" s="51" t="s">
        <v>69</v>
      </c>
      <c r="AB38" s="51" t="s">
        <v>70</v>
      </c>
      <c r="AC38" s="51"/>
      <c r="AD38" s="60"/>
      <c r="AE38" s="51"/>
      <c r="AF38" s="51"/>
      <c r="AG38" s="51"/>
      <c r="AH38" s="60"/>
      <c r="AI38" s="51"/>
      <c r="AJ38" s="51"/>
      <c r="AK38" s="51"/>
      <c r="AL38" s="60"/>
      <c r="AM38" s="51"/>
      <c r="AN38" s="51"/>
      <c r="AO38" s="60"/>
      <c r="AP38" s="51" t="s">
        <v>72</v>
      </c>
      <c r="AQ38" s="60"/>
      <c r="AR38" s="3" t="str">
        <f t="shared" si="1"/>
        <v>24-1101716/941804/3999/001</v>
      </c>
    </row>
    <row r="39" spans="1:44" ht="15.75" thickTop="1"/>
  </sheetData>
  <autoFilter ref="A6:AQ6" xr:uid="{00000000-0009-0000-0000-000001000000}"/>
  <mergeCells count="5">
    <mergeCell ref="AA5:AD5"/>
    <mergeCell ref="AE5:AH5"/>
    <mergeCell ref="AI5:AL5"/>
    <mergeCell ref="AM5:AO5"/>
    <mergeCell ref="AP5:AQ5"/>
  </mergeCells>
  <conditionalFormatting sqref="L5:L38">
    <cfRule type="containsText" dxfId="24" priority="13" stopIfTrue="1" operator="containsText" text="RED">
      <formula>NOT(ISERROR(SEARCH("RED",L5)))</formula>
    </cfRule>
    <cfRule type="containsText" dxfId="23" priority="14" stopIfTrue="1" operator="containsText" text="BLK">
      <formula>NOT(ISERROR(SEARCH("BLK",L5)))</formula>
    </cfRule>
    <cfRule type="containsText" dxfId="22" priority="15" stopIfTrue="1" operator="containsText" text="PINK">
      <formula>NOT(ISERROR(SEARCH("PINK",L5)))</formula>
    </cfRule>
    <cfRule type="containsText" dxfId="21" priority="16" stopIfTrue="1" operator="containsText" text="YEL">
      <formula>NOT(ISERROR(SEARCH("YEL",L5)))</formula>
    </cfRule>
    <cfRule type="containsText" dxfId="20" priority="17" stopIfTrue="1" operator="containsText" text="BLU">
      <formula>NOT(ISERROR(SEARCH("BLU",L5)))</formula>
    </cfRule>
    <cfRule type="containsText" dxfId="19" priority="18" stopIfTrue="1" operator="containsText" text="BRN">
      <formula>NOT(ISERROR(SEARCH("BRN",L5)))</formula>
    </cfRule>
    <cfRule type="containsText" dxfId="18" priority="19" stopIfTrue="1" operator="containsText" text="G/Y">
      <formula>NOT(ISERROR(SEARCH("G/Y",L5)))</formula>
    </cfRule>
    <cfRule type="containsText" dxfId="17" priority="20" stopIfTrue="1" operator="containsText" text="GRN">
      <formula>NOT(ISERROR(SEARCH("GRN",L5)))</formula>
    </cfRule>
    <cfRule type="containsText" dxfId="16" priority="21" stopIfTrue="1" operator="containsText" text="GRY">
      <formula>NOT(ISERROR(SEARCH("GRY",L5)))</formula>
    </cfRule>
    <cfRule type="containsText" dxfId="15" priority="22" stopIfTrue="1" operator="containsText" text="ORG">
      <formula>NOT(ISERROR(SEARCH("ORG",L5)))</formula>
    </cfRule>
    <cfRule type="containsText" dxfId="14" priority="23" stopIfTrue="1" operator="containsText" text="PNK">
      <formula>NOT(ISERROR(SEARCH("PNK",L5)))</formula>
    </cfRule>
    <cfRule type="containsText" dxfId="13" priority="24" stopIfTrue="1" operator="containsText" text="SKY">
      <formula>NOT(ISERROR(SEARCH("SKY",L5)))</formula>
    </cfRule>
    <cfRule type="containsText" dxfId="12" priority="25" stopIfTrue="1" operator="containsText" text="VLT">
      <formula>NOT(ISERROR(SEARCH("VLT",L5)))</formula>
    </cfRule>
  </conditionalFormatting>
  <conditionalFormatting sqref="AC7:AC38">
    <cfRule type="cellIs" dxfId="11" priority="10" operator="equal">
      <formula>"FINISH"</formula>
    </cfRule>
    <cfRule type="cellIs" dxfId="10" priority="11" operator="equal">
      <formula>"RUN"</formula>
    </cfRule>
    <cfRule type="cellIs" dxfId="9" priority="12" operator="equal">
      <formula>"STOP"</formula>
    </cfRule>
  </conditionalFormatting>
  <conditionalFormatting sqref="AG7:AG38">
    <cfRule type="cellIs" dxfId="8" priority="7" operator="equal">
      <formula>"FINISH"</formula>
    </cfRule>
    <cfRule type="cellIs" dxfId="7" priority="8" operator="equal">
      <formula>"RUN"</formula>
    </cfRule>
    <cfRule type="cellIs" dxfId="6" priority="9" operator="equal">
      <formula>"STOP"</formula>
    </cfRule>
  </conditionalFormatting>
  <conditionalFormatting sqref="AK7:AK38">
    <cfRule type="cellIs" dxfId="5" priority="4" operator="equal">
      <formula>"FINISH"</formula>
    </cfRule>
    <cfRule type="cellIs" dxfId="4" priority="5" operator="equal">
      <formula>"RUN"</formula>
    </cfRule>
    <cfRule type="cellIs" dxfId="3" priority="6" operator="equal">
      <formula>"STOP"</formula>
    </cfRule>
  </conditionalFormatting>
  <conditionalFormatting sqref="AN7:AN38">
    <cfRule type="cellIs" dxfId="2" priority="1" operator="equal">
      <formula>"FINISH"</formula>
    </cfRule>
    <cfRule type="cellIs" dxfId="1" priority="2" operator="equal">
      <formula>"RUN"</formula>
    </cfRule>
    <cfRule type="cellIs" dxfId="0" priority="3" operator="equal">
      <formula>"STOP"</formula>
    </cfRule>
  </conditionalFormatting>
  <pageMargins left="0.1" right="0.1" top="0.1" bottom="0.13" header="0.3" footer="0"/>
  <pageSetup paperSize="9" scale="68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C459-DA94-441B-AAFA-E4C83D841799}">
  <dimension ref="A1:F8"/>
  <sheetViews>
    <sheetView workbookViewId="0">
      <pane ySplit="1" topLeftCell="A2" activePane="bottomLeft" state="frozen"/>
      <selection pane="bottomLeft" activeCell="E4" sqref="E4"/>
    </sheetView>
  </sheetViews>
  <sheetFormatPr defaultRowHeight="15"/>
  <cols>
    <col min="1" max="1" width="10.7109375" bestFit="1" customWidth="1"/>
    <col min="2" max="2" width="15.28515625" bestFit="1" customWidth="1"/>
    <col min="3" max="3" width="9.7109375" bestFit="1" customWidth="1"/>
    <col min="4" max="4" width="30.7109375" bestFit="1" customWidth="1"/>
    <col min="5" max="5" width="14.140625" bestFit="1" customWidth="1"/>
    <col min="6" max="6" width="9.42578125" bestFit="1" customWidth="1"/>
  </cols>
  <sheetData>
    <row r="1" spans="1:6">
      <c r="A1" s="61" t="s">
        <v>215</v>
      </c>
      <c r="B1" s="61" t="s">
        <v>216</v>
      </c>
      <c r="C1" s="61" t="s">
        <v>217</v>
      </c>
      <c r="D1" s="61" t="s">
        <v>218</v>
      </c>
      <c r="E1" s="61" t="s">
        <v>219</v>
      </c>
      <c r="F1" s="61" t="s">
        <v>220</v>
      </c>
    </row>
    <row r="2" spans="1:6">
      <c r="A2" t="s">
        <v>74</v>
      </c>
      <c r="B2">
        <v>1</v>
      </c>
      <c r="C2">
        <v>204</v>
      </c>
      <c r="D2" t="s">
        <v>221</v>
      </c>
      <c r="E2" t="s">
        <v>222</v>
      </c>
      <c r="F2">
        <v>500</v>
      </c>
    </row>
    <row r="3" spans="1:6">
      <c r="A3" t="s">
        <v>74</v>
      </c>
      <c r="B3">
        <v>2</v>
      </c>
      <c r="C3">
        <v>322</v>
      </c>
      <c r="D3" t="s">
        <v>223</v>
      </c>
      <c r="E3" t="s">
        <v>222</v>
      </c>
      <c r="F3">
        <v>1000</v>
      </c>
    </row>
    <row r="4" spans="1:6">
      <c r="A4" t="s">
        <v>74</v>
      </c>
      <c r="B4">
        <v>3</v>
      </c>
      <c r="C4">
        <v>324</v>
      </c>
      <c r="D4" t="s">
        <v>224</v>
      </c>
      <c r="E4" t="s">
        <v>222</v>
      </c>
      <c r="F4">
        <v>1500</v>
      </c>
    </row>
    <row r="5" spans="1:6">
      <c r="A5" t="s">
        <v>74</v>
      </c>
      <c r="B5">
        <v>4</v>
      </c>
      <c r="C5">
        <v>3462</v>
      </c>
      <c r="D5" t="s">
        <v>64</v>
      </c>
      <c r="E5" t="s">
        <v>225</v>
      </c>
      <c r="F5">
        <v>2782.5</v>
      </c>
    </row>
    <row r="6" spans="1:6">
      <c r="A6" t="s">
        <v>78</v>
      </c>
      <c r="B6">
        <v>1</v>
      </c>
      <c r="C6">
        <v>206</v>
      </c>
      <c r="D6" t="s">
        <v>231</v>
      </c>
      <c r="E6" t="s">
        <v>222</v>
      </c>
      <c r="F6">
        <v>750</v>
      </c>
    </row>
    <row r="7" spans="1:6">
      <c r="A7" t="s">
        <v>78</v>
      </c>
      <c r="B7">
        <v>2</v>
      </c>
      <c r="C7">
        <v>324</v>
      </c>
      <c r="D7" t="s">
        <v>224</v>
      </c>
      <c r="E7" t="s">
        <v>222</v>
      </c>
      <c r="F7">
        <v>3000</v>
      </c>
    </row>
    <row r="8" spans="1:6">
      <c r="A8" t="s">
        <v>78</v>
      </c>
      <c r="B8">
        <v>3</v>
      </c>
      <c r="C8">
        <v>3048</v>
      </c>
      <c r="D8" t="s">
        <v>232</v>
      </c>
      <c r="E8" t="s">
        <v>225</v>
      </c>
      <c r="F8">
        <v>2562.75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F8EA-8D86-40DF-887B-E7DEAC0B6E37}">
  <dimension ref="A1:E6"/>
  <sheetViews>
    <sheetView workbookViewId="0">
      <selection activeCell="C2" sqref="C2"/>
    </sheetView>
  </sheetViews>
  <sheetFormatPr defaultRowHeight="15"/>
  <cols>
    <col min="1" max="1" width="17.140625" customWidth="1"/>
    <col min="2" max="2" width="18.7109375" bestFit="1" customWidth="1"/>
    <col min="3" max="3" width="10.85546875" bestFit="1" customWidth="1"/>
    <col min="4" max="5" width="17.140625" customWidth="1"/>
  </cols>
  <sheetData>
    <row r="1" spans="1:5">
      <c r="A1" t="s">
        <v>226</v>
      </c>
      <c r="B1" t="s">
        <v>227</v>
      </c>
      <c r="C1" t="s">
        <v>228</v>
      </c>
      <c r="D1" t="s">
        <v>229</v>
      </c>
      <c r="E1" t="s">
        <v>230</v>
      </c>
    </row>
    <row r="2" spans="1:5">
      <c r="A2">
        <v>206</v>
      </c>
      <c r="B2" t="s">
        <v>78</v>
      </c>
      <c r="C2">
        <v>1400</v>
      </c>
      <c r="D2" t="s">
        <v>78</v>
      </c>
      <c r="E2" s="62">
        <v>45623.49796296296</v>
      </c>
    </row>
    <row r="3" spans="1:5">
      <c r="A3">
        <v>206</v>
      </c>
      <c r="B3" t="s">
        <v>233</v>
      </c>
      <c r="C3">
        <v>10</v>
      </c>
      <c r="D3" t="s">
        <v>78</v>
      </c>
      <c r="E3" s="62">
        <v>45623.501307870371</v>
      </c>
    </row>
    <row r="4" spans="1:5">
      <c r="A4">
        <v>324</v>
      </c>
      <c r="B4" t="s">
        <v>78</v>
      </c>
      <c r="C4">
        <v>5600</v>
      </c>
      <c r="D4" t="s">
        <v>78</v>
      </c>
      <c r="E4" s="62">
        <v>45623.49796296296</v>
      </c>
    </row>
    <row r="5" spans="1:5">
      <c r="A5">
        <v>324</v>
      </c>
      <c r="B5" t="s">
        <v>233</v>
      </c>
      <c r="C5">
        <v>7</v>
      </c>
      <c r="D5" t="s">
        <v>78</v>
      </c>
      <c r="E5" s="62">
        <v>45623.501307870371</v>
      </c>
    </row>
    <row r="6" spans="1:5">
      <c r="A6">
        <v>3048</v>
      </c>
      <c r="B6" t="s">
        <v>234</v>
      </c>
      <c r="C6">
        <v>1000</v>
      </c>
      <c r="D6" t="s">
        <v>78</v>
      </c>
      <c r="E6" s="62">
        <v>45623.504435185183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ED01-48D2-47CC-8BCD-CE18EB324EEE}">
  <dimension ref="A2:A5"/>
  <sheetViews>
    <sheetView workbookViewId="0">
      <selection activeCell="A13" sqref="A13"/>
    </sheetView>
  </sheetViews>
  <sheetFormatPr defaultRowHeight="15"/>
  <cols>
    <col min="1" max="1" width="42.28515625" bestFit="1" customWidth="1"/>
  </cols>
  <sheetData>
    <row r="2" spans="1:1">
      <c r="A2" t="s">
        <v>235</v>
      </c>
    </row>
    <row r="3" spans="1:1">
      <c r="A3" t="s">
        <v>236</v>
      </c>
    </row>
    <row r="4" spans="1:1">
      <c r="A4" t="s">
        <v>237</v>
      </c>
    </row>
    <row r="5" spans="1:1">
      <c r="A5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DC31-4CD6-4C38-B158-F6D9E792BEC5}">
  <dimension ref="A1:D8"/>
  <sheetViews>
    <sheetView workbookViewId="0">
      <selection activeCell="D7" sqref="D7"/>
    </sheetView>
  </sheetViews>
  <sheetFormatPr defaultRowHeight="15"/>
  <cols>
    <col min="2" max="2" width="14" customWidth="1"/>
    <col min="4" max="4" width="10.7109375" bestFit="1" customWidth="1"/>
  </cols>
  <sheetData>
    <row r="1" spans="1:4">
      <c r="A1" t="s">
        <v>226</v>
      </c>
      <c r="B1" t="s">
        <v>228</v>
      </c>
    </row>
    <row r="2" spans="1:4">
      <c r="A2">
        <v>204</v>
      </c>
      <c r="B2">
        <v>9205.4500000000007</v>
      </c>
      <c r="D2" t="s">
        <v>74</v>
      </c>
    </row>
    <row r="3" spans="1:4">
      <c r="A3">
        <v>322</v>
      </c>
      <c r="B3">
        <v>95397.03</v>
      </c>
      <c r="D3" t="s">
        <v>74</v>
      </c>
    </row>
    <row r="4" spans="1:4">
      <c r="A4">
        <v>324</v>
      </c>
      <c r="B4">
        <v>351871.77</v>
      </c>
      <c r="D4" t="s">
        <v>74</v>
      </c>
    </row>
    <row r="5" spans="1:4">
      <c r="A5">
        <v>3462</v>
      </c>
      <c r="B5">
        <v>777343.04500000004</v>
      </c>
      <c r="D5" t="s">
        <v>74</v>
      </c>
    </row>
    <row r="6" spans="1:4">
      <c r="A6">
        <v>206</v>
      </c>
      <c r="B6">
        <v>10186.209999999999</v>
      </c>
      <c r="D6" t="s">
        <v>78</v>
      </c>
    </row>
    <row r="7" spans="1:4">
      <c r="A7">
        <v>324</v>
      </c>
      <c r="B7">
        <v>351871.77</v>
      </c>
      <c r="D7" t="s">
        <v>78</v>
      </c>
    </row>
    <row r="8" spans="1:4">
      <c r="A8">
        <v>3048</v>
      </c>
      <c r="B8">
        <v>1468699.2339999999</v>
      </c>
      <c r="D8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11B7-E5E3-4D62-8F4C-D868C58402FF}">
  <dimension ref="A1:C4"/>
  <sheetViews>
    <sheetView workbookViewId="0">
      <selection activeCell="C3" sqref="C3:C4"/>
    </sheetView>
  </sheetViews>
  <sheetFormatPr defaultRowHeight="15"/>
  <cols>
    <col min="1" max="3" width="15.7109375" customWidth="1"/>
  </cols>
  <sheetData>
    <row r="1" spans="1:3">
      <c r="A1">
        <v>206</v>
      </c>
      <c r="B1" t="s">
        <v>78</v>
      </c>
      <c r="C1">
        <v>750</v>
      </c>
    </row>
    <row r="2" spans="1:3">
      <c r="A2">
        <v>324</v>
      </c>
      <c r="B2" t="s">
        <v>78</v>
      </c>
      <c r="C2">
        <v>3000</v>
      </c>
    </row>
    <row r="3" spans="1:3">
      <c r="A3">
        <v>3048</v>
      </c>
      <c r="B3" t="s">
        <v>234</v>
      </c>
      <c r="C3">
        <v>1000</v>
      </c>
    </row>
    <row r="4" spans="1:3">
      <c r="A4">
        <v>3048</v>
      </c>
      <c r="C4">
        <v>1562.75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DF06-3411-4338-8163-927FFED25FF2}">
  <dimension ref="A1:C4"/>
  <sheetViews>
    <sheetView workbookViewId="0">
      <selection activeCell="C10" sqref="C10"/>
    </sheetView>
  </sheetViews>
  <sheetFormatPr defaultRowHeight="15"/>
  <sheetData>
    <row r="1" spans="1:3">
      <c r="A1">
        <v>204</v>
      </c>
      <c r="C1">
        <v>500</v>
      </c>
    </row>
    <row r="2" spans="1:3">
      <c r="A2">
        <v>322</v>
      </c>
      <c r="C2">
        <v>1000</v>
      </c>
    </row>
    <row r="3" spans="1:3">
      <c r="A3">
        <v>324</v>
      </c>
      <c r="C3">
        <v>1500</v>
      </c>
    </row>
    <row r="4" spans="1:3">
      <c r="A4">
        <v>3462</v>
      </c>
      <c r="C4">
        <v>2782.5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RachhanSystem</vt:lpstr>
      <vt:lpstr>dtConsumpt</vt:lpstr>
      <vt:lpstr>dtPOS</vt:lpstr>
      <vt:lpstr>Sheet1</vt:lpstr>
      <vt:lpstr>dtOther</vt:lpstr>
      <vt:lpstr>24-1100279</vt:lpstr>
      <vt:lpstr>24-1003478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2024-01-17T16:20:51Z</cp:lastPrinted>
  <dcterms:created xsi:type="dcterms:W3CDTF">2024-01-16T05:55:11Z</dcterms:created>
  <dcterms:modified xsi:type="dcterms:W3CDTF">2024-11-28T07:16:06Z</dcterms:modified>
</cp:coreProperties>
</file>