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E:\Studia\Simulator\AnalyseResults\"/>
    </mc:Choice>
  </mc:AlternateContent>
  <xr:revisionPtr revIDLastSave="0" documentId="8_{14F608CA-CDF6-4DF4-A46B-C63D1FF30401}" xr6:coauthVersionLast="47" xr6:coauthVersionMax="47" xr10:uidLastSave="{00000000-0000-0000-0000-000000000000}"/>
  <bookViews>
    <workbookView xWindow="-28920" yWindow="-120" windowWidth="29040" windowHeight="18240" xr2:uid="{315FE3CB-052C-447F-98BD-1890A42F4A0A}"/>
  </bookViews>
  <sheets>
    <sheet name="20bees20iter15foodx50" sheetId="2" r:id="rId1"/>
    <sheet name="Arkusz1" sheetId="1" r:id="rId2"/>
  </sheets>
  <definedNames>
    <definedName name="ExternalData_1" localSheetId="0" hidden="1">'20bees20iter15foodx50'!$A$1:$AX$22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1" i="2" l="1"/>
  <c r="B28" i="2"/>
  <c r="A28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2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396DC2-5F9C-4DCC-B2ED-786D4A0B4B0A}" keepAlive="1" name="Zapytanie — 20bees20iter15foodx50" description="Połączenie z zapytaniem „20bees20iter15foodx50” w skoroszycie." type="5" refreshedVersion="8" background="1" saveData="1">
    <dbPr connection="Provider=Microsoft.Mashup.OleDb.1;Data Source=$Workbook$;Location=20bees20iter15foodx50;Extended Properties=&quot;&quot;" command="SELECT * FROM [20bees20iter15foodx50]"/>
  </connection>
</connections>
</file>

<file path=xl/sharedStrings.xml><?xml version="1.0" encoding="utf-8"?>
<sst xmlns="http://schemas.openxmlformats.org/spreadsheetml/2006/main" count="53" uniqueCount="53">
  <si>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</si>
  <si>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</si>
  <si>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</si>
  <si>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</si>
  <si>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</si>
  <si>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</si>
  <si>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</si>
  <si>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</si>
  <si>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</si>
  <si>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</si>
  <si>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Test 11</t>
  </si>
  <si>
    <t>Test 12</t>
  </si>
  <si>
    <t>Test 13</t>
  </si>
  <si>
    <t>Test 14</t>
  </si>
  <si>
    <t>Test 15</t>
  </si>
  <si>
    <t>Test 16</t>
  </si>
  <si>
    <t>Test 17</t>
  </si>
  <si>
    <t>Test 18</t>
  </si>
  <si>
    <t>Test 19</t>
  </si>
  <si>
    <t>Test 20</t>
  </si>
  <si>
    <t>Test 21</t>
  </si>
  <si>
    <t>Test 22</t>
  </si>
  <si>
    <t>Test 23</t>
  </si>
  <si>
    <t>Test 24</t>
  </si>
  <si>
    <t>Test 25</t>
  </si>
  <si>
    <t>Test 26</t>
  </si>
  <si>
    <t>Test 27</t>
  </si>
  <si>
    <t>Test 28</t>
  </si>
  <si>
    <t>Test 29</t>
  </si>
  <si>
    <t>Test 30</t>
  </si>
  <si>
    <t>Test 31</t>
  </si>
  <si>
    <t>Test 32</t>
  </si>
  <si>
    <t>Test 33</t>
  </si>
  <si>
    <t>Test 34</t>
  </si>
  <si>
    <t>Test 35</t>
  </si>
  <si>
    <t>Test 36</t>
  </si>
  <si>
    <t>Test 37</t>
  </si>
  <si>
    <t>Test 38</t>
  </si>
  <si>
    <t>Test 39</t>
  </si>
  <si>
    <t>Test 40</t>
  </si>
  <si>
    <t>Test 41</t>
  </si>
  <si>
    <t>Test 42</t>
  </si>
  <si>
    <t>Test 43</t>
  </si>
  <si>
    <t>Test 44</t>
  </si>
  <si>
    <t>Test 45</t>
  </si>
  <si>
    <t>Test 46</t>
  </si>
  <si>
    <t>Test 47</t>
  </si>
  <si>
    <t>Test 48</t>
  </si>
  <si>
    <t>Test 49</t>
  </si>
  <si>
    <t>Test 50</t>
  </si>
  <si>
    <t>Odchylenie</t>
  </si>
  <si>
    <t>Srednia</t>
  </si>
  <si>
    <t>Współczynnik zmienności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</si>
</sst>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894ECB1-73F6-4E3B-B5EC-053F7FA88F3E}" autoFormatId="16" applyNumberFormats="0" applyBorderFormats="0" applyFontFormats="0" applyPatternFormats="0" applyAlignmentFormats="0" applyWidthHeightFormats="0">
  <queryTableRefresh nextId="51">
    <queryTableFields count="50">
      <queryTableField id="1" name="Test 1" tableColumnId="1"/>
      <queryTableField id="2" name="Test 2" tableColumnId="2"/>
      <queryTableField id="3" name="Test 3" tableColumnId="3"/>
      <queryTableField id="4" name="Test 4" tableColumnId="4"/>
      <queryTableField id="5" name="Test 5" tableColumnId="5"/>
      <queryTableField id="6" name="Test 6" tableColumnId="6"/>
      <queryTableField id="7" name="Test 7" tableColumnId="7"/>
      <queryTableField id="8" name="Test 8" tableColumnId="8"/>
      <queryTableField id="9" name="Test 9" tableColumnId="9"/>
      <queryTableField id="10" name="Test 10" tableColumnId="10"/>
      <queryTableField id="11" name="Test 11" tableColumnId="11"/>
      <queryTableField id="12" name="Test 12" tableColumnId="12"/>
      <queryTableField id="13" name="Test 13" tableColumnId="13"/>
      <queryTableField id="14" name="Test 14" tableColumnId="14"/>
      <queryTableField id="15" name="Test 15" tableColumnId="15"/>
      <queryTableField id="16" name="Test 16" tableColumnId="16"/>
      <queryTableField id="17" name="Test 17" tableColumnId="17"/>
      <queryTableField id="18" name="Test 18" tableColumnId="18"/>
      <queryTableField id="19" name="Test 19" tableColumnId="19"/>
      <queryTableField id="20" name="Test 20" tableColumnId="20"/>
      <queryTableField id="21" name="Test 21" tableColumnId="21"/>
      <queryTableField id="22" name="Test 22" tableColumnId="22"/>
      <queryTableField id="23" name="Test 23" tableColumnId="23"/>
      <queryTableField id="24" name="Test 24" tableColumnId="24"/>
      <queryTableField id="25" name="Test 25" tableColumnId="25"/>
      <queryTableField id="26" name="Test 26" tableColumnId="26"/>
      <queryTableField id="27" name="Test 27" tableColumnId="27"/>
      <queryTableField id="28" name="Test 28" tableColumnId="28"/>
      <queryTableField id="29" name="Test 29" tableColumnId="29"/>
      <queryTableField id="30" name="Test 30" tableColumnId="30"/>
      <queryTableField id="31" name="Test 31" tableColumnId="31"/>
      <queryTableField id="32" name="Test 32" tableColumnId="32"/>
      <queryTableField id="33" name="Test 33" tableColumnId="33"/>
      <queryTableField id="34" name="Test 34" tableColumnId="34"/>
      <queryTableField id="35" name="Test 35" tableColumnId="35"/>
      <queryTableField id="36" name="Test 36" tableColumnId="36"/>
      <queryTableField id="37" name="Test 37" tableColumnId="37"/>
      <queryTableField id="38" name="Test 38" tableColumnId="38"/>
      <queryTableField id="39" name="Test 39" tableColumnId="39"/>
      <queryTableField id="40" name="Test 40" tableColumnId="40"/>
      <queryTableField id="41" name="Test 41" tableColumnId="41"/>
      <queryTableField id="42" name="Test 42" tableColumnId="42"/>
      <queryTableField id="43" name="Test 43" tableColumnId="43"/>
      <queryTableField id="44" name="Test 44" tableColumnId="44"/>
      <queryTableField id="45" name="Test 45" tableColumnId="45"/>
      <queryTableField id="46" name="Test 46" tableColumnId="46"/>
      <queryTableField id="47" name="Test 47" tableColumnId="47"/>
      <queryTableField id="48" name="Test 48" tableColumnId="48"/>
      <queryTableField id="49" name="Test 49" tableColumnId="49"/>
      <queryTableField id="50" name="Test 50" tableColumnId="5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A01C4F-3448-44E1-9D32-3EA7036C3F96}" name="_20bees20iter15foodx50" displayName="_20bees20iter15foodx50" ref="A1:AX22" tableType="queryTable" totalsRowShown="0">
  <autoFilter ref="A1:AX22" xr:uid="{88A01C4F-3448-44E1-9D32-3EA7036C3F96}"/>
  <tableColumns count="50">
    <tableColumn id="1" xr3:uid="{1F4FDB0F-90B2-42D7-AEEE-219A09556FB6}" uniqueName="1" name="Test 1" queryTableFieldId="1"/>
    <tableColumn id="2" xr3:uid="{C62260BC-4FB1-4530-8E09-A4A04850CA15}" uniqueName="2" name="Test 2" queryTableFieldId="2"/>
    <tableColumn id="3" xr3:uid="{6104D13D-2E79-47A4-9D53-D47AD9ABD26C}" uniqueName="3" name="Test 3" queryTableFieldId="3"/>
    <tableColumn id="4" xr3:uid="{1B77D152-80BE-4656-B33E-030B1B3A67C3}" uniqueName="4" name="Test 4" queryTableFieldId="4"/>
    <tableColumn id="5" xr3:uid="{E0F6D942-6E47-4859-8301-171FD67E1AF3}" uniqueName="5" name="Test 5" queryTableFieldId="5"/>
    <tableColumn id="6" xr3:uid="{973049A0-E5E5-49C7-93FF-DBFA6F03A1CB}" uniqueName="6" name="Test 6" queryTableFieldId="6"/>
    <tableColumn id="7" xr3:uid="{8094A78C-89C9-435D-81C1-25D1BC5C4792}" uniqueName="7" name="Test 7" queryTableFieldId="7"/>
    <tableColumn id="8" xr3:uid="{C3419B39-7D64-4D86-ACA6-E7BFCEE429D9}" uniqueName="8" name="Test 8" queryTableFieldId="8"/>
    <tableColumn id="9" xr3:uid="{1ACD19FD-5BE4-40F1-A666-653731424B64}" uniqueName="9" name="Test 9" queryTableFieldId="9"/>
    <tableColumn id="10" xr3:uid="{A4B3FCD0-43FA-4F23-88DF-453B64018C82}" uniqueName="10" name="Test 10" queryTableFieldId="10"/>
    <tableColumn id="11" xr3:uid="{0A74193A-F247-4E75-89B5-91738752F9DA}" uniqueName="11" name="Test 11" queryTableFieldId="11"/>
    <tableColumn id="12" xr3:uid="{925C8528-4B65-46A9-BE16-950CAC0C56B2}" uniqueName="12" name="Test 12" queryTableFieldId="12"/>
    <tableColumn id="13" xr3:uid="{B879ED51-12C5-4F2D-90CE-7D6EA4863F61}" uniqueName="13" name="Test 13" queryTableFieldId="13"/>
    <tableColumn id="14" xr3:uid="{F74BDEA3-F034-43A2-8776-71B529CFA8C7}" uniqueName="14" name="Test 14" queryTableFieldId="14"/>
    <tableColumn id="15" xr3:uid="{23D63702-35D4-4513-B9F2-181DE227F05B}" uniqueName="15" name="Test 15" queryTableFieldId="15"/>
    <tableColumn id="16" xr3:uid="{2A9EBA26-89AA-4527-833C-508E913F5895}" uniqueName="16" name="Test 16" queryTableFieldId="16"/>
    <tableColumn id="17" xr3:uid="{C0DC1180-94AA-4833-B9B6-472F0014BAAB}" uniqueName="17" name="Test 17" queryTableFieldId="17"/>
    <tableColumn id="18" xr3:uid="{8D0FB9EF-140D-4D4C-BB58-9F03F1D8169B}" uniqueName="18" name="Test 18" queryTableFieldId="18"/>
    <tableColumn id="19" xr3:uid="{046EEC25-3743-47DA-B354-6196E97E4FAF}" uniqueName="19" name="Test 19" queryTableFieldId="19"/>
    <tableColumn id="20" xr3:uid="{1902F5C6-3032-45B0-9AA0-52637F2A3845}" uniqueName="20" name="Test 20" queryTableFieldId="20"/>
    <tableColumn id="21" xr3:uid="{484F40C9-79E7-489E-956A-C2143AEF0807}" uniqueName="21" name="Test 21" queryTableFieldId="21"/>
    <tableColumn id="22" xr3:uid="{C636F4A9-0914-496F-8E7F-7FB75921FE03}" uniqueName="22" name="Test 22" queryTableFieldId="22"/>
    <tableColumn id="23" xr3:uid="{72AFE6E8-9D9D-4467-9DC5-D9AF607B9D32}" uniqueName="23" name="Test 23" queryTableFieldId="23"/>
    <tableColumn id="24" xr3:uid="{B84B909E-8FBB-4953-AF0A-7FA6220A2589}" uniqueName="24" name="Test 24" queryTableFieldId="24"/>
    <tableColumn id="25" xr3:uid="{DC30AFFB-109E-4539-83DD-1E7721613824}" uniqueName="25" name="Test 25" queryTableFieldId="25"/>
    <tableColumn id="26" xr3:uid="{0471D015-2CC0-4932-B10D-3C29C5018844}" uniqueName="26" name="Test 26" queryTableFieldId="26"/>
    <tableColumn id="27" xr3:uid="{5D661ACF-C58B-4BBA-B0A9-EFFAF929B76B}" uniqueName="27" name="Test 27" queryTableFieldId="27"/>
    <tableColumn id="28" xr3:uid="{1589CC0F-FE7F-4A82-987A-2D82350CC3E5}" uniqueName="28" name="Test 28" queryTableFieldId="28"/>
    <tableColumn id="29" xr3:uid="{F95368C3-136D-4DEC-81D4-1D2299A849F6}" uniqueName="29" name="Test 29" queryTableFieldId="29"/>
    <tableColumn id="30" xr3:uid="{1907B0F1-1947-4F0B-BA89-88C1555EDCC0}" uniqueName="30" name="Test 30" queryTableFieldId="30"/>
    <tableColumn id="31" xr3:uid="{1B80DAF4-1F66-48D0-ABCA-8522EAA023BB}" uniqueName="31" name="Test 31" queryTableFieldId="31"/>
    <tableColumn id="32" xr3:uid="{57C61E96-6073-4D83-9008-E72CA6CBA567}" uniqueName="32" name="Test 32" queryTableFieldId="32"/>
    <tableColumn id="33" xr3:uid="{AF10A004-CE3F-4EB4-92F8-C07A0696B707}" uniqueName="33" name="Test 33" queryTableFieldId="33"/>
    <tableColumn id="34" xr3:uid="{430EA156-A5EF-465B-8F35-6BC0E2FAE5DA}" uniqueName="34" name="Test 34" queryTableFieldId="34"/>
    <tableColumn id="35" xr3:uid="{8AB2219D-2D14-4D57-BF9D-EEADE0BDEA5E}" uniqueName="35" name="Test 35" queryTableFieldId="35"/>
    <tableColumn id="36" xr3:uid="{ED328EA7-D195-49C7-9A21-79AE1DD8B8EC}" uniqueName="36" name="Test 36" queryTableFieldId="36"/>
    <tableColumn id="37" xr3:uid="{9C73C5A8-78C0-4F0A-8A08-6C3A02939A89}" uniqueName="37" name="Test 37" queryTableFieldId="37"/>
    <tableColumn id="38" xr3:uid="{FB1FC23A-C2B7-4B93-B472-89EB5D61134F}" uniqueName="38" name="Test 38" queryTableFieldId="38"/>
    <tableColumn id="39" xr3:uid="{0A701F3B-D219-4FA2-925A-FE9D032EBD99}" uniqueName="39" name="Test 39" queryTableFieldId="39"/>
    <tableColumn id="40" xr3:uid="{3488BA34-4685-42F5-A63B-4C050232D2C4}" uniqueName="40" name="Test 40" queryTableFieldId="40"/>
    <tableColumn id="41" xr3:uid="{8D4E24C0-2F19-456A-8FAC-D3C3777B486C}" uniqueName="41" name="Test 41" queryTableFieldId="41"/>
    <tableColumn id="42" xr3:uid="{114F5A95-DB7F-4594-AFBF-63C5C51F92D9}" uniqueName="42" name="Test 42" queryTableFieldId="42"/>
    <tableColumn id="43" xr3:uid="{19A6E5DC-89A7-441D-953F-31E8A0C0793B}" uniqueName="43" name="Test 43" queryTableFieldId="43"/>
    <tableColumn id="44" xr3:uid="{04330B86-51A9-4456-B616-CA64D0A2A111}" uniqueName="44" name="Test 44" queryTableFieldId="44"/>
    <tableColumn id="45" xr3:uid="{B37E24FE-F7BD-4242-A5D3-DC56DECD3E44}" uniqueName="45" name="Test 45" queryTableFieldId="45"/>
    <tableColumn id="46" xr3:uid="{0AAB6474-9CA2-445E-9E7B-974CF94D6320}" uniqueName="46" name="Test 46" queryTableFieldId="46"/>
    <tableColumn id="47" xr3:uid="{81980AEF-2D6B-4673-A267-3091BBBB46A0}" uniqueName="47" name="Test 47" queryTableFieldId="47"/>
    <tableColumn id="48" xr3:uid="{D7FD9A18-786C-4CE7-92CC-3EBD05A4AA6D}" uniqueName="48" name="Test 48" queryTableFieldId="48"/>
    <tableColumn id="49" xr3:uid="{AD82742C-379F-4302-8240-7B6091900133}" uniqueName="49" name="Test 49" queryTableFieldId="49"/>
    <tableColumn id="50" xr3:uid="{F83D86CD-663F-48D2-A47F-1D58C96F0E22}" uniqueName="50" name="Test 50" queryTableFieldId="5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0D82F-A8D6-47E3-9C70-DB85EDEC288E}">
  <dimension ref="A1:AX31"/>
  <sheetViews>
    <sheetView tabSelected="1" workbookViewId="0">
      <selection activeCell="A31" sqref="A31"/>
    </sheetView>
  </sheetViews>
  <sheetFormatPr defaultRowHeight="15" x14ac:dyDescent="0.25"/>
  <cols>
    <col min="1" max="1" width="21.28515625" customWidth="1"/>
    <col min="2" max="50" width="12" bestFit="1" customWidth="1"/>
  </cols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25">
      <c r="A2">
        <v>80045.294000000024</v>
      </c>
      <c r="B2">
        <v>124807.67872916668</v>
      </c>
      <c r="C2">
        <v>104017.66875</v>
      </c>
      <c r="D2">
        <v>104170.90377083333</v>
      </c>
      <c r="E2">
        <v>88849.416666666584</v>
      </c>
      <c r="F2">
        <v>107199.17599999996</v>
      </c>
      <c r="G2">
        <v>86986.166666666599</v>
      </c>
      <c r="H2">
        <v>93391.572750000007</v>
      </c>
      <c r="I2">
        <v>120024.29104166669</v>
      </c>
      <c r="J2">
        <v>103230.41666666651</v>
      </c>
      <c r="K2">
        <v>90886.487999999983</v>
      </c>
      <c r="L2">
        <v>75721.684666666639</v>
      </c>
      <c r="M2">
        <v>102621.75416666667</v>
      </c>
      <c r="N2">
        <v>88557.392000000007</v>
      </c>
      <c r="O2">
        <v>102706.38191666661</v>
      </c>
      <c r="P2">
        <v>128225.19454166655</v>
      </c>
      <c r="Q2">
        <v>119990.72708333336</v>
      </c>
      <c r="R2">
        <v>135521.04031250003</v>
      </c>
      <c r="S2">
        <v>116952.35054166666</v>
      </c>
      <c r="T2">
        <v>80601.104541666704</v>
      </c>
      <c r="U2">
        <v>83138.299999999945</v>
      </c>
      <c r="V2">
        <v>126130.78041666665</v>
      </c>
      <c r="W2">
        <v>97618.775999999954</v>
      </c>
      <c r="X2">
        <v>121346.85366666671</v>
      </c>
      <c r="Y2">
        <v>106920.00866666663</v>
      </c>
      <c r="Z2">
        <v>89149.793749999997</v>
      </c>
      <c r="AA2">
        <v>70666.166666666744</v>
      </c>
      <c r="AB2">
        <v>90462.356104166684</v>
      </c>
      <c r="AC2">
        <v>99660.09600000002</v>
      </c>
      <c r="AD2">
        <v>82265.448541666599</v>
      </c>
      <c r="AE2">
        <v>79703.656250000029</v>
      </c>
      <c r="AF2">
        <v>77793.415666666682</v>
      </c>
      <c r="AG2">
        <v>76112.02399999999</v>
      </c>
      <c r="AH2">
        <v>110011.32799999998</v>
      </c>
      <c r="AI2">
        <v>89160.767666666754</v>
      </c>
      <c r="AJ2">
        <v>92959.648499999967</v>
      </c>
      <c r="AK2">
        <v>71250.66666666673</v>
      </c>
      <c r="AL2">
        <v>92899.573437500047</v>
      </c>
      <c r="AM2">
        <v>108082.4166666665</v>
      </c>
      <c r="AN2">
        <v>102740.20066666671</v>
      </c>
      <c r="AO2">
        <v>110044.66666666644</v>
      </c>
      <c r="AP2">
        <v>92961.143604166675</v>
      </c>
      <c r="AQ2">
        <v>96493.599416666751</v>
      </c>
      <c r="AR2">
        <v>126615.46041666664</v>
      </c>
      <c r="AS2">
        <v>87063.801854166668</v>
      </c>
      <c r="AT2">
        <v>109044.45833333336</v>
      </c>
      <c r="AU2">
        <v>116513.61341666663</v>
      </c>
      <c r="AV2">
        <v>94945.195166666701</v>
      </c>
      <c r="AW2">
        <v>95508.842187499962</v>
      </c>
      <c r="AX2">
        <v>84521.50866666669</v>
      </c>
    </row>
    <row r="3" spans="1:50" x14ac:dyDescent="0.25">
      <c r="A3">
        <v>80045.294000000024</v>
      </c>
      <c r="B3">
        <v>116446.91666666642</v>
      </c>
      <c r="C3">
        <v>93706.720833333398</v>
      </c>
      <c r="D3">
        <v>104170.90377083333</v>
      </c>
      <c r="E3">
        <v>80400.860719166696</v>
      </c>
      <c r="F3">
        <v>83607.763184999931</v>
      </c>
      <c r="G3">
        <v>71741.768250000066</v>
      </c>
      <c r="H3">
        <v>90529.576916666658</v>
      </c>
      <c r="I3">
        <v>102857.27916666666</v>
      </c>
      <c r="J3">
        <v>81325.658897500049</v>
      </c>
      <c r="K3">
        <v>90886.487999999983</v>
      </c>
      <c r="L3">
        <v>73849.623720000061</v>
      </c>
      <c r="M3">
        <v>98477.040016666695</v>
      </c>
      <c r="N3">
        <v>67360.366666666669</v>
      </c>
      <c r="O3">
        <v>86088.765120000025</v>
      </c>
      <c r="P3">
        <v>109613.66666666647</v>
      </c>
      <c r="Q3">
        <v>111606.67116666667</v>
      </c>
      <c r="R3">
        <v>74150.31528666665</v>
      </c>
      <c r="S3">
        <v>103727.65116666665</v>
      </c>
      <c r="T3">
        <v>78001.713857500057</v>
      </c>
      <c r="U3">
        <v>83138.299999999945</v>
      </c>
      <c r="V3">
        <v>109036.00966666666</v>
      </c>
      <c r="W3">
        <v>96735.746041666658</v>
      </c>
      <c r="X3">
        <v>116969.5662916666</v>
      </c>
      <c r="Y3">
        <v>95729.962106666702</v>
      </c>
      <c r="Z3">
        <v>75889.43604416665</v>
      </c>
      <c r="AA3">
        <v>70666.166666666744</v>
      </c>
      <c r="AB3">
        <v>83967.874354166663</v>
      </c>
      <c r="AC3">
        <v>99660.09600000002</v>
      </c>
      <c r="AD3">
        <v>73067.509960000039</v>
      </c>
      <c r="AE3">
        <v>79677.540604166672</v>
      </c>
      <c r="AF3">
        <v>77793.415666666682</v>
      </c>
      <c r="AG3">
        <v>76112.02399999999</v>
      </c>
      <c r="AH3">
        <v>103625.72991666672</v>
      </c>
      <c r="AI3">
        <v>76644.774346666672</v>
      </c>
      <c r="AJ3">
        <v>85759.372794166644</v>
      </c>
      <c r="AK3">
        <v>71250.66666666673</v>
      </c>
      <c r="AL3">
        <v>91659.331249999974</v>
      </c>
      <c r="AM3">
        <v>108082.4166666665</v>
      </c>
      <c r="AN3">
        <v>93984.116666666683</v>
      </c>
      <c r="AO3">
        <v>93026.819333333333</v>
      </c>
      <c r="AP3">
        <v>92961.143604166675</v>
      </c>
      <c r="AQ3">
        <v>76170.225884999963</v>
      </c>
      <c r="AR3">
        <v>78627.284386666652</v>
      </c>
      <c r="AS3">
        <v>77279.01085416667</v>
      </c>
      <c r="AT3">
        <v>82569.759374999994</v>
      </c>
      <c r="AU3">
        <v>113479.13066666666</v>
      </c>
      <c r="AV3">
        <v>94945.195166666701</v>
      </c>
      <c r="AW3">
        <v>74209.086291666681</v>
      </c>
      <c r="AX3">
        <v>77939.956000000006</v>
      </c>
    </row>
    <row r="4" spans="1:50" x14ac:dyDescent="0.25">
      <c r="A4">
        <v>75318.94375000002</v>
      </c>
      <c r="B4">
        <v>104691.59930666663</v>
      </c>
      <c r="C4">
        <v>83304.30833333332</v>
      </c>
      <c r="D4">
        <v>78558.341719999953</v>
      </c>
      <c r="E4">
        <v>79987.228742499996</v>
      </c>
      <c r="F4">
        <v>80548.412819999954</v>
      </c>
      <c r="G4">
        <v>71741.768250000066</v>
      </c>
      <c r="H4">
        <v>81444.448974166662</v>
      </c>
      <c r="I4">
        <v>94994.528291666677</v>
      </c>
      <c r="J4">
        <v>76019.746026666631</v>
      </c>
      <c r="K4">
        <v>78584.200819999998</v>
      </c>
      <c r="L4">
        <v>71953.021504166638</v>
      </c>
      <c r="M4">
        <v>82533.53260416667</v>
      </c>
      <c r="N4">
        <v>67360.366666666669</v>
      </c>
      <c r="O4">
        <v>80799.698686666627</v>
      </c>
      <c r="P4">
        <v>82153.947786666657</v>
      </c>
      <c r="Q4">
        <v>78972.810416666704</v>
      </c>
      <c r="R4">
        <v>74150.31528666665</v>
      </c>
      <c r="S4">
        <v>81814.215211666684</v>
      </c>
      <c r="T4">
        <v>78001.713857500057</v>
      </c>
      <c r="U4">
        <v>78234.010416666628</v>
      </c>
      <c r="V4">
        <v>109036.00966666666</v>
      </c>
      <c r="W4">
        <v>79895.69041666665</v>
      </c>
      <c r="X4">
        <v>116969.5662916666</v>
      </c>
      <c r="Y4">
        <v>87590.149999999951</v>
      </c>
      <c r="Z4">
        <v>75889.43604416665</v>
      </c>
      <c r="AA4">
        <v>70666.166666666744</v>
      </c>
      <c r="AB4">
        <v>77004.563166666645</v>
      </c>
      <c r="AC4">
        <v>94653.00741666666</v>
      </c>
      <c r="AD4">
        <v>73067.509960000039</v>
      </c>
      <c r="AE4">
        <v>76692.352580000035</v>
      </c>
      <c r="AF4">
        <v>73244.999166666676</v>
      </c>
      <c r="AG4">
        <v>71827.082666666713</v>
      </c>
      <c r="AH4">
        <v>86939.539541666731</v>
      </c>
      <c r="AI4">
        <v>75962.076291666628</v>
      </c>
      <c r="AJ4">
        <v>76629.720561666647</v>
      </c>
      <c r="AK4">
        <v>71250.66666666673</v>
      </c>
      <c r="AL4">
        <v>87751.998791666658</v>
      </c>
      <c r="AM4">
        <v>94050.617234166682</v>
      </c>
      <c r="AN4">
        <v>77211.6961966667</v>
      </c>
      <c r="AO4">
        <v>89192.535416666666</v>
      </c>
      <c r="AP4">
        <v>83988.416666666613</v>
      </c>
      <c r="AQ4">
        <v>76170.225884999963</v>
      </c>
      <c r="AR4">
        <v>75545.704166666648</v>
      </c>
      <c r="AS4">
        <v>74408.386541666638</v>
      </c>
      <c r="AT4">
        <v>82569.759374999994</v>
      </c>
      <c r="AU4">
        <v>105367.64964500003</v>
      </c>
      <c r="AV4">
        <v>84198.106646666682</v>
      </c>
      <c r="AW4">
        <v>72073.335666666666</v>
      </c>
      <c r="AX4">
        <v>77245.649611666653</v>
      </c>
    </row>
    <row r="5" spans="1:50" x14ac:dyDescent="0.25">
      <c r="A5">
        <v>74741.510826666708</v>
      </c>
      <c r="B5">
        <v>102893.66666666648</v>
      </c>
      <c r="C5">
        <v>76937.897291666712</v>
      </c>
      <c r="D5">
        <v>76488.204041666671</v>
      </c>
      <c r="E5">
        <v>77871.597479166667</v>
      </c>
      <c r="F5">
        <v>75422.163734999966</v>
      </c>
      <c r="G5">
        <v>71741.768250000066</v>
      </c>
      <c r="H5">
        <v>78907.127496666668</v>
      </c>
      <c r="I5">
        <v>77754.043041666679</v>
      </c>
      <c r="J5">
        <v>74050.594906666665</v>
      </c>
      <c r="K5">
        <v>76696.561276666645</v>
      </c>
      <c r="L5">
        <v>71953.021504166638</v>
      </c>
      <c r="M5">
        <v>77184.704541666593</v>
      </c>
      <c r="N5">
        <v>67360.366666666669</v>
      </c>
      <c r="O5">
        <v>71436.885249999919</v>
      </c>
      <c r="P5">
        <v>75786.141666666721</v>
      </c>
      <c r="Q5">
        <v>78972.810416666704</v>
      </c>
      <c r="R5">
        <v>74150.31528666665</v>
      </c>
      <c r="S5">
        <v>78210.154229166656</v>
      </c>
      <c r="T5">
        <v>78001.713857500057</v>
      </c>
      <c r="U5">
        <v>78234.010416666628</v>
      </c>
      <c r="V5">
        <v>107873.3256566667</v>
      </c>
      <c r="W5">
        <v>79895.69041666665</v>
      </c>
      <c r="X5">
        <v>111731.15212666668</v>
      </c>
      <c r="Y5">
        <v>75628.895312499983</v>
      </c>
      <c r="Z5">
        <v>74870.942819999997</v>
      </c>
      <c r="AA5">
        <v>67226.666666666788</v>
      </c>
      <c r="AB5">
        <v>69296.916666666759</v>
      </c>
      <c r="AC5">
        <v>94653.00741666666</v>
      </c>
      <c r="AD5">
        <v>73067.509960000039</v>
      </c>
      <c r="AE5">
        <v>74332.062240000014</v>
      </c>
      <c r="AF5">
        <v>72230.104166666672</v>
      </c>
      <c r="AG5">
        <v>71827.082666666713</v>
      </c>
      <c r="AH5">
        <v>83048.679166666698</v>
      </c>
      <c r="AI5">
        <v>73568.985666666675</v>
      </c>
      <c r="AJ5">
        <v>76629.720561666647</v>
      </c>
      <c r="AK5">
        <v>71250.66666666673</v>
      </c>
      <c r="AL5">
        <v>82667.560041666715</v>
      </c>
      <c r="AM5">
        <v>77799.880186666676</v>
      </c>
      <c r="AN5">
        <v>75377.628266666696</v>
      </c>
      <c r="AO5">
        <v>83922.535416666738</v>
      </c>
      <c r="AP5">
        <v>72230.263749999998</v>
      </c>
      <c r="AQ5">
        <v>75061.778916666677</v>
      </c>
      <c r="AR5">
        <v>72913.474666666662</v>
      </c>
      <c r="AS5">
        <v>72865.536541666675</v>
      </c>
      <c r="AT5">
        <v>75580.307812499974</v>
      </c>
      <c r="AU5">
        <v>103015.96566666658</v>
      </c>
      <c r="AV5">
        <v>80744.008729166657</v>
      </c>
      <c r="AW5">
        <v>72073.335666666666</v>
      </c>
      <c r="AX5">
        <v>73214.305894999998</v>
      </c>
    </row>
    <row r="6" spans="1:50" x14ac:dyDescent="0.25">
      <c r="A6">
        <v>70281.391006666658</v>
      </c>
      <c r="B6">
        <v>95824.329541666681</v>
      </c>
      <c r="C6">
        <v>74461.839729166692</v>
      </c>
      <c r="D6">
        <v>76488.204041666671</v>
      </c>
      <c r="E6">
        <v>73976.767449999999</v>
      </c>
      <c r="F6">
        <v>75422.163734999966</v>
      </c>
      <c r="G6">
        <v>71741.768250000066</v>
      </c>
      <c r="H6">
        <v>77554.90889833332</v>
      </c>
      <c r="I6">
        <v>73352.07766666665</v>
      </c>
      <c r="J6">
        <v>74050.594906666665</v>
      </c>
      <c r="K6">
        <v>75055.132479166641</v>
      </c>
      <c r="L6">
        <v>71953.021504166638</v>
      </c>
      <c r="M6">
        <v>76095.19654166665</v>
      </c>
      <c r="N6">
        <v>67360.366666666669</v>
      </c>
      <c r="O6">
        <v>71436.885249999919</v>
      </c>
      <c r="P6">
        <v>70475.518226666652</v>
      </c>
      <c r="Q6">
        <v>73667.669666666668</v>
      </c>
      <c r="R6">
        <v>69933.921779999975</v>
      </c>
      <c r="S6">
        <v>77671.810229166702</v>
      </c>
      <c r="T6">
        <v>72957.338166666683</v>
      </c>
      <c r="U6">
        <v>78221.551885000037</v>
      </c>
      <c r="V6">
        <v>101468.18958333337</v>
      </c>
      <c r="W6">
        <v>74465.760416666686</v>
      </c>
      <c r="X6">
        <v>111731.15212666668</v>
      </c>
      <c r="Y6">
        <v>72902.34941666665</v>
      </c>
      <c r="Z6">
        <v>74472.510946666676</v>
      </c>
      <c r="AA6">
        <v>67226.666666666788</v>
      </c>
      <c r="AB6">
        <v>69296.916666666759</v>
      </c>
      <c r="AC6">
        <v>76909.964760000017</v>
      </c>
      <c r="AD6">
        <v>73067.509960000039</v>
      </c>
      <c r="AE6">
        <v>73407.548030000034</v>
      </c>
      <c r="AF6">
        <v>72230.104166666672</v>
      </c>
      <c r="AG6">
        <v>71827.082666666713</v>
      </c>
      <c r="AH6">
        <v>81543.611166666669</v>
      </c>
      <c r="AI6">
        <v>73568.985666666675</v>
      </c>
      <c r="AJ6">
        <v>69885.635886666656</v>
      </c>
      <c r="AK6">
        <v>71250.66666666673</v>
      </c>
      <c r="AL6">
        <v>75190.986501666615</v>
      </c>
      <c r="AM6">
        <v>77799.880186666676</v>
      </c>
      <c r="AN6">
        <v>72985.247279999996</v>
      </c>
      <c r="AO6">
        <v>80678.399041666649</v>
      </c>
      <c r="AP6">
        <v>72230.263749999998</v>
      </c>
      <c r="AQ6">
        <v>74824.125001666675</v>
      </c>
      <c r="AR6">
        <v>70174.042759999924</v>
      </c>
      <c r="AS6">
        <v>72865.536541666675</v>
      </c>
      <c r="AT6">
        <v>75580.307812499974</v>
      </c>
      <c r="AU6">
        <v>91595.277083333378</v>
      </c>
      <c r="AV6">
        <v>76708.5259766667</v>
      </c>
      <c r="AW6">
        <v>72073.335666666666</v>
      </c>
      <c r="AX6">
        <v>73214.305894999998</v>
      </c>
    </row>
    <row r="7" spans="1:50" x14ac:dyDescent="0.25">
      <c r="A7">
        <v>70281.391006666658</v>
      </c>
      <c r="B7">
        <v>95725.144541666697</v>
      </c>
      <c r="C7">
        <v>73387.562291666662</v>
      </c>
      <c r="D7">
        <v>71483.136059999975</v>
      </c>
      <c r="E7">
        <v>73976.767449999999</v>
      </c>
      <c r="F7">
        <v>75050.872826666644</v>
      </c>
      <c r="G7">
        <v>67744.913506666635</v>
      </c>
      <c r="H7">
        <v>75065.723386666621</v>
      </c>
      <c r="I7">
        <v>73352.07766666665</v>
      </c>
      <c r="J7">
        <v>74050.594906666665</v>
      </c>
      <c r="K7">
        <v>71381.346104166689</v>
      </c>
      <c r="L7">
        <v>71953.021504166638</v>
      </c>
      <c r="M7">
        <v>72920.355416666673</v>
      </c>
      <c r="N7">
        <v>67360.366666666669</v>
      </c>
      <c r="O7">
        <v>69837.472379999992</v>
      </c>
      <c r="P7">
        <v>70475.518226666652</v>
      </c>
      <c r="Q7">
        <v>71006.374541666693</v>
      </c>
      <c r="R7">
        <v>69933.921779999975</v>
      </c>
      <c r="S7">
        <v>74165.314464999945</v>
      </c>
      <c r="T7">
        <v>71028.542541666684</v>
      </c>
      <c r="U7">
        <v>71340.701822500021</v>
      </c>
      <c r="V7">
        <v>100046.55208333334</v>
      </c>
      <c r="W7">
        <v>74465.760416666686</v>
      </c>
      <c r="X7">
        <v>111731.15212666668</v>
      </c>
      <c r="Y7">
        <v>71942.306586666629</v>
      </c>
      <c r="Z7">
        <v>71831.905666666687</v>
      </c>
      <c r="AA7">
        <v>67226.666666666788</v>
      </c>
      <c r="AB7">
        <v>69095.499007499995</v>
      </c>
      <c r="AC7">
        <v>76909.964760000017</v>
      </c>
      <c r="AD7">
        <v>73067.509960000039</v>
      </c>
      <c r="AE7">
        <v>72971.870946666677</v>
      </c>
      <c r="AF7">
        <v>72230.104166666672</v>
      </c>
      <c r="AG7">
        <v>71827.082666666713</v>
      </c>
      <c r="AH7">
        <v>80719.916291666639</v>
      </c>
      <c r="AI7">
        <v>71878.126519999976</v>
      </c>
      <c r="AJ7">
        <v>69885.635886666656</v>
      </c>
      <c r="AK7">
        <v>71250.66666666673</v>
      </c>
      <c r="AL7">
        <v>75190.986501666615</v>
      </c>
      <c r="AM7">
        <v>77799.880186666676</v>
      </c>
      <c r="AN7">
        <v>68148.370134166646</v>
      </c>
      <c r="AO7">
        <v>76839.163729166714</v>
      </c>
      <c r="AP7">
        <v>72230.263749999998</v>
      </c>
      <c r="AQ7">
        <v>73325.016286666665</v>
      </c>
      <c r="AR7">
        <v>67577.150229166655</v>
      </c>
      <c r="AS7">
        <v>72865.536541666675</v>
      </c>
      <c r="AT7">
        <v>74631.912854166672</v>
      </c>
      <c r="AU7">
        <v>87235.391666666663</v>
      </c>
      <c r="AV7">
        <v>73925.828604166658</v>
      </c>
      <c r="AW7">
        <v>72073.335666666666</v>
      </c>
      <c r="AX7">
        <v>65577.916666666802</v>
      </c>
    </row>
    <row r="8" spans="1:50" x14ac:dyDescent="0.25">
      <c r="A8">
        <v>68368.166666666773</v>
      </c>
      <c r="B8">
        <v>89440.207259999981</v>
      </c>
      <c r="C8">
        <v>73133.961786666652</v>
      </c>
      <c r="D8">
        <v>71483.136059999975</v>
      </c>
      <c r="E8">
        <v>73976.767449999999</v>
      </c>
      <c r="F8">
        <v>70684.605239999975</v>
      </c>
      <c r="G8">
        <v>67744.913506666635</v>
      </c>
      <c r="H8">
        <v>72443.074666666696</v>
      </c>
      <c r="I8">
        <v>73352.07766666665</v>
      </c>
      <c r="J8">
        <v>71347.776089999985</v>
      </c>
      <c r="K8">
        <v>71381.346104166689</v>
      </c>
      <c r="L8">
        <v>68908.702540000013</v>
      </c>
      <c r="M8">
        <v>72920.355416666673</v>
      </c>
      <c r="N8">
        <v>67360.366666666669</v>
      </c>
      <c r="O8">
        <v>69837.472379999992</v>
      </c>
      <c r="P8">
        <v>69619.654895000029</v>
      </c>
      <c r="Q8">
        <v>67763.378291666697</v>
      </c>
      <c r="R8">
        <v>67820.916666666788</v>
      </c>
      <c r="S8">
        <v>72967.688479166696</v>
      </c>
      <c r="T8">
        <v>71028.542541666684</v>
      </c>
      <c r="U8">
        <v>71340.701822500021</v>
      </c>
      <c r="V8">
        <v>95112.287666666642</v>
      </c>
      <c r="W8">
        <v>74465.760416666686</v>
      </c>
      <c r="X8">
        <v>111731.15212666668</v>
      </c>
      <c r="Y8">
        <v>69198.876354166656</v>
      </c>
      <c r="Z8">
        <v>71831.905666666687</v>
      </c>
      <c r="AA8">
        <v>66528.916666666788</v>
      </c>
      <c r="AB8">
        <v>69095.499007499995</v>
      </c>
      <c r="AC8">
        <v>76871.01079166666</v>
      </c>
      <c r="AD8">
        <v>73067.509960000039</v>
      </c>
      <c r="AE8">
        <v>72709.385979166662</v>
      </c>
      <c r="AF8">
        <v>72230.104166666672</v>
      </c>
      <c r="AG8">
        <v>71827.082666666713</v>
      </c>
      <c r="AH8">
        <v>78327.695781666684</v>
      </c>
      <c r="AI8">
        <v>65011.038666666667</v>
      </c>
      <c r="AJ8">
        <v>69885.635886666656</v>
      </c>
      <c r="AK8">
        <v>71250.66666666673</v>
      </c>
      <c r="AL8">
        <v>74177.511188333359</v>
      </c>
      <c r="AM8">
        <v>77770.470489999978</v>
      </c>
      <c r="AN8">
        <v>68148.370134166646</v>
      </c>
      <c r="AO8">
        <v>73934.558041666649</v>
      </c>
      <c r="AP8">
        <v>72230.263749999998</v>
      </c>
      <c r="AQ8">
        <v>73325.016286666665</v>
      </c>
      <c r="AR8">
        <v>67577.150229166655</v>
      </c>
      <c r="AS8">
        <v>72865.536541666675</v>
      </c>
      <c r="AT8">
        <v>70782.942416666658</v>
      </c>
      <c r="AU8">
        <v>87235.391666666663</v>
      </c>
      <c r="AV8">
        <v>71208.873999999996</v>
      </c>
      <c r="AW8">
        <v>70735.485666666689</v>
      </c>
      <c r="AX8">
        <v>65577.916666666802</v>
      </c>
    </row>
    <row r="9" spans="1:50" x14ac:dyDescent="0.25">
      <c r="A9">
        <v>65286.16666666681</v>
      </c>
      <c r="B9">
        <v>78439.631259999995</v>
      </c>
      <c r="C9">
        <v>73133.961786666652</v>
      </c>
      <c r="D9">
        <v>71483.136059999975</v>
      </c>
      <c r="E9">
        <v>67424.896166666673</v>
      </c>
      <c r="F9">
        <v>70684.605239999975</v>
      </c>
      <c r="G9">
        <v>67744.913506666635</v>
      </c>
      <c r="H9">
        <v>72443.074666666696</v>
      </c>
      <c r="I9">
        <v>73352.07766666665</v>
      </c>
      <c r="J9">
        <v>69615.387104999987</v>
      </c>
      <c r="K9">
        <v>71381.346104166689</v>
      </c>
      <c r="L9">
        <v>68908.702540000013</v>
      </c>
      <c r="M9">
        <v>71254.708604166677</v>
      </c>
      <c r="N9">
        <v>67360.366666666669</v>
      </c>
      <c r="O9">
        <v>69837.472379999992</v>
      </c>
      <c r="P9">
        <v>65200.315271666725</v>
      </c>
      <c r="Q9">
        <v>67763.378291666697</v>
      </c>
      <c r="R9">
        <v>67820.916666666788</v>
      </c>
      <c r="S9">
        <v>69585.855416666687</v>
      </c>
      <c r="T9">
        <v>70757.511916666685</v>
      </c>
      <c r="U9">
        <v>71340.701822500021</v>
      </c>
      <c r="V9">
        <v>95112.287666666642</v>
      </c>
      <c r="W9">
        <v>70000.570541666719</v>
      </c>
      <c r="X9">
        <v>111731.15212666668</v>
      </c>
      <c r="Y9">
        <v>69198.876354166656</v>
      </c>
      <c r="Z9">
        <v>70065.677666666685</v>
      </c>
      <c r="AA9">
        <v>66528.916666666788</v>
      </c>
      <c r="AB9">
        <v>69095.499007499995</v>
      </c>
      <c r="AC9">
        <v>71698.01541666672</v>
      </c>
      <c r="AD9">
        <v>73067.509960000039</v>
      </c>
      <c r="AE9">
        <v>72119.875</v>
      </c>
      <c r="AF9">
        <v>72230.104166666672</v>
      </c>
      <c r="AG9">
        <v>70987.544066666655</v>
      </c>
      <c r="AH9">
        <v>78104.164916666661</v>
      </c>
      <c r="AI9">
        <v>65011.038666666667</v>
      </c>
      <c r="AJ9">
        <v>69885.635886666656</v>
      </c>
      <c r="AK9">
        <v>71250.66666666673</v>
      </c>
      <c r="AL9">
        <v>74177.511188333359</v>
      </c>
      <c r="AM9">
        <v>67636.136256666694</v>
      </c>
      <c r="AN9">
        <v>68148.370134166646</v>
      </c>
      <c r="AO9">
        <v>73934.558041666649</v>
      </c>
      <c r="AP9">
        <v>68980.931459999978</v>
      </c>
      <c r="AQ9">
        <v>73325.016286666665</v>
      </c>
      <c r="AR9">
        <v>67577.150229166655</v>
      </c>
      <c r="AS9">
        <v>70642.642229166682</v>
      </c>
      <c r="AT9">
        <v>70782.942416666658</v>
      </c>
      <c r="AU9">
        <v>84816.041666666701</v>
      </c>
      <c r="AV9">
        <v>71208.873999999996</v>
      </c>
      <c r="AW9">
        <v>68592.076854166677</v>
      </c>
      <c r="AX9">
        <v>65577.916666666802</v>
      </c>
    </row>
    <row r="10" spans="1:50" x14ac:dyDescent="0.25">
      <c r="A10">
        <v>65286.16666666681</v>
      </c>
      <c r="B10">
        <v>78439.631259999995</v>
      </c>
      <c r="C10">
        <v>70587.565604166666</v>
      </c>
      <c r="D10">
        <v>71483.136059999975</v>
      </c>
      <c r="E10">
        <v>67424.896166666673</v>
      </c>
      <c r="F10">
        <v>67725.259676666668</v>
      </c>
      <c r="G10">
        <v>67744.913506666635</v>
      </c>
      <c r="H10">
        <v>72443.074666666696</v>
      </c>
      <c r="I10">
        <v>72377.983166666658</v>
      </c>
      <c r="J10">
        <v>69615.387104999987</v>
      </c>
      <c r="K10">
        <v>71381.346104166689</v>
      </c>
      <c r="L10">
        <v>68908.702540000013</v>
      </c>
      <c r="M10">
        <v>71254.708604166677</v>
      </c>
      <c r="N10">
        <v>67360.366666666669</v>
      </c>
      <c r="O10">
        <v>69837.472379999992</v>
      </c>
      <c r="P10">
        <v>65200.315271666725</v>
      </c>
      <c r="Q10">
        <v>67763.378291666697</v>
      </c>
      <c r="R10">
        <v>67820.916666666788</v>
      </c>
      <c r="S10">
        <v>69585.855416666687</v>
      </c>
      <c r="T10">
        <v>70757.511916666685</v>
      </c>
      <c r="U10">
        <v>71340.701822500021</v>
      </c>
      <c r="V10">
        <v>93974.444266666658</v>
      </c>
      <c r="W10">
        <v>70000.570541666719</v>
      </c>
      <c r="X10">
        <v>111731.15212666668</v>
      </c>
      <c r="Y10">
        <v>69198.876354166656</v>
      </c>
      <c r="Z10">
        <v>70065.677666666685</v>
      </c>
      <c r="AA10">
        <v>66528.916666666788</v>
      </c>
      <c r="AB10">
        <v>67396.838061666684</v>
      </c>
      <c r="AC10">
        <v>70177.549916666641</v>
      </c>
      <c r="AD10">
        <v>70986.661791666658</v>
      </c>
      <c r="AE10">
        <v>71282.979979166659</v>
      </c>
      <c r="AF10">
        <v>69532.291104166696</v>
      </c>
      <c r="AG10">
        <v>70987.544066666655</v>
      </c>
      <c r="AH10">
        <v>76908.998613333388</v>
      </c>
      <c r="AI10">
        <v>65011.038666666667</v>
      </c>
      <c r="AJ10">
        <v>69885.635886666656</v>
      </c>
      <c r="AK10">
        <v>71250.66666666673</v>
      </c>
      <c r="AL10">
        <v>74177.511188333359</v>
      </c>
      <c r="AM10">
        <v>67636.136256666694</v>
      </c>
      <c r="AN10">
        <v>68148.370134166646</v>
      </c>
      <c r="AO10">
        <v>73934.558041666649</v>
      </c>
      <c r="AP10">
        <v>68980.931459999978</v>
      </c>
      <c r="AQ10">
        <v>71442.023306666641</v>
      </c>
      <c r="AR10">
        <v>67577.150229166655</v>
      </c>
      <c r="AS10">
        <v>70642.642229166682</v>
      </c>
      <c r="AT10">
        <v>67211.748729166662</v>
      </c>
      <c r="AU10">
        <v>84816.041666666701</v>
      </c>
      <c r="AV10">
        <v>71208.873999999996</v>
      </c>
      <c r="AW10">
        <v>67826.659916666642</v>
      </c>
      <c r="AX10">
        <v>65577.916666666802</v>
      </c>
    </row>
    <row r="11" spans="1:50" x14ac:dyDescent="0.25">
      <c r="A11">
        <v>65286.16666666681</v>
      </c>
      <c r="B11">
        <v>77542.465541666737</v>
      </c>
      <c r="C11">
        <v>70587.565604166666</v>
      </c>
      <c r="D11">
        <v>70905.125769999999</v>
      </c>
      <c r="E11">
        <v>67424.896166666673</v>
      </c>
      <c r="F11">
        <v>67725.259676666668</v>
      </c>
      <c r="G11">
        <v>67744.913506666635</v>
      </c>
      <c r="H11">
        <v>72443.074666666696</v>
      </c>
      <c r="I11">
        <v>72377.983166666658</v>
      </c>
      <c r="J11">
        <v>69615.387104999987</v>
      </c>
      <c r="K11">
        <v>71381.346104166689</v>
      </c>
      <c r="L11">
        <v>68908.702540000013</v>
      </c>
      <c r="M11">
        <v>70689.852666666688</v>
      </c>
      <c r="N11">
        <v>70059.03641666667</v>
      </c>
      <c r="O11">
        <v>69837.472379999992</v>
      </c>
      <c r="P11">
        <v>65200.315271666725</v>
      </c>
      <c r="Q11">
        <v>67763.378291666697</v>
      </c>
      <c r="R11">
        <v>67820.916666666788</v>
      </c>
      <c r="S11">
        <v>68475.953541666677</v>
      </c>
      <c r="T11">
        <v>70757.511916666685</v>
      </c>
      <c r="U11">
        <v>71340.701822500021</v>
      </c>
      <c r="V11">
        <v>93974.444266666658</v>
      </c>
      <c r="W11">
        <v>70000.570541666719</v>
      </c>
      <c r="X11">
        <v>111731.15212666668</v>
      </c>
      <c r="Y11">
        <v>69198.876354166656</v>
      </c>
      <c r="Z11">
        <v>68872.402041666675</v>
      </c>
      <c r="AA11">
        <v>66528.916666666788</v>
      </c>
      <c r="AB11">
        <v>67396.838061666684</v>
      </c>
      <c r="AC11">
        <v>70177.549916666641</v>
      </c>
      <c r="AD11">
        <v>69857.32610416667</v>
      </c>
      <c r="AE11">
        <v>67231.616791666689</v>
      </c>
      <c r="AF11">
        <v>69532.291104166696</v>
      </c>
      <c r="AG11">
        <v>70987.544066666655</v>
      </c>
      <c r="AH11">
        <v>75380.66029166666</v>
      </c>
      <c r="AI11">
        <v>65011.038666666667</v>
      </c>
      <c r="AJ11">
        <v>67915.871776666667</v>
      </c>
      <c r="AK11">
        <v>69459.62079166669</v>
      </c>
      <c r="AL11">
        <v>73639.740276666707</v>
      </c>
      <c r="AM11">
        <v>67636.136256666694</v>
      </c>
      <c r="AN11">
        <v>68148.370134166646</v>
      </c>
      <c r="AO11">
        <v>73934.558041666649</v>
      </c>
      <c r="AP11">
        <v>68980.931459999978</v>
      </c>
      <c r="AQ11">
        <v>71442.023306666641</v>
      </c>
      <c r="AR11">
        <v>67532.568380000026</v>
      </c>
      <c r="AS11">
        <v>70642.642229166682</v>
      </c>
      <c r="AT11">
        <v>67211.748729166662</v>
      </c>
      <c r="AU11">
        <v>84816.041666666701</v>
      </c>
      <c r="AV11">
        <v>67525.363479166655</v>
      </c>
      <c r="AW11">
        <v>67826.659916666642</v>
      </c>
      <c r="AX11">
        <v>65577.916666666802</v>
      </c>
    </row>
    <row r="12" spans="1:50" x14ac:dyDescent="0.25">
      <c r="A12">
        <v>65286.16666666681</v>
      </c>
      <c r="B12">
        <v>71955.666541666695</v>
      </c>
      <c r="C12">
        <v>70242.780499999964</v>
      </c>
      <c r="D12">
        <v>69078.111744166672</v>
      </c>
      <c r="E12">
        <v>67424.896166666673</v>
      </c>
      <c r="F12">
        <v>67725.259676666668</v>
      </c>
      <c r="G12">
        <v>67744.913506666635</v>
      </c>
      <c r="H12">
        <v>72443.074666666696</v>
      </c>
      <c r="I12">
        <v>72377.983166666658</v>
      </c>
      <c r="J12">
        <v>69427.61679166666</v>
      </c>
      <c r="K12">
        <v>71381.346104166689</v>
      </c>
      <c r="L12">
        <v>68908.702540000013</v>
      </c>
      <c r="M12">
        <v>70632.486166666669</v>
      </c>
      <c r="N12">
        <v>70059.03641666667</v>
      </c>
      <c r="O12">
        <v>69837.472379999992</v>
      </c>
      <c r="P12">
        <v>65200.315271666725</v>
      </c>
      <c r="Q12">
        <v>67763.378291666697</v>
      </c>
      <c r="R12">
        <v>67820.916666666788</v>
      </c>
      <c r="S12">
        <v>68475.953541666677</v>
      </c>
      <c r="T12">
        <v>70757.511916666685</v>
      </c>
      <c r="U12">
        <v>71340.701822500021</v>
      </c>
      <c r="V12">
        <v>93974.444266666658</v>
      </c>
      <c r="W12">
        <v>70000.570541666719</v>
      </c>
      <c r="X12">
        <v>111731.15212666668</v>
      </c>
      <c r="Y12">
        <v>69198.876354166656</v>
      </c>
      <c r="Z12">
        <v>68638.145901666678</v>
      </c>
      <c r="AA12">
        <v>66528.916666666788</v>
      </c>
      <c r="AB12">
        <v>67396.838061666684</v>
      </c>
      <c r="AC12">
        <v>66731.899416666667</v>
      </c>
      <c r="AD12">
        <v>69857.32610416667</v>
      </c>
      <c r="AE12">
        <v>67231.616791666689</v>
      </c>
      <c r="AF12">
        <v>69532.291104166696</v>
      </c>
      <c r="AG12">
        <v>70987.544066666655</v>
      </c>
      <c r="AH12">
        <v>73436.287541666679</v>
      </c>
      <c r="AI12">
        <v>65011.038666666667</v>
      </c>
      <c r="AJ12">
        <v>67915.871776666667</v>
      </c>
      <c r="AK12">
        <v>69459.62079166669</v>
      </c>
      <c r="AL12">
        <v>72541.843973333293</v>
      </c>
      <c r="AM12">
        <v>67636.136256666694</v>
      </c>
      <c r="AN12">
        <v>68148.370134166646</v>
      </c>
      <c r="AO12">
        <v>68041.352479166686</v>
      </c>
      <c r="AP12">
        <v>68980.931459999978</v>
      </c>
      <c r="AQ12">
        <v>71442.023306666641</v>
      </c>
      <c r="AR12">
        <v>67532.568380000026</v>
      </c>
      <c r="AS12">
        <v>69887.250979166667</v>
      </c>
      <c r="AT12">
        <v>67211.748729166662</v>
      </c>
      <c r="AU12">
        <v>83111.343749999971</v>
      </c>
      <c r="AV12">
        <v>67525.363479166655</v>
      </c>
      <c r="AW12">
        <v>67826.659916666642</v>
      </c>
      <c r="AX12">
        <v>65577.916666666802</v>
      </c>
    </row>
    <row r="13" spans="1:50" x14ac:dyDescent="0.25">
      <c r="A13">
        <v>65286.16666666681</v>
      </c>
      <c r="B13">
        <v>69761.160017500006</v>
      </c>
      <c r="C13">
        <v>70242.780499999964</v>
      </c>
      <c r="D13">
        <v>69078.111744166672</v>
      </c>
      <c r="E13">
        <v>67424.896166666673</v>
      </c>
      <c r="F13">
        <v>67725.259676666668</v>
      </c>
      <c r="G13">
        <v>67744.913506666635</v>
      </c>
      <c r="H13">
        <v>72443.074666666696</v>
      </c>
      <c r="I13">
        <v>66974.388166666671</v>
      </c>
      <c r="J13">
        <v>69427.61679166666</v>
      </c>
      <c r="K13">
        <v>71381.346104166689</v>
      </c>
      <c r="L13">
        <v>68691.237041666667</v>
      </c>
      <c r="M13">
        <v>66413.748666666695</v>
      </c>
      <c r="N13">
        <v>68581.540291666679</v>
      </c>
      <c r="O13">
        <v>69837.472379999992</v>
      </c>
      <c r="P13">
        <v>65200.315271666725</v>
      </c>
      <c r="Q13">
        <v>67763.378291666697</v>
      </c>
      <c r="R13">
        <v>67820.916666666788</v>
      </c>
      <c r="S13">
        <v>68475.953541666677</v>
      </c>
      <c r="T13">
        <v>70757.511916666685</v>
      </c>
      <c r="U13">
        <v>71340.701822500021</v>
      </c>
      <c r="V13">
        <v>93974.444266666658</v>
      </c>
      <c r="W13">
        <v>67389.538794999971</v>
      </c>
      <c r="X13">
        <v>111731.15212666668</v>
      </c>
      <c r="Y13">
        <v>68456.274719999972</v>
      </c>
      <c r="Z13">
        <v>68638.145901666678</v>
      </c>
      <c r="AA13">
        <v>66528.916666666788</v>
      </c>
      <c r="AB13">
        <v>67396.838061666684</v>
      </c>
      <c r="AC13">
        <v>66731.899416666667</v>
      </c>
      <c r="AD13">
        <v>69857.32610416667</v>
      </c>
      <c r="AE13">
        <v>67231.616791666689</v>
      </c>
      <c r="AF13">
        <v>69532.291104166696</v>
      </c>
      <c r="AG13">
        <v>70987.544066666655</v>
      </c>
      <c r="AH13">
        <v>73436.287541666679</v>
      </c>
      <c r="AI13">
        <v>65011.038666666667</v>
      </c>
      <c r="AJ13">
        <v>67915.871776666667</v>
      </c>
      <c r="AK13">
        <v>69459.62079166669</v>
      </c>
      <c r="AL13">
        <v>72541.843973333293</v>
      </c>
      <c r="AM13">
        <v>67636.136256666694</v>
      </c>
      <c r="AN13">
        <v>68148.370134166646</v>
      </c>
      <c r="AO13">
        <v>68041.352479166686</v>
      </c>
      <c r="AP13">
        <v>68980.931459999978</v>
      </c>
      <c r="AQ13">
        <v>71442.023306666641</v>
      </c>
      <c r="AR13">
        <v>67532.568380000026</v>
      </c>
      <c r="AS13">
        <v>69887.250979166667</v>
      </c>
      <c r="AT13">
        <v>67211.748729166662</v>
      </c>
      <c r="AU13">
        <v>83111.343749999971</v>
      </c>
      <c r="AV13">
        <v>67525.363479166655</v>
      </c>
      <c r="AW13">
        <v>67826.659916666642</v>
      </c>
      <c r="AX13">
        <v>65577.916666666802</v>
      </c>
    </row>
    <row r="14" spans="1:50" x14ac:dyDescent="0.25">
      <c r="A14">
        <v>65286.16666666681</v>
      </c>
      <c r="B14">
        <v>69761.160017500006</v>
      </c>
      <c r="C14">
        <v>70242.780499999964</v>
      </c>
      <c r="D14">
        <v>69078.111744166672</v>
      </c>
      <c r="E14">
        <v>67424.896166666673</v>
      </c>
      <c r="F14">
        <v>67725.259676666668</v>
      </c>
      <c r="G14">
        <v>67744.913506666635</v>
      </c>
      <c r="H14">
        <v>72443.074666666696</v>
      </c>
      <c r="I14">
        <v>66974.388166666671</v>
      </c>
      <c r="J14">
        <v>69427.61679166666</v>
      </c>
      <c r="K14">
        <v>68216.91505999997</v>
      </c>
      <c r="L14">
        <v>68691.237041666667</v>
      </c>
      <c r="M14">
        <v>66413.748666666695</v>
      </c>
      <c r="N14">
        <v>68581.540291666679</v>
      </c>
      <c r="O14">
        <v>68363.279979166662</v>
      </c>
      <c r="P14">
        <v>65200.315271666725</v>
      </c>
      <c r="Q14">
        <v>67763.378291666697</v>
      </c>
      <c r="R14">
        <v>67820.916666666788</v>
      </c>
      <c r="S14">
        <v>68475.953541666677</v>
      </c>
      <c r="T14">
        <v>70757.511916666685</v>
      </c>
      <c r="U14">
        <v>70361.960039999991</v>
      </c>
      <c r="V14">
        <v>87081.949666666653</v>
      </c>
      <c r="W14">
        <v>67389.538794999971</v>
      </c>
      <c r="X14">
        <v>108250.05181</v>
      </c>
      <c r="Y14">
        <v>68166.60110416665</v>
      </c>
      <c r="Z14">
        <v>68638.145901666678</v>
      </c>
      <c r="AA14">
        <v>66528.916666666788</v>
      </c>
      <c r="AB14">
        <v>67396.838061666684</v>
      </c>
      <c r="AC14">
        <v>66731.899416666667</v>
      </c>
      <c r="AD14">
        <v>69857.32610416667</v>
      </c>
      <c r="AE14">
        <v>67231.616791666689</v>
      </c>
      <c r="AF14">
        <v>69532.291104166696</v>
      </c>
      <c r="AG14">
        <v>70987.544066666655</v>
      </c>
      <c r="AH14">
        <v>73436.287541666679</v>
      </c>
      <c r="AI14">
        <v>65011.038666666667</v>
      </c>
      <c r="AJ14">
        <v>67915.871776666667</v>
      </c>
      <c r="AK14">
        <v>69459.62079166669</v>
      </c>
      <c r="AL14">
        <v>72541.843973333293</v>
      </c>
      <c r="AM14">
        <v>67636.136256666694</v>
      </c>
      <c r="AN14">
        <v>65672.792041666689</v>
      </c>
      <c r="AO14">
        <v>68041.352479166686</v>
      </c>
      <c r="AP14">
        <v>68980.931459999978</v>
      </c>
      <c r="AQ14">
        <v>71442.023306666641</v>
      </c>
      <c r="AR14">
        <v>67532.568380000026</v>
      </c>
      <c r="AS14">
        <v>69887.250979166667</v>
      </c>
      <c r="AT14">
        <v>67211.748729166662</v>
      </c>
      <c r="AU14">
        <v>83048.084826666687</v>
      </c>
      <c r="AV14">
        <v>67525.363479166655</v>
      </c>
      <c r="AW14">
        <v>67826.659916666642</v>
      </c>
      <c r="AX14">
        <v>65577.916666666802</v>
      </c>
    </row>
    <row r="15" spans="1:50" x14ac:dyDescent="0.25">
      <c r="A15">
        <v>65286.16666666681</v>
      </c>
      <c r="B15">
        <v>69761.160017500006</v>
      </c>
      <c r="C15">
        <v>70242.780499999964</v>
      </c>
      <c r="D15">
        <v>69078.111744166672</v>
      </c>
      <c r="E15">
        <v>67424.896166666673</v>
      </c>
      <c r="F15">
        <v>67725.259676666668</v>
      </c>
      <c r="G15">
        <v>67744.913506666635</v>
      </c>
      <c r="H15">
        <v>72443.074666666696</v>
      </c>
      <c r="I15">
        <v>66974.388166666671</v>
      </c>
      <c r="J15">
        <v>69427.61679166666</v>
      </c>
      <c r="K15">
        <v>68216.91505999997</v>
      </c>
      <c r="L15">
        <v>68691.237041666667</v>
      </c>
      <c r="M15">
        <v>66413.748666666695</v>
      </c>
      <c r="N15">
        <v>68581.540291666679</v>
      </c>
      <c r="O15">
        <v>68363.279979166662</v>
      </c>
      <c r="P15">
        <v>65200.315271666725</v>
      </c>
      <c r="Q15">
        <v>67763.378291666697</v>
      </c>
      <c r="R15">
        <v>67820.916666666788</v>
      </c>
      <c r="S15">
        <v>68475.953541666677</v>
      </c>
      <c r="T15">
        <v>70757.511916666685</v>
      </c>
      <c r="U15">
        <v>70361.960039999991</v>
      </c>
      <c r="V15">
        <v>87081.949666666653</v>
      </c>
      <c r="W15">
        <v>67389.538794999971</v>
      </c>
      <c r="X15">
        <v>107571.2836666667</v>
      </c>
      <c r="Y15">
        <v>68166.60110416665</v>
      </c>
      <c r="Z15">
        <v>66866.29290666664</v>
      </c>
      <c r="AA15">
        <v>66528.916666666788</v>
      </c>
      <c r="AB15">
        <v>67396.838061666684</v>
      </c>
      <c r="AC15">
        <v>66731.899416666667</v>
      </c>
      <c r="AD15">
        <v>69857.32610416667</v>
      </c>
      <c r="AE15">
        <v>67231.616791666689</v>
      </c>
      <c r="AF15">
        <v>69532.291104166696</v>
      </c>
      <c r="AG15">
        <v>70987.544066666655</v>
      </c>
      <c r="AH15">
        <v>70767.917031666657</v>
      </c>
      <c r="AI15">
        <v>67604.328291666665</v>
      </c>
      <c r="AJ15">
        <v>67915.871776666667</v>
      </c>
      <c r="AK15">
        <v>69459.62079166669</v>
      </c>
      <c r="AL15">
        <v>72541.843973333293</v>
      </c>
      <c r="AM15">
        <v>70505.410041666633</v>
      </c>
      <c r="AN15">
        <v>65672.792041666689</v>
      </c>
      <c r="AO15">
        <v>68041.352479166686</v>
      </c>
      <c r="AP15">
        <v>68980.931459999978</v>
      </c>
      <c r="AQ15">
        <v>69413.540541666662</v>
      </c>
      <c r="AR15">
        <v>67532.568380000026</v>
      </c>
      <c r="AS15">
        <v>69887.250979166667</v>
      </c>
      <c r="AT15">
        <v>67211.748729166662</v>
      </c>
      <c r="AU15">
        <v>83048.084826666687</v>
      </c>
      <c r="AV15">
        <v>67525.363479166655</v>
      </c>
      <c r="AW15">
        <v>67826.659916666642</v>
      </c>
      <c r="AX15">
        <v>65577.916666666802</v>
      </c>
    </row>
    <row r="16" spans="1:50" x14ac:dyDescent="0.25">
      <c r="A16">
        <v>63168.804750000032</v>
      </c>
      <c r="B16">
        <v>69761.160017500006</v>
      </c>
      <c r="C16">
        <v>70242.780499999964</v>
      </c>
      <c r="D16">
        <v>69078.111744166672</v>
      </c>
      <c r="E16">
        <v>65985.740519999992</v>
      </c>
      <c r="F16">
        <v>67725.259676666668</v>
      </c>
      <c r="G16">
        <v>67744.913506666635</v>
      </c>
      <c r="H16">
        <v>72798.260479166667</v>
      </c>
      <c r="I16">
        <v>66974.388166666671</v>
      </c>
      <c r="J16">
        <v>69427.61679166666</v>
      </c>
      <c r="K16">
        <v>67659.485791666666</v>
      </c>
      <c r="L16">
        <v>68691.237041666667</v>
      </c>
      <c r="M16">
        <v>66413.748666666695</v>
      </c>
      <c r="N16">
        <v>68581.540291666679</v>
      </c>
      <c r="O16">
        <v>68363.279979166662</v>
      </c>
      <c r="P16">
        <v>65072.536697500014</v>
      </c>
      <c r="Q16">
        <v>67763.378291666697</v>
      </c>
      <c r="R16">
        <v>67820.916666666788</v>
      </c>
      <c r="S16">
        <v>68475.953541666677</v>
      </c>
      <c r="T16">
        <v>70757.511916666685</v>
      </c>
      <c r="U16">
        <v>70361.960039999991</v>
      </c>
      <c r="V16">
        <v>83165.790761666634</v>
      </c>
      <c r="W16">
        <v>67389.538794999971</v>
      </c>
      <c r="X16">
        <v>107571.2836666667</v>
      </c>
      <c r="Y16">
        <v>68166.60110416665</v>
      </c>
      <c r="Z16">
        <v>66866.29290666664</v>
      </c>
      <c r="AA16">
        <v>64585.916666666802</v>
      </c>
      <c r="AB16">
        <v>67396.838061666684</v>
      </c>
      <c r="AC16">
        <v>66731.899416666667</v>
      </c>
      <c r="AD16">
        <v>69857.32610416667</v>
      </c>
      <c r="AE16">
        <v>68175.031935000035</v>
      </c>
      <c r="AF16">
        <v>69532.291104166696</v>
      </c>
      <c r="AG16">
        <v>70987.544066666655</v>
      </c>
      <c r="AH16">
        <v>67305.341173333334</v>
      </c>
      <c r="AI16">
        <v>66819.12404000001</v>
      </c>
      <c r="AJ16">
        <v>67915.871776666667</v>
      </c>
      <c r="AK16">
        <v>69459.62079166669</v>
      </c>
      <c r="AL16">
        <v>67474.121666666659</v>
      </c>
      <c r="AM16">
        <v>70505.410041666633</v>
      </c>
      <c r="AN16">
        <v>65672.792041666689</v>
      </c>
      <c r="AO16">
        <v>68041.352479166686</v>
      </c>
      <c r="AP16">
        <v>70884.666666666744</v>
      </c>
      <c r="AQ16">
        <v>69413.540541666662</v>
      </c>
      <c r="AR16">
        <v>67532.568380000026</v>
      </c>
      <c r="AS16">
        <v>69887.250979166667</v>
      </c>
      <c r="AT16">
        <v>67211.748729166662</v>
      </c>
      <c r="AU16">
        <v>82752.85914666664</v>
      </c>
      <c r="AV16">
        <v>67525.363479166655</v>
      </c>
      <c r="AW16">
        <v>67826.659916666642</v>
      </c>
      <c r="AX16">
        <v>65577.916666666802</v>
      </c>
    </row>
    <row r="17" spans="1:50" x14ac:dyDescent="0.25">
      <c r="A17">
        <v>63168.804750000032</v>
      </c>
      <c r="B17">
        <v>69761.160017500006</v>
      </c>
      <c r="C17">
        <v>70184.471060000011</v>
      </c>
      <c r="D17">
        <v>69078.111744166672</v>
      </c>
      <c r="E17">
        <v>65985.740519999992</v>
      </c>
      <c r="F17">
        <v>67725.259676666668</v>
      </c>
      <c r="G17">
        <v>68934.166666666759</v>
      </c>
      <c r="H17">
        <v>72798.260479166667</v>
      </c>
      <c r="I17">
        <v>66974.388166666671</v>
      </c>
      <c r="J17">
        <v>69427.61679166666</v>
      </c>
      <c r="K17">
        <v>67659.485791666666</v>
      </c>
      <c r="L17">
        <v>68691.237041666667</v>
      </c>
      <c r="M17">
        <v>66413.748666666695</v>
      </c>
      <c r="N17">
        <v>66745.123265000017</v>
      </c>
      <c r="O17">
        <v>68363.279979166662</v>
      </c>
      <c r="P17">
        <v>64354.551679166638</v>
      </c>
      <c r="Q17">
        <v>67763.378291666697</v>
      </c>
      <c r="R17">
        <v>68586.166666666773</v>
      </c>
      <c r="S17">
        <v>68475.953541666677</v>
      </c>
      <c r="T17">
        <v>70757.511916666685</v>
      </c>
      <c r="U17">
        <v>70361.960039999991</v>
      </c>
      <c r="V17">
        <v>73348.458407499988</v>
      </c>
      <c r="W17">
        <v>67389.538794999971</v>
      </c>
      <c r="X17">
        <v>106280.66666666648</v>
      </c>
      <c r="Y17">
        <v>68166.60110416665</v>
      </c>
      <c r="Z17">
        <v>66866.29290666664</v>
      </c>
      <c r="AA17">
        <v>64585.916666666802</v>
      </c>
      <c r="AB17">
        <v>67396.838061666684</v>
      </c>
      <c r="AC17">
        <v>66731.899416666667</v>
      </c>
      <c r="AD17">
        <v>69857.32610416667</v>
      </c>
      <c r="AE17">
        <v>68175.031935000035</v>
      </c>
      <c r="AF17">
        <v>69532.291104166696</v>
      </c>
      <c r="AG17">
        <v>70987.544066666655</v>
      </c>
      <c r="AH17">
        <v>67305.341173333334</v>
      </c>
      <c r="AI17">
        <v>66819.12404000001</v>
      </c>
      <c r="AJ17">
        <v>69314.370106666654</v>
      </c>
      <c r="AK17">
        <v>69459.62079166669</v>
      </c>
      <c r="AL17">
        <v>67474.121666666659</v>
      </c>
      <c r="AM17">
        <v>70505.410041666633</v>
      </c>
      <c r="AN17">
        <v>65672.792041666689</v>
      </c>
      <c r="AO17">
        <v>68041.352479166686</v>
      </c>
      <c r="AP17">
        <v>70884.666666666744</v>
      </c>
      <c r="AQ17">
        <v>69413.540541666662</v>
      </c>
      <c r="AR17">
        <v>67532.568380000026</v>
      </c>
      <c r="AS17">
        <v>69887.250979166667</v>
      </c>
      <c r="AT17">
        <v>67211.748729166662</v>
      </c>
      <c r="AU17">
        <v>82752.85914666664</v>
      </c>
      <c r="AV17">
        <v>67525.363479166655</v>
      </c>
      <c r="AW17">
        <v>67826.659916666642</v>
      </c>
      <c r="AX17">
        <v>65577.916666666802</v>
      </c>
    </row>
    <row r="18" spans="1:50" x14ac:dyDescent="0.25">
      <c r="A18">
        <v>63168.804750000032</v>
      </c>
      <c r="B18">
        <v>69761.160017500006</v>
      </c>
      <c r="C18">
        <v>70184.471060000011</v>
      </c>
      <c r="D18">
        <v>69078.111744166672</v>
      </c>
      <c r="E18">
        <v>65985.740519999992</v>
      </c>
      <c r="F18">
        <v>68486.311176666641</v>
      </c>
      <c r="G18">
        <v>69698.685354166679</v>
      </c>
      <c r="H18">
        <v>72798.260479166667</v>
      </c>
      <c r="I18">
        <v>66974.388166666671</v>
      </c>
      <c r="J18">
        <v>69427.61679166666</v>
      </c>
      <c r="K18">
        <v>67659.485791666666</v>
      </c>
      <c r="L18">
        <v>68691.237041666667</v>
      </c>
      <c r="M18">
        <v>66413.748666666695</v>
      </c>
      <c r="N18">
        <v>66745.123265000017</v>
      </c>
      <c r="O18">
        <v>68363.279979166662</v>
      </c>
      <c r="P18">
        <v>64354.551679166638</v>
      </c>
      <c r="Q18">
        <v>67962.640963333339</v>
      </c>
      <c r="R18">
        <v>68586.166666666773</v>
      </c>
      <c r="S18">
        <v>67718.887791666668</v>
      </c>
      <c r="T18">
        <v>73047.14522166668</v>
      </c>
      <c r="U18">
        <v>70361.960039999991</v>
      </c>
      <c r="V18">
        <v>71715.043827499976</v>
      </c>
      <c r="W18">
        <v>67389.538794999971</v>
      </c>
      <c r="X18">
        <v>104333.97379166669</v>
      </c>
      <c r="Y18">
        <v>68166.60110416665</v>
      </c>
      <c r="Z18">
        <v>66297.284051666662</v>
      </c>
      <c r="AA18">
        <v>64585.916666666802</v>
      </c>
      <c r="AB18">
        <v>67634.26969666667</v>
      </c>
      <c r="AC18">
        <v>66731.899416666667</v>
      </c>
      <c r="AD18">
        <v>69857.32610416667</v>
      </c>
      <c r="AE18">
        <v>68175.031935000035</v>
      </c>
      <c r="AF18">
        <v>71743.036426666673</v>
      </c>
      <c r="AG18">
        <v>70987.544066666655</v>
      </c>
      <c r="AH18">
        <v>67305.341173333334</v>
      </c>
      <c r="AI18">
        <v>66819.12404000001</v>
      </c>
      <c r="AJ18">
        <v>68403.202746666677</v>
      </c>
      <c r="AK18">
        <v>69459.62079166669</v>
      </c>
      <c r="AL18">
        <v>67474.121666666659</v>
      </c>
      <c r="AM18">
        <v>69865.656179999991</v>
      </c>
      <c r="AN18">
        <v>65672.792041666689</v>
      </c>
      <c r="AO18">
        <v>68041.352479166686</v>
      </c>
      <c r="AP18">
        <v>69721.754470000014</v>
      </c>
      <c r="AQ18">
        <v>69413.540541666662</v>
      </c>
      <c r="AR18">
        <v>67585.941466666642</v>
      </c>
      <c r="AS18">
        <v>69887.250979166667</v>
      </c>
      <c r="AT18">
        <v>68774.21567166668</v>
      </c>
      <c r="AU18">
        <v>82752.85914666664</v>
      </c>
      <c r="AV18">
        <v>67525.363479166655</v>
      </c>
      <c r="AW18">
        <v>67921.847166666674</v>
      </c>
      <c r="AX18">
        <v>67753.144</v>
      </c>
    </row>
    <row r="19" spans="1:50" x14ac:dyDescent="0.25">
      <c r="A19">
        <v>63168.804750000032</v>
      </c>
      <c r="B19">
        <v>69761.160017500006</v>
      </c>
      <c r="C19">
        <v>70184.471060000011</v>
      </c>
      <c r="D19">
        <v>69078.111744166672</v>
      </c>
      <c r="E19">
        <v>65985.740519999992</v>
      </c>
      <c r="F19">
        <v>68486.311176666641</v>
      </c>
      <c r="G19">
        <v>67048.679916666661</v>
      </c>
      <c r="H19">
        <v>72798.260479166667</v>
      </c>
      <c r="I19">
        <v>66974.388166666671</v>
      </c>
      <c r="J19">
        <v>69427.61679166666</v>
      </c>
      <c r="K19">
        <v>67659.485791666666</v>
      </c>
      <c r="L19">
        <v>68691.237041666667</v>
      </c>
      <c r="M19">
        <v>66413.748666666695</v>
      </c>
      <c r="N19">
        <v>66745.123265000017</v>
      </c>
      <c r="O19">
        <v>68363.279979166662</v>
      </c>
      <c r="P19">
        <v>64354.551679166638</v>
      </c>
      <c r="Q19">
        <v>67962.640963333339</v>
      </c>
      <c r="R19">
        <v>68586.166666666773</v>
      </c>
      <c r="S19">
        <v>67718.887791666668</v>
      </c>
      <c r="T19">
        <v>73047.14522166668</v>
      </c>
      <c r="U19">
        <v>70345.957791666704</v>
      </c>
      <c r="V19">
        <v>71715.043827499976</v>
      </c>
      <c r="W19">
        <v>67389.538794999971</v>
      </c>
      <c r="X19">
        <v>102201.66825</v>
      </c>
      <c r="Y19">
        <v>68166.60110416665</v>
      </c>
      <c r="Z19">
        <v>66161.916666666802</v>
      </c>
      <c r="AA19">
        <v>64585.916666666802</v>
      </c>
      <c r="AB19">
        <v>67634.26969666667</v>
      </c>
      <c r="AC19">
        <v>66731.899416666667</v>
      </c>
      <c r="AD19">
        <v>69857.32610416667</v>
      </c>
      <c r="AE19">
        <v>68175.031935000035</v>
      </c>
      <c r="AF19">
        <v>71215.277160000012</v>
      </c>
      <c r="AG19">
        <v>68109.995666666669</v>
      </c>
      <c r="AH19">
        <v>67305.341173333334</v>
      </c>
      <c r="AI19">
        <v>66819.12404000001</v>
      </c>
      <c r="AJ19">
        <v>68403.202746666677</v>
      </c>
      <c r="AK19">
        <v>69459.62079166669</v>
      </c>
      <c r="AL19">
        <v>67474.121666666659</v>
      </c>
      <c r="AM19">
        <v>69865.656179999991</v>
      </c>
      <c r="AN19">
        <v>65672.792041666689</v>
      </c>
      <c r="AO19">
        <v>68041.352479166686</v>
      </c>
      <c r="AP19">
        <v>69721.754470000014</v>
      </c>
      <c r="AQ19">
        <v>68917.053041666688</v>
      </c>
      <c r="AR19">
        <v>67585.941466666642</v>
      </c>
      <c r="AS19">
        <v>69887.250979166667</v>
      </c>
      <c r="AT19">
        <v>68774.21567166668</v>
      </c>
      <c r="AU19">
        <v>80252.493687500028</v>
      </c>
      <c r="AV19">
        <v>67525.363479166655</v>
      </c>
      <c r="AW19">
        <v>67921.847166666674</v>
      </c>
      <c r="AX19">
        <v>67753.144</v>
      </c>
    </row>
    <row r="20" spans="1:50" x14ac:dyDescent="0.25">
      <c r="A20">
        <v>63168.804750000032</v>
      </c>
      <c r="B20">
        <v>69761.160017500006</v>
      </c>
      <c r="C20">
        <v>69966.536059999984</v>
      </c>
      <c r="D20">
        <v>69078.111744166672</v>
      </c>
      <c r="E20">
        <v>65985.740519999992</v>
      </c>
      <c r="F20">
        <v>68486.311176666641</v>
      </c>
      <c r="G20">
        <v>67048.679916666661</v>
      </c>
      <c r="H20">
        <v>72798.260479166667</v>
      </c>
      <c r="I20">
        <v>66974.388166666671</v>
      </c>
      <c r="J20">
        <v>71223.795419999966</v>
      </c>
      <c r="K20">
        <v>67659.485791666666</v>
      </c>
      <c r="L20">
        <v>68691.237041666667</v>
      </c>
      <c r="M20">
        <v>66413.748666666695</v>
      </c>
      <c r="N20">
        <v>66745.123265000017</v>
      </c>
      <c r="O20">
        <v>68363.279979166662</v>
      </c>
      <c r="P20">
        <v>64354.551679166638</v>
      </c>
      <c r="Q20">
        <v>67962.640963333339</v>
      </c>
      <c r="R20">
        <v>65688.166666666817</v>
      </c>
      <c r="S20">
        <v>67718.887791666668</v>
      </c>
      <c r="T20">
        <v>69999.994229166667</v>
      </c>
      <c r="U20">
        <v>70345.957791666704</v>
      </c>
      <c r="V20">
        <v>71715.043827499976</v>
      </c>
      <c r="W20">
        <v>67389.538794999971</v>
      </c>
      <c r="X20">
        <v>101380.71516666669</v>
      </c>
      <c r="Y20">
        <v>68207.898109999995</v>
      </c>
      <c r="Z20">
        <v>66161.916666666802</v>
      </c>
      <c r="AA20">
        <v>64585.916666666802</v>
      </c>
      <c r="AB20">
        <v>67634.26969666667</v>
      </c>
      <c r="AC20">
        <v>66731.899416666667</v>
      </c>
      <c r="AD20">
        <v>69721.289519999991</v>
      </c>
      <c r="AE20">
        <v>65517.577653333385</v>
      </c>
      <c r="AF20">
        <v>71215.277160000012</v>
      </c>
      <c r="AG20">
        <v>68109.995666666669</v>
      </c>
      <c r="AH20">
        <v>67305.341173333334</v>
      </c>
      <c r="AI20">
        <v>66819.12404000001</v>
      </c>
      <c r="AJ20">
        <v>68403.202746666677</v>
      </c>
      <c r="AK20">
        <v>69459.62079166669</v>
      </c>
      <c r="AL20">
        <v>67474.121666666659</v>
      </c>
      <c r="AM20">
        <v>69865.656179999991</v>
      </c>
      <c r="AN20">
        <v>65672.792041666689</v>
      </c>
      <c r="AO20">
        <v>70980.218791666644</v>
      </c>
      <c r="AP20">
        <v>69721.754470000014</v>
      </c>
      <c r="AQ20">
        <v>68053.666666666773</v>
      </c>
      <c r="AR20">
        <v>67585.941466666642</v>
      </c>
      <c r="AS20">
        <v>70846.916666666744</v>
      </c>
      <c r="AT20">
        <v>68774.21567166668</v>
      </c>
      <c r="AU20">
        <v>80252.493687500028</v>
      </c>
      <c r="AV20">
        <v>71005.047540000058</v>
      </c>
      <c r="AW20">
        <v>67921.847166666674</v>
      </c>
      <c r="AX20">
        <v>67753.144</v>
      </c>
    </row>
    <row r="21" spans="1:50" x14ac:dyDescent="0.25">
      <c r="A21">
        <v>63168.804750000032</v>
      </c>
      <c r="B21">
        <v>69761.160017500006</v>
      </c>
      <c r="C21">
        <v>68742.863780000014</v>
      </c>
      <c r="D21">
        <v>69078.111744166672</v>
      </c>
      <c r="E21">
        <v>65985.740519999992</v>
      </c>
      <c r="F21">
        <v>68486.311176666641</v>
      </c>
      <c r="G21">
        <v>67048.679916666661</v>
      </c>
      <c r="H21">
        <v>72798.260479166667</v>
      </c>
      <c r="I21">
        <v>66974.388166666671</v>
      </c>
      <c r="J21">
        <v>69087.739426666623</v>
      </c>
      <c r="K21">
        <v>67659.485791666666</v>
      </c>
      <c r="L21">
        <v>68691.237041666667</v>
      </c>
      <c r="M21">
        <v>66413.748666666695</v>
      </c>
      <c r="N21">
        <v>66745.123265000017</v>
      </c>
      <c r="O21">
        <v>68363.279979166662</v>
      </c>
      <c r="P21">
        <v>64354.551679166638</v>
      </c>
      <c r="Q21">
        <v>67962.640963333339</v>
      </c>
      <c r="R21">
        <v>65688.166666666817</v>
      </c>
      <c r="S21">
        <v>67718.887791666668</v>
      </c>
      <c r="T21">
        <v>69999.994229166667</v>
      </c>
      <c r="U21">
        <v>70345.957791666704</v>
      </c>
      <c r="V21">
        <v>71715.043827499976</v>
      </c>
      <c r="W21">
        <v>67389.538794999971</v>
      </c>
      <c r="X21">
        <v>101380.71516666669</v>
      </c>
      <c r="Y21">
        <v>68207.898109999995</v>
      </c>
      <c r="Z21">
        <v>66161.916666666802</v>
      </c>
      <c r="AA21">
        <v>64585.916666666802</v>
      </c>
      <c r="AB21">
        <v>67634.26969666667</v>
      </c>
      <c r="AC21">
        <v>66731.899416666667</v>
      </c>
      <c r="AD21">
        <v>69721.289519999991</v>
      </c>
      <c r="AE21">
        <v>65517.577653333385</v>
      </c>
      <c r="AF21">
        <v>71215.277160000012</v>
      </c>
      <c r="AG21">
        <v>68109.995666666669</v>
      </c>
      <c r="AH21">
        <v>67305.341173333334</v>
      </c>
      <c r="AI21">
        <v>66819.12404000001</v>
      </c>
      <c r="AJ21">
        <v>68403.202746666677</v>
      </c>
      <c r="AK21">
        <v>70361.148791666681</v>
      </c>
      <c r="AL21">
        <v>67474.121666666659</v>
      </c>
      <c r="AM21">
        <v>69865.656179999991</v>
      </c>
      <c r="AN21">
        <v>65672.792041666689</v>
      </c>
      <c r="AO21">
        <v>65951.158916666638</v>
      </c>
      <c r="AP21">
        <v>69721.754470000014</v>
      </c>
      <c r="AQ21">
        <v>68053.666666666773</v>
      </c>
      <c r="AR21">
        <v>68037.387166666696</v>
      </c>
      <c r="AS21">
        <v>70846.916666666744</v>
      </c>
      <c r="AT21">
        <v>68159.430166666702</v>
      </c>
      <c r="AU21">
        <v>80252.493687500028</v>
      </c>
      <c r="AV21">
        <v>70362.884041666621</v>
      </c>
      <c r="AW21">
        <v>67921.847166666674</v>
      </c>
      <c r="AX21">
        <v>67753.144</v>
      </c>
    </row>
    <row r="22" spans="1:50" x14ac:dyDescent="0.25">
      <c r="A22">
        <v>63168.804750000032</v>
      </c>
      <c r="B22">
        <v>70108.78247999998</v>
      </c>
      <c r="C22">
        <v>68742.863780000014</v>
      </c>
      <c r="D22">
        <v>69078.111744166672</v>
      </c>
      <c r="E22">
        <v>65985.740519999992</v>
      </c>
      <c r="F22">
        <v>69143.956229166666</v>
      </c>
      <c r="G22">
        <v>67048.679916666661</v>
      </c>
      <c r="H22">
        <v>72668.398284166673</v>
      </c>
      <c r="I22">
        <v>68814.845791666667</v>
      </c>
      <c r="J22">
        <v>69087.739426666623</v>
      </c>
      <c r="K22">
        <v>67659.485791666666</v>
      </c>
      <c r="L22">
        <v>68691.237041666667</v>
      </c>
      <c r="M22">
        <v>66413.748666666695</v>
      </c>
      <c r="N22">
        <v>66222.73516666668</v>
      </c>
      <c r="O22">
        <v>68363.279979166662</v>
      </c>
      <c r="P22">
        <v>64354.551679166638</v>
      </c>
      <c r="Q22">
        <v>70370.959869999991</v>
      </c>
      <c r="R22">
        <v>65688.166666666817</v>
      </c>
      <c r="S22">
        <v>67718.887791666668</v>
      </c>
      <c r="T22">
        <v>66153.111916666661</v>
      </c>
      <c r="U22">
        <v>70345.957791666704</v>
      </c>
      <c r="V22">
        <v>71715.043827499976</v>
      </c>
      <c r="W22">
        <v>71760.985386666624</v>
      </c>
      <c r="X22">
        <v>101380.71516666669</v>
      </c>
      <c r="Y22">
        <v>68207.898109999995</v>
      </c>
      <c r="Z22">
        <v>66161.916666666802</v>
      </c>
      <c r="AA22">
        <v>64585.916666666802</v>
      </c>
      <c r="AB22">
        <v>68621.782460000002</v>
      </c>
      <c r="AC22">
        <v>66731.899416666667</v>
      </c>
      <c r="AD22">
        <v>69721.289519999991</v>
      </c>
      <c r="AE22">
        <v>65517.577653333385</v>
      </c>
      <c r="AF22">
        <v>70731.041893333284</v>
      </c>
      <c r="AG22">
        <v>67624.894207500009</v>
      </c>
      <c r="AH22">
        <v>67305.341173333334</v>
      </c>
      <c r="AI22">
        <v>66819.12404000001</v>
      </c>
      <c r="AJ22">
        <v>68359.051306666675</v>
      </c>
      <c r="AK22">
        <v>70361.148791666681</v>
      </c>
      <c r="AL22">
        <v>67474.121666666659</v>
      </c>
      <c r="AM22">
        <v>69865.656179999991</v>
      </c>
      <c r="AN22">
        <v>69008.166666666773</v>
      </c>
      <c r="AO22">
        <v>65951.158916666638</v>
      </c>
      <c r="AP22">
        <v>69721.754470000014</v>
      </c>
      <c r="AQ22">
        <v>68053.666666666773</v>
      </c>
      <c r="AR22">
        <v>68037.387166666696</v>
      </c>
      <c r="AS22">
        <v>70846.916666666744</v>
      </c>
      <c r="AT22">
        <v>68159.430166666702</v>
      </c>
      <c r="AU22">
        <v>80252.493687500028</v>
      </c>
      <c r="AV22">
        <v>70362.884041666621</v>
      </c>
      <c r="AW22">
        <v>67921.847166666674</v>
      </c>
      <c r="AX22">
        <v>67147.332485000006</v>
      </c>
    </row>
    <row r="24" spans="1:50" x14ac:dyDescent="0.25">
      <c r="A24">
        <f>MIN(_20bees20iter15foodx50[Test 1])</f>
        <v>63168.804750000032</v>
      </c>
      <c r="B24">
        <f>MIN(_20bees20iter15foodx50[Test 2])</f>
        <v>69761.160017500006</v>
      </c>
      <c r="C24">
        <f>MIN(_20bees20iter15foodx50[Test 3])</f>
        <v>68742.863780000014</v>
      </c>
      <c r="D24">
        <f>MIN(_20bees20iter15foodx50[Test 4])</f>
        <v>69078.111744166672</v>
      </c>
      <c r="E24">
        <f>MIN(_20bees20iter15foodx50[Test 5])</f>
        <v>65985.740519999992</v>
      </c>
      <c r="F24">
        <f>MIN(_20bees20iter15foodx50[Test 6])</f>
        <v>67725.259676666668</v>
      </c>
      <c r="G24">
        <f>MIN(_20bees20iter15foodx50[Test 7])</f>
        <v>67048.679916666661</v>
      </c>
      <c r="H24">
        <f>MIN(_20bees20iter15foodx50[Test 8])</f>
        <v>72443.074666666696</v>
      </c>
      <c r="I24">
        <f>MIN(_20bees20iter15foodx50[Test 9])</f>
        <v>66974.388166666671</v>
      </c>
      <c r="J24">
        <f>MIN(_20bees20iter15foodx50[Test 10])</f>
        <v>69087.739426666623</v>
      </c>
      <c r="K24">
        <f>MIN(_20bees20iter15foodx50[Test 11])</f>
        <v>67659.485791666666</v>
      </c>
      <c r="L24">
        <f>MIN(_20bees20iter15foodx50[Test 12])</f>
        <v>68691.237041666667</v>
      </c>
      <c r="M24">
        <f>MIN(_20bees20iter15foodx50[Test 13])</f>
        <v>66413.748666666695</v>
      </c>
      <c r="N24">
        <f>MIN(_20bees20iter15foodx50[Test 14])</f>
        <v>66222.73516666668</v>
      </c>
      <c r="O24">
        <f>MIN(_20bees20iter15foodx50[Test 15])</f>
        <v>68363.279979166662</v>
      </c>
      <c r="P24">
        <f>MIN(_20bees20iter15foodx50[Test 16])</f>
        <v>64354.551679166638</v>
      </c>
      <c r="Q24">
        <f>MIN(_20bees20iter15foodx50[Test 17])</f>
        <v>67763.378291666697</v>
      </c>
      <c r="R24">
        <f>MIN(_20bees20iter15foodx50[Test 18])</f>
        <v>65688.166666666817</v>
      </c>
      <c r="S24">
        <f>MIN(_20bees20iter15foodx50[Test 19])</f>
        <v>67718.887791666668</v>
      </c>
      <c r="T24">
        <f>MIN(_20bees20iter15foodx50[Test 20])</f>
        <v>66153.111916666661</v>
      </c>
      <c r="U24">
        <f>MIN(_20bees20iter15foodx50[Test 21])</f>
        <v>70345.957791666704</v>
      </c>
      <c r="V24">
        <f>MIN(_20bees20iter15foodx50[Test 22])</f>
        <v>71715.043827499976</v>
      </c>
      <c r="W24">
        <f>MIN(_20bees20iter15foodx50[Test 23])</f>
        <v>67389.538794999971</v>
      </c>
      <c r="X24">
        <f>MIN(_20bees20iter15foodx50[Test 24])</f>
        <v>101380.71516666669</v>
      </c>
      <c r="Y24">
        <f>MIN(_20bees20iter15foodx50[Test 25])</f>
        <v>68166.60110416665</v>
      </c>
      <c r="Z24">
        <f>MIN(_20bees20iter15foodx50[Test 26])</f>
        <v>66161.916666666802</v>
      </c>
      <c r="AA24">
        <f>MIN(_20bees20iter15foodx50[Test 27])</f>
        <v>64585.916666666802</v>
      </c>
      <c r="AB24">
        <f>MIN(_20bees20iter15foodx50[Test 28])</f>
        <v>67396.838061666684</v>
      </c>
      <c r="AC24">
        <f>MIN(_20bees20iter15foodx50[Test 29])</f>
        <v>66731.899416666667</v>
      </c>
      <c r="AD24">
        <f>MIN(_20bees20iter15foodx50[Test 30])</f>
        <v>69721.289519999991</v>
      </c>
      <c r="AE24">
        <f>MIN(_20bees20iter15foodx50[Test 31])</f>
        <v>65517.577653333385</v>
      </c>
      <c r="AF24">
        <f>MIN(_20bees20iter15foodx50[Test 32])</f>
        <v>69532.291104166696</v>
      </c>
      <c r="AG24">
        <f>MIN(_20bees20iter15foodx50[Test 33])</f>
        <v>67624.894207500009</v>
      </c>
      <c r="AH24">
        <f>MIN(_20bees20iter15foodx50[Test 34])</f>
        <v>67305.341173333334</v>
      </c>
      <c r="AI24">
        <f>MIN(_20bees20iter15foodx50[Test 35])</f>
        <v>65011.038666666667</v>
      </c>
      <c r="AJ24">
        <f>MIN(_20bees20iter15foodx50[Test 36])</f>
        <v>67915.871776666667</v>
      </c>
      <c r="AK24">
        <f>MIN(_20bees20iter15foodx50[Test 37])</f>
        <v>69459.62079166669</v>
      </c>
      <c r="AL24">
        <f>MIN(_20bees20iter15foodx50[Test 38])</f>
        <v>67474.121666666659</v>
      </c>
      <c r="AM24">
        <f>MIN(_20bees20iter15foodx50[Test 39])</f>
        <v>67636.136256666694</v>
      </c>
      <c r="AN24">
        <f>MIN(_20bees20iter15foodx50[Test 40])</f>
        <v>65672.792041666689</v>
      </c>
      <c r="AO24">
        <f>MIN(_20bees20iter15foodx50[Test 41])</f>
        <v>65951.158916666638</v>
      </c>
      <c r="AP24">
        <f>MIN(_20bees20iter15foodx50[Test 42])</f>
        <v>68980.931459999978</v>
      </c>
      <c r="AQ24">
        <f>MIN(_20bees20iter15foodx50[Test 43])</f>
        <v>68053.666666666773</v>
      </c>
      <c r="AR24">
        <f>MIN(_20bees20iter15foodx50[Test 44])</f>
        <v>67532.568380000026</v>
      </c>
      <c r="AS24">
        <f>MIN(_20bees20iter15foodx50[Test 45])</f>
        <v>69887.250979166667</v>
      </c>
      <c r="AT24">
        <f>MIN(_20bees20iter15foodx50[Test 46])</f>
        <v>67211.748729166662</v>
      </c>
      <c r="AU24">
        <f>MIN(_20bees20iter15foodx50[Test 47])</f>
        <v>80252.493687500028</v>
      </c>
      <c r="AV24">
        <f>MIN(_20bees20iter15foodx50[Test 48])</f>
        <v>67525.363479166655</v>
      </c>
      <c r="AW24">
        <f>MIN(_20bees20iter15foodx50[Test 49])</f>
        <v>67826.659916666642</v>
      </c>
      <c r="AX24">
        <f>MIN(_20bees20iter15foodx50[Test 50])</f>
        <v>65577.916666666802</v>
      </c>
    </row>
    <row r="27" spans="1:50" x14ac:dyDescent="0.25">
      <c r="A27" t="s">
        <v>50</v>
      </c>
      <c r="B27" t="s">
        <v>51</v>
      </c>
    </row>
    <row r="28" spans="1:50" x14ac:dyDescent="0.25">
      <c r="A28">
        <f>STDEV(A24:AX24)</f>
        <v>5378.4227351635582</v>
      </c>
      <c r="B28">
        <f>AVERAGE(A24:AX24)</f>
        <v>68491.791337866685</v>
      </c>
    </row>
    <row r="30" spans="1:50" x14ac:dyDescent="0.25">
      <c r="A30" t="s">
        <v>52</v>
      </c>
    </row>
    <row r="31" spans="1:50" x14ac:dyDescent="0.25">
      <c r="A31" s="1">
        <f>(A28/B28)</f>
        <v>7.8526530407593803E-2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20E7-7F31-4B0A-83D8-FAE0F17444F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Y G A A B Q S w M E F A A C A A g A A q Y u W t o u 8 g G l A A A A 9 g A A A B I A H A B D b 2 5 m a W c v U G F j a 2 F n Z S 5 4 b W w g o h g A K K A U A A A A A A A A A A A A A A A A A A A A A A A A A A A A h Y 9 N D o I w G E S v Q r q n L Z D 4 Q z 7 K w i 0 k J C b G b V M q N E I h t F j u 5 s I j e Q U x i r p z O W / e Y u Z + v U E 6 t Y 1 3 k Y N R n U 5 Q g C n y p B Z d q X S V o N G e / A 1 K G R R c n H k l v V n W J p 5 M m a D a 2 j 4 m x D m H X Y S 7 o S I h p Q E 5 5 t l e 1 L L l 6 C O r / 7 K v t L F c C 4 k Y H F 5 j W I i D a I u D 9 Q p T I A u E X O m v E M 5 7 n + 0 P h N 3 Y 2 H G Q r G / 8 I g O y R C D v D + w B U E s D B B Q A A g A I A A K m L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C p i 5 a 8 g X 6 Z x 8 D A A C V E A A A E w A c A E Z v c m 1 1 b G F z L 1 N l Y 3 R p b 2 4 x L m 0 g o h g A K K A U A A A A A A A A A A A A A A A A A A A A A A A A A A A A 5 Z b L T t t A F I b 3 k f I O l t k E y Y o y Z 4 6 5 F G V R A V V X q C V R F y V d m G S g V m 1 P Z I + B g L J h 0 4 f o Y 7 C q 1 B 3 N e 9 W 5 4 A O U v 9 B N N 2 X D y Z w 4 / 3 y f J y c u z N D F N v N 6 y / 9 q p 9 l o N o r P U W 5 G 3 p p P n W N j C u r E z u Q q P L F 2 d B F 2 f K / r J c Y 1 G 1 7 1 N / u e 3 9 6 M Z t e 2 W t w t z t p 7 d l i m J n O t N 3 F i 2 r s 2 c 9 W L o u X v v x r 0 X D m K o 0 E v T s s k c j Y f H J q i T F w x e D K l P S z O / P X g a M 8 k c T r v d P 3 A D 7 x d m 5 R p V n T D T u D t Z 0 M 7 i r P T r q L 5 y / e l d a b n J o n p S t k + s J n 5 t B 4 s d 7 v m f 0 x j k 1 W g 1 n O T 8 Z y k H x 1 X 7 + r n U V a c 2 D x d f n 5 / M j Z F q 2 Y L r q 7 8 Z U N V W 6 g u N J 4 z F 2 4 a e H f r B N Y 1 W G e w H o L 1 D b C + C d a 3 w P o 2 W F c d 1 E D E C i E r x K w Q t E L U C m E r x K 0 Q u E L k h M g J 3 m t E T o i c E D k h c k L k h M g J k R M i 1 4 h c I 3 I N j z k i 1 4 h c I 3 K N y D U i 1 4 h c I 3 J G 5 I z I G Z E z / I Y j c k b k j M g Z k T M i Z 0 Q e P i S f y m A 8 i E 5 n 1 7 c 3 5 1 9 i z 3 p j O z q f z H 4 U l z a b p N W r y 9 h W c 1 P G 5 b v c p t W E f W u i k c m L 1 u O x G n h H q 3 e 8 T p L e M E q i v O i 6 v H w w i K P 6 k v M o d 3 b 2 7 e d X C T g 0 4 y Q a m g 9 R U p r W y z Y X + O 3 5 L 4 Q f r K 7 N 7 z 6 k X 5 E G V 3 7 f F M 6 b 3 9 9 l R X W l 6 4 r r K q y r j b r a 9 K d / 3 r 6 C + 3 8 S 9 k U b 3 q r j t + t q M a x X p Q A p I V K C p I R J C Z Q S q s U o X Z U S p i S N J I 3 u 6 Z M 0 k j S S N J I 0 k j S S N J I 0 k r R q K D 1 j m f 7 K s v o X 5 + K u + g 9 v V l 1 K m r 6 n U N K 0 p G l J 0 5 K m J U 1 L m p Y 0 l j S W N J Y 0 v n f H J I 0 l j S W N J Y 0 l j S U t f H g Q 7 8 8 3 9 c x z I z q 3 8 8 f I + r Q t h n B W p s c m X 8 z n + v A 9 2 d C o w a g R o s Y G a m y i x h Z q b K O G P E 7 + 1 o H s C s I r S K 8 g v o L 8 C g p Q 0 I C C C h R 0 Q N A B 4 f s P H R B 0 Q N A B Q Q c E H R B 0 Q N A B Q Q c a O t D Q g c Z f A u h A Q w c a O t D Q g Y Y O N H S g o Q O G D h g 6 Y O i A 8 S S A D h g 6 Y O i A o Q O G D h g 6 C B 8 7 m K 4 3 G 3 E G p u v O L 1 B L A Q I t A B Q A A g A I A A K m L l r a L v I B p Q A A A P Y A A A A S A A A A A A A A A A A A A A A A A A A A A A B D b 2 5 m a W c v U G F j a 2 F n Z S 5 4 b W x Q S w E C L Q A U A A I A C A A C p i 5 a D 8 r p q 6 Q A A A D p A A A A E w A A A A A A A A A A A A A A A A D x A A A A W 0 N v b n R l b n R f V H l w Z X N d L n h t b F B L A Q I t A B Q A A g A I A A K m L l r y B f p n H w M A A J U Q A A A T A A A A A A A A A A A A A A A A A O I B A A B G b 3 J t d W x h c y 9 T Z W N 0 a W 9 u M S 5 t U E s F B g A A A A A D A A M A w g A A A E 4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8 s A A A A A A A A z S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G J l Z X M y M G l 0 Z X I x N W Z v b 2 R 4 N T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Y z B k Z T N j N S 1 j M z M z L T Q 1 M T c t O T c 1 Z i 0 0 N 2 Y 0 Z m I 3 Z D k 2 M z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X z I w Y m V l c z I w a X R l c j E 1 Z m 9 v Z H g 1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x N F Q x O T o 0 O D o w N C 4 0 M j U 1 N T M x W i I g L z 4 8 R W 5 0 c n k g V H l w Z T 0 i R m l s b E N v b H V t b l R 5 c G V z I i B W Y W x 1 Z T 0 i c 0 J R V U Z C U V V G Q l F V R k J R V U Z C U V V G Q l F V R k J R V U Z C U V V G Q l F V R k J R V U Z C U V V G Q l F V R k J R V U Z C U V V G Q l F V R k J R V U Z C U V U 9 I i A v P j x F b n R y e S B U e X B l P S J G a W x s Q 2 9 s d W 1 u T m F t Z X M i I F Z h b H V l P S J z W y Z x d W 9 0 O 1 R l c 3 Q g M S Z x d W 9 0 O y w m c X V v d D t U Z X N 0 I D I m c X V v d D s s J n F 1 b 3 Q 7 V G V z d C A z J n F 1 b 3 Q 7 L C Z x d W 9 0 O 1 R l c 3 Q g N C Z x d W 9 0 O y w m c X V v d D t U Z X N 0 I D U m c X V v d D s s J n F 1 b 3 Q 7 V G V z d C A 2 J n F 1 b 3 Q 7 L C Z x d W 9 0 O 1 R l c 3 Q g N y Z x d W 9 0 O y w m c X V v d D t U Z X N 0 I D g m c X V v d D s s J n F 1 b 3 Q 7 V G V z d C A 5 J n F 1 b 3 Q 7 L C Z x d W 9 0 O 1 R l c 3 Q g M T A m c X V v d D s s J n F 1 b 3 Q 7 V G V z d C A x M S Z x d W 9 0 O y w m c X V v d D t U Z X N 0 I D E y J n F 1 b 3 Q 7 L C Z x d W 9 0 O 1 R l c 3 Q g M T M m c X V v d D s s J n F 1 b 3 Q 7 V G V z d C A x N C Z x d W 9 0 O y w m c X V v d D t U Z X N 0 I D E 1 J n F 1 b 3 Q 7 L C Z x d W 9 0 O 1 R l c 3 Q g M T Y m c X V v d D s s J n F 1 b 3 Q 7 V G V z d C A x N y Z x d W 9 0 O y w m c X V v d D t U Z X N 0 I D E 4 J n F 1 b 3 Q 7 L C Z x d W 9 0 O 1 R l c 3 Q g M T k m c X V v d D s s J n F 1 b 3 Q 7 V G V z d C A y M C Z x d W 9 0 O y w m c X V v d D t U Z X N 0 I D I x J n F 1 b 3 Q 7 L C Z x d W 9 0 O 1 R l c 3 Q g M j I m c X V v d D s s J n F 1 b 3 Q 7 V G V z d C A y M y Z x d W 9 0 O y w m c X V v d D t U Z X N 0 I D I 0 J n F 1 b 3 Q 7 L C Z x d W 9 0 O 1 R l c 3 Q g M j U m c X V v d D s s J n F 1 b 3 Q 7 V G V z d C A y N i Z x d W 9 0 O y w m c X V v d D t U Z X N 0 I D I 3 J n F 1 b 3 Q 7 L C Z x d W 9 0 O 1 R l c 3 Q g M j g m c X V v d D s s J n F 1 b 3 Q 7 V G V z d C A y O S Z x d W 9 0 O y w m c X V v d D t U Z X N 0 I D M w J n F 1 b 3 Q 7 L C Z x d W 9 0 O 1 R l c 3 Q g M z E m c X V v d D s s J n F 1 b 3 Q 7 V G V z d C A z M i Z x d W 9 0 O y w m c X V v d D t U Z X N 0 I D M z J n F 1 b 3 Q 7 L C Z x d W 9 0 O 1 R l c 3 Q g M z Q m c X V v d D s s J n F 1 b 3 Q 7 V G V z d C A z N S Z x d W 9 0 O y w m c X V v d D t U Z X N 0 I D M 2 J n F 1 b 3 Q 7 L C Z x d W 9 0 O 1 R l c 3 Q g M z c m c X V v d D s s J n F 1 b 3 Q 7 V G V z d C A z O C Z x d W 9 0 O y w m c X V v d D t U Z X N 0 I D M 5 J n F 1 b 3 Q 7 L C Z x d W 9 0 O 1 R l c 3 Q g N D A m c X V v d D s s J n F 1 b 3 Q 7 V G V z d C A 0 M S Z x d W 9 0 O y w m c X V v d D t U Z X N 0 I D Q y J n F 1 b 3 Q 7 L C Z x d W 9 0 O 1 R l c 3 Q g N D M m c X V v d D s s J n F 1 b 3 Q 7 V G V z d C A 0 N C Z x d W 9 0 O y w m c X V v d D t U Z X N 0 I D Q 1 J n F 1 b 3 Q 7 L C Z x d W 9 0 O 1 R l c 3 Q g N D Y m c X V v d D s s J n F 1 b 3 Q 7 V G V z d C A 0 N y Z x d W 9 0 O y w m c X V v d D t U Z X N 0 I D Q 4 J n F 1 b 3 Q 7 L C Z x d W 9 0 O 1 R l c 3 Q g N D k m c X V v d D s s J n F 1 b 3 Q 7 V G V z d C A 1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G J l Z X M y M G l 0 Z X I x N W Z v b 2 R 4 N T A v Q X V 0 b 1 J l b W 9 2 Z W R D b 2 x 1 b W 5 z M S 5 7 V G V z d C A x L D B 9 J n F 1 b 3 Q 7 L C Z x d W 9 0 O 1 N l Y 3 R p b 2 4 x L z I w Y m V l c z I w a X R l c j E 1 Z m 9 v Z H g 1 M C 9 B d X R v U m V t b 3 Z l Z E N v b H V t b n M x L n t U Z X N 0 I D I s M X 0 m c X V v d D s s J n F 1 b 3 Q 7 U 2 V j d G l v b j E v M j B i Z W V z M j B p d G V y M T V m b 2 9 k e D U w L 0 F 1 d G 9 S Z W 1 v d m V k Q 2 9 s d W 1 u c z E u e 1 R l c 3 Q g M y w y f S Z x d W 9 0 O y w m c X V v d D t T Z W N 0 a W 9 u M S 8 y M G J l Z X M y M G l 0 Z X I x N W Z v b 2 R 4 N T A v Q X V 0 b 1 J l b W 9 2 Z W R D b 2 x 1 b W 5 z M S 5 7 V G V z d C A 0 L D N 9 J n F 1 b 3 Q 7 L C Z x d W 9 0 O 1 N l Y 3 R p b 2 4 x L z I w Y m V l c z I w a X R l c j E 1 Z m 9 v Z H g 1 M C 9 B d X R v U m V t b 3 Z l Z E N v b H V t b n M x L n t U Z X N 0 I D U s N H 0 m c X V v d D s s J n F 1 b 3 Q 7 U 2 V j d G l v b j E v M j B i Z W V z M j B p d G V y M T V m b 2 9 k e D U w L 0 F 1 d G 9 S Z W 1 v d m V k Q 2 9 s d W 1 u c z E u e 1 R l c 3 Q g N i w 1 f S Z x d W 9 0 O y w m c X V v d D t T Z W N 0 a W 9 u M S 8 y M G J l Z X M y M G l 0 Z X I x N W Z v b 2 R 4 N T A v Q X V 0 b 1 J l b W 9 2 Z W R D b 2 x 1 b W 5 z M S 5 7 V G V z d C A 3 L D Z 9 J n F 1 b 3 Q 7 L C Z x d W 9 0 O 1 N l Y 3 R p b 2 4 x L z I w Y m V l c z I w a X R l c j E 1 Z m 9 v Z H g 1 M C 9 B d X R v U m V t b 3 Z l Z E N v b H V t b n M x L n t U Z X N 0 I D g s N 3 0 m c X V v d D s s J n F 1 b 3 Q 7 U 2 V j d G l v b j E v M j B i Z W V z M j B p d G V y M T V m b 2 9 k e D U w L 0 F 1 d G 9 S Z W 1 v d m V k Q 2 9 s d W 1 u c z E u e 1 R l c 3 Q g O S w 4 f S Z x d W 9 0 O y w m c X V v d D t T Z W N 0 a W 9 u M S 8 y M G J l Z X M y M G l 0 Z X I x N W Z v b 2 R 4 N T A v Q X V 0 b 1 J l b W 9 2 Z W R D b 2 x 1 b W 5 z M S 5 7 V G V z d C A x M C w 5 f S Z x d W 9 0 O y w m c X V v d D t T Z W N 0 a W 9 u M S 8 y M G J l Z X M y M G l 0 Z X I x N W Z v b 2 R 4 N T A v Q X V 0 b 1 J l b W 9 2 Z W R D b 2 x 1 b W 5 z M S 5 7 V G V z d C A x M S w x M H 0 m c X V v d D s s J n F 1 b 3 Q 7 U 2 V j d G l v b j E v M j B i Z W V z M j B p d G V y M T V m b 2 9 k e D U w L 0 F 1 d G 9 S Z W 1 v d m V k Q 2 9 s d W 1 u c z E u e 1 R l c 3 Q g M T I s M T F 9 J n F 1 b 3 Q 7 L C Z x d W 9 0 O 1 N l Y 3 R p b 2 4 x L z I w Y m V l c z I w a X R l c j E 1 Z m 9 v Z H g 1 M C 9 B d X R v U m V t b 3 Z l Z E N v b H V t b n M x L n t U Z X N 0 I D E z L D E y f S Z x d W 9 0 O y w m c X V v d D t T Z W N 0 a W 9 u M S 8 y M G J l Z X M y M G l 0 Z X I x N W Z v b 2 R 4 N T A v Q X V 0 b 1 J l b W 9 2 Z W R D b 2 x 1 b W 5 z M S 5 7 V G V z d C A x N C w x M 3 0 m c X V v d D s s J n F 1 b 3 Q 7 U 2 V j d G l v b j E v M j B i Z W V z M j B p d G V y M T V m b 2 9 k e D U w L 0 F 1 d G 9 S Z W 1 v d m V k Q 2 9 s d W 1 u c z E u e 1 R l c 3 Q g M T U s M T R 9 J n F 1 b 3 Q 7 L C Z x d W 9 0 O 1 N l Y 3 R p b 2 4 x L z I w Y m V l c z I w a X R l c j E 1 Z m 9 v Z H g 1 M C 9 B d X R v U m V t b 3 Z l Z E N v b H V t b n M x L n t U Z X N 0 I D E 2 L D E 1 f S Z x d W 9 0 O y w m c X V v d D t T Z W N 0 a W 9 u M S 8 y M G J l Z X M y M G l 0 Z X I x N W Z v b 2 R 4 N T A v Q X V 0 b 1 J l b W 9 2 Z W R D b 2 x 1 b W 5 z M S 5 7 V G V z d C A x N y w x N n 0 m c X V v d D s s J n F 1 b 3 Q 7 U 2 V j d G l v b j E v M j B i Z W V z M j B p d G V y M T V m b 2 9 k e D U w L 0 F 1 d G 9 S Z W 1 v d m V k Q 2 9 s d W 1 u c z E u e 1 R l c 3 Q g M T g s M T d 9 J n F 1 b 3 Q 7 L C Z x d W 9 0 O 1 N l Y 3 R p b 2 4 x L z I w Y m V l c z I w a X R l c j E 1 Z m 9 v Z H g 1 M C 9 B d X R v U m V t b 3 Z l Z E N v b H V t b n M x L n t U Z X N 0 I D E 5 L D E 4 f S Z x d W 9 0 O y w m c X V v d D t T Z W N 0 a W 9 u M S 8 y M G J l Z X M y M G l 0 Z X I x N W Z v b 2 R 4 N T A v Q X V 0 b 1 J l b W 9 2 Z W R D b 2 x 1 b W 5 z M S 5 7 V G V z d C A y M C w x O X 0 m c X V v d D s s J n F 1 b 3 Q 7 U 2 V j d G l v b j E v M j B i Z W V z M j B p d G V y M T V m b 2 9 k e D U w L 0 F 1 d G 9 S Z W 1 v d m V k Q 2 9 s d W 1 u c z E u e 1 R l c 3 Q g M j E s M j B 9 J n F 1 b 3 Q 7 L C Z x d W 9 0 O 1 N l Y 3 R p b 2 4 x L z I w Y m V l c z I w a X R l c j E 1 Z m 9 v Z H g 1 M C 9 B d X R v U m V t b 3 Z l Z E N v b H V t b n M x L n t U Z X N 0 I D I y L D I x f S Z x d W 9 0 O y w m c X V v d D t T Z W N 0 a W 9 u M S 8 y M G J l Z X M y M G l 0 Z X I x N W Z v b 2 R 4 N T A v Q X V 0 b 1 J l b W 9 2 Z W R D b 2 x 1 b W 5 z M S 5 7 V G V z d C A y M y w y M n 0 m c X V v d D s s J n F 1 b 3 Q 7 U 2 V j d G l v b j E v M j B i Z W V z M j B p d G V y M T V m b 2 9 k e D U w L 0 F 1 d G 9 S Z W 1 v d m V k Q 2 9 s d W 1 u c z E u e 1 R l c 3 Q g M j Q s M j N 9 J n F 1 b 3 Q 7 L C Z x d W 9 0 O 1 N l Y 3 R p b 2 4 x L z I w Y m V l c z I w a X R l c j E 1 Z m 9 v Z H g 1 M C 9 B d X R v U m V t b 3 Z l Z E N v b H V t b n M x L n t U Z X N 0 I D I 1 L D I 0 f S Z x d W 9 0 O y w m c X V v d D t T Z W N 0 a W 9 u M S 8 y M G J l Z X M y M G l 0 Z X I x N W Z v b 2 R 4 N T A v Q X V 0 b 1 J l b W 9 2 Z W R D b 2 x 1 b W 5 z M S 5 7 V G V z d C A y N i w y N X 0 m c X V v d D s s J n F 1 b 3 Q 7 U 2 V j d G l v b j E v M j B i Z W V z M j B p d G V y M T V m b 2 9 k e D U w L 0 F 1 d G 9 S Z W 1 v d m V k Q 2 9 s d W 1 u c z E u e 1 R l c 3 Q g M j c s M j Z 9 J n F 1 b 3 Q 7 L C Z x d W 9 0 O 1 N l Y 3 R p b 2 4 x L z I w Y m V l c z I w a X R l c j E 1 Z m 9 v Z H g 1 M C 9 B d X R v U m V t b 3 Z l Z E N v b H V t b n M x L n t U Z X N 0 I D I 4 L D I 3 f S Z x d W 9 0 O y w m c X V v d D t T Z W N 0 a W 9 u M S 8 y M G J l Z X M y M G l 0 Z X I x N W Z v b 2 R 4 N T A v Q X V 0 b 1 J l b W 9 2 Z W R D b 2 x 1 b W 5 z M S 5 7 V G V z d C A y O S w y O H 0 m c X V v d D s s J n F 1 b 3 Q 7 U 2 V j d G l v b j E v M j B i Z W V z M j B p d G V y M T V m b 2 9 k e D U w L 0 F 1 d G 9 S Z W 1 v d m V k Q 2 9 s d W 1 u c z E u e 1 R l c 3 Q g M z A s M j l 9 J n F 1 b 3 Q 7 L C Z x d W 9 0 O 1 N l Y 3 R p b 2 4 x L z I w Y m V l c z I w a X R l c j E 1 Z m 9 v Z H g 1 M C 9 B d X R v U m V t b 3 Z l Z E N v b H V t b n M x L n t U Z X N 0 I D M x L D M w f S Z x d W 9 0 O y w m c X V v d D t T Z W N 0 a W 9 u M S 8 y M G J l Z X M y M G l 0 Z X I x N W Z v b 2 R 4 N T A v Q X V 0 b 1 J l b W 9 2 Z W R D b 2 x 1 b W 5 z M S 5 7 V G V z d C A z M i w z M X 0 m c X V v d D s s J n F 1 b 3 Q 7 U 2 V j d G l v b j E v M j B i Z W V z M j B p d G V y M T V m b 2 9 k e D U w L 0 F 1 d G 9 S Z W 1 v d m V k Q 2 9 s d W 1 u c z E u e 1 R l c 3 Q g M z M s M z J 9 J n F 1 b 3 Q 7 L C Z x d W 9 0 O 1 N l Y 3 R p b 2 4 x L z I w Y m V l c z I w a X R l c j E 1 Z m 9 v Z H g 1 M C 9 B d X R v U m V t b 3 Z l Z E N v b H V t b n M x L n t U Z X N 0 I D M 0 L D M z f S Z x d W 9 0 O y w m c X V v d D t T Z W N 0 a W 9 u M S 8 y M G J l Z X M y M G l 0 Z X I x N W Z v b 2 R 4 N T A v Q X V 0 b 1 J l b W 9 2 Z W R D b 2 x 1 b W 5 z M S 5 7 V G V z d C A z N S w z N H 0 m c X V v d D s s J n F 1 b 3 Q 7 U 2 V j d G l v b j E v M j B i Z W V z M j B p d G V y M T V m b 2 9 k e D U w L 0 F 1 d G 9 S Z W 1 v d m V k Q 2 9 s d W 1 u c z E u e 1 R l c 3 Q g M z Y s M z V 9 J n F 1 b 3 Q 7 L C Z x d W 9 0 O 1 N l Y 3 R p b 2 4 x L z I w Y m V l c z I w a X R l c j E 1 Z m 9 v Z H g 1 M C 9 B d X R v U m V t b 3 Z l Z E N v b H V t b n M x L n t U Z X N 0 I D M 3 L D M 2 f S Z x d W 9 0 O y w m c X V v d D t T Z W N 0 a W 9 u M S 8 y M G J l Z X M y M G l 0 Z X I x N W Z v b 2 R 4 N T A v Q X V 0 b 1 J l b W 9 2 Z W R D b 2 x 1 b W 5 z M S 5 7 V G V z d C A z O C w z N 3 0 m c X V v d D s s J n F 1 b 3 Q 7 U 2 V j d G l v b j E v M j B i Z W V z M j B p d G V y M T V m b 2 9 k e D U w L 0 F 1 d G 9 S Z W 1 v d m V k Q 2 9 s d W 1 u c z E u e 1 R l c 3 Q g M z k s M z h 9 J n F 1 b 3 Q 7 L C Z x d W 9 0 O 1 N l Y 3 R p b 2 4 x L z I w Y m V l c z I w a X R l c j E 1 Z m 9 v Z H g 1 M C 9 B d X R v U m V t b 3 Z l Z E N v b H V t b n M x L n t U Z X N 0 I D Q w L D M 5 f S Z x d W 9 0 O y w m c X V v d D t T Z W N 0 a W 9 u M S 8 y M G J l Z X M y M G l 0 Z X I x N W Z v b 2 R 4 N T A v Q X V 0 b 1 J l b W 9 2 Z W R D b 2 x 1 b W 5 z M S 5 7 V G V z d C A 0 M S w 0 M H 0 m c X V v d D s s J n F 1 b 3 Q 7 U 2 V j d G l v b j E v M j B i Z W V z M j B p d G V y M T V m b 2 9 k e D U w L 0 F 1 d G 9 S Z W 1 v d m V k Q 2 9 s d W 1 u c z E u e 1 R l c 3 Q g N D I s N D F 9 J n F 1 b 3 Q 7 L C Z x d W 9 0 O 1 N l Y 3 R p b 2 4 x L z I w Y m V l c z I w a X R l c j E 1 Z m 9 v Z H g 1 M C 9 B d X R v U m V t b 3 Z l Z E N v b H V t b n M x L n t U Z X N 0 I D Q z L D Q y f S Z x d W 9 0 O y w m c X V v d D t T Z W N 0 a W 9 u M S 8 y M G J l Z X M y M G l 0 Z X I x N W Z v b 2 R 4 N T A v Q X V 0 b 1 J l b W 9 2 Z W R D b 2 x 1 b W 5 z M S 5 7 V G V z d C A 0 N C w 0 M 3 0 m c X V v d D s s J n F 1 b 3 Q 7 U 2 V j d G l v b j E v M j B i Z W V z M j B p d G V y M T V m b 2 9 k e D U w L 0 F 1 d G 9 S Z W 1 v d m V k Q 2 9 s d W 1 u c z E u e 1 R l c 3 Q g N D U s N D R 9 J n F 1 b 3 Q 7 L C Z x d W 9 0 O 1 N l Y 3 R p b 2 4 x L z I w Y m V l c z I w a X R l c j E 1 Z m 9 v Z H g 1 M C 9 B d X R v U m V t b 3 Z l Z E N v b H V t b n M x L n t U Z X N 0 I D Q 2 L D Q 1 f S Z x d W 9 0 O y w m c X V v d D t T Z W N 0 a W 9 u M S 8 y M G J l Z X M y M G l 0 Z X I x N W Z v b 2 R 4 N T A v Q X V 0 b 1 J l b W 9 2 Z W R D b 2 x 1 b W 5 z M S 5 7 V G V z d C A 0 N y w 0 N n 0 m c X V v d D s s J n F 1 b 3 Q 7 U 2 V j d G l v b j E v M j B i Z W V z M j B p d G V y M T V m b 2 9 k e D U w L 0 F 1 d G 9 S Z W 1 v d m V k Q 2 9 s d W 1 u c z E u e 1 R l c 3 Q g N D g s N D d 9 J n F 1 b 3 Q 7 L C Z x d W 9 0 O 1 N l Y 3 R p b 2 4 x L z I w Y m V l c z I w a X R l c j E 1 Z m 9 v Z H g 1 M C 9 B d X R v U m V t b 3 Z l Z E N v b H V t b n M x L n t U Z X N 0 I D Q 5 L D Q 4 f S Z x d W 9 0 O y w m c X V v d D t T Z W N 0 a W 9 u M S 8 y M G J l Z X M y M G l 0 Z X I x N W Z v b 2 R 4 N T A v Q X V 0 b 1 J l b W 9 2 Z W R D b 2 x 1 b W 5 z M S 5 7 V G V z d C A 1 M C w 0 O X 0 m c X V v d D t d L C Z x d W 9 0 O 0 N v b H V t b k N v d W 5 0 J n F 1 b 3 Q 7 O j U w L C Z x d W 9 0 O 0 t l e U N v b H V t b k 5 h b W V z J n F 1 b 3 Q 7 O l t d L C Z x d W 9 0 O 0 N v b H V t b k l k Z W 5 0 a X R p Z X M m c X V v d D s 6 W y Z x d W 9 0 O 1 N l Y 3 R p b 2 4 x L z I w Y m V l c z I w a X R l c j E 1 Z m 9 v Z H g 1 M C 9 B d X R v U m V t b 3 Z l Z E N v b H V t b n M x L n t U Z X N 0 I D E s M H 0 m c X V v d D s s J n F 1 b 3 Q 7 U 2 V j d G l v b j E v M j B i Z W V z M j B p d G V y M T V m b 2 9 k e D U w L 0 F 1 d G 9 S Z W 1 v d m V k Q 2 9 s d W 1 u c z E u e 1 R l c 3 Q g M i w x f S Z x d W 9 0 O y w m c X V v d D t T Z W N 0 a W 9 u M S 8 y M G J l Z X M y M G l 0 Z X I x N W Z v b 2 R 4 N T A v Q X V 0 b 1 J l b W 9 2 Z W R D b 2 x 1 b W 5 z M S 5 7 V G V z d C A z L D J 9 J n F 1 b 3 Q 7 L C Z x d W 9 0 O 1 N l Y 3 R p b 2 4 x L z I w Y m V l c z I w a X R l c j E 1 Z m 9 v Z H g 1 M C 9 B d X R v U m V t b 3 Z l Z E N v b H V t b n M x L n t U Z X N 0 I D Q s M 3 0 m c X V v d D s s J n F 1 b 3 Q 7 U 2 V j d G l v b j E v M j B i Z W V z M j B p d G V y M T V m b 2 9 k e D U w L 0 F 1 d G 9 S Z W 1 v d m V k Q 2 9 s d W 1 u c z E u e 1 R l c 3 Q g N S w 0 f S Z x d W 9 0 O y w m c X V v d D t T Z W N 0 a W 9 u M S 8 y M G J l Z X M y M G l 0 Z X I x N W Z v b 2 R 4 N T A v Q X V 0 b 1 J l b W 9 2 Z W R D b 2 x 1 b W 5 z M S 5 7 V G V z d C A 2 L D V 9 J n F 1 b 3 Q 7 L C Z x d W 9 0 O 1 N l Y 3 R p b 2 4 x L z I w Y m V l c z I w a X R l c j E 1 Z m 9 v Z H g 1 M C 9 B d X R v U m V t b 3 Z l Z E N v b H V t b n M x L n t U Z X N 0 I D c s N n 0 m c X V v d D s s J n F 1 b 3 Q 7 U 2 V j d G l v b j E v M j B i Z W V z M j B p d G V y M T V m b 2 9 k e D U w L 0 F 1 d G 9 S Z W 1 v d m V k Q 2 9 s d W 1 u c z E u e 1 R l c 3 Q g O C w 3 f S Z x d W 9 0 O y w m c X V v d D t T Z W N 0 a W 9 u M S 8 y M G J l Z X M y M G l 0 Z X I x N W Z v b 2 R 4 N T A v Q X V 0 b 1 J l b W 9 2 Z W R D b 2 x 1 b W 5 z M S 5 7 V G V z d C A 5 L D h 9 J n F 1 b 3 Q 7 L C Z x d W 9 0 O 1 N l Y 3 R p b 2 4 x L z I w Y m V l c z I w a X R l c j E 1 Z m 9 v Z H g 1 M C 9 B d X R v U m V t b 3 Z l Z E N v b H V t b n M x L n t U Z X N 0 I D E w L D l 9 J n F 1 b 3 Q 7 L C Z x d W 9 0 O 1 N l Y 3 R p b 2 4 x L z I w Y m V l c z I w a X R l c j E 1 Z m 9 v Z H g 1 M C 9 B d X R v U m V t b 3 Z l Z E N v b H V t b n M x L n t U Z X N 0 I D E x L D E w f S Z x d W 9 0 O y w m c X V v d D t T Z W N 0 a W 9 u M S 8 y M G J l Z X M y M G l 0 Z X I x N W Z v b 2 R 4 N T A v Q X V 0 b 1 J l b W 9 2 Z W R D b 2 x 1 b W 5 z M S 5 7 V G V z d C A x M i w x M X 0 m c X V v d D s s J n F 1 b 3 Q 7 U 2 V j d G l v b j E v M j B i Z W V z M j B p d G V y M T V m b 2 9 k e D U w L 0 F 1 d G 9 S Z W 1 v d m V k Q 2 9 s d W 1 u c z E u e 1 R l c 3 Q g M T M s M T J 9 J n F 1 b 3 Q 7 L C Z x d W 9 0 O 1 N l Y 3 R p b 2 4 x L z I w Y m V l c z I w a X R l c j E 1 Z m 9 v Z H g 1 M C 9 B d X R v U m V t b 3 Z l Z E N v b H V t b n M x L n t U Z X N 0 I D E 0 L D E z f S Z x d W 9 0 O y w m c X V v d D t T Z W N 0 a W 9 u M S 8 y M G J l Z X M y M G l 0 Z X I x N W Z v b 2 R 4 N T A v Q X V 0 b 1 J l b W 9 2 Z W R D b 2 x 1 b W 5 z M S 5 7 V G V z d C A x N S w x N H 0 m c X V v d D s s J n F 1 b 3 Q 7 U 2 V j d G l v b j E v M j B i Z W V z M j B p d G V y M T V m b 2 9 k e D U w L 0 F 1 d G 9 S Z W 1 v d m V k Q 2 9 s d W 1 u c z E u e 1 R l c 3 Q g M T Y s M T V 9 J n F 1 b 3 Q 7 L C Z x d W 9 0 O 1 N l Y 3 R p b 2 4 x L z I w Y m V l c z I w a X R l c j E 1 Z m 9 v Z H g 1 M C 9 B d X R v U m V t b 3 Z l Z E N v b H V t b n M x L n t U Z X N 0 I D E 3 L D E 2 f S Z x d W 9 0 O y w m c X V v d D t T Z W N 0 a W 9 u M S 8 y M G J l Z X M y M G l 0 Z X I x N W Z v b 2 R 4 N T A v Q X V 0 b 1 J l b W 9 2 Z W R D b 2 x 1 b W 5 z M S 5 7 V G V z d C A x O C w x N 3 0 m c X V v d D s s J n F 1 b 3 Q 7 U 2 V j d G l v b j E v M j B i Z W V z M j B p d G V y M T V m b 2 9 k e D U w L 0 F 1 d G 9 S Z W 1 v d m V k Q 2 9 s d W 1 u c z E u e 1 R l c 3 Q g M T k s M T h 9 J n F 1 b 3 Q 7 L C Z x d W 9 0 O 1 N l Y 3 R p b 2 4 x L z I w Y m V l c z I w a X R l c j E 1 Z m 9 v Z H g 1 M C 9 B d X R v U m V t b 3 Z l Z E N v b H V t b n M x L n t U Z X N 0 I D I w L D E 5 f S Z x d W 9 0 O y w m c X V v d D t T Z W N 0 a W 9 u M S 8 y M G J l Z X M y M G l 0 Z X I x N W Z v b 2 R 4 N T A v Q X V 0 b 1 J l b W 9 2 Z W R D b 2 x 1 b W 5 z M S 5 7 V G V z d C A y M S w y M H 0 m c X V v d D s s J n F 1 b 3 Q 7 U 2 V j d G l v b j E v M j B i Z W V z M j B p d G V y M T V m b 2 9 k e D U w L 0 F 1 d G 9 S Z W 1 v d m V k Q 2 9 s d W 1 u c z E u e 1 R l c 3 Q g M j I s M j F 9 J n F 1 b 3 Q 7 L C Z x d W 9 0 O 1 N l Y 3 R p b 2 4 x L z I w Y m V l c z I w a X R l c j E 1 Z m 9 v Z H g 1 M C 9 B d X R v U m V t b 3 Z l Z E N v b H V t b n M x L n t U Z X N 0 I D I z L D I y f S Z x d W 9 0 O y w m c X V v d D t T Z W N 0 a W 9 u M S 8 y M G J l Z X M y M G l 0 Z X I x N W Z v b 2 R 4 N T A v Q X V 0 b 1 J l b W 9 2 Z W R D b 2 x 1 b W 5 z M S 5 7 V G V z d C A y N C w y M 3 0 m c X V v d D s s J n F 1 b 3 Q 7 U 2 V j d G l v b j E v M j B i Z W V z M j B p d G V y M T V m b 2 9 k e D U w L 0 F 1 d G 9 S Z W 1 v d m V k Q 2 9 s d W 1 u c z E u e 1 R l c 3 Q g M j U s M j R 9 J n F 1 b 3 Q 7 L C Z x d W 9 0 O 1 N l Y 3 R p b 2 4 x L z I w Y m V l c z I w a X R l c j E 1 Z m 9 v Z H g 1 M C 9 B d X R v U m V t b 3 Z l Z E N v b H V t b n M x L n t U Z X N 0 I D I 2 L D I 1 f S Z x d W 9 0 O y w m c X V v d D t T Z W N 0 a W 9 u M S 8 y M G J l Z X M y M G l 0 Z X I x N W Z v b 2 R 4 N T A v Q X V 0 b 1 J l b W 9 2 Z W R D b 2 x 1 b W 5 z M S 5 7 V G V z d C A y N y w y N n 0 m c X V v d D s s J n F 1 b 3 Q 7 U 2 V j d G l v b j E v M j B i Z W V z M j B p d G V y M T V m b 2 9 k e D U w L 0 F 1 d G 9 S Z W 1 v d m V k Q 2 9 s d W 1 u c z E u e 1 R l c 3 Q g M j g s M j d 9 J n F 1 b 3 Q 7 L C Z x d W 9 0 O 1 N l Y 3 R p b 2 4 x L z I w Y m V l c z I w a X R l c j E 1 Z m 9 v Z H g 1 M C 9 B d X R v U m V t b 3 Z l Z E N v b H V t b n M x L n t U Z X N 0 I D I 5 L D I 4 f S Z x d W 9 0 O y w m c X V v d D t T Z W N 0 a W 9 u M S 8 y M G J l Z X M y M G l 0 Z X I x N W Z v b 2 R 4 N T A v Q X V 0 b 1 J l b W 9 2 Z W R D b 2 x 1 b W 5 z M S 5 7 V G V z d C A z M C w y O X 0 m c X V v d D s s J n F 1 b 3 Q 7 U 2 V j d G l v b j E v M j B i Z W V z M j B p d G V y M T V m b 2 9 k e D U w L 0 F 1 d G 9 S Z W 1 v d m V k Q 2 9 s d W 1 u c z E u e 1 R l c 3 Q g M z E s M z B 9 J n F 1 b 3 Q 7 L C Z x d W 9 0 O 1 N l Y 3 R p b 2 4 x L z I w Y m V l c z I w a X R l c j E 1 Z m 9 v Z H g 1 M C 9 B d X R v U m V t b 3 Z l Z E N v b H V t b n M x L n t U Z X N 0 I D M y L D M x f S Z x d W 9 0 O y w m c X V v d D t T Z W N 0 a W 9 u M S 8 y M G J l Z X M y M G l 0 Z X I x N W Z v b 2 R 4 N T A v Q X V 0 b 1 J l b W 9 2 Z W R D b 2 x 1 b W 5 z M S 5 7 V G V z d C A z M y w z M n 0 m c X V v d D s s J n F 1 b 3 Q 7 U 2 V j d G l v b j E v M j B i Z W V z M j B p d G V y M T V m b 2 9 k e D U w L 0 F 1 d G 9 S Z W 1 v d m V k Q 2 9 s d W 1 u c z E u e 1 R l c 3 Q g M z Q s M z N 9 J n F 1 b 3 Q 7 L C Z x d W 9 0 O 1 N l Y 3 R p b 2 4 x L z I w Y m V l c z I w a X R l c j E 1 Z m 9 v Z H g 1 M C 9 B d X R v U m V t b 3 Z l Z E N v b H V t b n M x L n t U Z X N 0 I D M 1 L D M 0 f S Z x d W 9 0 O y w m c X V v d D t T Z W N 0 a W 9 u M S 8 y M G J l Z X M y M G l 0 Z X I x N W Z v b 2 R 4 N T A v Q X V 0 b 1 J l b W 9 2 Z W R D b 2 x 1 b W 5 z M S 5 7 V G V z d C A z N i w z N X 0 m c X V v d D s s J n F 1 b 3 Q 7 U 2 V j d G l v b j E v M j B i Z W V z M j B p d G V y M T V m b 2 9 k e D U w L 0 F 1 d G 9 S Z W 1 v d m V k Q 2 9 s d W 1 u c z E u e 1 R l c 3 Q g M z c s M z Z 9 J n F 1 b 3 Q 7 L C Z x d W 9 0 O 1 N l Y 3 R p b 2 4 x L z I w Y m V l c z I w a X R l c j E 1 Z m 9 v Z H g 1 M C 9 B d X R v U m V t b 3 Z l Z E N v b H V t b n M x L n t U Z X N 0 I D M 4 L D M 3 f S Z x d W 9 0 O y w m c X V v d D t T Z W N 0 a W 9 u M S 8 y M G J l Z X M y M G l 0 Z X I x N W Z v b 2 R 4 N T A v Q X V 0 b 1 J l b W 9 2 Z W R D b 2 x 1 b W 5 z M S 5 7 V G V z d C A z O S w z O H 0 m c X V v d D s s J n F 1 b 3 Q 7 U 2 V j d G l v b j E v M j B i Z W V z M j B p d G V y M T V m b 2 9 k e D U w L 0 F 1 d G 9 S Z W 1 v d m V k Q 2 9 s d W 1 u c z E u e 1 R l c 3 Q g N D A s M z l 9 J n F 1 b 3 Q 7 L C Z x d W 9 0 O 1 N l Y 3 R p b 2 4 x L z I w Y m V l c z I w a X R l c j E 1 Z m 9 v Z H g 1 M C 9 B d X R v U m V t b 3 Z l Z E N v b H V t b n M x L n t U Z X N 0 I D Q x L D Q w f S Z x d W 9 0 O y w m c X V v d D t T Z W N 0 a W 9 u M S 8 y M G J l Z X M y M G l 0 Z X I x N W Z v b 2 R 4 N T A v Q X V 0 b 1 J l b W 9 2 Z W R D b 2 x 1 b W 5 z M S 5 7 V G V z d C A 0 M i w 0 M X 0 m c X V v d D s s J n F 1 b 3 Q 7 U 2 V j d G l v b j E v M j B i Z W V z M j B p d G V y M T V m b 2 9 k e D U w L 0 F 1 d G 9 S Z W 1 v d m V k Q 2 9 s d W 1 u c z E u e 1 R l c 3 Q g N D M s N D J 9 J n F 1 b 3 Q 7 L C Z x d W 9 0 O 1 N l Y 3 R p b 2 4 x L z I w Y m V l c z I w a X R l c j E 1 Z m 9 v Z H g 1 M C 9 B d X R v U m V t b 3 Z l Z E N v b H V t b n M x L n t U Z X N 0 I D Q 0 L D Q z f S Z x d W 9 0 O y w m c X V v d D t T Z W N 0 a W 9 u M S 8 y M G J l Z X M y M G l 0 Z X I x N W Z v b 2 R 4 N T A v Q X V 0 b 1 J l b W 9 2 Z W R D b 2 x 1 b W 5 z M S 5 7 V G V z d C A 0 N S w 0 N H 0 m c X V v d D s s J n F 1 b 3 Q 7 U 2 V j d G l v b j E v M j B i Z W V z M j B p d G V y M T V m b 2 9 k e D U w L 0 F 1 d G 9 S Z W 1 v d m V k Q 2 9 s d W 1 u c z E u e 1 R l c 3 Q g N D Y s N D V 9 J n F 1 b 3 Q 7 L C Z x d W 9 0 O 1 N l Y 3 R p b 2 4 x L z I w Y m V l c z I w a X R l c j E 1 Z m 9 v Z H g 1 M C 9 B d X R v U m V t b 3 Z l Z E N v b H V t b n M x L n t U Z X N 0 I D Q 3 L D Q 2 f S Z x d W 9 0 O y w m c X V v d D t T Z W N 0 a W 9 u M S 8 y M G J l Z X M y M G l 0 Z X I x N W Z v b 2 R 4 N T A v Q X V 0 b 1 J l b W 9 2 Z W R D b 2 x 1 b W 5 z M S 5 7 V G V z d C A 0 O C w 0 N 3 0 m c X V v d D s s J n F 1 b 3 Q 7 U 2 V j d G l v b j E v M j B i Z W V z M j B p d G V y M T V m b 2 9 k e D U w L 0 F 1 d G 9 S Z W 1 v d m V k Q 2 9 s d W 1 u c z E u e 1 R l c 3 Q g N D k s N D h 9 J n F 1 b 3 Q 7 L C Z x d W 9 0 O 1 N l Y 3 R p b 2 4 x L z I w Y m V l c z I w a X R l c j E 1 Z m 9 v Z H g 1 M C 9 B d X R v U m V t b 3 Z l Z E N v b H V t b n M x L n t U Z X N 0 I D U w L D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B i Z W V z M j B p d G V y M T V m b 2 9 k e D U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Y m V l c z I w a X R l c j E 1 Z m 9 v Z H g 1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G J l Z X M y M G l 0 Z X I x N W Z v b 2 R 4 N T A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G J l Z X M y M G l 0 Z X I x N W Z v b 2 R 4 N T A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B i Z W V z M j B p d G V y M T V m b 2 9 k e D U w L 1 p h b W l l b m l v b m 8 l M j B 3 Y X J 0 b y V D N S U 5 Q i V D N C U 4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G J l Z X M y M G l 0 Z X I x N W Z v b 2 R 4 N T A v W m F t a W V u a W 9 u b y U y M H d h c n R v J U M 1 J T l C J U M 0 J T g 3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Y m V l c z I w a X R l c j E 1 Z m 9 v Z H g 1 M C 9 a b W l l b m l v b m 8 l M j B 0 e X A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p x z m Q G j e x B s 3 z V z E P X W U 8 A A A A A A g A A A A A A E G Y A A A A B A A A g A A A A F G H y W q h m Y J R h 9 4 A + 5 + 6 p 8 E O 9 F m S S 4 / e e z N O h q Y / o z E I A A A A A D o A A A A A C A A A g A A A A m t 4 q G T i o L 9 n D S Y F C s l U m H x A A e f D 8 + j F 5 B P z 9 f / J z v y x Q A A A A K n 3 j i S A 4 r n Q 8 H Q e 7 K 6 P t j p L + X 2 e M m I i M F i c N c W E 4 S 8 Q u f J 3 O J m 4 K / P l O O r C 4 D E h d K w 9 n + g g u c T F b 6 J h 6 5 l A i / G K / w + V 4 f + P 5 u 8 o Z w g v P e T l A A A A A N j 3 / B v b y + y Y G i p T n D w 5 R J R U 1 w Y 6 B Y 6 y T j a A H F k j b 8 Q d Y d r d c s 1 z j b g r B z N f U F l L x m S 7 P v 8 A U F X Y U Q C l a R + d x v g = = < / D a t a M a s h u p > 
</file>

<file path=customXml/itemProps1.xml><?xml version="1.0" encoding="utf-8"?>
<ds:datastoreItem xmlns:ds="http://schemas.openxmlformats.org/officeDocument/2006/customXml" ds:itemID="{DE1A887C-9C07-4592-8DA5-DFDA74BE5BD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20bees20iter15foodx50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Zeja</dc:creator>
  <cp:lastModifiedBy>Paweł Zeja</cp:lastModifiedBy>
  <dcterms:created xsi:type="dcterms:W3CDTF">2025-01-14T19:33:37Z</dcterms:created>
  <dcterms:modified xsi:type="dcterms:W3CDTF">2025-01-14T20:02:37Z</dcterms:modified>
</cp:coreProperties>
</file>