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mradke1_jh_edu/Documents/"/>
    </mc:Choice>
  </mc:AlternateContent>
  <xr:revisionPtr revIDLastSave="28" documentId="8_{1184B477-0856-4E4A-A92C-014A15B28BAF}" xr6:coauthVersionLast="47" xr6:coauthVersionMax="47" xr10:uidLastSave="{9B0E7B69-12D7-4AF7-9613-983F138281BF}"/>
  <bookViews>
    <workbookView xWindow="14895" yWindow="2040" windowWidth="11055" windowHeight="13560" xr2:uid="{DE8D998F-6295-48A2-8A35-DAF174B97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" i="1" l="1"/>
  <c r="P23" i="1"/>
  <c r="P24" i="1" s="1"/>
  <c r="P12" i="1"/>
  <c r="P8" i="1"/>
  <c r="P20" i="1"/>
  <c r="T16" i="1"/>
  <c r="S16" i="1"/>
  <c r="R16" i="1"/>
  <c r="Q16" i="1"/>
  <c r="T8" i="1"/>
  <c r="S8" i="1"/>
  <c r="R8" i="1"/>
  <c r="Q8" i="1"/>
  <c r="T12" i="1"/>
  <c r="S12" i="1"/>
  <c r="R12" i="1"/>
  <c r="Q12" i="1"/>
  <c r="T20" i="1"/>
  <c r="S20" i="1"/>
  <c r="R20" i="1"/>
  <c r="Q20" i="1"/>
  <c r="T24" i="1"/>
  <c r="S24" i="1"/>
  <c r="R24" i="1"/>
  <c r="Q24" i="1"/>
  <c r="P16" i="1"/>
  <c r="M8" i="1"/>
  <c r="N8" i="1"/>
  <c r="O8" i="1"/>
  <c r="M12" i="1"/>
  <c r="N12" i="1"/>
  <c r="O12" i="1"/>
  <c r="M16" i="1"/>
  <c r="N16" i="1"/>
  <c r="O16" i="1"/>
  <c r="M20" i="1"/>
  <c r="N20" i="1"/>
  <c r="O20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3" i="1"/>
  <c r="C24" i="1" s="1"/>
  <c r="D23" i="1"/>
  <c r="E23" i="1"/>
  <c r="F23" i="1"/>
  <c r="G23" i="1"/>
  <c r="H23" i="1"/>
  <c r="I23" i="1"/>
  <c r="J23" i="1"/>
  <c r="K23" i="1"/>
  <c r="L23" i="1"/>
  <c r="M23" i="1"/>
  <c r="N23" i="1"/>
  <c r="O23" i="1"/>
  <c r="E24" i="1"/>
  <c r="F24" i="1"/>
  <c r="J24" i="1"/>
  <c r="C12" i="1"/>
  <c r="D12" i="1"/>
  <c r="E12" i="1"/>
  <c r="F12" i="1"/>
  <c r="G12" i="1"/>
  <c r="H12" i="1"/>
  <c r="I12" i="1"/>
  <c r="J12" i="1"/>
  <c r="K12" i="1"/>
  <c r="L12" i="1"/>
  <c r="C16" i="1"/>
  <c r="D16" i="1"/>
  <c r="E16" i="1"/>
  <c r="F16" i="1"/>
  <c r="G16" i="1"/>
  <c r="H16" i="1"/>
  <c r="I16" i="1"/>
  <c r="J16" i="1"/>
  <c r="K16" i="1"/>
  <c r="L16" i="1"/>
  <c r="B16" i="1"/>
  <c r="B12" i="1"/>
  <c r="C8" i="1"/>
  <c r="D8" i="1"/>
  <c r="E8" i="1"/>
  <c r="F8" i="1"/>
  <c r="G8" i="1"/>
  <c r="H8" i="1"/>
  <c r="I8" i="1"/>
  <c r="J8" i="1"/>
  <c r="K8" i="1"/>
  <c r="L8" i="1"/>
  <c r="C20" i="1"/>
  <c r="D20" i="1"/>
  <c r="E20" i="1"/>
  <c r="F20" i="1"/>
  <c r="G20" i="1"/>
  <c r="H20" i="1"/>
  <c r="I20" i="1"/>
  <c r="J20" i="1"/>
  <c r="K20" i="1"/>
  <c r="L20" i="1"/>
  <c r="B20" i="1"/>
  <c r="B8" i="1"/>
  <c r="B23" i="1"/>
  <c r="B22" i="1"/>
  <c r="D24" i="1" l="1"/>
  <c r="I24" i="1"/>
  <c r="N24" i="1"/>
  <c r="K24" i="1"/>
  <c r="O24" i="1"/>
  <c r="L24" i="1"/>
  <c r="H24" i="1"/>
  <c r="G24" i="1"/>
  <c r="M24" i="1"/>
  <c r="B24" i="1"/>
</calcChain>
</file>

<file path=xl/sharedStrings.xml><?xml version="1.0" encoding="utf-8"?>
<sst xmlns="http://schemas.openxmlformats.org/spreadsheetml/2006/main" count="23" uniqueCount="11">
  <si>
    <t>FINESST/NESSF Selection Stats</t>
  </si>
  <si>
    <t>TOTAL</t>
  </si>
  <si>
    <t>Planetary Science</t>
  </si>
  <si>
    <t>Astrophysics</t>
  </si>
  <si>
    <t>Heliophysics</t>
  </si>
  <si>
    <t>Earth Science</t>
  </si>
  <si>
    <t xml:space="preserve">  Submitted</t>
  </si>
  <si>
    <t xml:space="preserve">  Selected</t>
  </si>
  <si>
    <t xml:space="preserve">  Percentage</t>
  </si>
  <si>
    <t>https://science.nasa.gov/researchers/sara/grant-stats/nasa-earth-and-space-science-fellowship-nessf-selections</t>
  </si>
  <si>
    <t>SELECTION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</si>
</sst>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i/>
      <sz val="14"/>
      <color theme="1"/>
      <name val="Arial"/>
      <family val="2"/>
    </font>
    <font>
      <b/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3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3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3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0" xfId="0" applyFont="1" applyBorder="1"/>
    <xf numFmtId="0" fontId="2" fillId="0" borderId="11" xfId="0" applyFont="1" applyBorder="1"/>
    <xf numFmtId="0" fontId="3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3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Selection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Earth Science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Sheet1!$B$4:$T$4</c:f>
              <c:numCache>
                <c:formatCode>General</c:formatCode>
                <c:ptCount val="1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</c:numCache>
            </c:numRef>
          </c:cat>
          <c:val>
            <c:numRef>
              <c:f>Sheet1!$B$8:$T$8</c:f>
              <c:numCache>
                <c:formatCode>General</c:formatCode>
                <c:ptCount val="15"/>
                <c:pt idx="0">
                  <c:v>0.22800000000000001</c:v>
                </c:pt>
                <c:pt idx="1">
                  <c:v>0.25</c:v>
                </c:pt>
                <c:pt idx="2">
                  <c:v>0.22627737226277372</c:v>
                </c:pt>
                <c:pt idx="3">
                  <c:v>0.19354838709677419</c:v>
                </c:pt>
                <c:pt idx="4">
                  <c:v>0.17220543806646527</c:v>
                </c:pt>
                <c:pt idx="5">
                  <c:v>0.19354838709677419</c:v>
                </c:pt>
                <c:pt idx="6">
                  <c:v>0.16969696969696971</c:v>
                </c:pt>
                <c:pt idx="7">
                  <c:v>0.13170731707317074</c:v>
                </c:pt>
                <c:pt idx="8">
                  <c:v>0.16368286445012789</c:v>
                </c:pt>
                <c:pt idx="9">
                  <c:v>0.17452830188679244</c:v>
                </c:pt>
                <c:pt idx="10">
                  <c:v>0.17922077922077922</c:v>
                </c:pt>
                <c:pt idx="11">
                  <c:v>0.13238770685579196</c:v>
                </c:pt>
                <c:pt idx="12">
                  <c:v>0.13785046728971961</c:v>
                </c:pt>
                <c:pt idx="13">
                  <c:v>0.18181818181818182</c:v>
                </c:pt>
                <c:pt idx="14">
                  <c:v>0.16524216524216523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D-433C-90C9-0CF1243C7F77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Astrophysics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Sheet1!$B$12:$T$12</c:f>
              <c:numCache>
                <c:formatCode>General</c:formatCode>
                <c:ptCount val="15"/>
                <c:pt idx="0">
                  <c:v>0.125</c:v>
                </c:pt>
                <c:pt idx="1">
                  <c:v>0.36363636363636365</c:v>
                </c:pt>
                <c:pt idx="2">
                  <c:v>0.10256410256410256</c:v>
                </c:pt>
                <c:pt idx="3">
                  <c:v>0.14516129032258066</c:v>
                </c:pt>
                <c:pt idx="4">
                  <c:v>0.10227272727272728</c:v>
                </c:pt>
                <c:pt idx="5">
                  <c:v>0.10843373493975904</c:v>
                </c:pt>
                <c:pt idx="6">
                  <c:v>8.2568807339449546E-2</c:v>
                </c:pt>
                <c:pt idx="7">
                  <c:v>5.9701492537313432E-2</c:v>
                </c:pt>
                <c:pt idx="8">
                  <c:v>7.407407407407407E-2</c:v>
                </c:pt>
                <c:pt idx="9">
                  <c:v>7.3529411764705885E-2</c:v>
                </c:pt>
                <c:pt idx="10">
                  <c:v>5.6737588652482268E-2</c:v>
                </c:pt>
                <c:pt idx="11">
                  <c:v>5.113636363636364E-2</c:v>
                </c:pt>
                <c:pt idx="12">
                  <c:v>0.11170212765957446</c:v>
                </c:pt>
                <c:pt idx="13">
                  <c:v>0.12025316455696203</c:v>
                </c:pt>
                <c:pt idx="14">
                  <c:v>0.10050251256281408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D-433C-90C9-0CF1243C7F77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Heliophysics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Sheet1!$B$16:$T$16</c:f>
              <c:numCache>
                <c:formatCode>General</c:formatCode>
                <c:ptCount val="15"/>
                <c:pt idx="0">
                  <c:v>0.23809523809523808</c:v>
                </c:pt>
                <c:pt idx="1">
                  <c:v>0.30769230769230771</c:v>
                </c:pt>
                <c:pt idx="2">
                  <c:v>0.13636363636363635</c:v>
                </c:pt>
                <c:pt idx="3">
                  <c:v>0.17647058823529413</c:v>
                </c:pt>
                <c:pt idx="4">
                  <c:v>0.21212121212121213</c:v>
                </c:pt>
                <c:pt idx="5">
                  <c:v>0.125</c:v>
                </c:pt>
                <c:pt idx="6">
                  <c:v>0.1875</c:v>
                </c:pt>
                <c:pt idx="7">
                  <c:v>0.13207547169811321</c:v>
                </c:pt>
                <c:pt idx="8">
                  <c:v>0.18421052631578946</c:v>
                </c:pt>
                <c:pt idx="9">
                  <c:v>0.26923076923076922</c:v>
                </c:pt>
                <c:pt idx="10">
                  <c:v>0.21951219512195122</c:v>
                </c:pt>
                <c:pt idx="11">
                  <c:v>0.23076923076923078</c:v>
                </c:pt>
                <c:pt idx="12">
                  <c:v>0.21428571428571427</c:v>
                </c:pt>
                <c:pt idx="13">
                  <c:v>0.31818181818181818</c:v>
                </c:pt>
                <c:pt idx="14">
                  <c:v>0.44444444444444442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BD-433C-90C9-0CF1243C7F77}"/>
            </c:ext>
          </c:extLst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Planetary Science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Sheet1!$B$20:$T$20</c:f>
              <c:numCache>
                <c:formatCode>General</c:formatCode>
                <c:ptCount val="15"/>
                <c:pt idx="0">
                  <c:v>0.25</c:v>
                </c:pt>
                <c:pt idx="1">
                  <c:v>0.35714285714285715</c:v>
                </c:pt>
                <c:pt idx="2">
                  <c:v>0.33846153846153848</c:v>
                </c:pt>
                <c:pt idx="3">
                  <c:v>0.33333333333333331</c:v>
                </c:pt>
                <c:pt idx="4">
                  <c:v>0.23287671232876711</c:v>
                </c:pt>
                <c:pt idx="5">
                  <c:v>0.35789473684210527</c:v>
                </c:pt>
                <c:pt idx="6">
                  <c:v>0.23148148148148148</c:v>
                </c:pt>
                <c:pt idx="7">
                  <c:v>0.25409836065573771</c:v>
                </c:pt>
                <c:pt idx="8">
                  <c:v>0.18666666666666668</c:v>
                </c:pt>
                <c:pt idx="9">
                  <c:v>0.15</c:v>
                </c:pt>
                <c:pt idx="10">
                  <c:v>0.1683673469387755</c:v>
                </c:pt>
                <c:pt idx="11">
                  <c:v>0.11210762331838565</c:v>
                </c:pt>
                <c:pt idx="12">
                  <c:v>9.8639455782312924E-2</c:v>
                </c:pt>
                <c:pt idx="13">
                  <c:v>0.13821138211382114</c:v>
                </c:pt>
                <c:pt idx="14">
                  <c:v>0.13253012048192772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BD-433C-90C9-0CF1243C7F77}"/>
            </c:ext>
          </c:extLst>
        </c:ser>
        <c:ser>
          <c:idx val="4"/>
          <c:order val="4"/>
          <c:tx>
            <c:strRef>
              <c:f>Sheet1!$A$21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Sheet1!$B$24:$T$24</c:f>
              <c:numCache>
                <c:formatCode>General</c:formatCode>
                <c:ptCount val="15"/>
                <c:pt idx="0">
                  <c:v>0.21739130434782608</c:v>
                </c:pt>
                <c:pt idx="1">
                  <c:v>0.27797833935018051</c:v>
                </c:pt>
                <c:pt idx="2">
                  <c:v>0.21640091116173121</c:v>
                </c:pt>
                <c:pt idx="3">
                  <c:v>0.20843091334894615</c:v>
                </c:pt>
                <c:pt idx="4">
                  <c:v>0.17142857142857143</c:v>
                </c:pt>
                <c:pt idx="5">
                  <c:v>0.20654396728016361</c:v>
                </c:pt>
                <c:pt idx="6">
                  <c:v>0.16580310880829016</c:v>
                </c:pt>
                <c:pt idx="7">
                  <c:v>0.13908205841446453</c:v>
                </c:pt>
                <c:pt idx="8">
                  <c:v>0.15266106442577032</c:v>
                </c:pt>
                <c:pt idx="9">
                  <c:v>0.15404699738903394</c:v>
                </c:pt>
                <c:pt idx="10">
                  <c:v>0.15596330275229359</c:v>
                </c:pt>
                <c:pt idx="11">
                  <c:v>0.11670480549199085</c:v>
                </c:pt>
                <c:pt idx="12">
                  <c:v>0.12525879917184266</c:v>
                </c:pt>
                <c:pt idx="13">
                  <c:v>0.1634980988593156</c:v>
                </c:pt>
                <c:pt idx="14">
                  <c:v>0.15209580838323353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BD-433C-90C9-0CF1243C7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619552"/>
        <c:axId val="803619880"/>
      </c:lineChart>
      <c:catAx>
        <c:axId val="80361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03619880"/>
        <c:crosses val="autoZero"/>
        <c:auto val="1"/>
        <c:lblAlgn val="ctr"/>
        <c:lblOffset val="100"/>
        <c:noMultiLvlLbl val="0"/>
      </c:catAx>
      <c:valAx>
        <c:axId val="80361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0361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Submissions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Earth Science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Sheet1!$B$4:$T$4</c:f>
              <c:numCache>
                <c:formatCode>General</c:formatCode>
                <c:ptCount val="1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</c:numCache>
            </c:numRef>
          </c:cat>
          <c:val>
            <c:numRef>
              <c:f>Sheet1!$B$6:$T$6</c:f>
              <c:numCache>
                <c:formatCode>General</c:formatCode>
                <c:ptCount val="15"/>
                <c:pt idx="0">
                  <c:v>250</c:v>
                </c:pt>
                <c:pt idx="1">
                  <c:v>200</c:v>
                </c:pt>
                <c:pt idx="2">
                  <c:v>274</c:v>
                </c:pt>
                <c:pt idx="3">
                  <c:v>279</c:v>
                </c:pt>
                <c:pt idx="4">
                  <c:v>331</c:v>
                </c:pt>
                <c:pt idx="5">
                  <c:v>279</c:v>
                </c:pt>
                <c:pt idx="6">
                  <c:v>330</c:v>
                </c:pt>
                <c:pt idx="7">
                  <c:v>410</c:v>
                </c:pt>
                <c:pt idx="8">
                  <c:v>391</c:v>
                </c:pt>
                <c:pt idx="9">
                  <c:v>424</c:v>
                </c:pt>
                <c:pt idx="10">
                  <c:v>385</c:v>
                </c:pt>
                <c:pt idx="11">
                  <c:v>423</c:v>
                </c:pt>
                <c:pt idx="12">
                  <c:v>428</c:v>
                </c:pt>
                <c:pt idx="13">
                  <c:v>341</c:v>
                </c:pt>
                <c:pt idx="14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A-4B84-AEF6-DCC5D02E0E19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Astrophysics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Sheet1!$B$10:$T$10</c:f>
              <c:numCache>
                <c:formatCode>General</c:formatCode>
                <c:ptCount val="15"/>
                <c:pt idx="0">
                  <c:v>56</c:v>
                </c:pt>
                <c:pt idx="1">
                  <c:v>22</c:v>
                </c:pt>
                <c:pt idx="2">
                  <c:v>78</c:v>
                </c:pt>
                <c:pt idx="3">
                  <c:v>62</c:v>
                </c:pt>
                <c:pt idx="4">
                  <c:v>88</c:v>
                </c:pt>
                <c:pt idx="5">
                  <c:v>83</c:v>
                </c:pt>
                <c:pt idx="6">
                  <c:v>109</c:v>
                </c:pt>
                <c:pt idx="7">
                  <c:v>134</c:v>
                </c:pt>
                <c:pt idx="8">
                  <c:v>135</c:v>
                </c:pt>
                <c:pt idx="9">
                  <c:v>136</c:v>
                </c:pt>
                <c:pt idx="10">
                  <c:v>141</c:v>
                </c:pt>
                <c:pt idx="11">
                  <c:v>176</c:v>
                </c:pt>
                <c:pt idx="12">
                  <c:v>188</c:v>
                </c:pt>
                <c:pt idx="13">
                  <c:v>158</c:v>
                </c:pt>
                <c:pt idx="1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A-4B84-AEF6-DCC5D02E0E19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Heliophysics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Sheet1!$B$14:$T$14</c:f>
              <c:numCache>
                <c:formatCode>General</c:formatCode>
                <c:ptCount val="15"/>
                <c:pt idx="0">
                  <c:v>21</c:v>
                </c:pt>
                <c:pt idx="1">
                  <c:v>13</c:v>
                </c:pt>
                <c:pt idx="2">
                  <c:v>22</c:v>
                </c:pt>
                <c:pt idx="3">
                  <c:v>17</c:v>
                </c:pt>
                <c:pt idx="4">
                  <c:v>33</c:v>
                </c:pt>
                <c:pt idx="5">
                  <c:v>32</c:v>
                </c:pt>
                <c:pt idx="6">
                  <c:v>32</c:v>
                </c:pt>
                <c:pt idx="7">
                  <c:v>53</c:v>
                </c:pt>
                <c:pt idx="8">
                  <c:v>38</c:v>
                </c:pt>
                <c:pt idx="9">
                  <c:v>26</c:v>
                </c:pt>
                <c:pt idx="10">
                  <c:v>41</c:v>
                </c:pt>
                <c:pt idx="11">
                  <c:v>52</c:v>
                </c:pt>
                <c:pt idx="12">
                  <c:v>56</c:v>
                </c:pt>
                <c:pt idx="13">
                  <c:v>44</c:v>
                </c:pt>
                <c:pt idx="1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A-4B84-AEF6-DCC5D02E0E19}"/>
            </c:ext>
          </c:extLst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Planetary Science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Sheet1!$B$18:$T$18</c:f>
              <c:numCache>
                <c:formatCode>General</c:formatCode>
                <c:ptCount val="15"/>
                <c:pt idx="0">
                  <c:v>64</c:v>
                </c:pt>
                <c:pt idx="1">
                  <c:v>42</c:v>
                </c:pt>
                <c:pt idx="2">
                  <c:v>65</c:v>
                </c:pt>
                <c:pt idx="3">
                  <c:v>69</c:v>
                </c:pt>
                <c:pt idx="4">
                  <c:v>73</c:v>
                </c:pt>
                <c:pt idx="5">
                  <c:v>95</c:v>
                </c:pt>
                <c:pt idx="6">
                  <c:v>108</c:v>
                </c:pt>
                <c:pt idx="7">
                  <c:v>122</c:v>
                </c:pt>
                <c:pt idx="8">
                  <c:v>150</c:v>
                </c:pt>
                <c:pt idx="9">
                  <c:v>180</c:v>
                </c:pt>
                <c:pt idx="10">
                  <c:v>196</c:v>
                </c:pt>
                <c:pt idx="11">
                  <c:v>223</c:v>
                </c:pt>
                <c:pt idx="12">
                  <c:v>294</c:v>
                </c:pt>
                <c:pt idx="13">
                  <c:v>246</c:v>
                </c:pt>
                <c:pt idx="14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1A-4B84-AEF6-DCC5D02E0E19}"/>
            </c:ext>
          </c:extLst>
        </c:ser>
        <c:ser>
          <c:idx val="4"/>
          <c:order val="4"/>
          <c:tx>
            <c:strRef>
              <c:f>Sheet1!$A$21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Sheet1!$B$22:$T$22</c:f>
              <c:numCache>
                <c:formatCode>General</c:formatCode>
                <c:ptCount val="15"/>
                <c:pt idx="0">
                  <c:v>391</c:v>
                </c:pt>
                <c:pt idx="1">
                  <c:v>277</c:v>
                </c:pt>
                <c:pt idx="2">
                  <c:v>439</c:v>
                </c:pt>
                <c:pt idx="3">
                  <c:v>427</c:v>
                </c:pt>
                <c:pt idx="4">
                  <c:v>525</c:v>
                </c:pt>
                <c:pt idx="5">
                  <c:v>489</c:v>
                </c:pt>
                <c:pt idx="6">
                  <c:v>579</c:v>
                </c:pt>
                <c:pt idx="7">
                  <c:v>719</c:v>
                </c:pt>
                <c:pt idx="8">
                  <c:v>714</c:v>
                </c:pt>
                <c:pt idx="9">
                  <c:v>766</c:v>
                </c:pt>
                <c:pt idx="10">
                  <c:v>763</c:v>
                </c:pt>
                <c:pt idx="11">
                  <c:v>874</c:v>
                </c:pt>
                <c:pt idx="12">
                  <c:v>966</c:v>
                </c:pt>
                <c:pt idx="13">
                  <c:v>789</c:v>
                </c:pt>
                <c:pt idx="14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1A-4B84-AEF6-DCC5D02E0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619552"/>
        <c:axId val="803619880"/>
      </c:lineChart>
      <c:catAx>
        <c:axId val="80361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03619880"/>
        <c:crosses val="autoZero"/>
        <c:auto val="1"/>
        <c:lblAlgn val="ctr"/>
        <c:lblOffset val="100"/>
        <c:noMultiLvlLbl val="0"/>
      </c:catAx>
      <c:valAx>
        <c:axId val="80361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0361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Selections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Earth Science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Sheet1!$B$4:$T$4</c:f>
              <c:numCache>
                <c:formatCode>General</c:formatCode>
                <c:ptCount val="1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</c:numCache>
            </c:numRef>
          </c:cat>
          <c:val>
            <c:numRef>
              <c:f>Sheet1!$B$7:$T$7</c:f>
              <c:numCache>
                <c:formatCode>General</c:formatCode>
                <c:ptCount val="15"/>
                <c:pt idx="0">
                  <c:v>57</c:v>
                </c:pt>
                <c:pt idx="1">
                  <c:v>50</c:v>
                </c:pt>
                <c:pt idx="2">
                  <c:v>62</c:v>
                </c:pt>
                <c:pt idx="3">
                  <c:v>54</c:v>
                </c:pt>
                <c:pt idx="4">
                  <c:v>57</c:v>
                </c:pt>
                <c:pt idx="5">
                  <c:v>54</c:v>
                </c:pt>
                <c:pt idx="6">
                  <c:v>56</c:v>
                </c:pt>
                <c:pt idx="7">
                  <c:v>54</c:v>
                </c:pt>
                <c:pt idx="8">
                  <c:v>64</c:v>
                </c:pt>
                <c:pt idx="9">
                  <c:v>74</c:v>
                </c:pt>
                <c:pt idx="10">
                  <c:v>69</c:v>
                </c:pt>
                <c:pt idx="11">
                  <c:v>56</c:v>
                </c:pt>
                <c:pt idx="12">
                  <c:v>59</c:v>
                </c:pt>
                <c:pt idx="13">
                  <c:v>62</c:v>
                </c:pt>
                <c:pt idx="14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4-463C-AF34-7373207B65A3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Astrophysics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Sheet1!$B$11:$T$11</c:f>
              <c:numCache>
                <c:formatCode>General</c:formatCode>
                <c:ptCount val="15"/>
                <c:pt idx="0">
                  <c:v>7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10</c:v>
                </c:pt>
                <c:pt idx="9">
                  <c:v>10</c:v>
                </c:pt>
                <c:pt idx="10">
                  <c:v>8</c:v>
                </c:pt>
                <c:pt idx="11">
                  <c:v>9</c:v>
                </c:pt>
                <c:pt idx="12">
                  <c:v>21</c:v>
                </c:pt>
                <c:pt idx="13">
                  <c:v>19</c:v>
                </c:pt>
                <c:pt idx="1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4-463C-AF34-7373207B65A3}"/>
            </c:ext>
          </c:extLst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Heliophysics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Sheet1!$B$15:$T$15</c:f>
              <c:numCache>
                <c:formatCode>General</c:formatCode>
                <c:ptCount val="1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9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14-463C-AF34-7373207B65A3}"/>
            </c:ext>
          </c:extLst>
        </c:ser>
        <c:ser>
          <c:idx val="3"/>
          <c:order val="3"/>
          <c:tx>
            <c:strRef>
              <c:f>Sheet1!$A$17</c:f>
              <c:strCache>
                <c:ptCount val="1"/>
                <c:pt idx="0">
                  <c:v>Planetary Science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Sheet1!$B$19:$T$19</c:f>
              <c:numCache>
                <c:formatCode>General</c:formatCode>
                <c:ptCount val="15"/>
                <c:pt idx="0">
                  <c:v>16</c:v>
                </c:pt>
                <c:pt idx="1">
                  <c:v>15</c:v>
                </c:pt>
                <c:pt idx="2">
                  <c:v>22</c:v>
                </c:pt>
                <c:pt idx="3">
                  <c:v>23</c:v>
                </c:pt>
                <c:pt idx="4">
                  <c:v>17</c:v>
                </c:pt>
                <c:pt idx="5">
                  <c:v>34</c:v>
                </c:pt>
                <c:pt idx="6">
                  <c:v>25</c:v>
                </c:pt>
                <c:pt idx="7">
                  <c:v>31</c:v>
                </c:pt>
                <c:pt idx="8">
                  <c:v>28</c:v>
                </c:pt>
                <c:pt idx="9">
                  <c:v>27</c:v>
                </c:pt>
                <c:pt idx="10">
                  <c:v>33</c:v>
                </c:pt>
                <c:pt idx="11">
                  <c:v>25</c:v>
                </c:pt>
                <c:pt idx="12">
                  <c:v>29</c:v>
                </c:pt>
                <c:pt idx="13">
                  <c:v>34</c:v>
                </c:pt>
                <c:pt idx="1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14-463C-AF34-7373207B65A3}"/>
            </c:ext>
          </c:extLst>
        </c:ser>
        <c:ser>
          <c:idx val="4"/>
          <c:order val="4"/>
          <c:tx>
            <c:strRef>
              <c:f>Sheet1!$A$21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Sheet1!$B$23:$T$23</c:f>
              <c:numCache>
                <c:formatCode>General</c:formatCode>
                <c:ptCount val="15"/>
                <c:pt idx="0">
                  <c:v>85</c:v>
                </c:pt>
                <c:pt idx="1">
                  <c:v>77</c:v>
                </c:pt>
                <c:pt idx="2">
                  <c:v>95</c:v>
                </c:pt>
                <c:pt idx="3">
                  <c:v>89</c:v>
                </c:pt>
                <c:pt idx="4">
                  <c:v>90</c:v>
                </c:pt>
                <c:pt idx="5">
                  <c:v>101</c:v>
                </c:pt>
                <c:pt idx="6">
                  <c:v>96</c:v>
                </c:pt>
                <c:pt idx="7">
                  <c:v>100</c:v>
                </c:pt>
                <c:pt idx="8">
                  <c:v>109</c:v>
                </c:pt>
                <c:pt idx="9">
                  <c:v>118</c:v>
                </c:pt>
                <c:pt idx="10">
                  <c:v>119</c:v>
                </c:pt>
                <c:pt idx="11">
                  <c:v>102</c:v>
                </c:pt>
                <c:pt idx="12">
                  <c:v>121</c:v>
                </c:pt>
                <c:pt idx="13">
                  <c:v>129</c:v>
                </c:pt>
                <c:pt idx="14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14-463C-AF34-7373207B6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619552"/>
        <c:axId val="803619880"/>
      </c:lineChart>
      <c:catAx>
        <c:axId val="80361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03619880"/>
        <c:crosses val="autoZero"/>
        <c:auto val="1"/>
        <c:lblAlgn val="ctr"/>
        <c:lblOffset val="100"/>
        <c:noMultiLvlLbl val="0"/>
      </c:catAx>
      <c:valAx>
        <c:axId val="80361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0361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25</xdr:row>
      <xdr:rowOff>0</xdr:rowOff>
    </xdr:from>
    <xdr:to>
      <xdr:col>11</xdr:col>
      <xdr:colOff>542926</xdr:colOff>
      <xdr:row>35</xdr:row>
      <xdr:rowOff>219075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CBC61-C19D-401A-BCB6-656C7DC10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676275</xdr:colOff>
      <xdr:row>36</xdr:row>
      <xdr:rowOff>0</xdr:rowOff>
    </xdr:from>
    <xdr:to>
      <xdr:col>11</xdr:col>
      <xdr:colOff>552451</xdr:colOff>
      <xdr:row>46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63C05C-2B9F-4CBE-A889-253515ACA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666750</xdr:colOff>
      <xdr:row>46</xdr:row>
      <xdr:rowOff>0</xdr:rowOff>
    </xdr:from>
    <xdr:to>
      <xdr:col>11</xdr:col>
      <xdr:colOff>542926</xdr:colOff>
      <xdr:row>56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73A536-42E0-48AF-BE5B-EED2A99E2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AB4D-6C53-40F9-A575-980BFE7024F4}">
  <dimension ref="A1:T24"/>
  <sheetViews>
    <sheetView tabSelected="1" workbookViewId="0">
      <selection activeCell="N47" sqref="N47"/>
    </sheetView>
  </sheetViews>
  <sheetFormatPr defaultRowHeight="18" x14ac:dyDescent="0.25"/>
  <cols>
    <col min="1" max="1" width="25.140625" style="2" customWidth="1"/>
    <col min="2" max="16" width="10.85546875" style="2" customWidth="1"/>
    <col min="17" max="20" width="10.85546875" style="2" hidden="1" customWidth="1"/>
    <col min="21" max="36" width="10.85546875" style="2" customWidth="1"/>
    <col min="37" max="16384" width="9.140625" style="2"/>
  </cols>
  <sheetData>
    <row r="1" spans="1:20" ht="23.25" x14ac:dyDescent="0.35">
      <c r="A1" s="3" t="s">
        <v>0</v>
      </c>
    </row>
    <row r="2" spans="1:20" x14ac:dyDescent="0.25">
      <c r="A2" s="2" t="s">
        <v>9</v>
      </c>
    </row>
    <row r="3" spans="1:20" ht="18.75" thickBot="1" x14ac:dyDescent="0.3"/>
    <row r="4" spans="1:20" s="1" customFormat="1" ht="18.75" thickBot="1" x14ac:dyDescent="0.3">
      <c r="A4" s="28" t="s">
        <v>10</v>
      </c>
      <c r="B4" s="29">
        <v>2007</v>
      </c>
      <c r="C4" s="29">
        <v>2008</v>
      </c>
      <c r="D4" s="29">
        <v>2009</v>
      </c>
      <c r="E4" s="29">
        <v>2010</v>
      </c>
      <c r="F4" s="29">
        <v>2011</v>
      </c>
      <c r="G4" s="29">
        <v>2012</v>
      </c>
      <c r="H4" s="29">
        <v>2013</v>
      </c>
      <c r="I4" s="29">
        <v>2014</v>
      </c>
      <c r="J4" s="29">
        <v>2015</v>
      </c>
      <c r="K4" s="29">
        <v>2016</v>
      </c>
      <c r="L4" s="29">
        <v>2017</v>
      </c>
      <c r="M4" s="29">
        <v>2018</v>
      </c>
      <c r="N4" s="29">
        <v>2019</v>
      </c>
      <c r="O4" s="29">
        <v>2020</v>
      </c>
      <c r="P4" s="29">
        <v>2021</v>
      </c>
      <c r="Q4" s="29">
        <v>2022</v>
      </c>
      <c r="R4" s="29">
        <v>2023</v>
      </c>
      <c r="S4" s="29">
        <v>2024</v>
      </c>
      <c r="T4" s="30">
        <v>2025</v>
      </c>
    </row>
    <row r="5" spans="1:20" ht="18.75" thickBot="1" x14ac:dyDescent="0.3">
      <c r="A5" s="42" t="s">
        <v>5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/>
    </row>
    <row r="6" spans="1:20" x14ac:dyDescent="0.25">
      <c r="A6" s="45" t="s">
        <v>6</v>
      </c>
      <c r="B6" s="46">
        <v>250</v>
      </c>
      <c r="C6" s="46">
        <v>200</v>
      </c>
      <c r="D6" s="46">
        <v>274</v>
      </c>
      <c r="E6" s="46">
        <v>279</v>
      </c>
      <c r="F6" s="46">
        <v>331</v>
      </c>
      <c r="G6" s="46">
        <v>279</v>
      </c>
      <c r="H6" s="46">
        <v>330</v>
      </c>
      <c r="I6" s="46">
        <v>410</v>
      </c>
      <c r="J6" s="46">
        <v>391</v>
      </c>
      <c r="K6" s="46">
        <v>424</v>
      </c>
      <c r="L6" s="46">
        <v>385</v>
      </c>
      <c r="M6" s="46">
        <v>423</v>
      </c>
      <c r="N6" s="46">
        <v>428</v>
      </c>
      <c r="O6" s="46">
        <v>341</v>
      </c>
      <c r="P6" s="46">
        <v>351</v>
      </c>
      <c r="Q6" s="46"/>
      <c r="R6" s="46"/>
      <c r="S6" s="46"/>
      <c r="T6" s="47"/>
    </row>
    <row r="7" spans="1:20" x14ac:dyDescent="0.25">
      <c r="A7" s="45" t="s">
        <v>7</v>
      </c>
      <c r="B7" s="46">
        <v>57</v>
      </c>
      <c r="C7" s="46">
        <v>50</v>
      </c>
      <c r="D7" s="46">
        <v>62</v>
      </c>
      <c r="E7" s="46">
        <v>54</v>
      </c>
      <c r="F7" s="46">
        <v>57</v>
      </c>
      <c r="G7" s="46">
        <v>54</v>
      </c>
      <c r="H7" s="46">
        <v>56</v>
      </c>
      <c r="I7" s="46">
        <v>54</v>
      </c>
      <c r="J7" s="46">
        <v>64</v>
      </c>
      <c r="K7" s="46">
        <v>74</v>
      </c>
      <c r="L7" s="46">
        <v>69</v>
      </c>
      <c r="M7" s="46">
        <v>56</v>
      </c>
      <c r="N7" s="46">
        <v>59</v>
      </c>
      <c r="O7" s="46">
        <v>62</v>
      </c>
      <c r="P7" s="46">
        <v>58</v>
      </c>
      <c r="Q7" s="46"/>
      <c r="R7" s="46"/>
      <c r="S7" s="46"/>
      <c r="T7" s="47"/>
    </row>
    <row r="8" spans="1:20" ht="19.5" thickBot="1" x14ac:dyDescent="0.35">
      <c r="A8" s="48" t="s">
        <v>8</v>
      </c>
      <c r="B8" s="49">
        <f>B7/B6</f>
        <v>0.22800000000000001</v>
      </c>
      <c r="C8" s="49">
        <f t="shared" ref="C8:L8" si="0">C7/C6</f>
        <v>0.25</v>
      </c>
      <c r="D8" s="49">
        <f t="shared" si="0"/>
        <v>0.22627737226277372</v>
      </c>
      <c r="E8" s="49">
        <f t="shared" si="0"/>
        <v>0.19354838709677419</v>
      </c>
      <c r="F8" s="49">
        <f t="shared" si="0"/>
        <v>0.17220543806646527</v>
      </c>
      <c r="G8" s="49">
        <f t="shared" si="0"/>
        <v>0.19354838709677419</v>
      </c>
      <c r="H8" s="49">
        <f t="shared" si="0"/>
        <v>0.16969696969696971</v>
      </c>
      <c r="I8" s="49">
        <f t="shared" si="0"/>
        <v>0.13170731707317074</v>
      </c>
      <c r="J8" s="49">
        <f t="shared" si="0"/>
        <v>0.16368286445012789</v>
      </c>
      <c r="K8" s="49">
        <f t="shared" si="0"/>
        <v>0.17452830188679244</v>
      </c>
      <c r="L8" s="49">
        <f t="shared" si="0"/>
        <v>0.17922077922077922</v>
      </c>
      <c r="M8" s="49">
        <f t="shared" ref="M8" si="1">M7/M6</f>
        <v>0.13238770685579196</v>
      </c>
      <c r="N8" s="49">
        <f t="shared" ref="N8" si="2">N7/N6</f>
        <v>0.13785046728971961</v>
      </c>
      <c r="O8" s="49">
        <f t="shared" ref="O8:P8" si="3">O7/O6</f>
        <v>0.18181818181818182</v>
      </c>
      <c r="P8" s="49">
        <f t="shared" si="3"/>
        <v>0.16524216524216523</v>
      </c>
      <c r="Q8" s="49" t="e">
        <f>NA()</f>
        <v>#N/A</v>
      </c>
      <c r="R8" s="49" t="e">
        <f>NA()</f>
        <v>#N/A</v>
      </c>
      <c r="S8" s="49" t="e">
        <f>NA()</f>
        <v>#N/A</v>
      </c>
      <c r="T8" s="50" t="e">
        <f>NA()</f>
        <v>#N/A</v>
      </c>
    </row>
    <row r="9" spans="1:20" x14ac:dyDescent="0.25">
      <c r="A9" s="16" t="s">
        <v>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</row>
    <row r="10" spans="1:20" x14ac:dyDescent="0.25">
      <c r="A10" s="19" t="s">
        <v>6</v>
      </c>
      <c r="B10" s="20">
        <v>56</v>
      </c>
      <c r="C10" s="20">
        <v>22</v>
      </c>
      <c r="D10" s="20">
        <v>78</v>
      </c>
      <c r="E10" s="20">
        <v>62</v>
      </c>
      <c r="F10" s="20">
        <v>88</v>
      </c>
      <c r="G10" s="20">
        <v>83</v>
      </c>
      <c r="H10" s="20">
        <v>109</v>
      </c>
      <c r="I10" s="20">
        <v>134</v>
      </c>
      <c r="J10" s="20">
        <v>135</v>
      </c>
      <c r="K10" s="20">
        <v>136</v>
      </c>
      <c r="L10" s="20">
        <v>141</v>
      </c>
      <c r="M10" s="20">
        <v>176</v>
      </c>
      <c r="N10" s="20">
        <v>188</v>
      </c>
      <c r="O10" s="20">
        <v>158</v>
      </c>
      <c r="P10" s="20">
        <v>199</v>
      </c>
      <c r="Q10" s="20"/>
      <c r="R10" s="20"/>
      <c r="S10" s="20"/>
      <c r="T10" s="21"/>
    </row>
    <row r="11" spans="1:20" x14ac:dyDescent="0.25">
      <c r="A11" s="19" t="s">
        <v>7</v>
      </c>
      <c r="B11" s="20">
        <v>7</v>
      </c>
      <c r="C11" s="20">
        <v>8</v>
      </c>
      <c r="D11" s="20">
        <v>8</v>
      </c>
      <c r="E11" s="20">
        <v>9</v>
      </c>
      <c r="F11" s="20">
        <v>9</v>
      </c>
      <c r="G11" s="20">
        <v>9</v>
      </c>
      <c r="H11" s="20">
        <v>9</v>
      </c>
      <c r="I11" s="20">
        <v>8</v>
      </c>
      <c r="J11" s="20">
        <v>10</v>
      </c>
      <c r="K11" s="20">
        <v>10</v>
      </c>
      <c r="L11" s="20">
        <v>8</v>
      </c>
      <c r="M11" s="20">
        <v>9</v>
      </c>
      <c r="N11" s="20">
        <v>21</v>
      </c>
      <c r="O11" s="20">
        <v>19</v>
      </c>
      <c r="P11" s="20">
        <v>20</v>
      </c>
      <c r="Q11" s="20"/>
      <c r="R11" s="20"/>
      <c r="S11" s="20"/>
      <c r="T11" s="21"/>
    </row>
    <row r="12" spans="1:20" ht="19.5" thickBot="1" x14ac:dyDescent="0.35">
      <c r="A12" s="22" t="s">
        <v>8</v>
      </c>
      <c r="B12" s="23">
        <f>B11/B10</f>
        <v>0.125</v>
      </c>
      <c r="C12" s="23">
        <f t="shared" ref="C12:L12" si="4">C11/C10</f>
        <v>0.36363636363636365</v>
      </c>
      <c r="D12" s="23">
        <f t="shared" si="4"/>
        <v>0.10256410256410256</v>
      </c>
      <c r="E12" s="23">
        <f t="shared" si="4"/>
        <v>0.14516129032258066</v>
      </c>
      <c r="F12" s="23">
        <f t="shared" si="4"/>
        <v>0.10227272727272728</v>
      </c>
      <c r="G12" s="23">
        <f t="shared" si="4"/>
        <v>0.10843373493975904</v>
      </c>
      <c r="H12" s="23">
        <f t="shared" si="4"/>
        <v>8.2568807339449546E-2</v>
      </c>
      <c r="I12" s="23">
        <f t="shared" si="4"/>
        <v>5.9701492537313432E-2</v>
      </c>
      <c r="J12" s="23">
        <f t="shared" si="4"/>
        <v>7.407407407407407E-2</v>
      </c>
      <c r="K12" s="23">
        <f t="shared" si="4"/>
        <v>7.3529411764705885E-2</v>
      </c>
      <c r="L12" s="23">
        <f t="shared" si="4"/>
        <v>5.6737588652482268E-2</v>
      </c>
      <c r="M12" s="23">
        <f t="shared" ref="M12" si="5">M11/M10</f>
        <v>5.113636363636364E-2</v>
      </c>
      <c r="N12" s="23">
        <f t="shared" ref="N12" si="6">N11/N10</f>
        <v>0.11170212765957446</v>
      </c>
      <c r="O12" s="23">
        <f t="shared" ref="O12:P12" si="7">O11/O10</f>
        <v>0.12025316455696203</v>
      </c>
      <c r="P12" s="23">
        <f t="shared" si="7"/>
        <v>0.10050251256281408</v>
      </c>
      <c r="Q12" s="23" t="e">
        <f>NA()</f>
        <v>#N/A</v>
      </c>
      <c r="R12" s="23" t="e">
        <f>NA()</f>
        <v>#N/A</v>
      </c>
      <c r="S12" s="23" t="e">
        <f>NA()</f>
        <v>#N/A</v>
      </c>
      <c r="T12" s="24" t="e">
        <f>NA()</f>
        <v>#N/A</v>
      </c>
    </row>
    <row r="13" spans="1:20" ht="18.75" thickBot="1" x14ac:dyDescent="0.3">
      <c r="A13" s="33" t="s">
        <v>4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5"/>
    </row>
    <row r="14" spans="1:20" x14ac:dyDescent="0.25">
      <c r="A14" s="36" t="s">
        <v>6</v>
      </c>
      <c r="B14" s="37">
        <v>21</v>
      </c>
      <c r="C14" s="37">
        <v>13</v>
      </c>
      <c r="D14" s="37">
        <v>22</v>
      </c>
      <c r="E14" s="37">
        <v>17</v>
      </c>
      <c r="F14" s="37">
        <v>33</v>
      </c>
      <c r="G14" s="37">
        <v>32</v>
      </c>
      <c r="H14" s="37">
        <v>32</v>
      </c>
      <c r="I14" s="37">
        <v>53</v>
      </c>
      <c r="J14" s="37">
        <v>38</v>
      </c>
      <c r="K14" s="37">
        <v>26</v>
      </c>
      <c r="L14" s="37">
        <v>41</v>
      </c>
      <c r="M14" s="37">
        <v>52</v>
      </c>
      <c r="N14" s="37">
        <v>56</v>
      </c>
      <c r="O14" s="37">
        <v>44</v>
      </c>
      <c r="P14" s="37">
        <v>36</v>
      </c>
      <c r="Q14" s="37"/>
      <c r="R14" s="37"/>
      <c r="S14" s="37"/>
      <c r="T14" s="38"/>
    </row>
    <row r="15" spans="1:20" x14ac:dyDescent="0.25">
      <c r="A15" s="36" t="s">
        <v>7</v>
      </c>
      <c r="B15" s="37">
        <v>5</v>
      </c>
      <c r="C15" s="37">
        <v>4</v>
      </c>
      <c r="D15" s="37">
        <v>3</v>
      </c>
      <c r="E15" s="37">
        <v>3</v>
      </c>
      <c r="F15" s="37">
        <v>7</v>
      </c>
      <c r="G15" s="37">
        <v>4</v>
      </c>
      <c r="H15" s="37">
        <v>6</v>
      </c>
      <c r="I15" s="37">
        <v>7</v>
      </c>
      <c r="J15" s="37">
        <v>7</v>
      </c>
      <c r="K15" s="37">
        <v>7</v>
      </c>
      <c r="L15" s="37">
        <v>9</v>
      </c>
      <c r="M15" s="37">
        <v>12</v>
      </c>
      <c r="N15" s="37">
        <v>12</v>
      </c>
      <c r="O15" s="37">
        <v>14</v>
      </c>
      <c r="P15" s="37">
        <v>16</v>
      </c>
      <c r="Q15" s="37"/>
      <c r="R15" s="37"/>
      <c r="S15" s="37"/>
      <c r="T15" s="38"/>
    </row>
    <row r="16" spans="1:20" ht="19.5" thickBot="1" x14ac:dyDescent="0.35">
      <c r="A16" s="39" t="s">
        <v>8</v>
      </c>
      <c r="B16" s="40">
        <f>B15/B14</f>
        <v>0.23809523809523808</v>
      </c>
      <c r="C16" s="40">
        <f t="shared" ref="C16:L16" si="8">C15/C14</f>
        <v>0.30769230769230771</v>
      </c>
      <c r="D16" s="40">
        <f t="shared" si="8"/>
        <v>0.13636363636363635</v>
      </c>
      <c r="E16" s="40">
        <f t="shared" si="8"/>
        <v>0.17647058823529413</v>
      </c>
      <c r="F16" s="40">
        <f t="shared" si="8"/>
        <v>0.21212121212121213</v>
      </c>
      <c r="G16" s="40">
        <f t="shared" si="8"/>
        <v>0.125</v>
      </c>
      <c r="H16" s="40">
        <f t="shared" si="8"/>
        <v>0.1875</v>
      </c>
      <c r="I16" s="40">
        <f t="shared" si="8"/>
        <v>0.13207547169811321</v>
      </c>
      <c r="J16" s="40">
        <f t="shared" si="8"/>
        <v>0.18421052631578946</v>
      </c>
      <c r="K16" s="40">
        <f t="shared" si="8"/>
        <v>0.26923076923076922</v>
      </c>
      <c r="L16" s="40">
        <f t="shared" si="8"/>
        <v>0.21951219512195122</v>
      </c>
      <c r="M16" s="40">
        <f t="shared" ref="M16" si="9">M15/M14</f>
        <v>0.23076923076923078</v>
      </c>
      <c r="N16" s="40">
        <f t="shared" ref="N16" si="10">N15/N14</f>
        <v>0.21428571428571427</v>
      </c>
      <c r="O16" s="40">
        <f t="shared" ref="O16:P16" si="11">O15/O14</f>
        <v>0.31818181818181818</v>
      </c>
      <c r="P16" s="40">
        <f t="shared" si="11"/>
        <v>0.44444444444444442</v>
      </c>
      <c r="Q16" s="40" t="e">
        <f>NA()</f>
        <v>#N/A</v>
      </c>
      <c r="R16" s="40" t="e">
        <f>NA()</f>
        <v>#N/A</v>
      </c>
      <c r="S16" s="40" t="e">
        <f>NA()</f>
        <v>#N/A</v>
      </c>
      <c r="T16" s="41" t="e">
        <f>NA()</f>
        <v>#N/A</v>
      </c>
    </row>
    <row r="17" spans="1:20" ht="18.75" thickBot="1" x14ac:dyDescent="0.3">
      <c r="A17" s="25" t="s">
        <v>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x14ac:dyDescent="0.25">
      <c r="A18" s="10" t="s">
        <v>6</v>
      </c>
      <c r="B18" s="11">
        <v>64</v>
      </c>
      <c r="C18" s="11">
        <v>42</v>
      </c>
      <c r="D18" s="11">
        <v>65</v>
      </c>
      <c r="E18" s="11">
        <v>69</v>
      </c>
      <c r="F18" s="11">
        <v>73</v>
      </c>
      <c r="G18" s="11">
        <v>95</v>
      </c>
      <c r="H18" s="11">
        <v>108</v>
      </c>
      <c r="I18" s="11">
        <v>122</v>
      </c>
      <c r="J18" s="11">
        <v>150</v>
      </c>
      <c r="K18" s="11">
        <v>180</v>
      </c>
      <c r="L18" s="11">
        <v>196</v>
      </c>
      <c r="M18" s="11">
        <v>223</v>
      </c>
      <c r="N18" s="11">
        <v>294</v>
      </c>
      <c r="O18" s="11">
        <v>246</v>
      </c>
      <c r="P18" s="11">
        <v>249</v>
      </c>
      <c r="Q18" s="11"/>
      <c r="R18" s="11"/>
      <c r="S18" s="11"/>
      <c r="T18" s="12"/>
    </row>
    <row r="19" spans="1:20" x14ac:dyDescent="0.25">
      <c r="A19" s="10" t="s">
        <v>7</v>
      </c>
      <c r="B19" s="11">
        <v>16</v>
      </c>
      <c r="C19" s="11">
        <v>15</v>
      </c>
      <c r="D19" s="11">
        <v>22</v>
      </c>
      <c r="E19" s="11">
        <v>23</v>
      </c>
      <c r="F19" s="11">
        <v>17</v>
      </c>
      <c r="G19" s="11">
        <v>34</v>
      </c>
      <c r="H19" s="11">
        <v>25</v>
      </c>
      <c r="I19" s="11">
        <v>31</v>
      </c>
      <c r="J19" s="11">
        <v>28</v>
      </c>
      <c r="K19" s="11">
        <v>27</v>
      </c>
      <c r="L19" s="11">
        <v>33</v>
      </c>
      <c r="M19" s="11">
        <v>25</v>
      </c>
      <c r="N19" s="11">
        <v>29</v>
      </c>
      <c r="O19" s="11">
        <v>34</v>
      </c>
      <c r="P19" s="11">
        <v>33</v>
      </c>
      <c r="Q19" s="11"/>
      <c r="R19" s="11"/>
      <c r="S19" s="11"/>
      <c r="T19" s="12"/>
    </row>
    <row r="20" spans="1:20" ht="19.5" thickBot="1" x14ac:dyDescent="0.35">
      <c r="A20" s="13" t="s">
        <v>8</v>
      </c>
      <c r="B20" s="14">
        <f>B19/B18</f>
        <v>0.25</v>
      </c>
      <c r="C20" s="14">
        <f t="shared" ref="C20:L20" si="12">C19/C18</f>
        <v>0.35714285714285715</v>
      </c>
      <c r="D20" s="14">
        <f t="shared" si="12"/>
        <v>0.33846153846153848</v>
      </c>
      <c r="E20" s="14">
        <f t="shared" si="12"/>
        <v>0.33333333333333331</v>
      </c>
      <c r="F20" s="14">
        <f t="shared" si="12"/>
        <v>0.23287671232876711</v>
      </c>
      <c r="G20" s="14">
        <f t="shared" si="12"/>
        <v>0.35789473684210527</v>
      </c>
      <c r="H20" s="14">
        <f t="shared" si="12"/>
        <v>0.23148148148148148</v>
      </c>
      <c r="I20" s="14">
        <f t="shared" si="12"/>
        <v>0.25409836065573771</v>
      </c>
      <c r="J20" s="14">
        <f t="shared" si="12"/>
        <v>0.18666666666666668</v>
      </c>
      <c r="K20" s="14">
        <f t="shared" si="12"/>
        <v>0.15</v>
      </c>
      <c r="L20" s="14">
        <f t="shared" si="12"/>
        <v>0.1683673469387755</v>
      </c>
      <c r="M20" s="14">
        <f t="shared" ref="M20" si="13">M19/M18</f>
        <v>0.11210762331838565</v>
      </c>
      <c r="N20" s="14">
        <f t="shared" ref="N20" si="14">N19/N18</f>
        <v>9.8639455782312924E-2</v>
      </c>
      <c r="O20" s="14">
        <f t="shared" ref="O20:P20" si="15">O19/O18</f>
        <v>0.13821138211382114</v>
      </c>
      <c r="P20" s="14">
        <f t="shared" si="15"/>
        <v>0.13253012048192772</v>
      </c>
      <c r="Q20" s="14" t="e">
        <f>NA()</f>
        <v>#N/A</v>
      </c>
      <c r="R20" s="14" t="e">
        <f>NA()</f>
        <v>#N/A</v>
      </c>
      <c r="S20" s="14" t="e">
        <f>NA()</f>
        <v>#N/A</v>
      </c>
      <c r="T20" s="15" t="e">
        <f>NA()</f>
        <v>#N/A</v>
      </c>
    </row>
    <row r="21" spans="1:20" ht="18.75" thickBot="1" x14ac:dyDescent="0.3">
      <c r="A21" s="28" t="s">
        <v>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2"/>
    </row>
    <row r="22" spans="1:20" x14ac:dyDescent="0.25">
      <c r="A22" s="4" t="s">
        <v>6</v>
      </c>
      <c r="B22" s="5">
        <f>SUM(B6,B14,B10,B18)</f>
        <v>391</v>
      </c>
      <c r="C22" s="5">
        <f t="shared" ref="C22:M22" si="16">SUM(C6,C14,C10,C18)</f>
        <v>277</v>
      </c>
      <c r="D22" s="5">
        <f t="shared" si="16"/>
        <v>439</v>
      </c>
      <c r="E22" s="5">
        <f t="shared" si="16"/>
        <v>427</v>
      </c>
      <c r="F22" s="5">
        <f t="shared" si="16"/>
        <v>525</v>
      </c>
      <c r="G22" s="5">
        <f t="shared" si="16"/>
        <v>489</v>
      </c>
      <c r="H22" s="5">
        <f t="shared" si="16"/>
        <v>579</v>
      </c>
      <c r="I22" s="5">
        <f t="shared" si="16"/>
        <v>719</v>
      </c>
      <c r="J22" s="5">
        <f t="shared" si="16"/>
        <v>714</v>
      </c>
      <c r="K22" s="5">
        <f t="shared" si="16"/>
        <v>766</v>
      </c>
      <c r="L22" s="5">
        <f t="shared" si="16"/>
        <v>763</v>
      </c>
      <c r="M22" s="5">
        <f t="shared" si="16"/>
        <v>874</v>
      </c>
      <c r="N22" s="5">
        <f t="shared" ref="N22:P23" si="17">SUM(N6,N10,N18,N14)</f>
        <v>966</v>
      </c>
      <c r="O22" s="5">
        <f t="shared" si="17"/>
        <v>789</v>
      </c>
      <c r="P22" s="5">
        <f>SUM(P6,P10,P18,P14)</f>
        <v>835</v>
      </c>
      <c r="Q22" s="5"/>
      <c r="R22" s="5"/>
      <c r="S22" s="5"/>
      <c r="T22" s="6"/>
    </row>
    <row r="23" spans="1:20" x14ac:dyDescent="0.25">
      <c r="A23" s="4" t="s">
        <v>7</v>
      </c>
      <c r="B23" s="5">
        <f>SUM(B7,B15,B11,B19)</f>
        <v>85</v>
      </c>
      <c r="C23" s="5">
        <f t="shared" ref="C23:M23" si="18">SUM(C7,C15,C11,C19)</f>
        <v>77</v>
      </c>
      <c r="D23" s="5">
        <f t="shared" si="18"/>
        <v>95</v>
      </c>
      <c r="E23" s="5">
        <f t="shared" si="18"/>
        <v>89</v>
      </c>
      <c r="F23" s="5">
        <f t="shared" si="18"/>
        <v>90</v>
      </c>
      <c r="G23" s="5">
        <f t="shared" si="18"/>
        <v>101</v>
      </c>
      <c r="H23" s="5">
        <f t="shared" si="18"/>
        <v>96</v>
      </c>
      <c r="I23" s="5">
        <f t="shared" si="18"/>
        <v>100</v>
      </c>
      <c r="J23" s="5">
        <f t="shared" si="18"/>
        <v>109</v>
      </c>
      <c r="K23" s="5">
        <f t="shared" si="18"/>
        <v>118</v>
      </c>
      <c r="L23" s="5">
        <f t="shared" si="18"/>
        <v>119</v>
      </c>
      <c r="M23" s="5">
        <f t="shared" si="18"/>
        <v>102</v>
      </c>
      <c r="N23" s="5">
        <f t="shared" si="17"/>
        <v>121</v>
      </c>
      <c r="O23" s="5">
        <f t="shared" si="17"/>
        <v>129</v>
      </c>
      <c r="P23" s="5">
        <f t="shared" si="17"/>
        <v>127</v>
      </c>
      <c r="Q23" s="5"/>
      <c r="R23" s="5"/>
      <c r="S23" s="5"/>
      <c r="T23" s="6"/>
    </row>
    <row r="24" spans="1:20" ht="19.5" thickBot="1" x14ac:dyDescent="0.35">
      <c r="A24" s="7" t="s">
        <v>8</v>
      </c>
      <c r="B24" s="8">
        <f>B23/B22</f>
        <v>0.21739130434782608</v>
      </c>
      <c r="C24" s="8">
        <f t="shared" ref="C24:O24" si="19">C23/C22</f>
        <v>0.27797833935018051</v>
      </c>
      <c r="D24" s="8">
        <f t="shared" si="19"/>
        <v>0.21640091116173121</v>
      </c>
      <c r="E24" s="8">
        <f t="shared" si="19"/>
        <v>0.20843091334894615</v>
      </c>
      <c r="F24" s="8">
        <f t="shared" si="19"/>
        <v>0.17142857142857143</v>
      </c>
      <c r="G24" s="8">
        <f t="shared" si="19"/>
        <v>0.20654396728016361</v>
      </c>
      <c r="H24" s="8">
        <f t="shared" si="19"/>
        <v>0.16580310880829016</v>
      </c>
      <c r="I24" s="8">
        <f t="shared" si="19"/>
        <v>0.13908205841446453</v>
      </c>
      <c r="J24" s="8">
        <f t="shared" si="19"/>
        <v>0.15266106442577032</v>
      </c>
      <c r="K24" s="8">
        <f t="shared" si="19"/>
        <v>0.15404699738903394</v>
      </c>
      <c r="L24" s="8">
        <f t="shared" si="19"/>
        <v>0.15596330275229359</v>
      </c>
      <c r="M24" s="8">
        <f t="shared" si="19"/>
        <v>0.11670480549199085</v>
      </c>
      <c r="N24" s="8">
        <f t="shared" si="19"/>
        <v>0.12525879917184266</v>
      </c>
      <c r="O24" s="8">
        <f t="shared" si="19"/>
        <v>0.1634980988593156</v>
      </c>
      <c r="P24" s="8">
        <f t="shared" ref="P24" si="20">P23/P22</f>
        <v>0.15209580838323353</v>
      </c>
      <c r="Q24" s="8" t="e">
        <f>NA()</f>
        <v>#N/A</v>
      </c>
      <c r="R24" s="8" t="e">
        <f>NA()</f>
        <v>#N/A</v>
      </c>
      <c r="S24" s="8" t="e">
        <f>NA()</f>
        <v>#N/A</v>
      </c>
      <c r="T24" s="9" t="e">
        <f>NA()</f>
        <v>#N/A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Radke</dc:creator>
  <cp:lastModifiedBy>Michael Radke</cp:lastModifiedBy>
  <dcterms:created xsi:type="dcterms:W3CDTF">2021-06-09T20:06:52Z</dcterms:created>
  <dcterms:modified xsi:type="dcterms:W3CDTF">2022-04-05T19:41:24Z</dcterms:modified>
</cp:coreProperties>
</file>