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1340" windowHeight="8835"/>
  </bookViews>
  <sheets>
    <sheet name="vetelkedo" sheetId="2" r:id="rId1"/>
  </sheets>
  <calcPr calcId="125725"/>
</workbook>
</file>

<file path=xl/calcChain.xml><?xml version="1.0" encoding="utf-8"?>
<calcChain xmlns="http://schemas.openxmlformats.org/spreadsheetml/2006/main">
  <c r="G3" i="2"/>
  <c r="F3"/>
  <c r="E3"/>
  <c r="D3"/>
  <c r="C3"/>
  <c r="B3"/>
  <c r="C15"/>
  <c r="C16"/>
  <c r="D15"/>
  <c r="D16"/>
  <c r="E15"/>
  <c r="E16"/>
  <c r="F15"/>
  <c r="F16"/>
  <c r="G15"/>
  <c r="G16"/>
  <c r="B15"/>
  <c r="B16"/>
  <c r="C14"/>
  <c r="D14"/>
  <c r="E14"/>
  <c r="F14"/>
  <c r="G14"/>
  <c r="H6"/>
  <c r="H12"/>
  <c r="H8"/>
  <c r="H11"/>
  <c r="H10"/>
  <c r="H5"/>
  <c r="H9"/>
  <c r="H7"/>
  <c r="B14"/>
  <c r="I12"/>
  <c r="I8"/>
  <c r="I11"/>
  <c r="I10"/>
  <c r="I5"/>
  <c r="I9"/>
  <c r="I7"/>
  <c r="I6"/>
</calcChain>
</file>

<file path=xl/sharedStrings.xml><?xml version="1.0" encoding="utf-8"?>
<sst xmlns="http://schemas.openxmlformats.org/spreadsheetml/2006/main" count="21" uniqueCount="21">
  <si>
    <t>Pontszám</t>
  </si>
  <si>
    <t>Legelső megoldás</t>
  </si>
  <si>
    <t>Megoldásszám</t>
  </si>
  <si>
    <t>Lúúúzerek</t>
  </si>
  <si>
    <t>Runtime terror</t>
  </si>
  <si>
    <t>Kockák</t>
  </si>
  <si>
    <t>Hódítók</t>
  </si>
  <si>
    <t>WoW</t>
  </si>
  <si>
    <t>Yessssssss</t>
  </si>
  <si>
    <t>Ex-Cell</t>
  </si>
  <si>
    <t>Solvers</t>
  </si>
  <si>
    <t>Befejezési
idő</t>
  </si>
  <si>
    <t>Elérhető</t>
  </si>
  <si>
    <t>Szétosztható</t>
  </si>
  <si>
    <t>Feladat 1</t>
  </si>
  <si>
    <t>Feladat 2</t>
  </si>
  <si>
    <t>Feladat 3</t>
  </si>
  <si>
    <t>Feladat 4</t>
  </si>
  <si>
    <t>Feladat 5</t>
  </si>
  <si>
    <t>Feladat 6</t>
  </si>
  <si>
    <t>Különdíjas</t>
  </si>
</sst>
</file>

<file path=xl/styles.xml><?xml version="1.0" encoding="utf-8"?>
<styleSheet xmlns="http://schemas.openxmlformats.org/spreadsheetml/2006/main">
  <numFmts count="2">
    <numFmt numFmtId="166" formatCode="0&quot; pont&quot;"/>
    <numFmt numFmtId="168" formatCode="m&quot; p &quot;ss&quot; mp&quot;"/>
  </numFmts>
  <fonts count="5">
    <font>
      <sz val="10"/>
      <name val="Arial"/>
      <charset val="238"/>
    </font>
    <font>
      <sz val="8"/>
      <name val="Arial"/>
      <charset val="238"/>
    </font>
    <font>
      <b/>
      <i/>
      <sz val="10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 wrapText="1"/>
    </xf>
    <xf numFmtId="21" fontId="3" fillId="0" borderId="2" xfId="0" applyNumberFormat="1" applyFont="1" applyBorder="1" applyAlignment="1">
      <alignment horizontal="center" vertical="center"/>
    </xf>
    <xf numFmtId="0" fontId="3" fillId="0" borderId="3" xfId="0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2" fillId="0" borderId="4" xfId="0" applyFont="1" applyFill="1" applyBorder="1"/>
    <xf numFmtId="168" fontId="0" fillId="0" borderId="5" xfId="0" applyNumberFormat="1" applyFill="1" applyBorder="1"/>
    <xf numFmtId="168" fontId="0" fillId="0" borderId="6" xfId="0" applyNumberFormat="1" applyFill="1" applyBorder="1"/>
    <xf numFmtId="168" fontId="4" fillId="0" borderId="7" xfId="0" applyNumberFormat="1" applyFont="1" applyFill="1" applyBorder="1"/>
    <xf numFmtId="166" fontId="2" fillId="0" borderId="8" xfId="0" applyNumberFormat="1" applyFont="1" applyFill="1" applyBorder="1"/>
    <xf numFmtId="168" fontId="4" fillId="0" borderId="5" xfId="0" applyNumberFormat="1" applyFont="1" applyFill="1" applyBorder="1"/>
    <xf numFmtId="166" fontId="2" fillId="0" borderId="9" xfId="0" applyNumberFormat="1" applyFont="1" applyFill="1" applyBorder="1"/>
    <xf numFmtId="168" fontId="4" fillId="0" borderId="10" xfId="0" applyNumberFormat="1" applyFont="1" applyFill="1" applyBorder="1"/>
    <xf numFmtId="166" fontId="2" fillId="0" borderId="11" xfId="0" applyNumberFormat="1" applyFont="1" applyFill="1" applyBorder="1"/>
    <xf numFmtId="0" fontId="3" fillId="0" borderId="12" xfId="0" applyFont="1" applyFill="1" applyBorder="1"/>
    <xf numFmtId="21" fontId="0" fillId="0" borderId="0" xfId="0" applyNumberFormat="1" applyFill="1" applyBorder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6" fontId="0" fillId="0" borderId="5" xfId="0" applyNumberFormat="1" applyBorder="1"/>
    <xf numFmtId="166" fontId="0" fillId="0" borderId="5" xfId="0" applyNumberFormat="1" applyFill="1" applyBorder="1"/>
    <xf numFmtId="166" fontId="0" fillId="0" borderId="9" xfId="0" applyNumberFormat="1" applyFill="1" applyBorder="1"/>
    <xf numFmtId="0" fontId="2" fillId="0" borderId="12" xfId="0" applyFont="1" applyFill="1" applyBorder="1"/>
    <xf numFmtId="168" fontId="0" fillId="0" borderId="10" xfId="0" applyNumberFormat="1" applyFill="1" applyBorder="1"/>
    <xf numFmtId="166" fontId="2" fillId="0" borderId="10" xfId="0" applyNumberFormat="1" applyFont="1" applyFill="1" applyBorder="1"/>
    <xf numFmtId="0" fontId="2" fillId="0" borderId="3" xfId="0" applyFont="1" applyFill="1" applyBorder="1"/>
    <xf numFmtId="168" fontId="0" fillId="0" borderId="7" xfId="0" applyNumberForma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3" fillId="0" borderId="4" xfId="0" applyFont="1" applyFill="1" applyBorder="1"/>
    <xf numFmtId="168" fontId="4" fillId="0" borderId="9" xfId="0" applyNumberFormat="1" applyFont="1" applyFill="1" applyBorder="1"/>
    <xf numFmtId="0" fontId="3" fillId="0" borderId="13" xfId="0" applyFont="1" applyFill="1" applyBorder="1"/>
    <xf numFmtId="166" fontId="2" fillId="0" borderId="13" xfId="0" applyNumberFormat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plotArea>
      <c:layout>
        <c:manualLayout>
          <c:layoutTarget val="inner"/>
          <c:xMode val="edge"/>
          <c:yMode val="edge"/>
          <c:x val="0.13490107162087114"/>
          <c:y val="5.514705882352941E-2"/>
          <c:w val="0.81435692776635971"/>
          <c:h val="0.77941176470588236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hu-HU"/>
              </a:p>
            </c:txPr>
            <c:showVal val="1"/>
          </c:dLbls>
          <c:cat>
            <c:strRef>
              <c:f>vetelkedo!$A$5:$A$12</c:f>
              <c:strCache>
                <c:ptCount val="8"/>
                <c:pt idx="0">
                  <c:v>Kockák</c:v>
                </c:pt>
                <c:pt idx="1">
                  <c:v>Solvers</c:v>
                </c:pt>
                <c:pt idx="2">
                  <c:v>Ex-Cell</c:v>
                </c:pt>
                <c:pt idx="3">
                  <c:v>Hódítók</c:v>
                </c:pt>
                <c:pt idx="4">
                  <c:v>Yessssssss</c:v>
                </c:pt>
                <c:pt idx="5">
                  <c:v>WoW</c:v>
                </c:pt>
                <c:pt idx="6">
                  <c:v>Runtime terror</c:v>
                </c:pt>
                <c:pt idx="7">
                  <c:v>Lúúúzerek</c:v>
                </c:pt>
              </c:strCache>
            </c:strRef>
          </c:cat>
          <c:val>
            <c:numRef>
              <c:f>vetelkedo!$I$5:$I$12</c:f>
              <c:numCache>
                <c:formatCode>0" pont"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77</c:v>
                </c:pt>
                <c:pt idx="3">
                  <c:v>74</c:v>
                </c:pt>
                <c:pt idx="4">
                  <c:v>74</c:v>
                </c:pt>
                <c:pt idx="5">
                  <c:v>57</c:v>
                </c:pt>
                <c:pt idx="6">
                  <c:v>43</c:v>
                </c:pt>
                <c:pt idx="7">
                  <c:v>37</c:v>
                </c:pt>
              </c:numCache>
            </c:numRef>
          </c:val>
        </c:ser>
        <c:dLbls>
          <c:showVal val="1"/>
        </c:dLbls>
        <c:axId val="63652992"/>
        <c:axId val="63654528"/>
      </c:barChart>
      <c:catAx>
        <c:axId val="636529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63654528"/>
        <c:crosses val="autoZero"/>
        <c:auto val="1"/>
        <c:lblAlgn val="ctr"/>
        <c:lblOffset val="100"/>
        <c:tickLblSkip val="1"/>
        <c:tickMarkSkip val="1"/>
      </c:catAx>
      <c:valAx>
        <c:axId val="6365452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&quot; pont&quot;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63652992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28575</xdr:rowOff>
    </xdr:from>
    <xdr:to>
      <xdr:col>9</xdr:col>
      <xdr:colOff>0</xdr:colOff>
      <xdr:row>33</xdr:row>
      <xdr:rowOff>28575</xdr:rowOff>
    </xdr:to>
    <xdr:graphicFrame macro="">
      <xdr:nvGraphicFramePr>
        <xdr:cNvPr id="10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G16" sqref="G16"/>
    </sheetView>
  </sheetViews>
  <sheetFormatPr defaultRowHeight="12.75"/>
  <cols>
    <col min="1" max="1" width="20.7109375" style="1" customWidth="1"/>
    <col min="2" max="8" width="11.7109375" style="1" customWidth="1"/>
    <col min="9" max="9" width="12.7109375" style="1" customWidth="1"/>
    <col min="10" max="16384" width="9.140625" style="1"/>
  </cols>
  <sheetData>
    <row r="1" spans="1:9" ht="31.5" customHeight="1" thickTop="1" thickBot="1">
      <c r="B1" s="34" t="s">
        <v>14</v>
      </c>
      <c r="C1" s="35" t="s">
        <v>15</v>
      </c>
      <c r="D1" s="35" t="s">
        <v>16</v>
      </c>
      <c r="E1" s="35" t="s">
        <v>17</v>
      </c>
      <c r="F1" s="35" t="s">
        <v>18</v>
      </c>
      <c r="G1" s="35" t="s">
        <v>19</v>
      </c>
      <c r="H1" s="2" t="s">
        <v>11</v>
      </c>
      <c r="I1" s="3" t="s">
        <v>0</v>
      </c>
    </row>
    <row r="2" spans="1:9" ht="13.5" thickTop="1">
      <c r="A2" s="4" t="s">
        <v>13</v>
      </c>
      <c r="B2" s="20">
        <v>50</v>
      </c>
      <c r="C2" s="20">
        <v>100</v>
      </c>
      <c r="D2" s="20">
        <v>100</v>
      </c>
      <c r="E2" s="21">
        <v>100</v>
      </c>
      <c r="F2" s="21">
        <v>100</v>
      </c>
      <c r="G2" s="22">
        <v>100</v>
      </c>
      <c r="H2" s="5"/>
      <c r="I2" s="6"/>
    </row>
    <row r="3" spans="1:9" ht="13.5" thickBot="1">
      <c r="A3" s="16" t="s">
        <v>12</v>
      </c>
      <c r="B3" s="25">
        <f t="shared" ref="B3:G3" si="0">ROUND(B2/COUNT(B5:B12),0)</f>
        <v>6</v>
      </c>
      <c r="C3" s="25">
        <f t="shared" si="0"/>
        <v>17</v>
      </c>
      <c r="D3" s="25">
        <f t="shared" si="0"/>
        <v>17</v>
      </c>
      <c r="E3" s="25">
        <f t="shared" si="0"/>
        <v>14</v>
      </c>
      <c r="F3" s="25">
        <f t="shared" si="0"/>
        <v>20</v>
      </c>
      <c r="G3" s="15">
        <f t="shared" si="0"/>
        <v>20</v>
      </c>
      <c r="H3" s="5"/>
      <c r="I3" s="6"/>
    </row>
    <row r="4" spans="1:9" ht="14.25" thickTop="1" thickBot="1">
      <c r="A4" s="32"/>
      <c r="B4" s="33"/>
      <c r="C4" s="33"/>
      <c r="D4" s="33"/>
      <c r="E4" s="33"/>
      <c r="F4" s="33"/>
      <c r="G4" s="33"/>
      <c r="H4" s="5"/>
      <c r="I4" s="6"/>
    </row>
    <row r="5" spans="1:9" ht="13.5" thickTop="1">
      <c r="A5" s="26" t="s">
        <v>5</v>
      </c>
      <c r="B5" s="27">
        <v>1.0810185185185173E-2</v>
      </c>
      <c r="C5" s="27">
        <v>2.9467592592592573E-2</v>
      </c>
      <c r="D5" s="27">
        <v>1.8634259259259212E-3</v>
      </c>
      <c r="E5" s="27">
        <v>1.0162037037037053E-2</v>
      </c>
      <c r="F5" s="27">
        <v>2.3553240740740722E-2</v>
      </c>
      <c r="G5" s="27">
        <v>1.1689814814814792E-2</v>
      </c>
      <c r="H5" s="10">
        <f t="shared" ref="H5:H12" si="1">MAX(B5:G5)</f>
        <v>2.9467592592592573E-2</v>
      </c>
      <c r="I5" s="11">
        <f t="shared" ref="I5:I12" si="2">SUMIF(B5:G5,"&gt;0",$B$3:$G$3)</f>
        <v>94</v>
      </c>
    </row>
    <row r="6" spans="1:9">
      <c r="A6" s="7" t="s">
        <v>10</v>
      </c>
      <c r="B6" s="8">
        <v>2.6504629629629517E-3</v>
      </c>
      <c r="C6" s="8">
        <v>1.3483796296296313E-2</v>
      </c>
      <c r="D6" s="8">
        <v>4.0277777777777801E-2</v>
      </c>
      <c r="E6" s="8">
        <v>2.3472222222222228E-2</v>
      </c>
      <c r="F6" s="8">
        <v>5.3819444444444531E-3</v>
      </c>
      <c r="G6" s="9">
        <v>2.1388888888888902E-2</v>
      </c>
      <c r="H6" s="12">
        <f t="shared" si="1"/>
        <v>4.0277777777777801E-2</v>
      </c>
      <c r="I6" s="13">
        <f t="shared" si="2"/>
        <v>94</v>
      </c>
    </row>
    <row r="7" spans="1:9">
      <c r="A7" s="7" t="s">
        <v>9</v>
      </c>
      <c r="B7" s="8">
        <v>3.5486111111111107E-2</v>
      </c>
      <c r="C7" s="8"/>
      <c r="D7" s="8">
        <v>5.9027777777777568E-3</v>
      </c>
      <c r="E7" s="8">
        <v>1.2268518518518512E-2</v>
      </c>
      <c r="F7" s="8">
        <v>3.9155092592592589E-2</v>
      </c>
      <c r="G7" s="9">
        <v>1.8437499999999999E-2</v>
      </c>
      <c r="H7" s="12">
        <f t="shared" si="1"/>
        <v>3.9155092592592589E-2</v>
      </c>
      <c r="I7" s="13">
        <f t="shared" si="2"/>
        <v>77</v>
      </c>
    </row>
    <row r="8" spans="1:9">
      <c r="A8" s="7" t="s">
        <v>6</v>
      </c>
      <c r="B8" s="8">
        <v>6.0416666666666674E-3</v>
      </c>
      <c r="C8" s="8">
        <v>2.3495370370370527E-3</v>
      </c>
      <c r="D8" s="8">
        <v>1.0254629629629641E-2</v>
      </c>
      <c r="E8" s="8">
        <v>2.9525462962962934E-2</v>
      </c>
      <c r="F8" s="8"/>
      <c r="G8" s="9">
        <v>2.326388888888864E-3</v>
      </c>
      <c r="H8" s="12">
        <f t="shared" si="1"/>
        <v>2.9525462962962934E-2</v>
      </c>
      <c r="I8" s="13">
        <f t="shared" si="2"/>
        <v>74</v>
      </c>
    </row>
    <row r="9" spans="1:9">
      <c r="A9" s="7" t="s">
        <v>8</v>
      </c>
      <c r="B9" s="8">
        <v>3.0219907407407431E-2</v>
      </c>
      <c r="C9" s="8">
        <v>2.6493055555555534E-2</v>
      </c>
      <c r="D9" s="8">
        <v>1.0520833333333313E-2</v>
      </c>
      <c r="E9" s="8">
        <v>3.3148148148148149E-2</v>
      </c>
      <c r="F9" s="8">
        <v>2.206018518518521E-2</v>
      </c>
      <c r="G9" s="9"/>
      <c r="H9" s="12">
        <f t="shared" si="1"/>
        <v>3.3148148148148149E-2</v>
      </c>
      <c r="I9" s="13">
        <f t="shared" si="2"/>
        <v>74</v>
      </c>
    </row>
    <row r="10" spans="1:9">
      <c r="A10" s="7" t="s">
        <v>7</v>
      </c>
      <c r="B10" s="8">
        <v>8.7152777777777524E-3</v>
      </c>
      <c r="C10" s="8">
        <v>2.4444444444444435E-2</v>
      </c>
      <c r="D10" s="8"/>
      <c r="E10" s="8">
        <v>1.2708333333333321E-2</v>
      </c>
      <c r="F10" s="8"/>
      <c r="G10" s="9">
        <v>9.8842592592592315E-3</v>
      </c>
      <c r="H10" s="12">
        <f t="shared" si="1"/>
        <v>2.4444444444444435E-2</v>
      </c>
      <c r="I10" s="13">
        <f t="shared" si="2"/>
        <v>57</v>
      </c>
    </row>
    <row r="11" spans="1:9">
      <c r="A11" s="7" t="s">
        <v>4</v>
      </c>
      <c r="B11" s="8">
        <v>2.5347222222222243E-2</v>
      </c>
      <c r="C11" s="8"/>
      <c r="D11" s="8">
        <v>2.34375E-2</v>
      </c>
      <c r="E11" s="8"/>
      <c r="F11" s="8">
        <v>3.7511574074074072E-2</v>
      </c>
      <c r="G11" s="9"/>
      <c r="H11" s="12">
        <f t="shared" si="1"/>
        <v>3.7511574074074072E-2</v>
      </c>
      <c r="I11" s="13">
        <f t="shared" si="2"/>
        <v>43</v>
      </c>
    </row>
    <row r="12" spans="1:9" ht="13.5" thickBot="1">
      <c r="A12" s="23" t="s">
        <v>3</v>
      </c>
      <c r="B12" s="24">
        <v>6.4351851851852104E-3</v>
      </c>
      <c r="C12" s="24">
        <v>2.5000000000000001E-2</v>
      </c>
      <c r="D12" s="24"/>
      <c r="E12" s="24">
        <v>2.5706018518518503E-2</v>
      </c>
      <c r="F12" s="24"/>
      <c r="G12" s="24"/>
      <c r="H12" s="14">
        <f t="shared" si="1"/>
        <v>2.5706018518518503E-2</v>
      </c>
      <c r="I12" s="15">
        <f t="shared" si="2"/>
        <v>37</v>
      </c>
    </row>
    <row r="13" spans="1:9" ht="14.25" thickTop="1" thickBot="1">
      <c r="H13" s="6"/>
      <c r="I13" s="6"/>
    </row>
    <row r="14" spans="1:9" ht="13.5" thickTop="1">
      <c r="A14" s="4" t="s">
        <v>2</v>
      </c>
      <c r="B14" s="28">
        <f t="shared" ref="B14:G14" si="3">COUNT(B5:B12)</f>
        <v>8</v>
      </c>
      <c r="C14" s="28">
        <f t="shared" si="3"/>
        <v>6</v>
      </c>
      <c r="D14" s="28">
        <f t="shared" si="3"/>
        <v>6</v>
      </c>
      <c r="E14" s="28">
        <f t="shared" si="3"/>
        <v>7</v>
      </c>
      <c r="F14" s="28">
        <f t="shared" si="3"/>
        <v>5</v>
      </c>
      <c r="G14" s="29">
        <f t="shared" si="3"/>
        <v>5</v>
      </c>
      <c r="H14" s="6"/>
      <c r="I14" s="6"/>
    </row>
    <row r="15" spans="1:9">
      <c r="A15" s="30" t="s">
        <v>1</v>
      </c>
      <c r="B15" s="12">
        <f t="shared" ref="B15:G15" si="4">MIN(B5:B12)</f>
        <v>2.6504629629629517E-3</v>
      </c>
      <c r="C15" s="12">
        <f t="shared" si="4"/>
        <v>2.3495370370370527E-3</v>
      </c>
      <c r="D15" s="12">
        <f t="shared" si="4"/>
        <v>1.8634259259259212E-3</v>
      </c>
      <c r="E15" s="12">
        <f t="shared" si="4"/>
        <v>1.0162037037037053E-2</v>
      </c>
      <c r="F15" s="12">
        <f t="shared" si="4"/>
        <v>5.3819444444444531E-3</v>
      </c>
      <c r="G15" s="31">
        <f t="shared" si="4"/>
        <v>2.326388888888864E-3</v>
      </c>
      <c r="H15" s="17"/>
      <c r="I15" s="6"/>
    </row>
    <row r="16" spans="1:9" ht="13.5" thickBot="1">
      <c r="A16" s="16" t="s">
        <v>20</v>
      </c>
      <c r="B16" s="18" t="str">
        <f t="shared" ref="B16:G16" si="5">INDEX($A$5:$A$12,MATCH(B15,B5:B12,0))</f>
        <v>Solvers</v>
      </c>
      <c r="C16" s="18" t="str">
        <f t="shared" si="5"/>
        <v>Hódítók</v>
      </c>
      <c r="D16" s="18" t="str">
        <f t="shared" si="5"/>
        <v>Kockák</v>
      </c>
      <c r="E16" s="18" t="str">
        <f t="shared" si="5"/>
        <v>Kockák</v>
      </c>
      <c r="F16" s="18" t="str">
        <f t="shared" si="5"/>
        <v>Solvers</v>
      </c>
      <c r="G16" s="19" t="str">
        <f t="shared" si="5"/>
        <v>Hódítók</v>
      </c>
      <c r="H16" s="6"/>
      <c r="I16" s="6"/>
    </row>
    <row r="17" ht="13.5" thickTop="1"/>
  </sheetData>
  <phoneticPr fontId="1" type="noConversion"/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vetelkedo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vetélkedő</dc:title>
  <dc:creator>Oktatási Hivatal</dc:creator>
  <cp:lastModifiedBy>budam</cp:lastModifiedBy>
  <cp:lastPrinted>2009-04-17T18:49:51Z</cp:lastPrinted>
  <dcterms:created xsi:type="dcterms:W3CDTF">2009-03-24T09:50:14Z</dcterms:created>
  <dcterms:modified xsi:type="dcterms:W3CDTF">2015-11-30T07:13:08Z</dcterms:modified>
</cp:coreProperties>
</file>