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jarmu" sheetId="1" r:id="rId1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2"/>
  <c r="B45" a="1"/>
  <c r="B47" s="1"/>
  <c r="F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2"/>
  <c r="E3"/>
  <c r="F3" s="1"/>
  <c r="E4"/>
  <c r="F4" s="1"/>
  <c r="E5"/>
  <c r="F5" s="1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2"/>
  <c r="B41"/>
  <c r="B42" s="1"/>
  <c r="D41"/>
  <c r="B49" l="1"/>
  <c r="B45"/>
  <c r="B48"/>
  <c r="B50"/>
  <c r="B46"/>
  <c r="B51"/>
</calcChain>
</file>

<file path=xl/sharedStrings.xml><?xml version="1.0" encoding="utf-8"?>
<sst xmlns="http://schemas.openxmlformats.org/spreadsheetml/2006/main" count="54" uniqueCount="51">
  <si>
    <t>Azonosító</t>
  </si>
  <si>
    <t>Hengerűrtartalom</t>
  </si>
  <si>
    <t>Gyártás éve</t>
  </si>
  <si>
    <t>Megtett út</t>
  </si>
  <si>
    <t>Átlagfogyasztás</t>
  </si>
  <si>
    <t>Fogyasztott üzemanyag</t>
  </si>
  <si>
    <t>Kor</t>
  </si>
  <si>
    <t>Állapot</t>
  </si>
  <si>
    <t>C-13</t>
  </si>
  <si>
    <t>C-78</t>
  </si>
  <si>
    <t>D-66</t>
  </si>
  <si>
    <t>B-82</t>
  </si>
  <si>
    <t>B-92</t>
  </si>
  <si>
    <t>B-47</t>
  </si>
  <si>
    <t>B-48</t>
  </si>
  <si>
    <t>D-35</t>
  </si>
  <si>
    <t>B-52</t>
  </si>
  <si>
    <t>C-88</t>
  </si>
  <si>
    <t>B-38</t>
  </si>
  <si>
    <t>C-31</t>
  </si>
  <si>
    <t>C-79</t>
  </si>
  <si>
    <t>D-44</t>
  </si>
  <si>
    <t>B-43</t>
  </si>
  <si>
    <t>B-53</t>
  </si>
  <si>
    <t>B-41</t>
  </si>
  <si>
    <t>C-42</t>
  </si>
  <si>
    <t>B-75</t>
  </si>
  <si>
    <t>C-36</t>
  </si>
  <si>
    <t>D-74</t>
  </si>
  <si>
    <t>B-86</t>
  </si>
  <si>
    <t>B-17</t>
  </si>
  <si>
    <t>B-14</t>
  </si>
  <si>
    <t>B-39</t>
  </si>
  <si>
    <t>C-51</t>
  </si>
  <si>
    <t>B-27</t>
  </si>
  <si>
    <t>D-12</t>
  </si>
  <si>
    <t>C-77</t>
  </si>
  <si>
    <t>C-73</t>
  </si>
  <si>
    <t>D-34</t>
  </si>
  <si>
    <t>D-18</t>
  </si>
  <si>
    <t>C-87</t>
  </si>
  <si>
    <t>B-91</t>
  </si>
  <si>
    <t>B-37</t>
  </si>
  <si>
    <t>C-24</t>
  </si>
  <si>
    <t>B-24</t>
  </si>
  <si>
    <t>C-68</t>
  </si>
  <si>
    <t>Legtöbb út</t>
  </si>
  <si>
    <t>Átlagos út</t>
  </si>
  <si>
    <t>Darab</t>
  </si>
  <si>
    <t>Fogasztás</t>
  </si>
  <si>
    <t>Azonító2</t>
  </si>
</sst>
</file>

<file path=xl/styles.xml><?xml version="1.0" encoding="utf-8"?>
<styleSheet xmlns="http://schemas.openxmlformats.org/spreadsheetml/2006/main">
  <numFmts count="1">
    <numFmt numFmtId="166" formatCode="General&quot;cm&quot;\³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16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u-HU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jarmu!$B$44</c:f>
              <c:strCache>
                <c:ptCount val="1"/>
                <c:pt idx="0">
                  <c:v>Darab</c:v>
                </c:pt>
              </c:strCache>
            </c:strRef>
          </c:tx>
          <c:val>
            <c:numRef>
              <c:f>jarmu!$B$45:$B$51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</c:numCache>
            </c:numRef>
          </c:val>
        </c:ser>
        <c:overlap val="100"/>
        <c:axId val="40334080"/>
        <c:axId val="40335616"/>
      </c:barChart>
      <c:catAx>
        <c:axId val="40334080"/>
        <c:scaling>
          <c:orientation val="minMax"/>
        </c:scaling>
        <c:axPos val="b"/>
        <c:tickLblPos val="nextTo"/>
        <c:crossAx val="40335616"/>
        <c:crosses val="autoZero"/>
        <c:auto val="1"/>
        <c:lblAlgn val="ctr"/>
        <c:lblOffset val="100"/>
      </c:catAx>
      <c:valAx>
        <c:axId val="40335616"/>
        <c:scaling>
          <c:orientation val="minMax"/>
        </c:scaling>
        <c:axPos val="l"/>
        <c:majorGridlines/>
        <c:numFmt formatCode="General" sourceLinked="1"/>
        <c:tickLblPos val="nextTo"/>
        <c:crossAx val="40334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31</xdr:row>
      <xdr:rowOff>9525</xdr:rowOff>
    </xdr:from>
    <xdr:to>
      <xdr:col>18</xdr:col>
      <xdr:colOff>590550</xdr:colOff>
      <xdr:row>45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F2" sqref="F2"/>
    </sheetView>
  </sheetViews>
  <sheetFormatPr defaultRowHeight="15"/>
  <cols>
    <col min="1" max="1" width="11.28515625" bestFit="1" customWidth="1"/>
    <col min="2" max="2" width="17" bestFit="1" customWidth="1"/>
    <col min="3" max="3" width="11.28515625" bestFit="1" customWidth="1"/>
    <col min="4" max="4" width="10.42578125" bestFit="1" customWidth="1"/>
    <col min="5" max="5" width="14.85546875" bestFit="1" customWidth="1"/>
    <col min="6" max="6" width="22" bestFit="1" customWidth="1"/>
    <col min="8" max="8" width="10.85546875" bestFit="1" customWidth="1"/>
    <col min="10" max="10" width="17" bestFit="1" customWidth="1"/>
  </cols>
  <sheetData>
    <row r="1" spans="1:11" ht="1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50</v>
      </c>
      <c r="J1" t="s">
        <v>1</v>
      </c>
      <c r="K1" t="s">
        <v>49</v>
      </c>
    </row>
    <row r="2" spans="1:11">
      <c r="A2" t="s">
        <v>8</v>
      </c>
      <c r="B2" s="2">
        <v>1249</v>
      </c>
      <c r="C2">
        <v>2011</v>
      </c>
      <c r="D2">
        <v>45234</v>
      </c>
      <c r="E2">
        <f>VLOOKUP(B2,$J$2:$K$5,2,TRUE)</f>
        <v>8.1999999999999993</v>
      </c>
      <c r="F2">
        <f>E2*D2</f>
        <v>370918.8</v>
      </c>
      <c r="G2">
        <f ca="1">YEAR(TODAY())-C2</f>
        <v>4</v>
      </c>
      <c r="H2" t="str">
        <f>IF(D2&lt;=15000,"újszerű",IF(D2&gt;250000,"cserélendő","' '"))</f>
        <v>' '</v>
      </c>
      <c r="I2" t="str">
        <f>A2</f>
        <v>C-13</v>
      </c>
      <c r="J2">
        <v>0</v>
      </c>
      <c r="K2">
        <v>7.5</v>
      </c>
    </row>
    <row r="3" spans="1:11">
      <c r="A3" t="s">
        <v>9</v>
      </c>
      <c r="B3" s="2">
        <v>1249</v>
      </c>
      <c r="C3">
        <v>2011</v>
      </c>
      <c r="D3">
        <v>34308</v>
      </c>
      <c r="E3">
        <f t="shared" ref="E3:E39" si="0">VLOOKUP(B3,$J$2:$K$5,2,TRUE)</f>
        <v>8.1999999999999993</v>
      </c>
      <c r="F3">
        <f t="shared" ref="F3:F39" si="1">E3*D3</f>
        <v>281325.59999999998</v>
      </c>
      <c r="G3">
        <f t="shared" ref="G3:G39" ca="1" si="2">YEAR(TODAY())-C3</f>
        <v>4</v>
      </c>
      <c r="H3" t="str">
        <f t="shared" ref="H3:H39" si="3">IF(D3&lt;=15000,"újszerű",IF(D3&gt;250000,"cserélendő","' '"))</f>
        <v>' '</v>
      </c>
      <c r="I3" t="str">
        <f t="shared" ref="I3:I39" si="4">A3</f>
        <v>C-78</v>
      </c>
      <c r="J3">
        <v>1001</v>
      </c>
      <c r="K3">
        <v>8.1999999999999993</v>
      </c>
    </row>
    <row r="4" spans="1:11">
      <c r="A4" t="s">
        <v>10</v>
      </c>
      <c r="B4" s="2">
        <v>1249</v>
      </c>
      <c r="C4">
        <v>2008</v>
      </c>
      <c r="D4">
        <v>116953</v>
      </c>
      <c r="E4">
        <f t="shared" si="0"/>
        <v>8.1999999999999993</v>
      </c>
      <c r="F4">
        <f t="shared" si="1"/>
        <v>959014.59999999986</v>
      </c>
      <c r="G4">
        <f t="shared" ca="1" si="2"/>
        <v>7</v>
      </c>
      <c r="H4" t="str">
        <f t="shared" si="3"/>
        <v>' '</v>
      </c>
      <c r="I4" t="str">
        <f t="shared" si="4"/>
        <v>D-66</v>
      </c>
      <c r="J4">
        <v>1501</v>
      </c>
      <c r="K4">
        <v>9.1</v>
      </c>
    </row>
    <row r="5" spans="1:11">
      <c r="A5" t="s">
        <v>11</v>
      </c>
      <c r="B5" s="2">
        <v>1249</v>
      </c>
      <c r="C5">
        <v>2012</v>
      </c>
      <c r="D5">
        <v>8515</v>
      </c>
      <c r="E5">
        <f t="shared" si="0"/>
        <v>8.1999999999999993</v>
      </c>
      <c r="F5">
        <f t="shared" si="1"/>
        <v>69823</v>
      </c>
      <c r="G5">
        <f t="shared" ca="1" si="2"/>
        <v>3</v>
      </c>
      <c r="H5" t="str">
        <f t="shared" si="3"/>
        <v>újszerű</v>
      </c>
      <c r="I5" t="str">
        <f t="shared" si="4"/>
        <v>B-82</v>
      </c>
      <c r="J5">
        <v>2001</v>
      </c>
      <c r="K5">
        <v>11.8</v>
      </c>
    </row>
    <row r="6" spans="1:11">
      <c r="A6" t="s">
        <v>12</v>
      </c>
      <c r="B6" s="2">
        <v>1249</v>
      </c>
      <c r="C6">
        <v>2008</v>
      </c>
      <c r="D6">
        <v>238450</v>
      </c>
      <c r="E6">
        <f t="shared" si="0"/>
        <v>8.1999999999999993</v>
      </c>
      <c r="F6">
        <f t="shared" si="1"/>
        <v>1955289.9999999998</v>
      </c>
      <c r="G6">
        <f t="shared" ca="1" si="2"/>
        <v>7</v>
      </c>
      <c r="H6" t="str">
        <f t="shared" si="3"/>
        <v>' '</v>
      </c>
      <c r="I6" t="str">
        <f t="shared" si="4"/>
        <v>B-92</v>
      </c>
    </row>
    <row r="7" spans="1:11">
      <c r="A7" t="s">
        <v>13</v>
      </c>
      <c r="B7" s="2">
        <v>1249</v>
      </c>
      <c r="C7">
        <v>2009</v>
      </c>
      <c r="D7">
        <v>192795</v>
      </c>
      <c r="E7">
        <f t="shared" si="0"/>
        <v>8.1999999999999993</v>
      </c>
      <c r="F7">
        <f t="shared" si="1"/>
        <v>1580918.9999999998</v>
      </c>
      <c r="G7">
        <f t="shared" ca="1" si="2"/>
        <v>6</v>
      </c>
      <c r="H7" t="str">
        <f t="shared" si="3"/>
        <v>' '</v>
      </c>
      <c r="I7" t="str">
        <f t="shared" si="4"/>
        <v>B-47</v>
      </c>
    </row>
    <row r="8" spans="1:11">
      <c r="A8" t="s">
        <v>14</v>
      </c>
      <c r="B8" s="2">
        <v>1249</v>
      </c>
      <c r="C8">
        <v>2011</v>
      </c>
      <c r="D8">
        <v>56145</v>
      </c>
      <c r="E8">
        <f t="shared" si="0"/>
        <v>8.1999999999999993</v>
      </c>
      <c r="F8">
        <f t="shared" si="1"/>
        <v>460388.99999999994</v>
      </c>
      <c r="G8">
        <f t="shared" ca="1" si="2"/>
        <v>4</v>
      </c>
      <c r="H8" t="str">
        <f t="shared" si="3"/>
        <v>' '</v>
      </c>
      <c r="I8" t="str">
        <f t="shared" si="4"/>
        <v>B-48</v>
      </c>
    </row>
    <row r="9" spans="1:11">
      <c r="A9" t="s">
        <v>15</v>
      </c>
      <c r="B9" s="2">
        <v>1249</v>
      </c>
      <c r="C9">
        <v>2006</v>
      </c>
      <c r="D9">
        <v>268943</v>
      </c>
      <c r="E9">
        <f t="shared" si="0"/>
        <v>8.1999999999999993</v>
      </c>
      <c r="F9">
        <f t="shared" si="1"/>
        <v>2205332.5999999996</v>
      </c>
      <c r="G9">
        <f t="shared" ca="1" si="2"/>
        <v>9</v>
      </c>
      <c r="H9" t="str">
        <f t="shared" si="3"/>
        <v>cserélendő</v>
      </c>
      <c r="I9" t="str">
        <f t="shared" si="4"/>
        <v>D-35</v>
      </c>
    </row>
    <row r="10" spans="1:11">
      <c r="A10" t="s">
        <v>16</v>
      </c>
      <c r="B10" s="2">
        <v>1249</v>
      </c>
      <c r="C10">
        <v>2011</v>
      </c>
      <c r="D10">
        <v>52712</v>
      </c>
      <c r="E10">
        <f t="shared" si="0"/>
        <v>8.1999999999999993</v>
      </c>
      <c r="F10">
        <f t="shared" si="1"/>
        <v>432238.39999999997</v>
      </c>
      <c r="G10">
        <f t="shared" ca="1" si="2"/>
        <v>4</v>
      </c>
      <c r="H10" t="str">
        <f t="shared" si="3"/>
        <v>' '</v>
      </c>
      <c r="I10" t="str">
        <f t="shared" si="4"/>
        <v>B-52</v>
      </c>
    </row>
    <row r="11" spans="1:11">
      <c r="A11" t="s">
        <v>17</v>
      </c>
      <c r="B11" s="2">
        <v>1249</v>
      </c>
      <c r="C11">
        <v>2006</v>
      </c>
      <c r="D11">
        <v>278123</v>
      </c>
      <c r="E11">
        <f t="shared" si="0"/>
        <v>8.1999999999999993</v>
      </c>
      <c r="F11">
        <f t="shared" si="1"/>
        <v>2280608.5999999996</v>
      </c>
      <c r="G11">
        <f t="shared" ca="1" si="2"/>
        <v>9</v>
      </c>
      <c r="H11" t="str">
        <f t="shared" si="3"/>
        <v>cserélendő</v>
      </c>
      <c r="I11" t="str">
        <f t="shared" si="4"/>
        <v>C-88</v>
      </c>
    </row>
    <row r="12" spans="1:11">
      <c r="A12" t="s">
        <v>18</v>
      </c>
      <c r="B12" s="2">
        <v>1249</v>
      </c>
      <c r="C12">
        <v>2012</v>
      </c>
      <c r="D12">
        <v>9936</v>
      </c>
      <c r="E12">
        <f t="shared" si="0"/>
        <v>8.1999999999999993</v>
      </c>
      <c r="F12">
        <f t="shared" si="1"/>
        <v>81475.199999999997</v>
      </c>
      <c r="G12">
        <f t="shared" ca="1" si="2"/>
        <v>3</v>
      </c>
      <c r="H12" t="str">
        <f t="shared" si="3"/>
        <v>újszerű</v>
      </c>
      <c r="I12" t="str">
        <f t="shared" si="4"/>
        <v>B-38</v>
      </c>
    </row>
    <row r="13" spans="1:11">
      <c r="A13" t="s">
        <v>19</v>
      </c>
      <c r="B13" s="2">
        <v>1249</v>
      </c>
      <c r="C13">
        <v>2009</v>
      </c>
      <c r="D13">
        <v>163553</v>
      </c>
      <c r="E13">
        <f t="shared" si="0"/>
        <v>8.1999999999999993</v>
      </c>
      <c r="F13">
        <f t="shared" si="1"/>
        <v>1341134.5999999999</v>
      </c>
      <c r="G13">
        <f t="shared" ca="1" si="2"/>
        <v>6</v>
      </c>
      <c r="H13" t="str">
        <f t="shared" si="3"/>
        <v>' '</v>
      </c>
      <c r="I13" t="str">
        <f t="shared" si="4"/>
        <v>C-31</v>
      </c>
    </row>
    <row r="14" spans="1:11">
      <c r="A14" t="s">
        <v>20</v>
      </c>
      <c r="B14" s="2">
        <v>1249</v>
      </c>
      <c r="C14">
        <v>2009</v>
      </c>
      <c r="D14">
        <v>170791</v>
      </c>
      <c r="E14">
        <f t="shared" si="0"/>
        <v>8.1999999999999993</v>
      </c>
      <c r="F14">
        <f t="shared" si="1"/>
        <v>1400486.2</v>
      </c>
      <c r="G14">
        <f t="shared" ca="1" si="2"/>
        <v>6</v>
      </c>
      <c r="H14" t="str">
        <f t="shared" si="3"/>
        <v>' '</v>
      </c>
      <c r="I14" t="str">
        <f t="shared" si="4"/>
        <v>C-79</v>
      </c>
    </row>
    <row r="15" spans="1:11">
      <c r="A15" t="s">
        <v>21</v>
      </c>
      <c r="B15" s="2">
        <v>1249</v>
      </c>
      <c r="C15">
        <v>2010</v>
      </c>
      <c r="D15">
        <v>57623</v>
      </c>
      <c r="E15">
        <f t="shared" si="0"/>
        <v>8.1999999999999993</v>
      </c>
      <c r="F15">
        <f t="shared" si="1"/>
        <v>472508.6</v>
      </c>
      <c r="G15">
        <f t="shared" ca="1" si="2"/>
        <v>5</v>
      </c>
      <c r="H15" t="str">
        <f t="shared" si="3"/>
        <v>' '</v>
      </c>
      <c r="I15" t="str">
        <f t="shared" si="4"/>
        <v>D-44</v>
      </c>
    </row>
    <row r="16" spans="1:11">
      <c r="A16" t="s">
        <v>22</v>
      </c>
      <c r="B16" s="2">
        <v>1249</v>
      </c>
      <c r="C16">
        <v>2009</v>
      </c>
      <c r="D16">
        <v>134985</v>
      </c>
      <c r="E16">
        <f t="shared" si="0"/>
        <v>8.1999999999999993</v>
      </c>
      <c r="F16">
        <f t="shared" si="1"/>
        <v>1106877</v>
      </c>
      <c r="G16">
        <f t="shared" ca="1" si="2"/>
        <v>6</v>
      </c>
      <c r="H16" t="str">
        <f t="shared" si="3"/>
        <v>' '</v>
      </c>
      <c r="I16" t="str">
        <f t="shared" si="4"/>
        <v>B-43</v>
      </c>
    </row>
    <row r="17" spans="1:9">
      <c r="A17" t="s">
        <v>23</v>
      </c>
      <c r="B17" s="2">
        <v>1249</v>
      </c>
      <c r="C17">
        <v>2006</v>
      </c>
      <c r="D17">
        <v>218072</v>
      </c>
      <c r="E17">
        <f t="shared" si="0"/>
        <v>8.1999999999999993</v>
      </c>
      <c r="F17">
        <f t="shared" si="1"/>
        <v>1788190.4</v>
      </c>
      <c r="G17">
        <f t="shared" ca="1" si="2"/>
        <v>9</v>
      </c>
      <c r="H17" t="str">
        <f t="shared" si="3"/>
        <v>' '</v>
      </c>
      <c r="I17" t="str">
        <f t="shared" si="4"/>
        <v>B-53</v>
      </c>
    </row>
    <row r="18" spans="1:9">
      <c r="A18" t="s">
        <v>24</v>
      </c>
      <c r="B18" s="2">
        <v>1249</v>
      </c>
      <c r="C18">
        <v>2012</v>
      </c>
      <c r="D18">
        <v>9998</v>
      </c>
      <c r="E18">
        <f t="shared" si="0"/>
        <v>8.1999999999999993</v>
      </c>
      <c r="F18">
        <f t="shared" si="1"/>
        <v>81983.599999999991</v>
      </c>
      <c r="G18">
        <f t="shared" ca="1" si="2"/>
        <v>3</v>
      </c>
      <c r="H18" t="str">
        <f t="shared" si="3"/>
        <v>újszerű</v>
      </c>
      <c r="I18" t="str">
        <f t="shared" si="4"/>
        <v>B-41</v>
      </c>
    </row>
    <row r="19" spans="1:9">
      <c r="A19" t="s">
        <v>25</v>
      </c>
      <c r="B19" s="2">
        <v>1249</v>
      </c>
      <c r="C19">
        <v>2008</v>
      </c>
      <c r="D19">
        <v>175273</v>
      </c>
      <c r="E19">
        <f t="shared" si="0"/>
        <v>8.1999999999999993</v>
      </c>
      <c r="F19">
        <f t="shared" si="1"/>
        <v>1437238.5999999999</v>
      </c>
      <c r="G19">
        <f t="shared" ca="1" si="2"/>
        <v>7</v>
      </c>
      <c r="H19" t="str">
        <f t="shared" si="3"/>
        <v>' '</v>
      </c>
      <c r="I19" t="str">
        <f t="shared" si="4"/>
        <v>C-42</v>
      </c>
    </row>
    <row r="20" spans="1:9">
      <c r="A20" t="s">
        <v>26</v>
      </c>
      <c r="B20" s="2">
        <v>1249</v>
      </c>
      <c r="C20">
        <v>2006</v>
      </c>
      <c r="D20">
        <v>199817</v>
      </c>
      <c r="E20">
        <f t="shared" si="0"/>
        <v>8.1999999999999993</v>
      </c>
      <c r="F20">
        <f t="shared" si="1"/>
        <v>1638499.4</v>
      </c>
      <c r="G20">
        <f t="shared" ca="1" si="2"/>
        <v>9</v>
      </c>
      <c r="H20" t="str">
        <f t="shared" si="3"/>
        <v>' '</v>
      </c>
      <c r="I20" t="str">
        <f t="shared" si="4"/>
        <v>B-75</v>
      </c>
    </row>
    <row r="21" spans="1:9">
      <c r="A21" t="s">
        <v>27</v>
      </c>
      <c r="B21" s="2">
        <v>1249</v>
      </c>
      <c r="C21">
        <v>2011</v>
      </c>
      <c r="D21">
        <v>50047</v>
      </c>
      <c r="E21">
        <f t="shared" si="0"/>
        <v>8.1999999999999993</v>
      </c>
      <c r="F21">
        <f t="shared" si="1"/>
        <v>410385.39999999997</v>
      </c>
      <c r="G21">
        <f t="shared" ca="1" si="2"/>
        <v>4</v>
      </c>
      <c r="H21" t="str">
        <f t="shared" si="3"/>
        <v>' '</v>
      </c>
      <c r="I21" t="str">
        <f t="shared" si="4"/>
        <v>C-36</v>
      </c>
    </row>
    <row r="22" spans="1:9">
      <c r="A22" t="s">
        <v>28</v>
      </c>
      <c r="B22" s="2">
        <v>1249</v>
      </c>
      <c r="C22">
        <v>2008</v>
      </c>
      <c r="D22">
        <v>209712</v>
      </c>
      <c r="E22">
        <f t="shared" si="0"/>
        <v>8.1999999999999993</v>
      </c>
      <c r="F22">
        <f t="shared" si="1"/>
        <v>1719638.4</v>
      </c>
      <c r="G22">
        <f t="shared" ca="1" si="2"/>
        <v>7</v>
      </c>
      <c r="H22" t="str">
        <f t="shared" si="3"/>
        <v>' '</v>
      </c>
      <c r="I22" t="str">
        <f t="shared" si="4"/>
        <v>D-74</v>
      </c>
    </row>
    <row r="23" spans="1:9">
      <c r="A23" t="s">
        <v>29</v>
      </c>
      <c r="B23" s="2">
        <v>1249</v>
      </c>
      <c r="C23">
        <v>2011</v>
      </c>
      <c r="D23">
        <v>55163</v>
      </c>
      <c r="E23">
        <f t="shared" si="0"/>
        <v>8.1999999999999993</v>
      </c>
      <c r="F23">
        <f t="shared" si="1"/>
        <v>452336.6</v>
      </c>
      <c r="G23">
        <f t="shared" ca="1" si="2"/>
        <v>4</v>
      </c>
      <c r="H23" t="str">
        <f t="shared" si="3"/>
        <v>' '</v>
      </c>
      <c r="I23" t="str">
        <f t="shared" si="4"/>
        <v>B-86</v>
      </c>
    </row>
    <row r="24" spans="1:9">
      <c r="A24" t="s">
        <v>30</v>
      </c>
      <c r="B24" s="2">
        <v>1249</v>
      </c>
      <c r="C24">
        <v>2011</v>
      </c>
      <c r="D24">
        <v>46645</v>
      </c>
      <c r="E24">
        <f t="shared" si="0"/>
        <v>8.1999999999999993</v>
      </c>
      <c r="F24">
        <f t="shared" si="1"/>
        <v>382488.99999999994</v>
      </c>
      <c r="G24">
        <f t="shared" ca="1" si="2"/>
        <v>4</v>
      </c>
      <c r="H24" t="str">
        <f t="shared" si="3"/>
        <v>' '</v>
      </c>
      <c r="I24" t="str">
        <f t="shared" si="4"/>
        <v>B-17</v>
      </c>
    </row>
    <row r="25" spans="1:9">
      <c r="A25" t="s">
        <v>31</v>
      </c>
      <c r="B25" s="2">
        <v>1249</v>
      </c>
      <c r="C25">
        <v>2010</v>
      </c>
      <c r="D25">
        <v>83178</v>
      </c>
      <c r="E25">
        <f t="shared" si="0"/>
        <v>8.1999999999999993</v>
      </c>
      <c r="F25">
        <f t="shared" si="1"/>
        <v>682059.6</v>
      </c>
      <c r="G25">
        <f t="shared" ca="1" si="2"/>
        <v>5</v>
      </c>
      <c r="H25" t="str">
        <f t="shared" si="3"/>
        <v>' '</v>
      </c>
      <c r="I25" t="str">
        <f t="shared" si="4"/>
        <v>B-14</v>
      </c>
    </row>
    <row r="26" spans="1:9">
      <c r="A26" t="s">
        <v>32</v>
      </c>
      <c r="B26" s="2">
        <v>1249</v>
      </c>
      <c r="C26">
        <v>2010</v>
      </c>
      <c r="D26">
        <v>131748</v>
      </c>
      <c r="E26">
        <f t="shared" si="0"/>
        <v>8.1999999999999993</v>
      </c>
      <c r="F26">
        <f t="shared" si="1"/>
        <v>1080333.5999999999</v>
      </c>
      <c r="G26">
        <f t="shared" ca="1" si="2"/>
        <v>5</v>
      </c>
      <c r="H26" t="str">
        <f t="shared" si="3"/>
        <v>' '</v>
      </c>
      <c r="I26" t="str">
        <f t="shared" si="4"/>
        <v>B-39</v>
      </c>
    </row>
    <row r="27" spans="1:9">
      <c r="A27" t="s">
        <v>33</v>
      </c>
      <c r="B27" s="2">
        <v>1249</v>
      </c>
      <c r="C27">
        <v>2009</v>
      </c>
      <c r="D27">
        <v>189761</v>
      </c>
      <c r="E27">
        <f t="shared" si="0"/>
        <v>8.1999999999999993</v>
      </c>
      <c r="F27">
        <f t="shared" si="1"/>
        <v>1556040.2</v>
      </c>
      <c r="G27">
        <f t="shared" ca="1" si="2"/>
        <v>6</v>
      </c>
      <c r="H27" t="str">
        <f t="shared" si="3"/>
        <v>' '</v>
      </c>
      <c r="I27" t="str">
        <f t="shared" si="4"/>
        <v>C-51</v>
      </c>
    </row>
    <row r="28" spans="1:9">
      <c r="A28" t="s">
        <v>34</v>
      </c>
      <c r="B28" s="2">
        <v>1249</v>
      </c>
      <c r="C28">
        <v>2012</v>
      </c>
      <c r="D28">
        <v>18309</v>
      </c>
      <c r="E28">
        <f t="shared" si="0"/>
        <v>8.1999999999999993</v>
      </c>
      <c r="F28">
        <f t="shared" si="1"/>
        <v>150133.79999999999</v>
      </c>
      <c r="G28">
        <f t="shared" ca="1" si="2"/>
        <v>3</v>
      </c>
      <c r="H28" t="str">
        <f t="shared" si="3"/>
        <v>' '</v>
      </c>
      <c r="I28" t="str">
        <f t="shared" si="4"/>
        <v>B-27</v>
      </c>
    </row>
    <row r="29" spans="1:9">
      <c r="A29" t="s">
        <v>35</v>
      </c>
      <c r="B29" s="2">
        <v>1249</v>
      </c>
      <c r="C29">
        <v>2011</v>
      </c>
      <c r="D29">
        <v>47711</v>
      </c>
      <c r="E29">
        <f t="shared" si="0"/>
        <v>8.1999999999999993</v>
      </c>
      <c r="F29">
        <f t="shared" si="1"/>
        <v>391230.19999999995</v>
      </c>
      <c r="G29">
        <f t="shared" ca="1" si="2"/>
        <v>4</v>
      </c>
      <c r="H29" t="str">
        <f t="shared" si="3"/>
        <v>' '</v>
      </c>
      <c r="I29" t="str">
        <f t="shared" si="4"/>
        <v>D-12</v>
      </c>
    </row>
    <row r="30" spans="1:9">
      <c r="A30" t="s">
        <v>36</v>
      </c>
      <c r="B30" s="2">
        <v>1249</v>
      </c>
      <c r="C30">
        <v>2012</v>
      </c>
      <c r="D30">
        <v>8683</v>
      </c>
      <c r="E30">
        <f t="shared" si="0"/>
        <v>8.1999999999999993</v>
      </c>
      <c r="F30">
        <f t="shared" si="1"/>
        <v>71200.599999999991</v>
      </c>
      <c r="G30">
        <f t="shared" ca="1" si="2"/>
        <v>3</v>
      </c>
      <c r="H30" t="str">
        <f t="shared" si="3"/>
        <v>újszerű</v>
      </c>
      <c r="I30" t="str">
        <f t="shared" si="4"/>
        <v>C-77</v>
      </c>
    </row>
    <row r="31" spans="1:9">
      <c r="A31" t="s">
        <v>37</v>
      </c>
      <c r="B31" s="2">
        <v>1249</v>
      </c>
      <c r="C31">
        <v>2010</v>
      </c>
      <c r="D31">
        <v>87971</v>
      </c>
      <c r="E31">
        <f t="shared" si="0"/>
        <v>8.1999999999999993</v>
      </c>
      <c r="F31">
        <f t="shared" si="1"/>
        <v>721362.2</v>
      </c>
      <c r="G31">
        <f t="shared" ca="1" si="2"/>
        <v>5</v>
      </c>
      <c r="H31" t="str">
        <f t="shared" si="3"/>
        <v>' '</v>
      </c>
      <c r="I31" t="str">
        <f t="shared" si="4"/>
        <v>C-73</v>
      </c>
    </row>
    <row r="32" spans="1:9">
      <c r="A32" t="s">
        <v>38</v>
      </c>
      <c r="B32" s="2">
        <v>1249</v>
      </c>
      <c r="C32">
        <v>2006</v>
      </c>
      <c r="D32">
        <v>163940</v>
      </c>
      <c r="E32">
        <f t="shared" si="0"/>
        <v>8.1999999999999993</v>
      </c>
      <c r="F32">
        <f t="shared" si="1"/>
        <v>1344307.9999999998</v>
      </c>
      <c r="G32">
        <f t="shared" ca="1" si="2"/>
        <v>9</v>
      </c>
      <c r="H32" t="str">
        <f t="shared" si="3"/>
        <v>' '</v>
      </c>
      <c r="I32" t="str">
        <f t="shared" si="4"/>
        <v>D-34</v>
      </c>
    </row>
    <row r="33" spans="1:9">
      <c r="A33" t="s">
        <v>39</v>
      </c>
      <c r="B33" s="2">
        <v>1249</v>
      </c>
      <c r="C33">
        <v>2012</v>
      </c>
      <c r="D33">
        <v>14717</v>
      </c>
      <c r="E33">
        <f t="shared" si="0"/>
        <v>8.1999999999999993</v>
      </c>
      <c r="F33">
        <f t="shared" si="1"/>
        <v>120679.4</v>
      </c>
      <c r="G33">
        <f t="shared" ca="1" si="2"/>
        <v>3</v>
      </c>
      <c r="H33" t="str">
        <f t="shared" si="3"/>
        <v>újszerű</v>
      </c>
      <c r="I33" t="str">
        <f t="shared" si="4"/>
        <v>D-18</v>
      </c>
    </row>
    <row r="34" spans="1:9">
      <c r="A34" t="s">
        <v>40</v>
      </c>
      <c r="B34" s="2">
        <v>1249</v>
      </c>
      <c r="C34">
        <v>2006</v>
      </c>
      <c r="D34">
        <v>359114</v>
      </c>
      <c r="E34">
        <f t="shared" si="0"/>
        <v>8.1999999999999993</v>
      </c>
      <c r="F34">
        <f t="shared" si="1"/>
        <v>2944734.8</v>
      </c>
      <c r="G34">
        <f t="shared" ca="1" si="2"/>
        <v>9</v>
      </c>
      <c r="H34" t="str">
        <f t="shared" si="3"/>
        <v>cserélendő</v>
      </c>
      <c r="I34" t="str">
        <f t="shared" si="4"/>
        <v>C-87</v>
      </c>
    </row>
    <row r="35" spans="1:9">
      <c r="A35" t="s">
        <v>41</v>
      </c>
      <c r="B35" s="2">
        <v>1249</v>
      </c>
      <c r="C35">
        <v>2010</v>
      </c>
      <c r="D35">
        <v>77590</v>
      </c>
      <c r="E35">
        <f t="shared" si="0"/>
        <v>8.1999999999999993</v>
      </c>
      <c r="F35">
        <f t="shared" si="1"/>
        <v>636238</v>
      </c>
      <c r="G35">
        <f t="shared" ca="1" si="2"/>
        <v>5</v>
      </c>
      <c r="H35" t="str">
        <f t="shared" si="3"/>
        <v>' '</v>
      </c>
      <c r="I35" t="str">
        <f t="shared" si="4"/>
        <v>B-91</v>
      </c>
    </row>
    <row r="36" spans="1:9">
      <c r="A36" t="s">
        <v>42</v>
      </c>
      <c r="B36" s="2">
        <v>1249</v>
      </c>
      <c r="C36">
        <v>2010</v>
      </c>
      <c r="D36">
        <v>130724</v>
      </c>
      <c r="E36">
        <f t="shared" si="0"/>
        <v>8.1999999999999993</v>
      </c>
      <c r="F36">
        <f t="shared" si="1"/>
        <v>1071936.7999999998</v>
      </c>
      <c r="G36">
        <f t="shared" ca="1" si="2"/>
        <v>5</v>
      </c>
      <c r="H36" t="str">
        <f t="shared" si="3"/>
        <v>' '</v>
      </c>
      <c r="I36" t="str">
        <f t="shared" si="4"/>
        <v>B-37</v>
      </c>
    </row>
    <row r="37" spans="1:9">
      <c r="A37" t="s">
        <v>43</v>
      </c>
      <c r="B37" s="2">
        <v>1249</v>
      </c>
      <c r="C37">
        <v>2006</v>
      </c>
      <c r="D37">
        <v>139813</v>
      </c>
      <c r="E37">
        <f t="shared" si="0"/>
        <v>8.1999999999999993</v>
      </c>
      <c r="F37">
        <f t="shared" si="1"/>
        <v>1146466.5999999999</v>
      </c>
      <c r="G37">
        <f t="shared" ca="1" si="2"/>
        <v>9</v>
      </c>
      <c r="H37" t="str">
        <f t="shared" si="3"/>
        <v>' '</v>
      </c>
      <c r="I37" t="str">
        <f t="shared" si="4"/>
        <v>C-24</v>
      </c>
    </row>
    <row r="38" spans="1:9">
      <c r="A38" t="s">
        <v>44</v>
      </c>
      <c r="B38" s="2">
        <v>1249</v>
      </c>
      <c r="C38">
        <v>2011</v>
      </c>
      <c r="D38">
        <v>73042</v>
      </c>
      <c r="E38">
        <f t="shared" si="0"/>
        <v>8.1999999999999993</v>
      </c>
      <c r="F38">
        <f t="shared" si="1"/>
        <v>598944.39999999991</v>
      </c>
      <c r="G38">
        <f t="shared" ca="1" si="2"/>
        <v>4</v>
      </c>
      <c r="H38" t="str">
        <f t="shared" si="3"/>
        <v>' '</v>
      </c>
      <c r="I38" t="str">
        <f t="shared" si="4"/>
        <v>B-24</v>
      </c>
    </row>
    <row r="39" spans="1:9">
      <c r="A39" t="s">
        <v>45</v>
      </c>
      <c r="B39" s="2">
        <v>1249</v>
      </c>
      <c r="C39">
        <v>2010</v>
      </c>
      <c r="D39">
        <v>79236</v>
      </c>
      <c r="E39">
        <f t="shared" si="0"/>
        <v>8.1999999999999993</v>
      </c>
      <c r="F39">
        <f t="shared" si="1"/>
        <v>649735.19999999995</v>
      </c>
      <c r="G39">
        <f t="shared" ca="1" si="2"/>
        <v>5</v>
      </c>
      <c r="H39" t="str">
        <f t="shared" si="3"/>
        <v>' '</v>
      </c>
      <c r="I39" t="str">
        <f t="shared" si="4"/>
        <v>C-68</v>
      </c>
    </row>
    <row r="41" spans="1:9">
      <c r="A41" t="s">
        <v>46</v>
      </c>
      <c r="B41">
        <f>MAX(D2:D39)</f>
        <v>359114</v>
      </c>
      <c r="C41" t="s">
        <v>47</v>
      </c>
      <c r="D41">
        <f>AVERAGE(D2:D39)</f>
        <v>115771.84210526316</v>
      </c>
    </row>
    <row r="42" spans="1:9">
      <c r="A42" t="s">
        <v>0</v>
      </c>
      <c r="B42" t="str">
        <f>VLOOKUP(B41,D1:I39,6,FALSE)</f>
        <v>C-87</v>
      </c>
    </row>
    <row r="44" spans="1:9">
      <c r="A44" t="s">
        <v>2</v>
      </c>
      <c r="B44" t="s">
        <v>48</v>
      </c>
    </row>
    <row r="45" spans="1:9">
      <c r="A45">
        <v>2006</v>
      </c>
      <c r="B45">
        <f t="array" ref="B45:B51">FREQUENCY(C2:C39,A45:A51)</f>
        <v>7</v>
      </c>
    </row>
    <row r="46" spans="1:9">
      <c r="A46">
        <v>2007</v>
      </c>
      <c r="B46">
        <v>0</v>
      </c>
    </row>
    <row r="47" spans="1:9">
      <c r="A47">
        <v>2008</v>
      </c>
      <c r="B47">
        <v>4</v>
      </c>
    </row>
    <row r="48" spans="1:9">
      <c r="A48">
        <v>2009</v>
      </c>
      <c r="B48">
        <v>5</v>
      </c>
    </row>
    <row r="49" spans="1:2">
      <c r="A49">
        <v>2010</v>
      </c>
      <c r="B49">
        <v>7</v>
      </c>
    </row>
    <row r="50" spans="1:2">
      <c r="A50">
        <v>2011</v>
      </c>
      <c r="B50">
        <v>9</v>
      </c>
    </row>
    <row r="51" spans="1:2">
      <c r="A51">
        <v>2012</v>
      </c>
      <c r="B51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jarmu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Fazekas Attila</dc:creator>
  <cp:lastModifiedBy>fazekasattila</cp:lastModifiedBy>
  <dcterms:created xsi:type="dcterms:W3CDTF">2015-12-07T09:35:32Z</dcterms:created>
  <dcterms:modified xsi:type="dcterms:W3CDTF">2015-12-07T13:43:17Z</dcterms:modified>
</cp:coreProperties>
</file>