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10\Desktop\"/>
    </mc:Choice>
  </mc:AlternateContent>
  <bookViews>
    <workbookView xWindow="0" yWindow="0" windowWidth="23040" windowHeight="9384"/>
  </bookViews>
  <sheets>
    <sheet name="Munk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G15" i="1"/>
  <c r="G16" i="1" s="1"/>
  <c r="F15" i="1"/>
  <c r="F16" i="1" s="1"/>
  <c r="E15" i="1"/>
  <c r="E16" i="1" s="1"/>
  <c r="D15" i="1"/>
  <c r="C15" i="1"/>
  <c r="C16" i="1" s="1"/>
  <c r="B15" i="1"/>
  <c r="B16" i="1" s="1"/>
  <c r="G14" i="1"/>
  <c r="F14" i="1"/>
  <c r="E14" i="1"/>
  <c r="D14" i="1"/>
  <c r="C14" i="1"/>
  <c r="B14" i="1"/>
  <c r="H12" i="1"/>
  <c r="H11" i="1"/>
  <c r="H10" i="1"/>
  <c r="H9" i="1"/>
  <c r="H8" i="1"/>
  <c r="H7" i="1"/>
  <c r="H6" i="1"/>
  <c r="H5" i="1"/>
  <c r="G3" i="1"/>
  <c r="F3" i="1"/>
  <c r="E3" i="1"/>
  <c r="I9" i="1" s="1"/>
  <c r="D3" i="1"/>
  <c r="C3" i="1"/>
  <c r="B3" i="1"/>
  <c r="I11" i="1" s="1"/>
  <c r="I7" i="1" l="1"/>
  <c r="I6" i="1"/>
  <c r="I12" i="1"/>
  <c r="I5" i="1"/>
  <c r="I8" i="1"/>
  <c r="I10" i="1"/>
</calcChain>
</file>

<file path=xl/sharedStrings.xml><?xml version="1.0" encoding="utf-8"?>
<sst xmlns="http://schemas.openxmlformats.org/spreadsheetml/2006/main" count="21" uniqueCount="21">
  <si>
    <t>Feladat 1</t>
  </si>
  <si>
    <t>Feladat 2</t>
  </si>
  <si>
    <t>Feladat 3</t>
  </si>
  <si>
    <t>Feladat 4</t>
  </si>
  <si>
    <t>Feladat 5</t>
  </si>
  <si>
    <t>Feladat 6</t>
  </si>
  <si>
    <t>Befejezési
idő</t>
  </si>
  <si>
    <t>Pontszám</t>
  </si>
  <si>
    <t>Szétosztható</t>
  </si>
  <si>
    <t>Elérhető</t>
  </si>
  <si>
    <t>Kockák</t>
  </si>
  <si>
    <t>Solvers</t>
  </si>
  <si>
    <t>Ex-Cell</t>
  </si>
  <si>
    <t>Hódítók</t>
  </si>
  <si>
    <t>Yessssssss</t>
  </si>
  <si>
    <t>WoW</t>
  </si>
  <si>
    <t>Runtime terror</t>
  </si>
  <si>
    <t>Lúúúzerek</t>
  </si>
  <si>
    <t>Megoldásszám</t>
  </si>
  <si>
    <t>Legelső megoldás</t>
  </si>
  <si>
    <t>Különdíjas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</si>
</sst>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pont&quot;"/>
    <numFmt numFmtId="165" formatCode="m&quot; p &quot;ss&quot; mp&quot;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b/>
      <i/>
      <sz val="10"/>
      <name val="Arial"/>
      <family val="2"/>
      <charset val="238"/>
    </font>
    <font>
      <i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21" fontId="1" fillId="0" borderId="4" xfId="0" applyNumberFormat="1" applyFont="1" applyBorder="1" applyAlignment="1">
      <alignment horizontal="center" vertical="center"/>
    </xf>
    <xf numFmtId="0" fontId="1" fillId="0" borderId="1" xfId="0" applyFon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" fontId="0" fillId="0" borderId="0" xfId="0" applyNumberFormat="1" applyFill="1" applyBorder="1"/>
    <xf numFmtId="0" fontId="0" fillId="0" borderId="0" xfId="0" applyFill="1" applyBorder="1"/>
    <xf numFmtId="0" fontId="1" fillId="0" borderId="7" xfId="0" applyFont="1" applyFill="1" applyBorder="1"/>
    <xf numFmtId="164" fontId="2" fillId="0" borderId="8" xfId="0" applyNumberFormat="1" applyFont="1" applyFill="1" applyBorder="1"/>
    <xf numFmtId="164" fontId="2" fillId="0" borderId="9" xfId="0" applyNumberFormat="1" applyFont="1" applyFill="1" applyBorder="1"/>
    <xf numFmtId="0" fontId="1" fillId="0" borderId="10" xfId="0" applyFont="1" applyFill="1" applyBorder="1"/>
    <xf numFmtId="164" fontId="2" fillId="0" borderId="10" xfId="0" applyNumberFormat="1" applyFont="1" applyFill="1" applyBorder="1"/>
    <xf numFmtId="0" fontId="2" fillId="0" borderId="1" xfId="0" applyFont="1" applyFill="1" applyBorder="1"/>
    <xf numFmtId="165" fontId="0" fillId="0" borderId="2" xfId="0" applyNumberFormat="1" applyFill="1" applyBorder="1"/>
    <xf numFmtId="165" fontId="3" fillId="0" borderId="2" xfId="0" applyNumberFormat="1" applyFont="1" applyFill="1" applyBorder="1"/>
    <xf numFmtId="164" fontId="2" fillId="0" borderId="11" xfId="0" applyNumberFormat="1" applyFont="1" applyFill="1" applyBorder="1"/>
    <xf numFmtId="0" fontId="2" fillId="0" borderId="12" xfId="0" applyFont="1" applyFill="1" applyBorder="1"/>
    <xf numFmtId="165" fontId="0" fillId="0" borderId="5" xfId="0" applyNumberFormat="1" applyFill="1" applyBorder="1"/>
    <xf numFmtId="165" fontId="0" fillId="0" borderId="13" xfId="0" applyNumberFormat="1" applyFill="1" applyBorder="1"/>
    <xf numFmtId="165" fontId="3" fillId="0" borderId="5" xfId="0" applyNumberFormat="1" applyFont="1" applyFill="1" applyBorder="1"/>
    <xf numFmtId="164" fontId="2" fillId="0" borderId="6" xfId="0" applyNumberFormat="1" applyFont="1" applyFill="1" applyBorder="1"/>
    <xf numFmtId="0" fontId="2" fillId="0" borderId="7" xfId="0" applyFont="1" applyFill="1" applyBorder="1"/>
    <xf numFmtId="165" fontId="0" fillId="0" borderId="8" xfId="0" applyNumberFormat="1" applyFill="1" applyBorder="1"/>
    <xf numFmtId="165" fontId="3" fillId="0" borderId="8" xfId="0" applyNumberFormat="1" applyFont="1" applyFill="1" applyBorder="1"/>
    <xf numFmtId="0" fontId="2" fillId="0" borderId="2" xfId="0" applyFont="1" applyFill="1" applyBorder="1"/>
    <xf numFmtId="0" fontId="2" fillId="0" borderId="11" xfId="0" applyFont="1" applyFill="1" applyBorder="1"/>
    <xf numFmtId="0" fontId="1" fillId="0" borderId="12" xfId="0" applyFont="1" applyFill="1" applyBorder="1"/>
    <xf numFmtId="165" fontId="3" fillId="0" borderId="6" xfId="0" applyNumberFormat="1" applyFont="1" applyFill="1" applyBorder="1"/>
    <xf numFmtId="21" fontId="0" fillId="0" borderId="0" xfId="0" applyNumberForma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0107162087114"/>
          <c:y val="5.514705882352941E-2"/>
          <c:w val="0.81435692776635971"/>
          <c:h val="0.779411764705882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[1]vetelkedo!$A$5:$A$12</c:f>
              <c:strCache>
                <c:ptCount val="8"/>
                <c:pt idx="0">
                  <c:v>Kockák</c:v>
                </c:pt>
                <c:pt idx="1">
                  <c:v>Solvers</c:v>
                </c:pt>
                <c:pt idx="2">
                  <c:v>Ex-Cell</c:v>
                </c:pt>
                <c:pt idx="3">
                  <c:v>Hódítók</c:v>
                </c:pt>
                <c:pt idx="4">
                  <c:v>Yessssssss</c:v>
                </c:pt>
                <c:pt idx="5">
                  <c:v>WoW</c:v>
                </c:pt>
                <c:pt idx="6">
                  <c:v>Runtime terror</c:v>
                </c:pt>
                <c:pt idx="7">
                  <c:v>Lúúúzerek</c:v>
                </c:pt>
              </c:strCache>
            </c:strRef>
          </c:cat>
          <c:val>
            <c:numRef>
              <c:f>[1]vetelkedo!$I$5:$I$12</c:f>
              <c:numCache>
                <c:formatCode>General</c:formatCode>
                <c:ptCount val="8"/>
                <c:pt idx="0">
                  <c:v>94</c:v>
                </c:pt>
                <c:pt idx="1">
                  <c:v>94</c:v>
                </c:pt>
                <c:pt idx="2">
                  <c:v>77</c:v>
                </c:pt>
                <c:pt idx="3">
                  <c:v>74</c:v>
                </c:pt>
                <c:pt idx="4">
                  <c:v>74</c:v>
                </c:pt>
                <c:pt idx="5">
                  <c:v>57</c:v>
                </c:pt>
                <c:pt idx="6">
                  <c:v>43</c:v>
                </c:pt>
                <c:pt idx="7">
                  <c:v>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2987440"/>
        <c:axId val="452990704"/>
      </c:barChart>
      <c:catAx>
        <c:axId val="452987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45299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2990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452987440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u-HU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30480</xdr:rowOff>
    </xdr:from>
    <xdr:to>
      <xdr:col>9</xdr:col>
      <xdr:colOff>0</xdr:colOff>
      <xdr:row>33</xdr:row>
      <xdr:rowOff>30480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telkedo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telkedo"/>
    </sheetNames>
    <sheetDataSet>
      <sheetData sheetId="0">
        <row r="5">
          <cell r="A5" t="str">
            <v>Kockák</v>
          </cell>
          <cell r="I5">
            <v>94</v>
          </cell>
        </row>
        <row r="6">
          <cell r="A6" t="str">
            <v>Solvers</v>
          </cell>
          <cell r="I6">
            <v>94</v>
          </cell>
        </row>
        <row r="7">
          <cell r="A7" t="str">
            <v>Ex-Cell</v>
          </cell>
          <cell r="I7">
            <v>77</v>
          </cell>
        </row>
        <row r="8">
          <cell r="A8" t="str">
            <v>Hódítók</v>
          </cell>
          <cell r="I8">
            <v>74</v>
          </cell>
        </row>
        <row r="9">
          <cell r="A9" t="str">
            <v>Yessssssss</v>
          </cell>
          <cell r="I9">
            <v>74</v>
          </cell>
        </row>
        <row r="10">
          <cell r="A10" t="str">
            <v>WoW</v>
          </cell>
          <cell r="I10">
            <v>57</v>
          </cell>
        </row>
        <row r="11">
          <cell r="A11" t="str">
            <v>Runtime terror</v>
          </cell>
          <cell r="I11">
            <v>43</v>
          </cell>
        </row>
        <row r="12">
          <cell r="A12" t="str">
            <v>Lúúúzerek</v>
          </cell>
          <cell r="I12">
            <v>37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L11" sqref="L11"/>
    </sheetView>
  </sheetViews>
  <sheetFormatPr defaultColWidth="9.109375" defaultRowHeight="14.4" x14ac:dyDescent="0.3"/>
  <cols>
    <col min="1" max="1" width="20.6640625" style="1" customWidth="1"/>
    <col min="2" max="8" width="11.6640625" style="1" customWidth="1"/>
    <col min="9" max="9" width="12.6640625" style="1" customWidth="1"/>
    <col min="10" max="16384" width="9.109375" style="1"/>
  </cols>
  <sheetData>
    <row r="1" spans="1:9" ht="28.2" thickTop="1" thickBot="1" x14ac:dyDescent="0.3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</row>
    <row r="2" spans="1:9" ht="15" thickTop="1" x14ac:dyDescent="0.3">
      <c r="A2" s="6" t="s">
        <v>8</v>
      </c>
      <c r="B2" s="7">
        <v>50</v>
      </c>
      <c r="C2" s="7">
        <v>100</v>
      </c>
      <c r="D2" s="7">
        <v>100</v>
      </c>
      <c r="E2" s="8">
        <v>100</v>
      </c>
      <c r="F2" s="8">
        <v>100</v>
      </c>
      <c r="G2" s="9">
        <v>100</v>
      </c>
      <c r="H2" s="10"/>
      <c r="I2" s="11"/>
    </row>
    <row r="3" spans="1:9" ht="15" thickBot="1" x14ac:dyDescent="0.35">
      <c r="A3" s="12" t="s">
        <v>9</v>
      </c>
      <c r="B3" s="13">
        <f t="shared" ref="B3:G3" si="0">ROUND(B2/COUNT(B5:B12),0)</f>
        <v>6</v>
      </c>
      <c r="C3" s="13">
        <f t="shared" si="0"/>
        <v>17</v>
      </c>
      <c r="D3" s="13">
        <f t="shared" si="0"/>
        <v>17</v>
      </c>
      <c r="E3" s="13">
        <f t="shared" si="0"/>
        <v>14</v>
      </c>
      <c r="F3" s="13">
        <f t="shared" si="0"/>
        <v>20</v>
      </c>
      <c r="G3" s="14">
        <f t="shared" si="0"/>
        <v>20</v>
      </c>
      <c r="H3" s="10"/>
      <c r="I3" s="11"/>
    </row>
    <row r="4" spans="1:9" ht="15.6" thickTop="1" thickBot="1" x14ac:dyDescent="0.35">
      <c r="A4" s="15"/>
      <c r="B4" s="16"/>
      <c r="C4" s="16"/>
      <c r="D4" s="16"/>
      <c r="E4" s="16"/>
      <c r="F4" s="16"/>
      <c r="G4" s="16"/>
      <c r="H4" s="10"/>
      <c r="I4" s="11"/>
    </row>
    <row r="5" spans="1:9" ht="15" thickTop="1" x14ac:dyDescent="0.3">
      <c r="A5" s="17" t="s">
        <v>10</v>
      </c>
      <c r="B5" s="18">
        <v>1.0810185185185173E-2</v>
      </c>
      <c r="C5" s="18">
        <v>2.9467592592592573E-2</v>
      </c>
      <c r="D5" s="18">
        <v>1.8634259259259212E-3</v>
      </c>
      <c r="E5" s="18">
        <v>1.0162037037037053E-2</v>
      </c>
      <c r="F5" s="18">
        <v>2.3553240740740722E-2</v>
      </c>
      <c r="G5" s="18">
        <v>1.1689814814814792E-2</v>
      </c>
      <c r="H5" s="19">
        <f t="shared" ref="H5:H12" si="1">MAX(B5:G5)</f>
        <v>2.9467592592592573E-2</v>
      </c>
      <c r="I5" s="20">
        <f t="shared" ref="I5:I12" si="2">SUMIF(B5:G5,"&gt;0",$B$3:$G$3)</f>
        <v>94</v>
      </c>
    </row>
    <row r="6" spans="1:9" x14ac:dyDescent="0.3">
      <c r="A6" s="21" t="s">
        <v>11</v>
      </c>
      <c r="B6" s="22">
        <v>2.6504629629629517E-3</v>
      </c>
      <c r="C6" s="22">
        <v>1.3483796296296313E-2</v>
      </c>
      <c r="D6" s="22">
        <v>4.0277777777777801E-2</v>
      </c>
      <c r="E6" s="22">
        <v>2.3472222222222228E-2</v>
      </c>
      <c r="F6" s="22">
        <v>5.3819444444444531E-3</v>
      </c>
      <c r="G6" s="23">
        <v>2.1388888888888902E-2</v>
      </c>
      <c r="H6" s="24">
        <f t="shared" si="1"/>
        <v>4.0277777777777801E-2</v>
      </c>
      <c r="I6" s="25">
        <f t="shared" si="2"/>
        <v>94</v>
      </c>
    </row>
    <row r="7" spans="1:9" x14ac:dyDescent="0.3">
      <c r="A7" s="21" t="s">
        <v>12</v>
      </c>
      <c r="B7" s="22">
        <v>3.5486111111111107E-2</v>
      </c>
      <c r="C7" s="22"/>
      <c r="D7" s="22">
        <v>5.9027777777777568E-3</v>
      </c>
      <c r="E7" s="22">
        <v>1.2268518518518512E-2</v>
      </c>
      <c r="F7" s="22">
        <v>3.9155092592592589E-2</v>
      </c>
      <c r="G7" s="23">
        <v>1.8437499999999999E-2</v>
      </c>
      <c r="H7" s="24">
        <f t="shared" si="1"/>
        <v>3.9155092592592589E-2</v>
      </c>
      <c r="I7" s="25">
        <f t="shared" si="2"/>
        <v>77</v>
      </c>
    </row>
    <row r="8" spans="1:9" x14ac:dyDescent="0.3">
      <c r="A8" s="21" t="s">
        <v>13</v>
      </c>
      <c r="B8" s="22">
        <v>6.0416666666666674E-3</v>
      </c>
      <c r="C8" s="22">
        <v>2.3495370370370527E-3</v>
      </c>
      <c r="D8" s="22">
        <v>1.0254629629629641E-2</v>
      </c>
      <c r="E8" s="22">
        <v>2.9525462962962934E-2</v>
      </c>
      <c r="F8" s="22"/>
      <c r="G8" s="23">
        <v>2.326388888888864E-3</v>
      </c>
      <c r="H8" s="24">
        <f t="shared" si="1"/>
        <v>2.9525462962962934E-2</v>
      </c>
      <c r="I8" s="25">
        <f t="shared" si="2"/>
        <v>74</v>
      </c>
    </row>
    <row r="9" spans="1:9" x14ac:dyDescent="0.3">
      <c r="A9" s="21" t="s">
        <v>14</v>
      </c>
      <c r="B9" s="22">
        <v>3.0219907407407431E-2</v>
      </c>
      <c r="C9" s="22">
        <v>2.6493055555555534E-2</v>
      </c>
      <c r="D9" s="22">
        <v>1.0520833333333313E-2</v>
      </c>
      <c r="E9" s="22">
        <v>3.3148148148148149E-2</v>
      </c>
      <c r="F9" s="22">
        <v>2.206018518518521E-2</v>
      </c>
      <c r="G9" s="23"/>
      <c r="H9" s="24">
        <f t="shared" si="1"/>
        <v>3.3148148148148149E-2</v>
      </c>
      <c r="I9" s="25">
        <f t="shared" si="2"/>
        <v>74</v>
      </c>
    </row>
    <row r="10" spans="1:9" x14ac:dyDescent="0.3">
      <c r="A10" s="21" t="s">
        <v>15</v>
      </c>
      <c r="B10" s="22">
        <v>8.7152777777777524E-3</v>
      </c>
      <c r="C10" s="22">
        <v>2.4444444444444435E-2</v>
      </c>
      <c r="D10" s="22"/>
      <c r="E10" s="22">
        <v>1.2708333333333321E-2</v>
      </c>
      <c r="F10" s="22"/>
      <c r="G10" s="23">
        <v>9.8842592592592315E-3</v>
      </c>
      <c r="H10" s="24">
        <f t="shared" si="1"/>
        <v>2.4444444444444435E-2</v>
      </c>
      <c r="I10" s="25">
        <f t="shared" si="2"/>
        <v>57</v>
      </c>
    </row>
    <row r="11" spans="1:9" x14ac:dyDescent="0.3">
      <c r="A11" s="21" t="s">
        <v>16</v>
      </c>
      <c r="B11" s="22">
        <v>2.5347222222222243E-2</v>
      </c>
      <c r="C11" s="22"/>
      <c r="D11" s="22">
        <v>2.34375E-2</v>
      </c>
      <c r="E11" s="22"/>
      <c r="F11" s="22">
        <v>3.7511574074074072E-2</v>
      </c>
      <c r="G11" s="23"/>
      <c r="H11" s="24">
        <f t="shared" si="1"/>
        <v>3.7511574074074072E-2</v>
      </c>
      <c r="I11" s="25">
        <f t="shared" si="2"/>
        <v>43</v>
      </c>
    </row>
    <row r="12" spans="1:9" ht="15" thickBot="1" x14ac:dyDescent="0.35">
      <c r="A12" s="26" t="s">
        <v>17</v>
      </c>
      <c r="B12" s="27">
        <v>6.4351851851852104E-3</v>
      </c>
      <c r="C12" s="27">
        <v>2.5000000000000001E-2</v>
      </c>
      <c r="D12" s="27"/>
      <c r="E12" s="27">
        <v>2.5706018518518503E-2</v>
      </c>
      <c r="F12" s="27"/>
      <c r="G12" s="27"/>
      <c r="H12" s="28">
        <f t="shared" si="1"/>
        <v>2.5706018518518503E-2</v>
      </c>
      <c r="I12" s="14">
        <f t="shared" si="2"/>
        <v>37</v>
      </c>
    </row>
    <row r="13" spans="1:9" ht="15.6" thickTop="1" thickBot="1" x14ac:dyDescent="0.35">
      <c r="H13" s="11"/>
      <c r="I13" s="11"/>
    </row>
    <row r="14" spans="1:9" ht="15" thickTop="1" x14ac:dyDescent="0.3">
      <c r="A14" s="6" t="s">
        <v>18</v>
      </c>
      <c r="B14" s="29">
        <f t="shared" ref="B14:G14" si="3">COUNT(B5:B12)</f>
        <v>8</v>
      </c>
      <c r="C14" s="29">
        <f t="shared" si="3"/>
        <v>6</v>
      </c>
      <c r="D14" s="29">
        <f t="shared" si="3"/>
        <v>6</v>
      </c>
      <c r="E14" s="29">
        <f t="shared" si="3"/>
        <v>7</v>
      </c>
      <c r="F14" s="29">
        <f t="shared" si="3"/>
        <v>5</v>
      </c>
      <c r="G14" s="30">
        <f t="shared" si="3"/>
        <v>5</v>
      </c>
      <c r="H14" s="11"/>
      <c r="I14" s="11"/>
    </row>
    <row r="15" spans="1:9" x14ac:dyDescent="0.3">
      <c r="A15" s="31" t="s">
        <v>19</v>
      </c>
      <c r="B15" s="24">
        <f t="shared" ref="B15:G15" si="4">MIN(B5:B12)</f>
        <v>2.6504629629629517E-3</v>
      </c>
      <c r="C15" s="24">
        <f t="shared" si="4"/>
        <v>2.3495370370370527E-3</v>
      </c>
      <c r="D15" s="24">
        <f t="shared" si="4"/>
        <v>1.8634259259259212E-3</v>
      </c>
      <c r="E15" s="24">
        <f t="shared" si="4"/>
        <v>1.0162037037037053E-2</v>
      </c>
      <c r="F15" s="24">
        <f t="shared" si="4"/>
        <v>5.3819444444444531E-3</v>
      </c>
      <c r="G15" s="32">
        <f t="shared" si="4"/>
        <v>2.326388888888864E-3</v>
      </c>
      <c r="H15" s="33"/>
      <c r="I15" s="11"/>
    </row>
    <row r="16" spans="1:9" ht="15" thickBot="1" x14ac:dyDescent="0.35">
      <c r="A16" s="12" t="s">
        <v>20</v>
      </c>
      <c r="B16" s="34" t="str">
        <f t="shared" ref="B16:G16" si="5">INDEX($A$5:$A$12,MATCH(B15,B5:B12,0))</f>
        <v>Solvers</v>
      </c>
      <c r="C16" s="34" t="str">
        <f t="shared" si="5"/>
        <v>Hódítók</v>
      </c>
      <c r="D16" s="34" t="str">
        <f t="shared" si="5"/>
        <v>Kockák</v>
      </c>
      <c r="E16" s="34" t="str">
        <f t="shared" si="5"/>
        <v>Kockák</v>
      </c>
      <c r="F16" s="34" t="str">
        <f t="shared" si="5"/>
        <v>Solvers</v>
      </c>
      <c r="G16" s="35" t="str">
        <f t="shared" si="5"/>
        <v>Hódítók</v>
      </c>
      <c r="H16" s="11"/>
      <c r="I16" s="11"/>
    </row>
    <row r="17" ht="15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2015-11-28T20:51:41Z</dcterms:created>
  <dcterms:modified xsi:type="dcterms:W3CDTF">2015-11-28T20:52:47Z</dcterms:modified>
</cp:coreProperties>
</file>