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atti\Desktop\"/>
    </mc:Choice>
  </mc:AlternateContent>
  <xr:revisionPtr revIDLastSave="0" documentId="8_{3AD2C455-4180-4D81-A437-1BF9F95D9CC2}" xr6:coauthVersionLast="47" xr6:coauthVersionMax="47" xr10:uidLastSave="{00000000-0000-0000-0000-000000000000}"/>
  <bookViews>
    <workbookView xWindow="-108" yWindow="-108" windowWidth="23256" windowHeight="12576" firstSheet="3" activeTab="8" xr2:uid="{7D776930-A9A0-493F-8678-92D617752308}"/>
  </bookViews>
  <sheets>
    <sheet name="TSP 48" sheetId="1" r:id="rId1"/>
    <sheet name="TSP 76" sheetId="2" r:id="rId2"/>
    <sheet name="TSP 127" sheetId="3" r:id="rId3"/>
    <sheet name="Metoda najbliższego sasiada" sheetId="9" r:id="rId4"/>
    <sheet name="Tabu search" sheetId="5" r:id="rId5"/>
    <sheet name="Wspinaczka" sheetId="6" r:id="rId6"/>
    <sheet name="Solver" sheetId="10" r:id="rId7"/>
    <sheet name="Wyzarzanie" sheetId="7" r:id="rId8"/>
    <sheet name="Alg. genetyczny"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 i="5" l="1"/>
  <c r="W6" i="5"/>
  <c r="W7" i="5"/>
  <c r="W13" i="5"/>
  <c r="W14" i="5"/>
  <c r="W15" i="5"/>
  <c r="W16" i="5"/>
  <c r="W20" i="5"/>
  <c r="W21" i="5"/>
  <c r="W22" i="5"/>
  <c r="W23" i="5"/>
  <c r="V23" i="5"/>
  <c r="X23" i="5"/>
  <c r="U19" i="5"/>
  <c r="U20" i="5"/>
  <c r="V20" i="5"/>
  <c r="X20" i="5"/>
  <c r="Y20" i="5"/>
  <c r="U21" i="5"/>
  <c r="V21" i="5"/>
  <c r="X21" i="5"/>
  <c r="Y21" i="5"/>
  <c r="U22" i="5"/>
  <c r="V22" i="5"/>
  <c r="X22" i="5"/>
  <c r="Y22" i="5"/>
  <c r="Y23" i="5"/>
  <c r="M37" i="8"/>
  <c r="X14" i="5"/>
  <c r="X15" i="5"/>
  <c r="X16" i="5"/>
  <c r="Y16" i="5"/>
  <c r="V16" i="5"/>
  <c r="U12" i="5"/>
  <c r="U13" i="5"/>
  <c r="V13" i="5"/>
  <c r="X13" i="5"/>
  <c r="Y13" i="5"/>
  <c r="U14" i="5"/>
  <c r="V14" i="5"/>
  <c r="Y14" i="5"/>
  <c r="U15" i="5"/>
  <c r="V15" i="5"/>
  <c r="Y15" i="5"/>
  <c r="Y7" i="5"/>
  <c r="V7" i="5"/>
  <c r="U7" i="5"/>
  <c r="Y6" i="5"/>
  <c r="V6" i="5"/>
  <c r="U6" i="5"/>
  <c r="Y5" i="5"/>
  <c r="V5" i="5"/>
  <c r="U5" i="5"/>
  <c r="U4" i="5"/>
  <c r="M24" i="8"/>
  <c r="M18" i="8"/>
  <c r="P12" i="8"/>
  <c r="N15" i="8"/>
  <c r="N14" i="8"/>
  <c r="N13" i="8"/>
  <c r="N12" i="8"/>
  <c r="M12" i="8"/>
  <c r="N9" i="8"/>
  <c r="N8" i="8"/>
  <c r="N7" i="8"/>
  <c r="N6" i="8"/>
  <c r="M32" i="8"/>
  <c r="N32" i="8"/>
  <c r="O32" i="8"/>
  <c r="P32" i="8"/>
  <c r="M33" i="8"/>
  <c r="N33" i="8"/>
  <c r="O33" i="8"/>
  <c r="P33" i="8"/>
  <c r="M26" i="8"/>
  <c r="N26" i="8"/>
  <c r="O26" i="8"/>
  <c r="P26" i="8"/>
  <c r="M27" i="8"/>
  <c r="N27" i="8"/>
  <c r="O27" i="8"/>
  <c r="P27" i="8"/>
  <c r="M19" i="8"/>
  <c r="N19" i="8"/>
  <c r="O19" i="8"/>
  <c r="P19" i="8"/>
  <c r="M20" i="8"/>
  <c r="N20" i="8"/>
  <c r="O20" i="8"/>
  <c r="P20" i="8"/>
  <c r="M21" i="8"/>
  <c r="N21" i="8"/>
  <c r="O21" i="8"/>
  <c r="P21" i="8"/>
  <c r="M14" i="8"/>
  <c r="O14" i="8"/>
  <c r="P14" i="8"/>
  <c r="M15" i="8"/>
  <c r="O15" i="8"/>
  <c r="P15" i="8"/>
  <c r="P13" i="8"/>
  <c r="M13" i="8"/>
  <c r="P18" i="8"/>
  <c r="N18" i="8"/>
  <c r="P25" i="8"/>
  <c r="N25" i="8"/>
  <c r="M25" i="8"/>
  <c r="P24" i="8"/>
  <c r="N24" i="8"/>
  <c r="P31" i="8"/>
  <c r="N31" i="8"/>
  <c r="M31" i="8"/>
  <c r="P30" i="8"/>
  <c r="N30" i="8"/>
  <c r="M30" i="8"/>
  <c r="P46" i="8"/>
  <c r="P45" i="8"/>
  <c r="N46" i="8"/>
  <c r="N45" i="8"/>
  <c r="N42" i="8"/>
  <c r="N41" i="8"/>
  <c r="N38" i="8"/>
  <c r="N37" i="8"/>
  <c r="M46" i="8"/>
  <c r="O46" i="8" s="1"/>
  <c r="M45" i="8"/>
  <c r="O45" i="8" s="1"/>
  <c r="P7" i="8"/>
  <c r="P8" i="8"/>
  <c r="P9" i="8"/>
  <c r="P6" i="8"/>
  <c r="M7" i="8"/>
  <c r="O7" i="8" s="1"/>
  <c r="M8" i="8"/>
  <c r="O8" i="8" s="1"/>
  <c r="M9" i="8"/>
  <c r="O9" i="8" s="1"/>
  <c r="M6" i="8"/>
  <c r="P38" i="8"/>
  <c r="M38" i="8"/>
  <c r="P37" i="8"/>
  <c r="P42" i="8"/>
  <c r="P41" i="8"/>
  <c r="M42" i="8"/>
  <c r="O42" i="8" s="1"/>
  <c r="M41" i="8"/>
  <c r="O41" i="8" s="1"/>
  <c r="Y131" i="7"/>
  <c r="W131" i="7"/>
  <c r="V131" i="7"/>
  <c r="Y130" i="7"/>
  <c r="W130" i="7"/>
  <c r="V130" i="7"/>
  <c r="Y124" i="7"/>
  <c r="W124" i="7"/>
  <c r="V124" i="7"/>
  <c r="Y123" i="7"/>
  <c r="W123" i="7"/>
  <c r="V123" i="7"/>
  <c r="Y117" i="7"/>
  <c r="W117" i="7"/>
  <c r="V117" i="7"/>
  <c r="Y116" i="7"/>
  <c r="W116" i="7"/>
  <c r="V116" i="7"/>
  <c r="Y112" i="7"/>
  <c r="W112" i="7"/>
  <c r="V112" i="7"/>
  <c r="Y111" i="7"/>
  <c r="W111" i="7"/>
  <c r="V111" i="7"/>
  <c r="Y110" i="7"/>
  <c r="W110" i="7"/>
  <c r="V110" i="7"/>
  <c r="Y109" i="7"/>
  <c r="W109" i="7"/>
  <c r="V109" i="7"/>
  <c r="Y105" i="7"/>
  <c r="W105" i="7"/>
  <c r="V105" i="7"/>
  <c r="Y104" i="7"/>
  <c r="W104" i="7"/>
  <c r="V104" i="7"/>
  <c r="Y103" i="7"/>
  <c r="W103" i="7"/>
  <c r="V103" i="7"/>
  <c r="Y102" i="7"/>
  <c r="W102" i="7"/>
  <c r="V102" i="7"/>
  <c r="Y98" i="7"/>
  <c r="W98" i="7"/>
  <c r="V98" i="7"/>
  <c r="Y97" i="7"/>
  <c r="W97" i="7"/>
  <c r="V97" i="7"/>
  <c r="Y96" i="7"/>
  <c r="W96" i="7"/>
  <c r="V96" i="7"/>
  <c r="Y95" i="7"/>
  <c r="W95" i="7"/>
  <c r="V95" i="7"/>
  <c r="Y91" i="7"/>
  <c r="W91" i="7"/>
  <c r="V91" i="7"/>
  <c r="Y90" i="7"/>
  <c r="W90" i="7"/>
  <c r="V90" i="7"/>
  <c r="Y89" i="7"/>
  <c r="W89" i="7"/>
  <c r="V89" i="7"/>
  <c r="Y88" i="7"/>
  <c r="W88" i="7"/>
  <c r="V88" i="7"/>
  <c r="Y84" i="7"/>
  <c r="W84" i="7"/>
  <c r="V84" i="7"/>
  <c r="Y83" i="7"/>
  <c r="W83" i="7"/>
  <c r="V83" i="7"/>
  <c r="Y82" i="7"/>
  <c r="W82" i="7"/>
  <c r="V82" i="7"/>
  <c r="Y81" i="7"/>
  <c r="W81" i="7"/>
  <c r="V81" i="7"/>
  <c r="Y77" i="7"/>
  <c r="W77" i="7"/>
  <c r="V77" i="7"/>
  <c r="Y76" i="7"/>
  <c r="W76" i="7"/>
  <c r="V76" i="7"/>
  <c r="Y75" i="7"/>
  <c r="W75" i="7"/>
  <c r="V75" i="7"/>
  <c r="Y74" i="7"/>
  <c r="W74" i="7"/>
  <c r="V74" i="7"/>
  <c r="Y69" i="7"/>
  <c r="W69" i="7"/>
  <c r="V69" i="7"/>
  <c r="Y68" i="7"/>
  <c r="W68" i="7"/>
  <c r="V68" i="7"/>
  <c r="Y67" i="7"/>
  <c r="W67" i="7"/>
  <c r="V67" i="7"/>
  <c r="Y62" i="7"/>
  <c r="W62" i="7"/>
  <c r="V62" i="7"/>
  <c r="Y61" i="7"/>
  <c r="W61" i="7"/>
  <c r="V61" i="7"/>
  <c r="Y60" i="7"/>
  <c r="W60" i="7"/>
  <c r="V60" i="7"/>
  <c r="Y55" i="7"/>
  <c r="W55" i="7"/>
  <c r="V55" i="7"/>
  <c r="Y54" i="7"/>
  <c r="W54" i="7"/>
  <c r="V54" i="7"/>
  <c r="Y53" i="7"/>
  <c r="W53" i="7"/>
  <c r="V53" i="7"/>
  <c r="Y49" i="7"/>
  <c r="W49" i="7"/>
  <c r="V49" i="7"/>
  <c r="Y48" i="7"/>
  <c r="W48" i="7"/>
  <c r="V48" i="7"/>
  <c r="Y47" i="7"/>
  <c r="W47" i="7"/>
  <c r="V47" i="7"/>
  <c r="Y46" i="7"/>
  <c r="W46" i="7"/>
  <c r="V46" i="7"/>
  <c r="Y42" i="7"/>
  <c r="W42" i="7"/>
  <c r="V42" i="7"/>
  <c r="Y41" i="7"/>
  <c r="W41" i="7"/>
  <c r="V41" i="7"/>
  <c r="Y40" i="7"/>
  <c r="W40" i="7"/>
  <c r="V40" i="7"/>
  <c r="Y39" i="7"/>
  <c r="W39" i="7"/>
  <c r="V39" i="7"/>
  <c r="Y35" i="7"/>
  <c r="W35" i="7"/>
  <c r="V35" i="7"/>
  <c r="Y34" i="7"/>
  <c r="W34" i="7"/>
  <c r="V34" i="7"/>
  <c r="Y33" i="7"/>
  <c r="W33" i="7"/>
  <c r="V33" i="7"/>
  <c r="Y32" i="7"/>
  <c r="W32" i="7"/>
  <c r="V32" i="7"/>
  <c r="Y28" i="7"/>
  <c r="W28" i="7"/>
  <c r="V28" i="7"/>
  <c r="Y27" i="7"/>
  <c r="W27" i="7"/>
  <c r="V27" i="7"/>
  <c r="Y26" i="7"/>
  <c r="W26" i="7"/>
  <c r="V26" i="7"/>
  <c r="Y25" i="7"/>
  <c r="W25" i="7"/>
  <c r="V25" i="7"/>
  <c r="Y21" i="7"/>
  <c r="W21" i="7"/>
  <c r="V21" i="7"/>
  <c r="Y20" i="7"/>
  <c r="W20" i="7"/>
  <c r="V20" i="7"/>
  <c r="Y19" i="7"/>
  <c r="W19" i="7"/>
  <c r="V19" i="7"/>
  <c r="Y18" i="7"/>
  <c r="W18" i="7"/>
  <c r="V18" i="7"/>
  <c r="W13" i="7"/>
  <c r="Y13" i="7"/>
  <c r="W14" i="7"/>
  <c r="Y14" i="7"/>
  <c r="W15" i="7"/>
  <c r="Y15" i="7"/>
  <c r="Y12" i="7"/>
  <c r="W12" i="7"/>
  <c r="V12" i="7"/>
  <c r="V13" i="7"/>
  <c r="X13" i="7" s="1"/>
  <c r="V14" i="7"/>
  <c r="X14" i="7" s="1"/>
  <c r="V15" i="7"/>
  <c r="X15" i="7" s="1"/>
  <c r="Y26" i="6"/>
  <c r="Y17" i="6"/>
  <c r="Y18" i="6"/>
  <c r="Y19" i="6"/>
  <c r="Y20" i="6"/>
  <c r="Y23" i="6"/>
  <c r="Y24" i="6"/>
  <c r="Y25" i="6"/>
  <c r="Y30" i="6"/>
  <c r="Y31" i="6"/>
  <c r="Y32" i="6"/>
  <c r="Y33" i="6"/>
  <c r="Y36" i="6"/>
  <c r="Y37" i="6"/>
  <c r="Y38" i="6"/>
  <c r="Y39" i="6"/>
  <c r="Y42" i="6"/>
  <c r="Y43" i="6"/>
  <c r="Y44" i="6"/>
  <c r="Y45" i="6"/>
  <c r="Y49" i="6"/>
  <c r="Y50" i="6"/>
  <c r="Y51" i="6"/>
  <c r="Y55" i="6"/>
  <c r="Y56" i="6"/>
  <c r="Y57" i="6"/>
  <c r="Y61" i="6"/>
  <c r="Y62" i="6"/>
  <c r="Y63" i="6"/>
  <c r="Y12" i="6"/>
  <c r="Y13" i="6"/>
  <c r="Y14" i="6"/>
  <c r="Y11" i="6"/>
  <c r="U11" i="6"/>
  <c r="U12" i="6"/>
  <c r="U13" i="6"/>
  <c r="U14" i="6"/>
  <c r="U16" i="6"/>
  <c r="U17" i="6"/>
  <c r="U18" i="6"/>
  <c r="U19" i="6"/>
  <c r="U20" i="6"/>
  <c r="U22" i="6"/>
  <c r="U23" i="6"/>
  <c r="U24" i="6"/>
  <c r="U25" i="6"/>
  <c r="U26" i="6"/>
  <c r="U29" i="6"/>
  <c r="U30" i="6"/>
  <c r="U31" i="6"/>
  <c r="U32" i="6"/>
  <c r="U33" i="6"/>
  <c r="U35" i="6"/>
  <c r="U36" i="6"/>
  <c r="U37" i="6"/>
  <c r="U38" i="6"/>
  <c r="U39" i="6"/>
  <c r="U41" i="6"/>
  <c r="U42" i="6"/>
  <c r="U43" i="6"/>
  <c r="U44" i="6"/>
  <c r="U45" i="6"/>
  <c r="U48" i="6"/>
  <c r="U49" i="6"/>
  <c r="U50" i="6"/>
  <c r="U51" i="6"/>
  <c r="U54" i="6"/>
  <c r="U55" i="6"/>
  <c r="U56" i="6"/>
  <c r="U57" i="6"/>
  <c r="U60" i="6"/>
  <c r="U61" i="6"/>
  <c r="U62" i="6"/>
  <c r="U63" i="6"/>
  <c r="U10" i="6"/>
  <c r="W11" i="6"/>
  <c r="W12" i="6"/>
  <c r="W13" i="6"/>
  <c r="W14" i="6"/>
  <c r="W17" i="6"/>
  <c r="W18" i="6"/>
  <c r="W19" i="6"/>
  <c r="W20" i="6"/>
  <c r="W23" i="6"/>
  <c r="W24" i="6"/>
  <c r="W25" i="6"/>
  <c r="W26" i="6"/>
  <c r="V24" i="6"/>
  <c r="V25" i="6"/>
  <c r="V26" i="6"/>
  <c r="V23" i="6"/>
  <c r="V18" i="6"/>
  <c r="V19" i="6"/>
  <c r="V20" i="6"/>
  <c r="V17" i="6"/>
  <c r="V12" i="6"/>
  <c r="V13" i="6"/>
  <c r="V14" i="6"/>
  <c r="V11" i="6"/>
  <c r="W31" i="6"/>
  <c r="W32" i="6"/>
  <c r="W33" i="6"/>
  <c r="W36" i="6"/>
  <c r="W37" i="6"/>
  <c r="W38" i="6"/>
  <c r="W39" i="6"/>
  <c r="W42" i="6"/>
  <c r="W43" i="6"/>
  <c r="W44" i="6"/>
  <c r="W45" i="6"/>
  <c r="W49" i="6"/>
  <c r="W50" i="6"/>
  <c r="W51" i="6"/>
  <c r="W55" i="6"/>
  <c r="W56" i="6"/>
  <c r="W57" i="6"/>
  <c r="W61" i="6"/>
  <c r="W62" i="6"/>
  <c r="W63" i="6"/>
  <c r="W30" i="6"/>
  <c r="V62" i="6"/>
  <c r="V63" i="6"/>
  <c r="V61" i="6"/>
  <c r="V56" i="6"/>
  <c r="V57" i="6"/>
  <c r="V55" i="6"/>
  <c r="V50" i="6"/>
  <c r="V51" i="6"/>
  <c r="V49" i="6"/>
  <c r="V43" i="6"/>
  <c r="V44" i="6"/>
  <c r="V45" i="6"/>
  <c r="V42" i="6"/>
  <c r="V37" i="6"/>
  <c r="V38" i="6"/>
  <c r="V39" i="6"/>
  <c r="V36" i="6"/>
  <c r="V31" i="6"/>
  <c r="V32" i="6"/>
  <c r="V33" i="6"/>
  <c r="V30" i="6"/>
  <c r="X5" i="5" l="1"/>
  <c r="X6" i="5"/>
  <c r="X7" i="5"/>
  <c r="O25" i="8"/>
  <c r="O12" i="8"/>
  <c r="O13" i="8"/>
  <c r="O18" i="8"/>
  <c r="O24" i="8"/>
  <c r="O30" i="8"/>
  <c r="O31" i="8"/>
  <c r="O6" i="8"/>
  <c r="O37" i="8"/>
  <c r="O38" i="8"/>
  <c r="X12" i="7"/>
  <c r="X130" i="7"/>
  <c r="X131" i="7"/>
  <c r="X123" i="7"/>
  <c r="X124" i="7"/>
  <c r="X116" i="7"/>
  <c r="X117" i="7"/>
  <c r="X109" i="7"/>
  <c r="X110" i="7"/>
  <c r="X111" i="7"/>
  <c r="X112" i="7"/>
  <c r="X102" i="7"/>
  <c r="X103" i="7"/>
  <c r="X104" i="7"/>
  <c r="X105" i="7"/>
  <c r="X95" i="7"/>
  <c r="X96" i="7"/>
  <c r="X97" i="7"/>
  <c r="X98" i="7"/>
  <c r="X88" i="7"/>
  <c r="X89" i="7"/>
  <c r="X90" i="7"/>
  <c r="X91" i="7"/>
  <c r="X81" i="7"/>
  <c r="X82" i="7"/>
  <c r="X83" i="7"/>
  <c r="X84" i="7"/>
  <c r="X74" i="7"/>
  <c r="X75" i="7"/>
  <c r="X76" i="7"/>
  <c r="X77" i="7"/>
  <c r="X67" i="7"/>
  <c r="X68" i="7"/>
  <c r="X69" i="7"/>
  <c r="X60" i="7"/>
  <c r="X61" i="7"/>
  <c r="X62" i="7"/>
  <c r="X53" i="7"/>
  <c r="X54" i="7"/>
  <c r="X55" i="7"/>
  <c r="X46" i="7"/>
  <c r="X47" i="7"/>
  <c r="X48" i="7"/>
  <c r="X49" i="7"/>
  <c r="X39" i="7"/>
  <c r="X40" i="7"/>
  <c r="X41" i="7"/>
  <c r="X42" i="7"/>
  <c r="X32" i="7"/>
  <c r="X33" i="7"/>
  <c r="X34" i="7"/>
  <c r="X35" i="7"/>
  <c r="X25" i="7"/>
  <c r="X26" i="7"/>
  <c r="X27" i="7"/>
  <c r="X28" i="7"/>
  <c r="X18" i="7"/>
  <c r="X19" i="7"/>
  <c r="X20" i="7"/>
  <c r="X21" i="7"/>
  <c r="X26" i="6"/>
  <c r="X25" i="6"/>
  <c r="X24" i="6"/>
  <c r="X23" i="6"/>
  <c r="X20" i="6"/>
  <c r="X19" i="6"/>
  <c r="X18" i="6"/>
  <c r="X17" i="6"/>
  <c r="X14" i="6"/>
  <c r="X13" i="6"/>
  <c r="X12" i="6"/>
  <c r="X11" i="6"/>
  <c r="X30" i="6"/>
  <c r="X63" i="6"/>
  <c r="X62" i="6"/>
  <c r="X61" i="6"/>
  <c r="X57" i="6"/>
  <c r="X56" i="6"/>
  <c r="X55" i="6"/>
  <c r="X51" i="6"/>
  <c r="X50" i="6"/>
  <c r="X49" i="6"/>
  <c r="X45" i="6"/>
  <c r="X44" i="6"/>
  <c r="X43" i="6"/>
  <c r="X42" i="6"/>
  <c r="X39" i="6"/>
  <c r="X38" i="6"/>
  <c r="X37" i="6"/>
  <c r="X36" i="6"/>
  <c r="X33" i="6"/>
  <c r="X32" i="6"/>
  <c r="X31" i="6"/>
</calcChain>
</file>

<file path=xl/sharedStrings.xml><?xml version="1.0" encoding="utf-8"?>
<sst xmlns="http://schemas.openxmlformats.org/spreadsheetml/2006/main" count="541" uniqueCount="167">
  <si>
    <t>Najlepszy wynik</t>
  </si>
  <si>
    <t>Parametry</t>
  </si>
  <si>
    <t>Iteracyjna wspinaczka</t>
  </si>
  <si>
    <t>Symulowane wyżarzanie</t>
  </si>
  <si>
    <t>Tabu Search</t>
  </si>
  <si>
    <t>Algorytmy Genetyczne</t>
  </si>
  <si>
    <t>NN</t>
  </si>
  <si>
    <t>Solver</t>
  </si>
  <si>
    <t>NN (indeks miasta startowego)</t>
  </si>
  <si>
    <t>Wartość</t>
  </si>
  <si>
    <t>10628.0</t>
  </si>
  <si>
    <t>reverse, 20000 iteracji z rzędu bez poprawy</t>
  </si>
  <si>
    <t>Poczatkowa temparatura: 2000</t>
  </si>
  <si>
    <t>Liczba iteracji: 100000</t>
  </si>
  <si>
    <t>generacji 650</t>
  </si>
  <si>
    <t>9,34 (licząc od 0)</t>
  </si>
  <si>
    <t>Ustawienia defaultowe (oprocz 500sek bez poprawy)</t>
  </si>
  <si>
    <t>Uszeregowanie</t>
  </si>
  <si>
    <t>Wsp. chlodzenia: 0.003</t>
  </si>
  <si>
    <t>Liczba iteracji bez poprawy wyniku: 5000</t>
  </si>
  <si>
    <t>liczba krzyżówek 400</t>
  </si>
  <si>
    <t>Liczba iteracji dla jednej temperatury: 10000</t>
  </si>
  <si>
    <t>Metoda: reverse</t>
  </si>
  <si>
    <t>populacja 150</t>
  </si>
  <si>
    <t>Minimalna temperatura: 10</t>
  </si>
  <si>
    <t>Rozmiar listy tabu: 200</t>
  </si>
  <si>
    <t>selekcja rodziców: turniej</t>
  </si>
  <si>
    <t>Metoda redukcji temperatury: fast</t>
  </si>
  <si>
    <t>metoda krzyżowania: 1 punkt przedziału</t>
  </si>
  <si>
    <t>mutacja: 0.05</t>
  </si>
  <si>
    <t>dynamiczna mutacja: False</t>
  </si>
  <si>
    <t>6 17 43 30 37  7  0  8 39 14 11 10 12 24 13 22  2 21 15 40 33 28  1 25   3 34 44  9 23 41  4 47 38 31 20 46 19 32 45 35 29 42 16 26 18 36  5 27</t>
  </si>
  <si>
    <t>Parametry dla wyniku obok:</t>
  </si>
  <si>
    <t>112356.8003</t>
  </si>
  <si>
    <t>Poczatkowa temparatura: 10000</t>
  </si>
  <si>
    <t>Liczba iteracji: 3000</t>
  </si>
  <si>
    <t>generacji 800</t>
  </si>
  <si>
    <t>15 (licząc od 0)</t>
  </si>
  <si>
    <t>Ustawienia defaultowe, 500 sek bez poprawy</t>
  </si>
  <si>
    <t>20000 iteracji z rzędu bez poprawy</t>
  </si>
  <si>
    <t>Liczba iteracji bez poprawy: 3000</t>
  </si>
  <si>
    <t>Liczba iteracji dla jednej temperatury: 100000</t>
  </si>
  <si>
    <t>populacja 50</t>
  </si>
  <si>
    <t>Minimalna temperatura: 0.11</t>
  </si>
  <si>
    <t>Długość listy tabu: 400</t>
  </si>
  <si>
    <t>Metoda redukcji temperatury: geometryczna</t>
  </si>
  <si>
    <t>118293.524</t>
  </si>
  <si>
    <t>118997.07330560015</t>
  </si>
  <si>
    <t>reverse</t>
  </si>
  <si>
    <t>Liczba iteracji: 200000</t>
  </si>
  <si>
    <t>generacji 1000</t>
  </si>
  <si>
    <t>116 (licząc od 0)</t>
  </si>
  <si>
    <t>Zbieżność: 0,0001</t>
  </si>
  <si>
    <t>30000 iteracji z rzędu bez poprawy</t>
  </si>
  <si>
    <t>Szybkość mutacji: 0,15</t>
  </si>
  <si>
    <t>Rozmiar populacji:200</t>
  </si>
  <si>
    <t>Rozmiar listy tabu: 1800</t>
  </si>
  <si>
    <t>Inicjator losowy:0</t>
  </si>
  <si>
    <t>Maksymalny czas bez poprawy: 1200</t>
  </si>
  <si>
    <t>mutacja: 0.1</t>
  </si>
  <si>
    <t>dynamiczna mutacja: True</t>
  </si>
  <si>
    <t>48 miast</t>
  </si>
  <si>
    <t>76 miast</t>
  </si>
  <si>
    <t>127 miast</t>
  </si>
  <si>
    <t>Miasto startowe</t>
  </si>
  <si>
    <t>Dystans</t>
  </si>
  <si>
    <t>Miasto starowe</t>
  </si>
  <si>
    <t>Typ zamiany</t>
  </si>
  <si>
    <t>średnia:</t>
  </si>
  <si>
    <t>odchylenie:</t>
  </si>
  <si>
    <t>współczynnik zmienności:</t>
  </si>
  <si>
    <t>najlepsza wartosc</t>
  </si>
  <si>
    <t>swapping</t>
  </si>
  <si>
    <t>insercja</t>
  </si>
  <si>
    <t>Liczba iteracji</t>
  </si>
  <si>
    <t>Długość listy tabu</t>
  </si>
  <si>
    <t>S</t>
  </si>
  <si>
    <t>Parametry do zbadania</t>
  </si>
  <si>
    <t>Iteracje</t>
  </si>
  <si>
    <t>Powtórzenia z rzędu</t>
  </si>
  <si>
    <t>Sąsiedztwo</t>
  </si>
  <si>
    <t>Liczba miast: 48</t>
  </si>
  <si>
    <t>Inne parametry:</t>
  </si>
  <si>
    <t>Powt z rzędu - brak</t>
  </si>
  <si>
    <t>Zamiana: reverse</t>
  </si>
  <si>
    <t>Liczba miast: 76</t>
  </si>
  <si>
    <t>Liczba miast: 127</t>
  </si>
  <si>
    <t>Powtórzenia z rzędu bez poprawy wyniku</t>
  </si>
  <si>
    <t>Iteracje - brak</t>
  </si>
  <si>
    <t>Powt z rzędu - 1000</t>
  </si>
  <si>
    <t>Powt z rzędu - 2000</t>
  </si>
  <si>
    <t>Powt z rzędu - 5000</t>
  </si>
  <si>
    <t>Wyniki</t>
  </si>
  <si>
    <t>Dane</t>
  </si>
  <si>
    <t>112746.6917</t>
  </si>
  <si>
    <t>113074.8852</t>
  </si>
  <si>
    <t>128125.811</t>
  </si>
  <si>
    <t>113664.9251</t>
  </si>
  <si>
    <t>130119.1245</t>
  </si>
  <si>
    <t>Najlepsze trasy</t>
  </si>
  <si>
    <t>Trasy</t>
  </si>
  <si>
    <t>Rodzaj redukcji temperatury</t>
  </si>
  <si>
    <t>Współczynnik chłodzenia</t>
  </si>
  <si>
    <t>Minimalna temperatura</t>
  </si>
  <si>
    <t>Startowa temperatura</t>
  </si>
  <si>
    <t>Parametry:</t>
  </si>
  <si>
    <t>Temp początkowa</t>
  </si>
  <si>
    <t>cool_rate: 0,01</t>
  </si>
  <si>
    <t>Średnia</t>
  </si>
  <si>
    <t>Odchylenie</t>
  </si>
  <si>
    <t>Wsp.zmiennosci</t>
  </si>
  <si>
    <t>Najlepsza wartosc</t>
  </si>
  <si>
    <t>iteracje: 100</t>
  </si>
  <si>
    <t>min_t: 10</t>
  </si>
  <si>
    <t>sąs: reverse</t>
  </si>
  <si>
    <t>redukcja: geom,</t>
  </si>
  <si>
    <t>iteracje: 200</t>
  </si>
  <si>
    <t>min_t: 60</t>
  </si>
  <si>
    <t>iteracje: 300</t>
  </si>
  <si>
    <t>min_t: 100</t>
  </si>
  <si>
    <t>Wsp, chłodzenia</t>
  </si>
  <si>
    <t>temp_start: 1000</t>
  </si>
  <si>
    <t>temp_start: 1500</t>
  </si>
  <si>
    <t>temp_start: 2000</t>
  </si>
  <si>
    <t>Temp koncowa</t>
  </si>
  <si>
    <t>Metoda redukcji temp</t>
  </si>
  <si>
    <t>geometryczna</t>
  </si>
  <si>
    <t>powolny spadek</t>
  </si>
  <si>
    <t>cool_rate: 0,004/0,0000862</t>
  </si>
  <si>
    <t>iteracje: 1</t>
  </si>
  <si>
    <t>cool_rate: 0,002/0,00001</t>
  </si>
  <si>
    <t>iteracje:1</t>
  </si>
  <si>
    <t xml:space="preserve">geometryczna </t>
  </si>
  <si>
    <t>cool_rate: 0,00189/0,000006</t>
  </si>
  <si>
    <t>Wspólne parametry</t>
  </si>
  <si>
    <t>Populacje = 50</t>
  </si>
  <si>
    <t>generations=650</t>
  </si>
  <si>
    <t>liczba miast 127</t>
  </si>
  <si>
    <t>mutacje</t>
  </si>
  <si>
    <t>Wsp, zmiennosc</t>
  </si>
  <si>
    <t>Najlepszy rezultat</t>
  </si>
  <si>
    <t xml:space="preserve"> number_of_crossover = 400</t>
  </si>
  <si>
    <t xml:space="preserve"> elite_percent=0,1</t>
  </si>
  <si>
    <t xml:space="preserve"> iteration_without_improvement=27000</t>
  </si>
  <si>
    <t xml:space="preserve"> selection_method = Toournament</t>
  </si>
  <si>
    <t xml:space="preserve"> type_of_crossover = 1 point</t>
  </si>
  <si>
    <t>dynamiczna mutacja = brak</t>
  </si>
  <si>
    <t>liczba miast 48</t>
  </si>
  <si>
    <t>populacja</t>
  </si>
  <si>
    <t>mutation_rate = 0,05</t>
  </si>
  <si>
    <t>Krzyżowania</t>
  </si>
  <si>
    <t xml:space="preserve">28 32 81 80 13 15 17 2 3 51 14 11 4 91 117 61 60 63 62 92 101 59 65 126 105 90 93 100 66 114 67 56 48 54 50 119 49 47 95 113 112 108 128 94 96 124 98 99 102 103 64 120 97 110 89 88 87 86 111 72 71 70 69 74 68 9 20 73 75 77 76 83 84 127 82 85 118 79 78 19 22 18 23 5 109 21 16 107 7 25 24 10 12 115 106 8 121 116 53 125 57 6 122 52 58 55 46 104 45 41 36 38 37 42 31 44 35 43 40 39 29 123 33 30 34 26 27 </t>
  </si>
  <si>
    <t>Najlepsza odleglosc: 125515,70253629998</t>
  </si>
  <si>
    <t>liczba miast 76</t>
  </si>
  <si>
    <t>Generacje</t>
  </si>
  <si>
    <t>111093.0493457</t>
  </si>
  <si>
    <t>Elite percent</t>
  </si>
  <si>
    <t>Metoda krzyżowania</t>
  </si>
  <si>
    <t>1 point</t>
  </si>
  <si>
    <t>2 point</t>
  </si>
  <si>
    <t>Dobór rodziców</t>
  </si>
  <si>
    <t>Metoda turniejowa</t>
  </si>
  <si>
    <t>Metoda ruletki</t>
  </si>
  <si>
    <t>Dynamiczna mutacja</t>
  </si>
  <si>
    <t>1500 generacji</t>
  </si>
  <si>
    <t>Tak</t>
  </si>
  <si>
    <t>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</si>
</sst>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font>
      <sz val="11"/>
      <color theme="1"/>
      <name val="Calibri"/>
      <family val="2"/>
      <charset val="238"/>
      <scheme val="minor"/>
    </font>
    <font>
      <sz val="11"/>
      <name val="Calibri"/>
      <family val="2"/>
      <charset val="238"/>
      <scheme val="minor"/>
    </font>
    <font>
      <sz val="10"/>
      <name val="Calibri"/>
      <family val="2"/>
      <charset val="238"/>
      <scheme val="minor"/>
    </font>
    <font>
      <sz val="9"/>
      <color theme="1"/>
      <name val="Calibri"/>
      <family val="2"/>
      <charset val="238"/>
      <scheme val="minor"/>
    </font>
    <font>
      <sz val="11"/>
      <color rgb="FF000000"/>
      <name val="Calibri"/>
      <family val="2"/>
      <charset val="238"/>
    </font>
    <font>
      <sz val="10"/>
      <color rgb="FF000000"/>
      <name val="JetBrains Mono"/>
      <family val="3"/>
      <charset val="1"/>
    </font>
    <font>
      <sz val="11"/>
      <color rgb="FF444444"/>
      <name val="Calibri"/>
      <family val="2"/>
      <charset val="1"/>
    </font>
    <font>
      <sz val="10"/>
      <color rgb="FFBCBEC4"/>
      <name val="JetBrains Mono"/>
      <family val="3"/>
      <charset val="1"/>
    </font>
    <font>
      <sz val="11"/>
      <color rgb="FF000000"/>
      <name val="Calibri"/>
      <family val="2"/>
      <charset val="238"/>
      <scheme val="minor"/>
    </font>
    <font>
      <sz val="11"/>
      <color rgb="FF000000"/>
      <name val="Calibri"/>
      <family val="2"/>
      <charset val="238"/>
    </font>
    <font>
      <sz val="11"/>
      <color rgb="FF000000"/>
      <name val="Calibri"/>
      <family val="2"/>
    </font>
    <font>
      <sz val="11"/>
      <color rgb="FF000000"/>
      <name val="Calibri"/>
      <family val="2"/>
      <charset val="238"/>
      <scheme val="minor"/>
    </font>
  </fonts>
  <fills count="8">
    <fill>
      <patternFill patternType="none"/>
    </fill>
    <fill>
      <patternFill patternType="gray125"/>
    </fill>
    <fill>
      <patternFill patternType="solid">
        <fgColor rgb="FFF4B084"/>
        <bgColor rgb="FF000000"/>
      </patternFill>
    </fill>
    <fill>
      <patternFill patternType="solid">
        <fgColor rgb="FFF8CBAD"/>
        <bgColor rgb="FF000000"/>
      </patternFill>
    </fill>
    <fill>
      <patternFill patternType="solid">
        <fgColor rgb="FFFFFF00"/>
        <bgColor rgb="FF000000"/>
      </patternFill>
    </fill>
    <fill>
      <patternFill patternType="solid">
        <fgColor rgb="FFC6E0B4"/>
        <bgColor rgb="FF000000"/>
      </patternFill>
    </fill>
    <fill>
      <patternFill patternType="solid">
        <fgColor rgb="FFB4C6E7"/>
        <bgColor rgb="FF000000"/>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rgb="FF000000"/>
      </left>
      <right style="medium">
        <color indexed="64"/>
      </right>
      <top style="medium">
        <color rgb="FF000000"/>
      </top>
      <bottom style="medium">
        <color rgb="FF000000"/>
      </bottom>
      <diagonal/>
    </border>
    <border>
      <left/>
      <right style="medium">
        <color indexed="64"/>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s>
  <cellStyleXfs count="1">
    <xf numFmtId="0" fontId="0" fillId="0" borderId="0"/>
  </cellStyleXfs>
  <cellXfs count="90">
    <xf numFmtId="0" fontId="0" fillId="0" borderId="0" xfId="0"/>
    <xf numFmtId="0" fontId="0" fillId="0" borderId="1" xfId="0" applyBorder="1"/>
    <xf numFmtId="0" fontId="0" fillId="0" borderId="1" xfId="0" applyBorder="1" applyAlignment="1">
      <alignment horizontal="center" vertical="center" wrapText="1"/>
    </xf>
    <xf numFmtId="164" fontId="0" fillId="0" borderId="1" xfId="0" applyNumberFormat="1" applyBorder="1"/>
    <xf numFmtId="0" fontId="0" fillId="0" borderId="2" xfId="0" applyBorder="1"/>
    <xf numFmtId="0" fontId="0" fillId="0" borderId="4" xfId="0" applyBorder="1"/>
    <xf numFmtId="0" fontId="0" fillId="0" borderId="5" xfId="0" applyBorder="1"/>
    <xf numFmtId="0" fontId="0" fillId="0" borderId="6" xfId="0" applyBorder="1"/>
    <xf numFmtId="0" fontId="1" fillId="0" borderId="1" xfId="0" applyFont="1" applyBorder="1"/>
    <xf numFmtId="0" fontId="2" fillId="0" borderId="1" xfId="0" applyFont="1" applyBorder="1" applyAlignment="1">
      <alignment vertical="center"/>
    </xf>
    <xf numFmtId="0" fontId="0" fillId="0" borderId="6" xfId="0" applyBorder="1" applyAlignment="1">
      <alignment horizontal="center" vertical="center"/>
    </xf>
    <xf numFmtId="0" fontId="0" fillId="0" borderId="0" xfId="0" applyAlignment="1">
      <alignment horizontal="center" vertical="center"/>
    </xf>
    <xf numFmtId="0" fontId="3" fillId="0" borderId="6" xfId="0" applyFont="1" applyBorder="1" applyAlignment="1">
      <alignment horizontal="center" vertical="center"/>
    </xf>
    <xf numFmtId="2" fontId="0" fillId="0" borderId="6" xfId="0" applyNumberFormat="1" applyBorder="1"/>
    <xf numFmtId="2" fontId="0" fillId="0" borderId="0" xfId="0" applyNumberFormat="1"/>
    <xf numFmtId="0" fontId="0" fillId="0" borderId="7" xfId="0" applyBorder="1"/>
    <xf numFmtId="0" fontId="0" fillId="0" borderId="7" xfId="0" applyBorder="1" applyAlignment="1">
      <alignment horizontal="center" vertical="center" wrapText="1"/>
    </xf>
    <xf numFmtId="0" fontId="4" fillId="0" borderId="6" xfId="0" applyFont="1" applyBorder="1"/>
    <xf numFmtId="0" fontId="0" fillId="0" borderId="6" xfId="0" applyBorder="1" applyAlignment="1">
      <alignment horizontal="center" vertical="center" wrapText="1"/>
    </xf>
    <xf numFmtId="0" fontId="0" fillId="0" borderId="0" xfId="0" applyAlignment="1">
      <alignment wrapText="1"/>
    </xf>
    <xf numFmtId="0" fontId="0" fillId="0" borderId="8" xfId="0" applyBorder="1"/>
    <xf numFmtId="0" fontId="5" fillId="0" borderId="6" xfId="0" applyFont="1" applyBorder="1"/>
    <xf numFmtId="0" fontId="0" fillId="0" borderId="6" xfId="0" applyBorder="1" applyAlignment="1">
      <alignment horizontal="center"/>
    </xf>
    <xf numFmtId="0" fontId="0" fillId="0" borderId="11" xfId="0" applyBorder="1" applyAlignment="1">
      <alignment horizontal="center" vertical="center" wrapText="1"/>
    </xf>
    <xf numFmtId="0" fontId="0" fillId="0" borderId="11" xfId="0" applyBorder="1"/>
    <xf numFmtId="0" fontId="6" fillId="0" borderId="6" xfId="0" applyFont="1" applyBorder="1"/>
    <xf numFmtId="0" fontId="0" fillId="0" borderId="12" xfId="0" applyBorder="1"/>
    <xf numFmtId="0" fontId="2" fillId="0" borderId="6" xfId="0" applyFont="1" applyBorder="1" applyAlignment="1">
      <alignment horizontal="center" vertical="center"/>
    </xf>
    <xf numFmtId="0" fontId="0" fillId="0" borderId="0" xfId="0" applyAlignment="1">
      <alignment horizontal="left"/>
    </xf>
    <xf numFmtId="0" fontId="7" fillId="0" borderId="0" xfId="0" applyFont="1"/>
    <xf numFmtId="0" fontId="0" fillId="0" borderId="14" xfId="0" applyBorder="1" applyAlignment="1">
      <alignment horizontal="center" vertical="center"/>
    </xf>
    <xf numFmtId="0" fontId="0" fillId="0" borderId="6" xfId="0" applyBorder="1" applyAlignment="1">
      <alignment horizontal="left"/>
    </xf>
    <xf numFmtId="0" fontId="5" fillId="0" borderId="8" xfId="0" applyFont="1" applyBorder="1"/>
    <xf numFmtId="0" fontId="8" fillId="0" borderId="6" xfId="0" applyFont="1" applyBorder="1"/>
    <xf numFmtId="0" fontId="9" fillId="0" borderId="4" xfId="0" applyFont="1" applyBorder="1"/>
    <xf numFmtId="0" fontId="9" fillId="0" borderId="13" xfId="0" applyFont="1" applyBorder="1"/>
    <xf numFmtId="0" fontId="9" fillId="0" borderId="0" xfId="0" applyFont="1"/>
    <xf numFmtId="0" fontId="4" fillId="0" borderId="0" xfId="0" applyFont="1"/>
    <xf numFmtId="0" fontId="4" fillId="3" borderId="19" xfId="0" applyFont="1" applyFill="1" applyBorder="1"/>
    <xf numFmtId="0" fontId="4" fillId="3" borderId="21" xfId="0" applyFont="1" applyFill="1" applyBorder="1"/>
    <xf numFmtId="0" fontId="4" fillId="4" borderId="22" xfId="0" applyFont="1" applyFill="1" applyBorder="1"/>
    <xf numFmtId="0" fontId="4" fillId="5" borderId="22" xfId="0" applyFont="1" applyFill="1" applyBorder="1"/>
    <xf numFmtId="0" fontId="4" fillId="5" borderId="20" xfId="0" applyFont="1" applyFill="1" applyBorder="1"/>
    <xf numFmtId="0" fontId="4" fillId="3" borderId="6" xfId="0" applyFont="1" applyFill="1" applyBorder="1"/>
    <xf numFmtId="0" fontId="4" fillId="4" borderId="6" xfId="0" applyFont="1" applyFill="1" applyBorder="1"/>
    <xf numFmtId="0" fontId="4" fillId="5" borderId="6" xfId="0" applyFont="1" applyFill="1" applyBorder="1"/>
    <xf numFmtId="0" fontId="4" fillId="3" borderId="23" xfId="0" applyFont="1" applyFill="1" applyBorder="1"/>
    <xf numFmtId="0" fontId="4" fillId="4" borderId="24" xfId="0" applyFont="1" applyFill="1" applyBorder="1"/>
    <xf numFmtId="0" fontId="4" fillId="3" borderId="12" xfId="0" applyFont="1" applyFill="1" applyBorder="1"/>
    <xf numFmtId="0" fontId="4" fillId="4" borderId="12" xfId="0" applyFont="1" applyFill="1" applyBorder="1"/>
    <xf numFmtId="0" fontId="4" fillId="5" borderId="12" xfId="0" applyFont="1" applyFill="1" applyBorder="1"/>
    <xf numFmtId="0" fontId="4" fillId="5" borderId="25" xfId="0" applyFont="1" applyFill="1" applyBorder="1" applyAlignment="1">
      <alignment horizontal="right"/>
    </xf>
    <xf numFmtId="2" fontId="0" fillId="0" borderId="6" xfId="0" applyNumberFormat="1" applyBorder="1" applyAlignment="1">
      <alignment horizontal="center"/>
    </xf>
    <xf numFmtId="0" fontId="9" fillId="3" borderId="33" xfId="0" applyFont="1" applyFill="1" applyBorder="1" applyAlignment="1">
      <alignment horizontal="center"/>
    </xf>
    <xf numFmtId="0" fontId="9" fillId="4" borderId="31" xfId="0" applyFont="1" applyFill="1" applyBorder="1" applyAlignment="1">
      <alignment horizontal="center"/>
    </xf>
    <xf numFmtId="0" fontId="9" fillId="5" borderId="10" xfId="0" applyFont="1" applyFill="1" applyBorder="1" applyAlignment="1">
      <alignment horizontal="center"/>
    </xf>
    <xf numFmtId="0" fontId="9" fillId="4" borderId="32" xfId="0" applyFont="1" applyFill="1" applyBorder="1" applyAlignment="1">
      <alignment horizontal="center"/>
    </xf>
    <xf numFmtId="0" fontId="9" fillId="3" borderId="34" xfId="0" applyFont="1" applyFill="1" applyBorder="1" applyAlignment="1">
      <alignment horizontal="center"/>
    </xf>
    <xf numFmtId="0" fontId="9" fillId="4" borderId="30" xfId="0" applyFont="1" applyFill="1" applyBorder="1" applyAlignment="1">
      <alignment horizontal="center"/>
    </xf>
    <xf numFmtId="0" fontId="9" fillId="5" borderId="28" xfId="0" applyFont="1" applyFill="1" applyBorder="1" applyAlignment="1">
      <alignment horizontal="center"/>
    </xf>
    <xf numFmtId="0" fontId="9" fillId="3" borderId="19" xfId="0" applyFont="1" applyFill="1" applyBorder="1" applyAlignment="1">
      <alignment horizontal="center"/>
    </xf>
    <xf numFmtId="0" fontId="9" fillId="4" borderId="29" xfId="0" applyFont="1" applyFill="1" applyBorder="1" applyAlignment="1">
      <alignment horizontal="center"/>
    </xf>
    <xf numFmtId="0" fontId="9" fillId="5" borderId="20" xfId="0" applyFont="1" applyFill="1" applyBorder="1" applyAlignment="1">
      <alignment horizontal="center"/>
    </xf>
    <xf numFmtId="0" fontId="9" fillId="6" borderId="29" xfId="0" applyFont="1" applyFill="1" applyBorder="1" applyAlignment="1">
      <alignment horizontal="center"/>
    </xf>
    <xf numFmtId="0" fontId="4" fillId="6" borderId="35" xfId="0" applyFont="1" applyFill="1" applyBorder="1" applyAlignment="1">
      <alignment horizontal="center"/>
    </xf>
    <xf numFmtId="0" fontId="4" fillId="6" borderId="36" xfId="0" applyFont="1" applyFill="1" applyBorder="1" applyAlignment="1">
      <alignment horizontal="center"/>
    </xf>
    <xf numFmtId="0" fontId="9" fillId="6" borderId="36" xfId="0" applyFont="1" applyFill="1" applyBorder="1" applyAlignment="1">
      <alignment horizontal="center"/>
    </xf>
    <xf numFmtId="0" fontId="9" fillId="6" borderId="37" xfId="0" applyFont="1" applyFill="1" applyBorder="1" applyAlignment="1">
      <alignment horizontal="center"/>
    </xf>
    <xf numFmtId="0" fontId="10" fillId="0" borderId="6" xfId="0" applyFont="1" applyBorder="1"/>
    <xf numFmtId="0" fontId="4" fillId="0" borderId="8" xfId="0" applyFont="1" applyBorder="1"/>
    <xf numFmtId="0" fontId="0" fillId="7" borderId="6" xfId="0" applyFill="1" applyBorder="1" applyAlignment="1">
      <alignment horizontal="center" vertical="center"/>
    </xf>
    <xf numFmtId="0" fontId="11" fillId="0" borderId="0" xfId="0" applyFont="1"/>
    <xf numFmtId="0" fontId="11" fillId="0" borderId="9" xfId="0" applyFont="1" applyBorder="1"/>
    <xf numFmtId="0" fontId="11" fillId="0" borderId="6" xfId="0" applyFont="1" applyBorder="1"/>
    <xf numFmtId="0" fontId="11" fillId="0" borderId="8" xfId="0" applyFont="1"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3"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0" fillId="0" borderId="6" xfId="0" applyBorder="1" applyAlignment="1">
      <alignment horizontal="center" vertical="center"/>
    </xf>
    <xf numFmtId="0" fontId="9" fillId="2" borderId="16" xfId="0" applyFont="1" applyFill="1" applyBorder="1" applyAlignment="1">
      <alignment horizontal="center"/>
    </xf>
    <xf numFmtId="0" fontId="9" fillId="2" borderId="17" xfId="0" applyFont="1" applyFill="1" applyBorder="1" applyAlignment="1">
      <alignment horizontal="center"/>
    </xf>
    <xf numFmtId="0" fontId="9" fillId="2" borderId="18" xfId="0" applyFont="1" applyFill="1" applyBorder="1" applyAlignment="1">
      <alignment horizontal="center"/>
    </xf>
    <xf numFmtId="0" fontId="4" fillId="2" borderId="26" xfId="0" applyFont="1" applyFill="1" applyBorder="1"/>
    <xf numFmtId="0" fontId="4" fillId="2" borderId="27" xfId="0" applyFont="1" applyFill="1" applyBorder="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2DBE4E-87C1-4CD1-B98F-E0B672A77840}" name="Tabela1" displayName="Tabela1" ref="B4:C52" totalsRowShown="0">
  <autoFilter ref="B4:C52" xr:uid="{432DBE4E-87C1-4CD1-B98F-E0B672A77840}"/>
  <sortState xmlns:xlrd2="http://schemas.microsoft.com/office/spreadsheetml/2017/richdata2" ref="B5:C52">
    <sortCondition ref="C4:C52"/>
  </sortState>
  <tableColumns count="2">
    <tableColumn id="1" xr3:uid="{19505430-0680-4AE1-BCB9-6E5D5A1F7680}" name="Miasto startowe"/>
    <tableColumn id="2" xr3:uid="{50C872E0-3F85-41FA-ABB0-85E510716C00}" name="Dysta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4AB2B7-7BE7-4E08-871B-6E56D5846C76}" name="Tabela3" displayName="Tabela3" ref="E4:F80" totalsRowShown="0">
  <autoFilter ref="E4:F80" xr:uid="{974AB2B7-7BE7-4E08-871B-6E56D5846C76}"/>
  <sortState xmlns:xlrd2="http://schemas.microsoft.com/office/spreadsheetml/2017/richdata2" ref="E5:F80">
    <sortCondition ref="F4:F80"/>
  </sortState>
  <tableColumns count="2">
    <tableColumn id="1" xr3:uid="{43C206DC-77F8-4C7D-9E1E-52A3D551C44C}" name="Miasto starowe"/>
    <tableColumn id="2" xr3:uid="{9DF7D9F4-C917-453F-8FFB-83465C86EBE7}" name="Dysta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008AFE-50D8-44A1-A31D-F88FE187CEFD}" name="Tabela4" displayName="Tabela4" ref="I4:J131" totalsRowShown="0">
  <autoFilter ref="I4:J131" xr:uid="{BE008AFE-50D8-44A1-A31D-F88FE187CEFD}"/>
  <sortState xmlns:xlrd2="http://schemas.microsoft.com/office/spreadsheetml/2017/richdata2" ref="I5:J131">
    <sortCondition ref="J4:J131"/>
  </sortState>
  <tableColumns count="2">
    <tableColumn id="1" xr3:uid="{B3A42410-1376-40F9-8349-57A539153501}" name="Miasto startowe"/>
    <tableColumn id="2" xr3:uid="{9DCEE634-5E6A-454F-B064-64BF04B34DC0}" name="Dystans"/>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9EBF-28AC-433A-86F4-52F78A19CEF8}">
  <dimension ref="A1:Q207"/>
  <sheetViews>
    <sheetView zoomScaleNormal="100" workbookViewId="0">
      <selection activeCell="L14" sqref="L14"/>
    </sheetView>
  </sheetViews>
  <sheetFormatPr defaultRowHeight="14.4"/>
  <cols>
    <col min="1" max="1" width="16" customWidth="1"/>
    <col min="2" max="2" width="10.6640625" customWidth="1"/>
    <col min="3" max="3" width="13.5546875" customWidth="1"/>
    <col min="4" max="4" width="8.88671875" customWidth="1"/>
    <col min="5" max="5" width="11.44140625" customWidth="1"/>
    <col min="10" max="10" width="29.6640625" bestFit="1" customWidth="1"/>
    <col min="11" max="11" width="38" customWidth="1"/>
    <col min="12" max="12" width="37.88671875" bestFit="1" customWidth="1"/>
    <col min="13" max="13" width="37.5546875" bestFit="1" customWidth="1"/>
    <col min="14" max="14" width="36.88671875" bestFit="1" customWidth="1"/>
    <col min="15" max="15" width="15.44140625" customWidth="1"/>
    <col min="16" max="16" width="48.33203125" bestFit="1" customWidth="1"/>
  </cols>
  <sheetData>
    <row r="1" spans="1:17">
      <c r="A1" s="75"/>
      <c r="B1" s="75" t="s">
        <v>0</v>
      </c>
      <c r="C1" s="75"/>
      <c r="D1" s="75"/>
      <c r="E1" s="75"/>
      <c r="F1" s="75"/>
      <c r="G1" s="75"/>
      <c r="K1" s="80" t="s">
        <v>1</v>
      </c>
      <c r="L1" s="80"/>
      <c r="M1" s="80"/>
      <c r="N1" s="80"/>
      <c r="O1" s="80"/>
      <c r="P1" s="80"/>
      <c r="Q1" s="80"/>
    </row>
    <row r="2" spans="1:17" ht="43.2">
      <c r="A2" s="75"/>
      <c r="B2" s="16" t="s">
        <v>2</v>
      </c>
      <c r="C2" s="16" t="s">
        <v>3</v>
      </c>
      <c r="D2" s="16" t="s">
        <v>4</v>
      </c>
      <c r="E2" s="16" t="s">
        <v>5</v>
      </c>
      <c r="F2" s="16" t="s">
        <v>6</v>
      </c>
      <c r="G2" s="16" t="s">
        <v>7</v>
      </c>
      <c r="K2" s="23" t="s">
        <v>2</v>
      </c>
      <c r="L2" s="23" t="s">
        <v>3</v>
      </c>
      <c r="M2" s="23" t="s">
        <v>4</v>
      </c>
      <c r="N2" s="23" t="s">
        <v>5</v>
      </c>
      <c r="O2" s="23" t="s">
        <v>8</v>
      </c>
      <c r="P2" s="23" t="s">
        <v>7</v>
      </c>
      <c r="Q2" s="24"/>
    </row>
    <row r="3" spans="1:17">
      <c r="A3" s="4" t="s">
        <v>9</v>
      </c>
      <c r="B3" s="27" t="s">
        <v>10</v>
      </c>
      <c r="C3" s="10" t="s">
        <v>10</v>
      </c>
      <c r="D3" s="7" t="s">
        <v>10</v>
      </c>
      <c r="E3" s="7">
        <v>10661</v>
      </c>
      <c r="F3" s="22">
        <v>12012</v>
      </c>
      <c r="G3" s="7">
        <v>10769</v>
      </c>
      <c r="K3" s="7" t="s">
        <v>11</v>
      </c>
      <c r="L3" s="21" t="s">
        <v>12</v>
      </c>
      <c r="M3" s="7" t="s">
        <v>13</v>
      </c>
      <c r="N3" s="7" t="s">
        <v>14</v>
      </c>
      <c r="O3" s="7" t="s">
        <v>15</v>
      </c>
      <c r="P3" s="7" t="s">
        <v>16</v>
      </c>
      <c r="Q3" s="7"/>
    </row>
    <row r="4" spans="1:17">
      <c r="A4" s="76" t="s">
        <v>17</v>
      </c>
      <c r="B4" s="77"/>
      <c r="C4" s="77"/>
      <c r="D4" s="78"/>
      <c r="E4" s="77"/>
      <c r="F4" s="77"/>
      <c r="G4" s="79"/>
      <c r="K4" s="7"/>
      <c r="L4" s="21" t="s">
        <v>18</v>
      </c>
      <c r="M4" s="7" t="s">
        <v>19</v>
      </c>
      <c r="N4" s="7" t="s">
        <v>20</v>
      </c>
      <c r="O4" s="7"/>
      <c r="P4" s="7"/>
      <c r="Q4" s="7"/>
    </row>
    <row r="5" spans="1:17">
      <c r="A5" s="1">
        <v>1</v>
      </c>
      <c r="B5" s="9">
        <v>28</v>
      </c>
      <c r="C5" s="4">
        <v>19</v>
      </c>
      <c r="D5" s="7">
        <v>4</v>
      </c>
      <c r="E5" s="34">
        <v>37</v>
      </c>
      <c r="F5" s="1">
        <v>10</v>
      </c>
      <c r="G5" s="1">
        <v>5</v>
      </c>
      <c r="K5" s="7"/>
      <c r="L5" s="21" t="s">
        <v>21</v>
      </c>
      <c r="M5" s="7" t="s">
        <v>22</v>
      </c>
      <c r="N5" s="7" t="s">
        <v>23</v>
      </c>
      <c r="O5" s="7"/>
      <c r="P5" s="7"/>
      <c r="Q5" s="7"/>
    </row>
    <row r="6" spans="1:17">
      <c r="A6" s="1">
        <v>2</v>
      </c>
      <c r="B6" s="8">
        <v>7</v>
      </c>
      <c r="C6" s="4">
        <v>27</v>
      </c>
      <c r="D6" s="7">
        <v>41</v>
      </c>
      <c r="E6" s="35">
        <v>19</v>
      </c>
      <c r="F6" s="1">
        <v>24</v>
      </c>
      <c r="G6" s="1">
        <v>42</v>
      </c>
      <c r="K6" s="7"/>
      <c r="L6" s="21" t="s">
        <v>24</v>
      </c>
      <c r="M6" s="7" t="s">
        <v>25</v>
      </c>
      <c r="N6" s="7" t="s">
        <v>26</v>
      </c>
      <c r="O6" s="7"/>
      <c r="P6" s="7"/>
      <c r="Q6" s="7"/>
    </row>
    <row r="7" spans="1:17">
      <c r="A7" s="1">
        <v>3</v>
      </c>
      <c r="B7" s="8">
        <v>18</v>
      </c>
      <c r="C7" s="4">
        <v>17</v>
      </c>
      <c r="D7" s="7">
        <v>23</v>
      </c>
      <c r="E7" s="35">
        <v>27</v>
      </c>
      <c r="F7" s="1">
        <v>42</v>
      </c>
      <c r="G7" s="1">
        <v>10</v>
      </c>
      <c r="K7" s="7"/>
      <c r="L7" s="21" t="s">
        <v>27</v>
      </c>
      <c r="M7" s="7"/>
      <c r="N7" s="7" t="s">
        <v>28</v>
      </c>
      <c r="O7" s="7"/>
      <c r="P7" s="7"/>
      <c r="Q7" s="7"/>
    </row>
    <row r="8" spans="1:17">
      <c r="A8" s="1">
        <v>4</v>
      </c>
      <c r="B8" s="8">
        <v>44</v>
      </c>
      <c r="C8" s="4">
        <v>43</v>
      </c>
      <c r="D8" s="7">
        <v>9</v>
      </c>
      <c r="E8" s="35">
        <v>17</v>
      </c>
      <c r="F8" s="1">
        <v>5</v>
      </c>
      <c r="G8" s="1">
        <v>24</v>
      </c>
      <c r="K8" s="20"/>
      <c r="L8" s="32" t="s">
        <v>22</v>
      </c>
      <c r="M8" s="20"/>
      <c r="N8" s="20" t="s">
        <v>29</v>
      </c>
      <c r="O8" s="20"/>
      <c r="P8" s="20"/>
      <c r="Q8" s="20"/>
    </row>
    <row r="9" spans="1:17">
      <c r="A9" s="1">
        <v>5</v>
      </c>
      <c r="B9" s="8">
        <v>31</v>
      </c>
      <c r="C9" s="4">
        <v>30</v>
      </c>
      <c r="D9" s="7">
        <v>44</v>
      </c>
      <c r="E9" s="35">
        <v>43</v>
      </c>
      <c r="F9" s="1">
        <v>48</v>
      </c>
      <c r="G9" s="1">
        <v>45</v>
      </c>
      <c r="K9" s="7"/>
      <c r="L9" s="7"/>
      <c r="M9" s="7"/>
      <c r="N9" s="7" t="s">
        <v>30</v>
      </c>
      <c r="O9" s="7"/>
      <c r="P9" s="7"/>
      <c r="Q9" s="7"/>
    </row>
    <row r="10" spans="1:17">
      <c r="A10" s="1">
        <v>6</v>
      </c>
      <c r="B10" s="8">
        <v>38</v>
      </c>
      <c r="C10" s="4">
        <v>36</v>
      </c>
      <c r="D10" s="7">
        <v>34</v>
      </c>
      <c r="E10" s="35">
        <v>30</v>
      </c>
      <c r="F10" s="1">
        <v>39</v>
      </c>
      <c r="G10" s="1">
        <v>35</v>
      </c>
    </row>
    <row r="11" spans="1:17">
      <c r="A11" s="1">
        <v>7</v>
      </c>
      <c r="B11" s="8">
        <v>8</v>
      </c>
      <c r="C11" s="4">
        <v>46</v>
      </c>
      <c r="D11" s="7">
        <v>3</v>
      </c>
      <c r="E11" s="35">
        <v>36</v>
      </c>
      <c r="F11" s="1">
        <v>32</v>
      </c>
      <c r="G11" s="1">
        <v>26</v>
      </c>
    </row>
    <row r="12" spans="1:17">
      <c r="A12" s="1">
        <v>8</v>
      </c>
      <c r="B12" s="8">
        <v>1</v>
      </c>
      <c r="C12" s="4">
        <v>33</v>
      </c>
      <c r="D12" s="7">
        <v>25</v>
      </c>
      <c r="E12" s="35">
        <v>46</v>
      </c>
      <c r="F12" s="1">
        <v>21</v>
      </c>
      <c r="G12" s="1">
        <v>4</v>
      </c>
    </row>
    <row r="13" spans="1:17">
      <c r="A13" s="1">
        <v>9</v>
      </c>
      <c r="B13" s="8">
        <v>9</v>
      </c>
      <c r="C13" s="4">
        <v>20</v>
      </c>
      <c r="D13" s="7">
        <v>1</v>
      </c>
      <c r="E13" s="35">
        <v>33</v>
      </c>
      <c r="F13" s="1">
        <v>47</v>
      </c>
      <c r="G13" s="1">
        <v>2</v>
      </c>
    </row>
    <row r="14" spans="1:17">
      <c r="A14" s="1">
        <v>10</v>
      </c>
      <c r="B14" s="8">
        <v>40</v>
      </c>
      <c r="C14" s="4">
        <v>47</v>
      </c>
      <c r="D14" s="7">
        <v>28</v>
      </c>
      <c r="E14" s="35">
        <v>20</v>
      </c>
      <c r="F14" s="1">
        <v>11</v>
      </c>
      <c r="G14" s="1">
        <v>29</v>
      </c>
    </row>
    <row r="15" spans="1:17">
      <c r="A15" s="1">
        <v>11</v>
      </c>
      <c r="B15" s="8">
        <v>15</v>
      </c>
      <c r="C15" s="4">
        <v>21</v>
      </c>
      <c r="D15" s="7">
        <v>33</v>
      </c>
      <c r="E15" s="35">
        <v>47</v>
      </c>
      <c r="F15" s="1">
        <v>23</v>
      </c>
      <c r="G15" s="1">
        <v>34</v>
      </c>
    </row>
    <row r="16" spans="1:17">
      <c r="A16" s="1">
        <v>12</v>
      </c>
      <c r="B16" s="8">
        <v>12</v>
      </c>
      <c r="C16" s="4">
        <v>32</v>
      </c>
      <c r="D16" s="7">
        <v>40</v>
      </c>
      <c r="E16" s="35">
        <v>21</v>
      </c>
      <c r="F16" s="1">
        <v>14</v>
      </c>
      <c r="G16" s="1">
        <v>41</v>
      </c>
    </row>
    <row r="17" spans="1:7">
      <c r="A17" s="1">
        <v>13</v>
      </c>
      <c r="B17" s="8">
        <v>11</v>
      </c>
      <c r="C17" s="4">
        <v>39</v>
      </c>
      <c r="D17" s="7">
        <v>15</v>
      </c>
      <c r="E17" s="35">
        <v>32</v>
      </c>
      <c r="F17" s="1">
        <v>25</v>
      </c>
      <c r="G17" s="1">
        <v>3</v>
      </c>
    </row>
    <row r="18" spans="1:7">
      <c r="A18" s="1">
        <v>14</v>
      </c>
      <c r="B18" s="8">
        <v>13</v>
      </c>
      <c r="C18" s="4">
        <v>48</v>
      </c>
      <c r="D18" s="7">
        <v>21</v>
      </c>
      <c r="E18" s="35">
        <v>39</v>
      </c>
      <c r="F18" s="1">
        <v>13</v>
      </c>
      <c r="G18" s="1">
        <v>16</v>
      </c>
    </row>
    <row r="19" spans="1:7">
      <c r="A19" s="1">
        <v>15</v>
      </c>
      <c r="B19" s="8">
        <v>25</v>
      </c>
      <c r="C19" s="4">
        <v>5</v>
      </c>
      <c r="D19" s="7">
        <v>2</v>
      </c>
      <c r="E19" s="35">
        <v>48</v>
      </c>
      <c r="F19" s="1">
        <v>12</v>
      </c>
      <c r="G19" s="1">
        <v>22</v>
      </c>
    </row>
    <row r="20" spans="1:7">
      <c r="A20" s="1">
        <v>16</v>
      </c>
      <c r="B20" s="8">
        <v>14</v>
      </c>
      <c r="C20" s="4">
        <v>42</v>
      </c>
      <c r="D20" s="7">
        <v>22</v>
      </c>
      <c r="E20" s="35">
        <v>5</v>
      </c>
      <c r="F20" s="1">
        <v>15</v>
      </c>
      <c r="G20" s="1">
        <v>1</v>
      </c>
    </row>
    <row r="21" spans="1:7">
      <c r="A21" s="1">
        <v>17</v>
      </c>
      <c r="B21" s="8">
        <v>23</v>
      </c>
      <c r="C21" s="4">
        <v>24</v>
      </c>
      <c r="D21" s="7">
        <v>13</v>
      </c>
      <c r="E21" s="35">
        <v>42</v>
      </c>
      <c r="F21" s="1">
        <v>33</v>
      </c>
      <c r="G21" s="1">
        <v>8</v>
      </c>
    </row>
    <row r="22" spans="1:7">
      <c r="A22" s="1">
        <v>18</v>
      </c>
      <c r="B22" s="8">
        <v>3</v>
      </c>
      <c r="C22" s="4">
        <v>10</v>
      </c>
      <c r="D22" s="7">
        <v>24</v>
      </c>
      <c r="E22" s="35">
        <v>24</v>
      </c>
      <c r="F22" s="1">
        <v>46</v>
      </c>
      <c r="G22" s="1">
        <v>9</v>
      </c>
    </row>
    <row r="23" spans="1:7">
      <c r="A23" s="1">
        <v>19</v>
      </c>
      <c r="B23" s="8">
        <v>22</v>
      </c>
      <c r="C23" s="4">
        <v>45</v>
      </c>
      <c r="D23" s="7">
        <v>12</v>
      </c>
      <c r="E23" s="35">
        <v>10</v>
      </c>
      <c r="F23" s="1">
        <v>44</v>
      </c>
      <c r="G23" s="1">
        <v>38</v>
      </c>
    </row>
    <row r="24" spans="1:7">
      <c r="A24" s="1">
        <v>20</v>
      </c>
      <c r="B24" s="8">
        <v>16</v>
      </c>
      <c r="C24" s="4">
        <v>35</v>
      </c>
      <c r="D24" s="7">
        <v>10</v>
      </c>
      <c r="E24" s="35">
        <v>45</v>
      </c>
      <c r="F24" s="1">
        <v>18</v>
      </c>
      <c r="G24" s="1">
        <v>31</v>
      </c>
    </row>
    <row r="25" spans="1:7">
      <c r="A25" s="1">
        <v>21</v>
      </c>
      <c r="B25" s="8">
        <v>41</v>
      </c>
      <c r="C25" s="4">
        <v>4</v>
      </c>
      <c r="D25" s="7">
        <v>11</v>
      </c>
      <c r="E25" s="35">
        <v>35</v>
      </c>
      <c r="F25" s="1">
        <v>7</v>
      </c>
      <c r="G25" s="1">
        <v>44</v>
      </c>
    </row>
    <row r="26" spans="1:7">
      <c r="A26" s="1">
        <v>22</v>
      </c>
      <c r="B26" s="8">
        <v>34</v>
      </c>
      <c r="C26" s="4">
        <v>26</v>
      </c>
      <c r="D26" s="7">
        <v>14</v>
      </c>
      <c r="E26" s="35">
        <v>4</v>
      </c>
      <c r="F26" s="1">
        <v>28</v>
      </c>
      <c r="G26" s="1">
        <v>18</v>
      </c>
    </row>
    <row r="27" spans="1:7">
      <c r="A27" s="1">
        <v>23</v>
      </c>
      <c r="B27" s="8">
        <v>29</v>
      </c>
      <c r="C27" s="4">
        <v>2</v>
      </c>
      <c r="D27" s="7">
        <v>39</v>
      </c>
      <c r="E27" s="35">
        <v>26</v>
      </c>
      <c r="F27" s="1">
        <v>36</v>
      </c>
      <c r="G27" s="1">
        <v>7</v>
      </c>
    </row>
    <row r="28" spans="1:7">
      <c r="A28" s="1">
        <v>24</v>
      </c>
      <c r="B28" s="8">
        <v>2</v>
      </c>
      <c r="C28" s="4">
        <v>29</v>
      </c>
      <c r="D28" s="7">
        <v>8</v>
      </c>
      <c r="E28" s="35">
        <v>2</v>
      </c>
      <c r="F28" s="1">
        <v>30</v>
      </c>
      <c r="G28" s="1">
        <v>28</v>
      </c>
    </row>
    <row r="29" spans="1:7">
      <c r="A29" s="1">
        <v>25</v>
      </c>
      <c r="B29" s="8">
        <v>26</v>
      </c>
      <c r="C29" s="4">
        <v>34</v>
      </c>
      <c r="D29" s="7">
        <v>0</v>
      </c>
      <c r="E29" s="35">
        <v>29</v>
      </c>
      <c r="F29" s="1">
        <v>6</v>
      </c>
      <c r="G29" s="1">
        <v>6</v>
      </c>
    </row>
    <row r="30" spans="1:7">
      <c r="A30" s="1">
        <v>26</v>
      </c>
      <c r="B30" s="8">
        <v>4</v>
      </c>
      <c r="C30" s="4">
        <v>41</v>
      </c>
      <c r="D30" s="7">
        <v>7</v>
      </c>
      <c r="E30" s="35">
        <v>34</v>
      </c>
      <c r="F30" s="1">
        <v>37</v>
      </c>
      <c r="G30" s="1">
        <v>37</v>
      </c>
    </row>
    <row r="31" spans="1:7">
      <c r="A31" s="1">
        <v>27</v>
      </c>
      <c r="B31" s="8">
        <v>35</v>
      </c>
      <c r="C31" s="4">
        <v>16</v>
      </c>
      <c r="D31" s="7">
        <v>37</v>
      </c>
      <c r="E31" s="35">
        <v>41</v>
      </c>
      <c r="F31" s="1">
        <v>19</v>
      </c>
      <c r="G31" s="1">
        <v>19</v>
      </c>
    </row>
    <row r="32" spans="1:7">
      <c r="A32" s="1">
        <v>28</v>
      </c>
      <c r="B32" s="8">
        <v>45</v>
      </c>
      <c r="C32" s="4">
        <v>22</v>
      </c>
      <c r="D32" s="7">
        <v>30</v>
      </c>
      <c r="E32" s="35">
        <v>16</v>
      </c>
      <c r="F32" s="1">
        <v>27</v>
      </c>
      <c r="G32" s="1">
        <v>27</v>
      </c>
    </row>
    <row r="33" spans="1:7">
      <c r="A33" s="1">
        <v>29</v>
      </c>
      <c r="B33" s="8">
        <v>10</v>
      </c>
      <c r="C33" s="4">
        <v>3</v>
      </c>
      <c r="D33" s="7">
        <v>43</v>
      </c>
      <c r="E33" s="35">
        <v>22</v>
      </c>
      <c r="F33" s="1">
        <v>43</v>
      </c>
      <c r="G33" s="1">
        <v>17</v>
      </c>
    </row>
    <row r="34" spans="1:7">
      <c r="A34" s="1">
        <v>30</v>
      </c>
      <c r="B34" s="8">
        <v>24</v>
      </c>
      <c r="C34" s="4">
        <v>23</v>
      </c>
      <c r="D34" s="7">
        <v>17</v>
      </c>
      <c r="E34" s="35">
        <v>3</v>
      </c>
      <c r="F34" s="1">
        <v>17</v>
      </c>
      <c r="G34" s="1">
        <v>43</v>
      </c>
    </row>
    <row r="35" spans="1:7">
      <c r="A35" s="1">
        <v>31</v>
      </c>
      <c r="B35" s="8">
        <v>42</v>
      </c>
      <c r="C35" s="4">
        <v>14</v>
      </c>
      <c r="D35" s="7">
        <v>6</v>
      </c>
      <c r="E35" s="35">
        <v>14</v>
      </c>
      <c r="F35" s="1">
        <v>20</v>
      </c>
      <c r="G35" s="1">
        <v>30</v>
      </c>
    </row>
    <row r="36" spans="1:7">
      <c r="A36" s="1">
        <v>32</v>
      </c>
      <c r="B36" s="8">
        <v>5</v>
      </c>
      <c r="C36" s="4">
        <v>25</v>
      </c>
      <c r="D36" s="7">
        <v>27</v>
      </c>
      <c r="E36" s="35">
        <v>25</v>
      </c>
      <c r="F36" s="1">
        <v>40</v>
      </c>
      <c r="G36" s="1">
        <v>36</v>
      </c>
    </row>
    <row r="37" spans="1:7">
      <c r="A37" s="1">
        <v>33</v>
      </c>
      <c r="B37" s="8">
        <v>48</v>
      </c>
      <c r="C37" s="4">
        <v>13</v>
      </c>
      <c r="D37" s="7">
        <v>5</v>
      </c>
      <c r="E37" s="35">
        <v>13</v>
      </c>
      <c r="F37" s="1">
        <v>9</v>
      </c>
      <c r="G37" s="1">
        <v>46</v>
      </c>
    </row>
    <row r="38" spans="1:7">
      <c r="A38" s="1">
        <v>34</v>
      </c>
      <c r="B38" s="8">
        <v>39</v>
      </c>
      <c r="C38" s="4">
        <v>11</v>
      </c>
      <c r="D38" s="7">
        <v>36</v>
      </c>
      <c r="E38" s="35">
        <v>23</v>
      </c>
      <c r="F38" s="1">
        <v>1</v>
      </c>
      <c r="G38" s="1">
        <v>33</v>
      </c>
    </row>
    <row r="39" spans="1:7">
      <c r="A39" s="1">
        <v>35</v>
      </c>
      <c r="B39" s="8">
        <v>32</v>
      </c>
      <c r="C39" s="4">
        <v>12</v>
      </c>
      <c r="D39" s="7">
        <v>18</v>
      </c>
      <c r="E39" s="35">
        <v>11</v>
      </c>
      <c r="F39" s="1">
        <v>8</v>
      </c>
      <c r="G39" s="1">
        <v>20</v>
      </c>
    </row>
    <row r="40" spans="1:7">
      <c r="A40" s="1">
        <v>36</v>
      </c>
      <c r="B40" s="8">
        <v>21</v>
      </c>
      <c r="C40" s="4">
        <v>15</v>
      </c>
      <c r="D40" s="7">
        <v>26</v>
      </c>
      <c r="E40" s="35">
        <v>12</v>
      </c>
      <c r="F40" s="1">
        <v>38</v>
      </c>
      <c r="G40" s="1">
        <v>12</v>
      </c>
    </row>
    <row r="41" spans="1:7">
      <c r="A41" s="1">
        <v>37</v>
      </c>
      <c r="B41" s="8">
        <v>47</v>
      </c>
      <c r="C41" s="4">
        <v>40</v>
      </c>
      <c r="D41" s="7">
        <v>16</v>
      </c>
      <c r="E41" s="35">
        <v>15</v>
      </c>
      <c r="F41" s="1">
        <v>31</v>
      </c>
      <c r="G41" s="1">
        <v>15</v>
      </c>
    </row>
    <row r="42" spans="1:7">
      <c r="A42" s="1">
        <v>38</v>
      </c>
      <c r="B42" s="8">
        <v>20</v>
      </c>
      <c r="C42" s="4">
        <v>9</v>
      </c>
      <c r="D42" s="7">
        <v>42</v>
      </c>
      <c r="E42" s="35">
        <v>40</v>
      </c>
      <c r="F42" s="1">
        <v>22</v>
      </c>
      <c r="G42" s="1">
        <v>40</v>
      </c>
    </row>
    <row r="43" spans="1:7">
      <c r="A43" s="1">
        <v>39</v>
      </c>
      <c r="B43" s="8">
        <v>33</v>
      </c>
      <c r="C43" s="4">
        <v>1</v>
      </c>
      <c r="D43" s="7">
        <v>29</v>
      </c>
      <c r="E43" s="35">
        <v>9</v>
      </c>
      <c r="F43" s="1">
        <v>16</v>
      </c>
      <c r="G43" s="1">
        <v>11</v>
      </c>
    </row>
    <row r="44" spans="1:7">
      <c r="A44" s="1">
        <v>40</v>
      </c>
      <c r="B44" s="8">
        <v>46</v>
      </c>
      <c r="C44" s="4">
        <v>8</v>
      </c>
      <c r="D44" s="7">
        <v>35</v>
      </c>
      <c r="E44" s="35">
        <v>1</v>
      </c>
      <c r="F44" s="1">
        <v>3</v>
      </c>
      <c r="G44" s="1">
        <v>23</v>
      </c>
    </row>
    <row r="45" spans="1:7">
      <c r="A45" s="1">
        <v>41</v>
      </c>
      <c r="B45" s="8">
        <v>36</v>
      </c>
      <c r="C45" s="4">
        <v>38</v>
      </c>
      <c r="D45" s="7">
        <v>45</v>
      </c>
      <c r="E45" s="35">
        <v>8</v>
      </c>
      <c r="F45" s="1">
        <v>34</v>
      </c>
      <c r="G45" s="1">
        <v>14</v>
      </c>
    </row>
    <row r="46" spans="1:7">
      <c r="A46" s="1">
        <v>42</v>
      </c>
      <c r="B46" s="8">
        <v>30</v>
      </c>
      <c r="C46" s="4">
        <v>31</v>
      </c>
      <c r="D46" s="7">
        <v>32</v>
      </c>
      <c r="E46" s="35">
        <v>38</v>
      </c>
      <c r="F46" s="1">
        <v>41</v>
      </c>
      <c r="G46" s="1">
        <v>25</v>
      </c>
    </row>
    <row r="47" spans="1:7">
      <c r="A47" s="1">
        <v>43</v>
      </c>
      <c r="B47" s="8">
        <v>43</v>
      </c>
      <c r="C47" s="4">
        <v>44</v>
      </c>
      <c r="D47" s="7">
        <v>19</v>
      </c>
      <c r="E47" s="35">
        <v>31</v>
      </c>
      <c r="F47" s="1">
        <v>29</v>
      </c>
      <c r="G47" s="1">
        <v>13</v>
      </c>
    </row>
    <row r="48" spans="1:7">
      <c r="A48" s="1">
        <v>44</v>
      </c>
      <c r="B48" s="8">
        <v>17</v>
      </c>
      <c r="C48" s="4">
        <v>18</v>
      </c>
      <c r="D48" s="7">
        <v>46</v>
      </c>
      <c r="E48" s="35">
        <v>44</v>
      </c>
      <c r="F48" s="1">
        <v>2</v>
      </c>
      <c r="G48" s="1">
        <v>47</v>
      </c>
    </row>
    <row r="49" spans="1:7">
      <c r="A49" s="1">
        <v>45</v>
      </c>
      <c r="B49" s="8">
        <v>27</v>
      </c>
      <c r="C49" s="4">
        <v>7</v>
      </c>
      <c r="D49" s="7">
        <v>20</v>
      </c>
      <c r="E49" s="35">
        <v>18</v>
      </c>
      <c r="F49" s="1">
        <v>26</v>
      </c>
      <c r="G49" s="1">
        <v>21</v>
      </c>
    </row>
    <row r="50" spans="1:7">
      <c r="A50" s="1">
        <v>46</v>
      </c>
      <c r="B50" s="8">
        <v>19</v>
      </c>
      <c r="C50" s="4">
        <v>28</v>
      </c>
      <c r="D50" s="7">
        <v>31</v>
      </c>
      <c r="E50" s="35">
        <v>7</v>
      </c>
      <c r="F50" s="1">
        <v>4</v>
      </c>
      <c r="G50" s="1">
        <v>32</v>
      </c>
    </row>
    <row r="51" spans="1:7">
      <c r="A51" s="1">
        <v>47</v>
      </c>
      <c r="B51" s="8">
        <v>37</v>
      </c>
      <c r="C51" s="4">
        <v>6</v>
      </c>
      <c r="D51" s="7">
        <v>38</v>
      </c>
      <c r="E51" s="35">
        <v>28</v>
      </c>
      <c r="F51" s="1">
        <v>35</v>
      </c>
      <c r="G51" s="1">
        <v>39</v>
      </c>
    </row>
    <row r="52" spans="1:7">
      <c r="A52" s="1">
        <v>48</v>
      </c>
      <c r="B52" s="8">
        <v>6</v>
      </c>
      <c r="C52" s="4">
        <v>37</v>
      </c>
      <c r="D52" s="7">
        <v>47</v>
      </c>
      <c r="E52" s="35">
        <v>6</v>
      </c>
      <c r="F52" s="1">
        <v>45</v>
      </c>
      <c r="G52" s="1">
        <v>48</v>
      </c>
    </row>
    <row r="53" spans="1:7">
      <c r="A53" s="1">
        <v>49</v>
      </c>
      <c r="B53" s="1"/>
      <c r="C53" s="1"/>
      <c r="D53" s="6"/>
      <c r="E53" s="1"/>
      <c r="F53" s="1"/>
      <c r="G53" s="1"/>
    </row>
    <row r="54" spans="1:7">
      <c r="A54" s="1">
        <v>50</v>
      </c>
      <c r="B54" s="1"/>
      <c r="C54" s="1"/>
      <c r="D54" s="1"/>
      <c r="E54" s="1"/>
      <c r="F54" s="1"/>
      <c r="G54" s="1"/>
    </row>
    <row r="207" spans="2:2">
      <c r="B207" t="s">
        <v>31</v>
      </c>
    </row>
  </sheetData>
  <mergeCells count="4">
    <mergeCell ref="A1:A2"/>
    <mergeCell ref="B1:G1"/>
    <mergeCell ref="A4:G4"/>
    <mergeCell ref="K1: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0EA09-4E35-4AAA-8B43-1494F5D8CEB7}">
  <dimension ref="A1:Q104"/>
  <sheetViews>
    <sheetView topLeftCell="A71" workbookViewId="0">
      <selection activeCell="I7" sqref="I7"/>
    </sheetView>
  </sheetViews>
  <sheetFormatPr defaultRowHeight="14.4"/>
  <cols>
    <col min="1" max="1" width="14.6640625" style="1" customWidth="1"/>
    <col min="2" max="2" width="12" style="1" customWidth="1"/>
    <col min="3" max="3" width="18.6640625" style="1" bestFit="1" customWidth="1"/>
    <col min="4" max="4" width="11.44140625" style="1" bestFit="1" customWidth="1"/>
    <col min="5" max="5" width="13.6640625" style="1" customWidth="1"/>
    <col min="6" max="6" width="15.6640625" style="1" customWidth="1"/>
    <col min="7" max="7" width="12.5546875" style="1" bestFit="1" customWidth="1"/>
    <col min="10" max="10" width="13.88671875" bestFit="1" customWidth="1"/>
    <col min="11" max="11" width="47.88671875" bestFit="1" customWidth="1"/>
    <col min="12" max="12" width="41.88671875" customWidth="1"/>
    <col min="13" max="13" width="30.6640625" bestFit="1" customWidth="1"/>
    <col min="14" max="14" width="36.88671875" bestFit="1" customWidth="1"/>
    <col min="15" max="15" width="15.6640625" bestFit="1" customWidth="1"/>
    <col min="16" max="16" width="41.5546875" bestFit="1" customWidth="1"/>
  </cols>
  <sheetData>
    <row r="1" spans="1:17">
      <c r="A1" s="75"/>
      <c r="B1" s="75" t="s">
        <v>0</v>
      </c>
      <c r="C1" s="75"/>
      <c r="D1" s="75"/>
      <c r="E1" s="75"/>
      <c r="F1" s="75"/>
      <c r="G1" s="75"/>
      <c r="J1" s="76" t="s">
        <v>32</v>
      </c>
      <c r="K1" s="81"/>
      <c r="L1" s="81"/>
      <c r="M1" s="81"/>
      <c r="N1" s="81"/>
      <c r="O1" s="81"/>
      <c r="P1" s="81"/>
      <c r="Q1" s="83"/>
    </row>
    <row r="2" spans="1:17" ht="43.2">
      <c r="A2" s="75"/>
      <c r="B2" s="2" t="s">
        <v>2</v>
      </c>
      <c r="C2" s="2" t="s">
        <v>3</v>
      </c>
      <c r="D2" s="2" t="s">
        <v>4</v>
      </c>
      <c r="E2" s="2" t="s">
        <v>5</v>
      </c>
      <c r="F2" s="2" t="s">
        <v>6</v>
      </c>
      <c r="G2" s="2" t="s">
        <v>7</v>
      </c>
      <c r="J2" s="15"/>
      <c r="K2" s="16" t="s">
        <v>2</v>
      </c>
      <c r="L2" s="16" t="s">
        <v>3</v>
      </c>
      <c r="M2" s="16" t="s">
        <v>4</v>
      </c>
      <c r="N2" s="16" t="s">
        <v>5</v>
      </c>
      <c r="O2" s="16" t="s">
        <v>8</v>
      </c>
      <c r="P2" s="16" t="s">
        <v>7</v>
      </c>
      <c r="Q2" s="15"/>
    </row>
    <row r="3" spans="1:17">
      <c r="A3" s="1" t="s">
        <v>9</v>
      </c>
      <c r="B3" s="1">
        <v>108349.6359725216</v>
      </c>
      <c r="C3" s="71">
        <v>108159.43799999999</v>
      </c>
      <c r="D3" s="1">
        <v>108159.43799999999</v>
      </c>
      <c r="E3" s="7">
        <v>108954.5832062</v>
      </c>
      <c r="F3" s="3">
        <v>130921.0046</v>
      </c>
      <c r="G3" s="1" t="s">
        <v>33</v>
      </c>
      <c r="J3" s="17"/>
      <c r="K3" s="17" t="s">
        <v>22</v>
      </c>
      <c r="L3" s="17" t="s">
        <v>34</v>
      </c>
      <c r="M3" s="17" t="s">
        <v>35</v>
      </c>
      <c r="N3" s="7" t="s">
        <v>36</v>
      </c>
      <c r="O3" s="17" t="s">
        <v>37</v>
      </c>
      <c r="P3" s="17" t="s">
        <v>38</v>
      </c>
      <c r="Q3" s="17"/>
    </row>
    <row r="4" spans="1:17">
      <c r="A4" s="76" t="s">
        <v>17</v>
      </c>
      <c r="B4" s="81"/>
      <c r="C4" s="81"/>
      <c r="D4" s="81"/>
      <c r="E4" s="82"/>
      <c r="F4" s="81"/>
      <c r="G4" s="83"/>
      <c r="J4" s="17"/>
      <c r="K4" s="17" t="s">
        <v>39</v>
      </c>
      <c r="L4" s="17" t="s">
        <v>18</v>
      </c>
      <c r="M4" s="17" t="s">
        <v>40</v>
      </c>
      <c r="N4" s="7" t="s">
        <v>20</v>
      </c>
      <c r="O4" s="17"/>
      <c r="P4" s="17"/>
      <c r="Q4" s="17"/>
    </row>
    <row r="5" spans="1:17">
      <c r="A5" s="1">
        <v>1</v>
      </c>
      <c r="B5" s="9">
        <v>6</v>
      </c>
      <c r="C5" s="1">
        <v>74</v>
      </c>
      <c r="D5" s="4">
        <v>33</v>
      </c>
      <c r="E5" s="7">
        <v>37</v>
      </c>
      <c r="F5" s="5">
        <v>16</v>
      </c>
      <c r="G5" s="1">
        <v>38</v>
      </c>
      <c r="J5" s="17"/>
      <c r="K5" s="17"/>
      <c r="L5" s="17" t="s">
        <v>41</v>
      </c>
      <c r="M5" s="17" t="s">
        <v>22</v>
      </c>
      <c r="N5" s="7" t="s">
        <v>42</v>
      </c>
      <c r="O5" s="17"/>
      <c r="P5" s="17"/>
      <c r="Q5" s="17"/>
    </row>
    <row r="6" spans="1:17">
      <c r="A6" s="1">
        <v>2</v>
      </c>
      <c r="B6" s="8">
        <v>5</v>
      </c>
      <c r="C6" s="1">
        <v>15</v>
      </c>
      <c r="D6" s="4">
        <v>35</v>
      </c>
      <c r="E6" s="7">
        <v>18</v>
      </c>
      <c r="F6" s="5">
        <v>15</v>
      </c>
      <c r="G6" s="1">
        <v>39</v>
      </c>
      <c r="J6" s="17"/>
      <c r="K6" s="17"/>
      <c r="L6" s="17" t="s">
        <v>43</v>
      </c>
      <c r="M6" s="17" t="s">
        <v>44</v>
      </c>
      <c r="N6" s="7" t="s">
        <v>26</v>
      </c>
      <c r="O6" s="17"/>
      <c r="P6" s="17"/>
      <c r="Q6" s="17"/>
    </row>
    <row r="7" spans="1:17">
      <c r="A7" s="1">
        <v>3</v>
      </c>
      <c r="B7" s="8">
        <v>4</v>
      </c>
      <c r="C7" s="1">
        <v>16</v>
      </c>
      <c r="D7" s="4">
        <v>34</v>
      </c>
      <c r="E7" s="7">
        <v>17</v>
      </c>
      <c r="F7" s="5">
        <v>13</v>
      </c>
      <c r="G7" s="1">
        <v>35</v>
      </c>
      <c r="J7" s="17"/>
      <c r="K7" s="17"/>
      <c r="L7" s="17" t="s">
        <v>45</v>
      </c>
      <c r="M7" s="17"/>
      <c r="N7" s="7" t="s">
        <v>28</v>
      </c>
      <c r="O7" s="17"/>
      <c r="P7" s="17"/>
      <c r="Q7" s="17"/>
    </row>
    <row r="8" spans="1:17">
      <c r="A8" s="1">
        <v>4</v>
      </c>
      <c r="B8" s="8">
        <v>3</v>
      </c>
      <c r="C8" s="1">
        <v>17</v>
      </c>
      <c r="D8" s="4">
        <v>40</v>
      </c>
      <c r="E8" s="7">
        <v>11</v>
      </c>
      <c r="F8" s="5">
        <v>14</v>
      </c>
      <c r="G8" s="1">
        <v>32</v>
      </c>
      <c r="J8" s="17"/>
      <c r="K8" s="69"/>
      <c r="L8" s="69" t="s">
        <v>22</v>
      </c>
      <c r="M8" s="69"/>
      <c r="N8" s="20" t="s">
        <v>29</v>
      </c>
      <c r="O8" s="69"/>
      <c r="P8" s="69"/>
      <c r="Q8" s="69"/>
    </row>
    <row r="9" spans="1:17">
      <c r="A9" s="1">
        <v>5</v>
      </c>
      <c r="B9" s="8">
        <v>2</v>
      </c>
      <c r="C9" s="1">
        <v>18</v>
      </c>
      <c r="D9" s="4">
        <v>39</v>
      </c>
      <c r="E9" s="7">
        <v>16</v>
      </c>
      <c r="F9" s="5">
        <v>12</v>
      </c>
      <c r="G9" s="1">
        <v>33</v>
      </c>
      <c r="K9" s="7"/>
      <c r="L9" s="7"/>
      <c r="M9" s="7"/>
      <c r="N9" s="7" t="s">
        <v>30</v>
      </c>
      <c r="O9" s="7"/>
      <c r="P9" s="7"/>
      <c r="Q9" s="7"/>
    </row>
    <row r="10" spans="1:17">
      <c r="A10" s="1">
        <v>6</v>
      </c>
      <c r="B10" s="8">
        <v>75</v>
      </c>
      <c r="C10" s="1">
        <v>37</v>
      </c>
      <c r="D10" s="4">
        <v>38</v>
      </c>
      <c r="E10" s="7">
        <v>15</v>
      </c>
      <c r="F10" s="5">
        <v>11</v>
      </c>
      <c r="G10" s="1">
        <v>34</v>
      </c>
    </row>
    <row r="11" spans="1:17">
      <c r="A11" s="1">
        <v>7</v>
      </c>
      <c r="B11" s="8">
        <v>76</v>
      </c>
      <c r="C11" s="1">
        <v>36</v>
      </c>
      <c r="D11" s="4">
        <v>36</v>
      </c>
      <c r="E11" s="7">
        <v>74</v>
      </c>
      <c r="F11" s="5">
        <v>17</v>
      </c>
      <c r="G11" s="1">
        <v>40</v>
      </c>
    </row>
    <row r="12" spans="1:17">
      <c r="A12" s="1">
        <v>8</v>
      </c>
      <c r="B12" s="8">
        <v>1</v>
      </c>
      <c r="C12" s="1">
        <v>38</v>
      </c>
      <c r="D12" s="4">
        <v>37</v>
      </c>
      <c r="E12" s="7">
        <v>14</v>
      </c>
      <c r="F12" s="5">
        <v>18</v>
      </c>
      <c r="G12" s="1">
        <v>41</v>
      </c>
    </row>
    <row r="13" spans="1:17">
      <c r="A13" s="1">
        <v>9</v>
      </c>
      <c r="B13" s="8">
        <v>23</v>
      </c>
      <c r="C13" s="1">
        <v>39</v>
      </c>
      <c r="D13" s="4">
        <v>18</v>
      </c>
      <c r="E13" s="7">
        <v>13</v>
      </c>
      <c r="F13" s="5">
        <v>37</v>
      </c>
      <c r="G13" s="1">
        <v>60</v>
      </c>
    </row>
    <row r="14" spans="1:17">
      <c r="A14" s="1">
        <v>10</v>
      </c>
      <c r="B14" s="8">
        <v>22</v>
      </c>
      <c r="C14" s="1">
        <v>40</v>
      </c>
      <c r="D14" s="4">
        <v>17</v>
      </c>
      <c r="E14" s="7">
        <v>12</v>
      </c>
      <c r="F14" s="5">
        <v>36</v>
      </c>
      <c r="G14" s="1">
        <v>59</v>
      </c>
    </row>
    <row r="15" spans="1:17">
      <c r="A15" s="1">
        <v>11</v>
      </c>
      <c r="B15" s="8">
        <v>21</v>
      </c>
      <c r="C15" s="1">
        <v>34</v>
      </c>
      <c r="D15" s="4">
        <v>16</v>
      </c>
      <c r="E15" s="7">
        <v>10</v>
      </c>
      <c r="F15" s="5">
        <v>35</v>
      </c>
      <c r="G15" s="1">
        <v>58</v>
      </c>
    </row>
    <row r="16" spans="1:17">
      <c r="A16" s="1">
        <v>12</v>
      </c>
      <c r="B16" s="8">
        <v>25</v>
      </c>
      <c r="C16" s="1">
        <v>35</v>
      </c>
      <c r="D16" s="4">
        <v>15</v>
      </c>
      <c r="E16" s="7">
        <v>9</v>
      </c>
      <c r="F16" s="5">
        <v>34</v>
      </c>
      <c r="G16" s="1">
        <v>61</v>
      </c>
    </row>
    <row r="17" spans="1:7">
      <c r="A17" s="1">
        <v>13</v>
      </c>
      <c r="B17" s="8">
        <v>24</v>
      </c>
      <c r="C17" s="1">
        <v>33</v>
      </c>
      <c r="D17" s="4">
        <v>74</v>
      </c>
      <c r="E17" s="7">
        <v>8</v>
      </c>
      <c r="F17" s="5">
        <v>40</v>
      </c>
      <c r="G17" s="1">
        <v>62</v>
      </c>
    </row>
    <row r="18" spans="1:7">
      <c r="A18" s="1">
        <v>14</v>
      </c>
      <c r="B18" s="8">
        <v>46</v>
      </c>
      <c r="C18" s="1">
        <v>32</v>
      </c>
      <c r="D18" s="4">
        <v>14</v>
      </c>
      <c r="E18" s="7">
        <v>7</v>
      </c>
      <c r="F18" s="5">
        <v>41</v>
      </c>
      <c r="G18" s="1">
        <v>73</v>
      </c>
    </row>
    <row r="19" spans="1:7">
      <c r="A19" s="1">
        <v>15</v>
      </c>
      <c r="B19" s="8">
        <v>45</v>
      </c>
      <c r="C19" s="1">
        <v>29</v>
      </c>
      <c r="D19" s="4">
        <v>13</v>
      </c>
      <c r="E19" s="7">
        <v>6</v>
      </c>
      <c r="F19" s="5">
        <v>60</v>
      </c>
      <c r="G19" s="1">
        <v>72</v>
      </c>
    </row>
    <row r="20" spans="1:7">
      <c r="A20" s="1">
        <v>16</v>
      </c>
      <c r="B20" s="8">
        <v>44</v>
      </c>
      <c r="C20" s="1">
        <v>30</v>
      </c>
      <c r="D20" s="4">
        <v>12</v>
      </c>
      <c r="E20" s="7">
        <v>5</v>
      </c>
      <c r="F20" s="5">
        <v>59</v>
      </c>
      <c r="G20" s="1">
        <v>71</v>
      </c>
    </row>
    <row r="21" spans="1:7">
      <c r="A21" s="1">
        <v>17</v>
      </c>
      <c r="B21" s="8">
        <v>48</v>
      </c>
      <c r="C21" s="1">
        <v>31</v>
      </c>
      <c r="D21" s="4">
        <v>11</v>
      </c>
      <c r="E21" s="7">
        <v>20</v>
      </c>
      <c r="F21" s="5">
        <v>58</v>
      </c>
      <c r="G21" s="1">
        <v>64</v>
      </c>
    </row>
    <row r="22" spans="1:7">
      <c r="A22" s="1">
        <v>18</v>
      </c>
      <c r="B22" s="8">
        <v>47</v>
      </c>
      <c r="C22" s="1">
        <v>19</v>
      </c>
      <c r="D22" s="4">
        <v>10</v>
      </c>
      <c r="E22" s="7">
        <v>4</v>
      </c>
      <c r="F22" s="5">
        <v>57</v>
      </c>
      <c r="G22" s="1">
        <v>63</v>
      </c>
    </row>
    <row r="23" spans="1:7">
      <c r="A23" s="1">
        <v>19</v>
      </c>
      <c r="B23" s="8">
        <v>69</v>
      </c>
      <c r="C23" s="1">
        <v>20</v>
      </c>
      <c r="D23" s="4">
        <v>9</v>
      </c>
      <c r="E23" s="7">
        <v>3</v>
      </c>
      <c r="F23" s="5">
        <v>63</v>
      </c>
      <c r="G23" s="1">
        <v>57</v>
      </c>
    </row>
    <row r="24" spans="1:7">
      <c r="A24" s="1">
        <v>20</v>
      </c>
      <c r="B24" s="8">
        <v>68</v>
      </c>
      <c r="C24" s="1">
        <v>26</v>
      </c>
      <c r="D24" s="4">
        <v>8</v>
      </c>
      <c r="E24" s="7">
        <v>2</v>
      </c>
      <c r="F24" s="5">
        <v>64</v>
      </c>
      <c r="G24" s="1">
        <v>56</v>
      </c>
    </row>
    <row r="25" spans="1:7">
      <c r="A25" s="1">
        <v>21</v>
      </c>
      <c r="B25" s="8">
        <v>70</v>
      </c>
      <c r="C25" s="1">
        <v>27</v>
      </c>
      <c r="D25" s="4">
        <v>7</v>
      </c>
      <c r="E25" s="7">
        <v>75</v>
      </c>
      <c r="F25" s="5">
        <v>62</v>
      </c>
      <c r="G25" s="1">
        <v>55</v>
      </c>
    </row>
    <row r="26" spans="1:7">
      <c r="A26" s="1">
        <v>22</v>
      </c>
      <c r="B26" s="8">
        <v>67</v>
      </c>
      <c r="C26" s="1">
        <v>28</v>
      </c>
      <c r="D26" s="4">
        <v>6</v>
      </c>
      <c r="E26" s="7">
        <v>76</v>
      </c>
      <c r="F26" s="5">
        <v>61</v>
      </c>
      <c r="G26" s="1">
        <v>52</v>
      </c>
    </row>
    <row r="27" spans="1:7">
      <c r="A27" s="1">
        <v>23</v>
      </c>
      <c r="B27" s="8">
        <v>50</v>
      </c>
      <c r="C27" s="1">
        <v>43</v>
      </c>
      <c r="D27" s="4">
        <v>5</v>
      </c>
      <c r="E27" s="7">
        <v>1</v>
      </c>
      <c r="F27" s="5">
        <v>55</v>
      </c>
      <c r="G27" s="1">
        <v>53</v>
      </c>
    </row>
    <row r="28" spans="1:7">
      <c r="A28" s="1">
        <v>24</v>
      </c>
      <c r="B28" s="8">
        <v>49</v>
      </c>
      <c r="C28" s="1">
        <v>42</v>
      </c>
      <c r="D28" s="4">
        <v>4</v>
      </c>
      <c r="E28" s="7">
        <v>23</v>
      </c>
      <c r="F28" s="5">
        <v>56</v>
      </c>
      <c r="G28" s="1">
        <v>54</v>
      </c>
    </row>
    <row r="29" spans="1:7">
      <c r="A29" s="1">
        <v>25</v>
      </c>
      <c r="B29" s="8">
        <v>51</v>
      </c>
      <c r="C29" s="1">
        <v>54</v>
      </c>
      <c r="D29" s="4">
        <v>3</v>
      </c>
      <c r="E29" s="7">
        <v>22</v>
      </c>
      <c r="F29" s="5">
        <v>51</v>
      </c>
      <c r="G29" s="1">
        <v>42</v>
      </c>
    </row>
    <row r="30" spans="1:7">
      <c r="A30" s="1">
        <v>26</v>
      </c>
      <c r="B30" s="8">
        <v>66</v>
      </c>
      <c r="C30" s="1">
        <v>53</v>
      </c>
      <c r="D30" s="4">
        <v>2</v>
      </c>
      <c r="E30" s="7">
        <v>21</v>
      </c>
      <c r="F30" s="5">
        <v>66</v>
      </c>
      <c r="G30" s="1">
        <v>43</v>
      </c>
    </row>
    <row r="31" spans="1:7">
      <c r="A31" s="1">
        <v>27</v>
      </c>
      <c r="B31" s="8">
        <v>65</v>
      </c>
      <c r="C31" s="1">
        <v>52</v>
      </c>
      <c r="D31" s="4">
        <v>75</v>
      </c>
      <c r="E31" s="7">
        <v>25</v>
      </c>
      <c r="F31" s="5">
        <v>65</v>
      </c>
      <c r="G31" s="1">
        <v>28</v>
      </c>
    </row>
    <row r="32" spans="1:7">
      <c r="A32" s="1">
        <v>28</v>
      </c>
      <c r="B32" s="8">
        <v>71</v>
      </c>
      <c r="C32" s="1">
        <v>55</v>
      </c>
      <c r="D32" s="4">
        <v>76</v>
      </c>
      <c r="E32" s="7">
        <v>24</v>
      </c>
      <c r="F32" s="5">
        <v>50</v>
      </c>
      <c r="G32" s="1">
        <v>29</v>
      </c>
    </row>
    <row r="33" spans="1:7">
      <c r="A33" s="1">
        <v>29</v>
      </c>
      <c r="B33" s="8">
        <v>72</v>
      </c>
      <c r="C33" s="1">
        <v>56</v>
      </c>
      <c r="D33" s="4">
        <v>1</v>
      </c>
      <c r="E33" s="7">
        <v>46</v>
      </c>
      <c r="F33" s="5">
        <v>49</v>
      </c>
      <c r="G33" s="1">
        <v>26</v>
      </c>
    </row>
    <row r="34" spans="1:7">
      <c r="A34" s="1">
        <v>30</v>
      </c>
      <c r="B34" s="8">
        <v>73</v>
      </c>
      <c r="C34" s="1">
        <v>57</v>
      </c>
      <c r="D34" s="4">
        <v>23</v>
      </c>
      <c r="E34" s="7">
        <v>45</v>
      </c>
      <c r="F34" s="5">
        <v>52</v>
      </c>
      <c r="G34" s="1">
        <v>27</v>
      </c>
    </row>
    <row r="35" spans="1:7">
      <c r="A35" s="1">
        <v>31</v>
      </c>
      <c r="B35" s="8">
        <v>64</v>
      </c>
      <c r="C35" s="1">
        <v>58</v>
      </c>
      <c r="D35" s="4">
        <v>22</v>
      </c>
      <c r="E35" s="7">
        <v>44</v>
      </c>
      <c r="F35" s="5">
        <v>53</v>
      </c>
      <c r="G35" s="1">
        <v>49</v>
      </c>
    </row>
    <row r="36" spans="1:7">
      <c r="A36" s="1">
        <v>32</v>
      </c>
      <c r="B36" s="8">
        <v>63</v>
      </c>
      <c r="C36" s="1">
        <v>59</v>
      </c>
      <c r="D36" s="4">
        <v>21</v>
      </c>
      <c r="E36" s="7">
        <v>48</v>
      </c>
      <c r="F36" s="5">
        <v>54</v>
      </c>
      <c r="G36" s="1">
        <v>50</v>
      </c>
    </row>
    <row r="37" spans="1:7">
      <c r="A37" s="1">
        <v>33</v>
      </c>
      <c r="B37" s="8">
        <v>62</v>
      </c>
      <c r="C37" s="1">
        <v>60</v>
      </c>
      <c r="D37" s="4">
        <v>25</v>
      </c>
      <c r="E37" s="7">
        <v>47</v>
      </c>
      <c r="F37" s="5">
        <v>42</v>
      </c>
      <c r="G37" s="1">
        <v>51</v>
      </c>
    </row>
    <row r="38" spans="1:7">
      <c r="A38" s="1">
        <v>34</v>
      </c>
      <c r="B38" s="8">
        <v>61</v>
      </c>
      <c r="C38" s="1">
        <v>41</v>
      </c>
      <c r="D38" s="4">
        <v>24</v>
      </c>
      <c r="E38" s="7">
        <v>69</v>
      </c>
      <c r="F38" s="5">
        <v>43</v>
      </c>
      <c r="G38" s="1">
        <v>66</v>
      </c>
    </row>
    <row r="39" spans="1:7">
      <c r="A39" s="1">
        <v>35</v>
      </c>
      <c r="B39" s="8">
        <v>60</v>
      </c>
      <c r="C39" s="1">
        <v>61</v>
      </c>
      <c r="D39" s="4">
        <v>46</v>
      </c>
      <c r="E39" s="7">
        <v>68</v>
      </c>
      <c r="F39" s="5">
        <v>28</v>
      </c>
      <c r="G39" s="1">
        <v>65</v>
      </c>
    </row>
    <row r="40" spans="1:7">
      <c r="A40" s="1">
        <v>36</v>
      </c>
      <c r="B40" s="8">
        <v>59</v>
      </c>
      <c r="C40" s="1">
        <v>62</v>
      </c>
      <c r="D40" s="4">
        <v>45</v>
      </c>
      <c r="E40" s="7">
        <v>70</v>
      </c>
      <c r="F40" s="5">
        <v>29</v>
      </c>
      <c r="G40" s="1">
        <v>67</v>
      </c>
    </row>
    <row r="41" spans="1:7">
      <c r="A41" s="1">
        <v>37</v>
      </c>
      <c r="B41" s="8">
        <v>58</v>
      </c>
      <c r="C41" s="1">
        <v>63</v>
      </c>
      <c r="D41" s="4">
        <v>44</v>
      </c>
      <c r="E41" s="7">
        <v>67</v>
      </c>
      <c r="F41" s="5">
        <v>30</v>
      </c>
      <c r="G41" s="1">
        <v>70</v>
      </c>
    </row>
    <row r="42" spans="1:7">
      <c r="A42" s="1">
        <v>38</v>
      </c>
      <c r="B42" s="8">
        <v>57</v>
      </c>
      <c r="C42" s="1">
        <v>64</v>
      </c>
      <c r="D42" s="4">
        <v>48</v>
      </c>
      <c r="E42" s="7">
        <v>50</v>
      </c>
      <c r="F42" s="5">
        <v>31</v>
      </c>
      <c r="G42" s="1">
        <v>68</v>
      </c>
    </row>
    <row r="43" spans="1:7">
      <c r="A43" s="1">
        <v>39</v>
      </c>
      <c r="B43" s="8">
        <v>56</v>
      </c>
      <c r="C43" s="1">
        <v>73</v>
      </c>
      <c r="D43" s="4">
        <v>47</v>
      </c>
      <c r="E43" s="7">
        <v>49</v>
      </c>
      <c r="F43" s="5">
        <v>19</v>
      </c>
      <c r="G43" s="1">
        <v>69</v>
      </c>
    </row>
    <row r="44" spans="1:7">
      <c r="A44" s="1">
        <v>40</v>
      </c>
      <c r="B44" s="8">
        <v>55</v>
      </c>
      <c r="C44" s="1">
        <v>72</v>
      </c>
      <c r="D44" s="4">
        <v>69</v>
      </c>
      <c r="E44" s="7">
        <v>51</v>
      </c>
      <c r="F44" s="5">
        <v>20</v>
      </c>
      <c r="G44" s="1">
        <v>47</v>
      </c>
    </row>
    <row r="45" spans="1:7">
      <c r="A45" s="1">
        <v>41</v>
      </c>
      <c r="B45" s="8">
        <v>52</v>
      </c>
      <c r="C45" s="1">
        <v>71</v>
      </c>
      <c r="D45" s="4">
        <v>68</v>
      </c>
      <c r="E45" s="7">
        <v>66</v>
      </c>
      <c r="F45" s="5">
        <v>5</v>
      </c>
      <c r="G45" s="1">
        <v>48</v>
      </c>
    </row>
    <row r="46" spans="1:7">
      <c r="A46" s="1">
        <v>42</v>
      </c>
      <c r="B46" s="8">
        <v>53</v>
      </c>
      <c r="C46" s="1">
        <v>65</v>
      </c>
      <c r="D46" s="4">
        <v>70</v>
      </c>
      <c r="E46" s="7">
        <v>65</v>
      </c>
      <c r="F46" s="5">
        <v>6</v>
      </c>
      <c r="G46" s="1">
        <v>44</v>
      </c>
    </row>
    <row r="47" spans="1:7">
      <c r="A47" s="1">
        <v>43</v>
      </c>
      <c r="B47" s="8">
        <v>54</v>
      </c>
      <c r="C47" s="1">
        <v>66</v>
      </c>
      <c r="D47" s="4">
        <v>67</v>
      </c>
      <c r="E47" s="7">
        <v>71</v>
      </c>
      <c r="F47" s="5">
        <v>7</v>
      </c>
      <c r="G47" s="1">
        <v>45</v>
      </c>
    </row>
    <row r="48" spans="1:7">
      <c r="A48" s="1">
        <v>44</v>
      </c>
      <c r="B48" s="8">
        <v>42</v>
      </c>
      <c r="C48" s="1">
        <v>51</v>
      </c>
      <c r="D48" s="4">
        <v>50</v>
      </c>
      <c r="E48" s="7">
        <v>72</v>
      </c>
      <c r="F48" s="5">
        <v>8</v>
      </c>
      <c r="G48" s="1">
        <v>46</v>
      </c>
    </row>
    <row r="49" spans="1:7">
      <c r="A49" s="1">
        <v>45</v>
      </c>
      <c r="B49" s="8">
        <v>43</v>
      </c>
      <c r="C49" s="1">
        <v>49</v>
      </c>
      <c r="D49" s="4">
        <v>49</v>
      </c>
      <c r="E49" s="7">
        <v>73</v>
      </c>
      <c r="F49" s="5">
        <v>9</v>
      </c>
      <c r="G49" s="1">
        <v>24</v>
      </c>
    </row>
    <row r="50" spans="1:7">
      <c r="A50" s="1">
        <v>46</v>
      </c>
      <c r="B50" s="8">
        <v>28</v>
      </c>
      <c r="C50" s="1">
        <v>50</v>
      </c>
      <c r="D50" s="4">
        <v>51</v>
      </c>
      <c r="E50" s="7">
        <v>64</v>
      </c>
      <c r="F50" s="5">
        <v>10</v>
      </c>
      <c r="G50" s="1">
        <v>25</v>
      </c>
    </row>
    <row r="51" spans="1:7">
      <c r="A51" s="1">
        <v>47</v>
      </c>
      <c r="B51" s="8">
        <v>27</v>
      </c>
      <c r="C51" s="1">
        <v>67</v>
      </c>
      <c r="D51" s="4">
        <v>66</v>
      </c>
      <c r="E51" s="7">
        <v>63</v>
      </c>
      <c r="F51" s="5">
        <v>4</v>
      </c>
      <c r="G51" s="1">
        <v>21</v>
      </c>
    </row>
    <row r="52" spans="1:7">
      <c r="A52" s="1">
        <v>48</v>
      </c>
      <c r="B52" s="8">
        <v>26</v>
      </c>
      <c r="C52" s="1">
        <v>70</v>
      </c>
      <c r="D52" s="4">
        <v>65</v>
      </c>
      <c r="E52" s="7">
        <v>62</v>
      </c>
      <c r="F52" s="5">
        <v>3</v>
      </c>
      <c r="G52" s="1">
        <v>22</v>
      </c>
    </row>
    <row r="53" spans="1:7">
      <c r="A53" s="1">
        <v>49</v>
      </c>
      <c r="B53" s="8">
        <v>29</v>
      </c>
      <c r="C53" s="1">
        <v>68</v>
      </c>
      <c r="D53" s="4">
        <v>71</v>
      </c>
      <c r="E53" s="7">
        <v>61</v>
      </c>
      <c r="F53" s="5">
        <v>2</v>
      </c>
      <c r="G53" s="1">
        <v>23</v>
      </c>
    </row>
    <row r="54" spans="1:7">
      <c r="A54" s="1">
        <v>50</v>
      </c>
      <c r="B54" s="8">
        <v>30</v>
      </c>
      <c r="C54" s="1">
        <v>69</v>
      </c>
      <c r="D54" s="4">
        <v>72</v>
      </c>
      <c r="E54" s="7">
        <v>41</v>
      </c>
      <c r="F54" s="5">
        <v>1</v>
      </c>
      <c r="G54" s="1">
        <v>1</v>
      </c>
    </row>
    <row r="55" spans="1:7">
      <c r="A55" s="1">
        <v>51</v>
      </c>
      <c r="B55" s="8">
        <v>20</v>
      </c>
      <c r="C55" s="1">
        <v>47</v>
      </c>
      <c r="D55" s="4">
        <v>73</v>
      </c>
      <c r="E55" s="7">
        <v>40</v>
      </c>
      <c r="F55" s="5">
        <v>23</v>
      </c>
      <c r="G55" s="1">
        <v>76</v>
      </c>
    </row>
    <row r="56" spans="1:7">
      <c r="A56" s="1">
        <v>52</v>
      </c>
      <c r="B56" s="8">
        <v>19</v>
      </c>
      <c r="C56" s="1">
        <v>48</v>
      </c>
      <c r="D56" s="4">
        <v>64</v>
      </c>
      <c r="E56" s="7">
        <v>60</v>
      </c>
      <c r="F56" s="5">
        <v>22</v>
      </c>
      <c r="G56" s="1">
        <v>75</v>
      </c>
    </row>
    <row r="57" spans="1:7">
      <c r="A57" s="1">
        <v>53</v>
      </c>
      <c r="B57" s="8">
        <v>31</v>
      </c>
      <c r="C57" s="1">
        <v>44</v>
      </c>
      <c r="D57" s="4">
        <v>63</v>
      </c>
      <c r="E57" s="7">
        <v>59</v>
      </c>
      <c r="F57" s="5">
        <v>21</v>
      </c>
      <c r="G57" s="1">
        <v>2</v>
      </c>
    </row>
    <row r="58" spans="1:7">
      <c r="A58" s="1">
        <v>54</v>
      </c>
      <c r="B58" s="8">
        <v>32</v>
      </c>
      <c r="C58" s="1">
        <v>45</v>
      </c>
      <c r="D58" s="4">
        <v>62</v>
      </c>
      <c r="E58" s="7">
        <v>58</v>
      </c>
      <c r="F58" s="5">
        <v>25</v>
      </c>
      <c r="G58" s="1">
        <v>8</v>
      </c>
    </row>
    <row r="59" spans="1:7">
      <c r="A59" s="1">
        <v>55</v>
      </c>
      <c r="B59" s="8">
        <v>33</v>
      </c>
      <c r="C59" s="1">
        <v>46</v>
      </c>
      <c r="D59" s="4">
        <v>61</v>
      </c>
      <c r="E59" s="7">
        <v>57</v>
      </c>
      <c r="F59" s="5">
        <v>24</v>
      </c>
      <c r="G59" s="1">
        <v>7</v>
      </c>
    </row>
    <row r="60" spans="1:7">
      <c r="A60" s="1">
        <v>56</v>
      </c>
      <c r="B60" s="8">
        <v>35</v>
      </c>
      <c r="C60" s="1">
        <v>24</v>
      </c>
      <c r="D60" s="4">
        <v>41</v>
      </c>
      <c r="E60" s="7">
        <v>56</v>
      </c>
      <c r="F60" s="5">
        <v>46</v>
      </c>
      <c r="G60" s="1">
        <v>6</v>
      </c>
    </row>
    <row r="61" spans="1:7">
      <c r="A61" s="1">
        <v>57</v>
      </c>
      <c r="B61" s="8">
        <v>34</v>
      </c>
      <c r="C61" s="1">
        <v>25</v>
      </c>
      <c r="D61" s="4">
        <v>60</v>
      </c>
      <c r="E61" s="7">
        <v>55</v>
      </c>
      <c r="F61" s="5">
        <v>45</v>
      </c>
      <c r="G61" s="1">
        <v>3</v>
      </c>
    </row>
    <row r="62" spans="1:7">
      <c r="A62" s="1">
        <v>58</v>
      </c>
      <c r="B62" s="8">
        <v>40</v>
      </c>
      <c r="C62" s="1">
        <v>21</v>
      </c>
      <c r="D62" s="4">
        <v>59</v>
      </c>
      <c r="E62" s="7">
        <v>52</v>
      </c>
      <c r="F62" s="5">
        <v>44</v>
      </c>
      <c r="G62" s="1">
        <v>4</v>
      </c>
    </row>
    <row r="63" spans="1:7">
      <c r="A63" s="1">
        <v>59</v>
      </c>
      <c r="B63" s="8">
        <v>41</v>
      </c>
      <c r="C63" s="1">
        <v>22</v>
      </c>
      <c r="D63" s="4">
        <v>58</v>
      </c>
      <c r="E63" s="7">
        <v>53</v>
      </c>
      <c r="F63" s="5">
        <v>48</v>
      </c>
      <c r="G63" s="1">
        <v>30</v>
      </c>
    </row>
    <row r="64" spans="1:7">
      <c r="A64" s="1">
        <v>60</v>
      </c>
      <c r="B64" s="8">
        <v>39</v>
      </c>
      <c r="C64" s="1">
        <v>23</v>
      </c>
      <c r="D64" s="4">
        <v>57</v>
      </c>
      <c r="E64" s="7">
        <v>54</v>
      </c>
      <c r="F64" s="5">
        <v>47</v>
      </c>
      <c r="G64" s="1">
        <v>31</v>
      </c>
    </row>
    <row r="65" spans="1:7">
      <c r="A65" s="1">
        <v>61</v>
      </c>
      <c r="B65" s="8">
        <v>38</v>
      </c>
      <c r="C65" s="1">
        <v>1</v>
      </c>
      <c r="D65" s="4">
        <v>56</v>
      </c>
      <c r="E65" s="7">
        <v>42</v>
      </c>
      <c r="F65" s="5">
        <v>69</v>
      </c>
      <c r="G65" s="1">
        <v>19</v>
      </c>
    </row>
    <row r="66" spans="1:7">
      <c r="A66" s="1">
        <v>62</v>
      </c>
      <c r="B66" s="8">
        <v>36</v>
      </c>
      <c r="C66" s="1">
        <v>76</v>
      </c>
      <c r="D66" s="4">
        <v>55</v>
      </c>
      <c r="E66" s="7">
        <v>43</v>
      </c>
      <c r="F66" s="5">
        <v>68</v>
      </c>
      <c r="G66" s="1">
        <v>20</v>
      </c>
    </row>
    <row r="67" spans="1:7">
      <c r="A67" s="1">
        <v>63</v>
      </c>
      <c r="B67" s="8">
        <v>37</v>
      </c>
      <c r="C67" s="1">
        <v>75</v>
      </c>
      <c r="D67" s="4">
        <v>52</v>
      </c>
      <c r="E67" s="7">
        <v>28</v>
      </c>
      <c r="F67" s="5">
        <v>67</v>
      </c>
      <c r="G67" s="1">
        <v>5</v>
      </c>
    </row>
    <row r="68" spans="1:7">
      <c r="A68" s="1">
        <v>64</v>
      </c>
      <c r="B68" s="8">
        <v>18</v>
      </c>
      <c r="C68" s="1">
        <v>2</v>
      </c>
      <c r="D68" s="4">
        <v>53</v>
      </c>
      <c r="E68" s="7">
        <v>27</v>
      </c>
      <c r="F68" s="5">
        <v>70</v>
      </c>
      <c r="G68" s="1">
        <v>10</v>
      </c>
    </row>
    <row r="69" spans="1:7">
      <c r="A69" s="1">
        <v>65</v>
      </c>
      <c r="B69" s="8">
        <v>17</v>
      </c>
      <c r="C69" s="1">
        <v>3</v>
      </c>
      <c r="D69" s="4">
        <v>54</v>
      </c>
      <c r="E69" s="7">
        <v>26</v>
      </c>
      <c r="F69" s="5">
        <v>71</v>
      </c>
      <c r="G69" s="1">
        <v>9</v>
      </c>
    </row>
    <row r="70" spans="1:7">
      <c r="A70" s="1">
        <v>66</v>
      </c>
      <c r="B70" s="8">
        <v>16</v>
      </c>
      <c r="C70" s="1">
        <v>4</v>
      </c>
      <c r="D70" s="4">
        <v>42</v>
      </c>
      <c r="E70" s="7">
        <v>29</v>
      </c>
      <c r="F70" s="5">
        <v>72</v>
      </c>
      <c r="G70" s="1">
        <v>11</v>
      </c>
    </row>
    <row r="71" spans="1:7">
      <c r="A71" s="1">
        <v>67</v>
      </c>
      <c r="B71" s="8">
        <v>15</v>
      </c>
      <c r="C71" s="1">
        <v>5</v>
      </c>
      <c r="D71" s="4">
        <v>43</v>
      </c>
      <c r="E71" s="7">
        <v>30</v>
      </c>
      <c r="F71" s="5">
        <v>73</v>
      </c>
      <c r="G71" s="1">
        <v>12</v>
      </c>
    </row>
    <row r="72" spans="1:7">
      <c r="A72" s="1">
        <v>68</v>
      </c>
      <c r="B72" s="8">
        <v>74</v>
      </c>
      <c r="C72" s="1">
        <v>6</v>
      </c>
      <c r="D72" s="4">
        <v>28</v>
      </c>
      <c r="E72" s="7">
        <v>31</v>
      </c>
      <c r="F72" s="5">
        <v>39</v>
      </c>
      <c r="G72" s="1">
        <v>13</v>
      </c>
    </row>
    <row r="73" spans="1:7">
      <c r="A73" s="1">
        <v>69</v>
      </c>
      <c r="B73" s="8">
        <v>14</v>
      </c>
      <c r="C73" s="1">
        <v>7</v>
      </c>
      <c r="D73" s="4">
        <v>27</v>
      </c>
      <c r="E73" s="7">
        <v>19</v>
      </c>
      <c r="F73" s="5">
        <v>38</v>
      </c>
      <c r="G73" s="1">
        <v>14</v>
      </c>
    </row>
    <row r="74" spans="1:7">
      <c r="A74" s="1">
        <v>70</v>
      </c>
      <c r="B74" s="8">
        <v>13</v>
      </c>
      <c r="C74" s="1">
        <v>8</v>
      </c>
      <c r="D74" s="4">
        <v>26</v>
      </c>
      <c r="E74" s="7">
        <v>32</v>
      </c>
      <c r="F74" s="5">
        <v>32</v>
      </c>
      <c r="G74" s="1">
        <v>74</v>
      </c>
    </row>
    <row r="75" spans="1:7">
      <c r="A75" s="1">
        <v>71</v>
      </c>
      <c r="B75" s="8">
        <v>12</v>
      </c>
      <c r="C75" s="1">
        <v>9</v>
      </c>
      <c r="D75" s="4">
        <v>20</v>
      </c>
      <c r="E75" s="7">
        <v>33</v>
      </c>
      <c r="F75" s="5">
        <v>33</v>
      </c>
      <c r="G75" s="1">
        <v>15</v>
      </c>
    </row>
    <row r="76" spans="1:7">
      <c r="A76" s="1">
        <v>72</v>
      </c>
      <c r="B76" s="8">
        <v>11</v>
      </c>
      <c r="C76" s="1">
        <v>10</v>
      </c>
      <c r="D76" s="4">
        <v>19</v>
      </c>
      <c r="E76" s="7">
        <v>34</v>
      </c>
      <c r="F76" s="5">
        <v>27</v>
      </c>
      <c r="G76" s="1">
        <v>16</v>
      </c>
    </row>
    <row r="77" spans="1:7">
      <c r="A77" s="1">
        <v>73</v>
      </c>
      <c r="B77" s="8">
        <v>10</v>
      </c>
      <c r="C77" s="1">
        <v>11</v>
      </c>
      <c r="D77" s="4">
        <v>31</v>
      </c>
      <c r="E77" s="7">
        <v>39</v>
      </c>
      <c r="F77" s="5">
        <v>26</v>
      </c>
      <c r="G77" s="1">
        <v>17</v>
      </c>
    </row>
    <row r="78" spans="1:7">
      <c r="A78" s="1">
        <v>74</v>
      </c>
      <c r="B78" s="8">
        <v>9</v>
      </c>
      <c r="C78" s="1">
        <v>12</v>
      </c>
      <c r="D78" s="4">
        <v>30</v>
      </c>
      <c r="E78" s="7">
        <v>38</v>
      </c>
      <c r="F78" s="5">
        <v>75</v>
      </c>
      <c r="G78" s="1">
        <v>18</v>
      </c>
    </row>
    <row r="79" spans="1:7">
      <c r="A79" s="1">
        <v>75</v>
      </c>
      <c r="B79" s="8">
        <v>8</v>
      </c>
      <c r="C79" s="1">
        <v>13</v>
      </c>
      <c r="D79" s="4">
        <v>29</v>
      </c>
      <c r="E79" s="7">
        <v>35</v>
      </c>
      <c r="F79" s="5">
        <v>76</v>
      </c>
      <c r="G79" s="1">
        <v>37</v>
      </c>
    </row>
    <row r="80" spans="1:7">
      <c r="A80" s="1">
        <v>76</v>
      </c>
      <c r="B80" s="8">
        <v>7</v>
      </c>
      <c r="C80" s="1">
        <v>14</v>
      </c>
      <c r="D80" s="4">
        <v>32</v>
      </c>
      <c r="E80" s="7">
        <v>36</v>
      </c>
      <c r="F80" s="5">
        <v>74</v>
      </c>
      <c r="G80" s="1">
        <v>36</v>
      </c>
    </row>
    <row r="81" spans="1:5">
      <c r="A81" s="1">
        <v>77</v>
      </c>
      <c r="E81" s="6"/>
    </row>
    <row r="82" spans="1:5">
      <c r="A82" s="1">
        <v>78</v>
      </c>
    </row>
    <row r="83" spans="1:5">
      <c r="A83" s="1">
        <v>79</v>
      </c>
    </row>
    <row r="84" spans="1:5">
      <c r="A84" s="1">
        <v>80</v>
      </c>
    </row>
    <row r="85" spans="1:5">
      <c r="A85" s="1">
        <v>81</v>
      </c>
    </row>
    <row r="86" spans="1:5">
      <c r="A86" s="1">
        <v>82</v>
      </c>
    </row>
    <row r="87" spans="1:5">
      <c r="A87" s="1">
        <v>83</v>
      </c>
    </row>
    <row r="88" spans="1:5">
      <c r="A88" s="1">
        <v>84</v>
      </c>
    </row>
    <row r="89" spans="1:5">
      <c r="A89" s="1">
        <v>85</v>
      </c>
    </row>
    <row r="90" spans="1:5">
      <c r="A90" s="1">
        <v>86</v>
      </c>
    </row>
    <row r="91" spans="1:5">
      <c r="A91" s="1">
        <v>87</v>
      </c>
    </row>
    <row r="92" spans="1:5">
      <c r="A92" s="1">
        <v>88</v>
      </c>
    </row>
    <row r="93" spans="1:5">
      <c r="A93" s="1">
        <v>89</v>
      </c>
    </row>
    <row r="94" spans="1:5">
      <c r="A94" s="1">
        <v>90</v>
      </c>
    </row>
    <row r="95" spans="1:5">
      <c r="A95" s="1">
        <v>91</v>
      </c>
    </row>
    <row r="96" spans="1:5">
      <c r="A96" s="1">
        <v>92</v>
      </c>
    </row>
    <row r="97" spans="1:1">
      <c r="A97" s="1">
        <v>93</v>
      </c>
    </row>
    <row r="98" spans="1:1">
      <c r="A98" s="1">
        <v>94</v>
      </c>
    </row>
    <row r="99" spans="1:1">
      <c r="A99" s="1">
        <v>95</v>
      </c>
    </row>
    <row r="100" spans="1:1">
      <c r="A100" s="1">
        <v>96</v>
      </c>
    </row>
    <row r="101" spans="1:1">
      <c r="A101" s="1">
        <v>97</v>
      </c>
    </row>
    <row r="102" spans="1:1">
      <c r="A102" s="1">
        <v>98</v>
      </c>
    </row>
    <row r="103" spans="1:1">
      <c r="A103" s="1">
        <v>99</v>
      </c>
    </row>
    <row r="104" spans="1:1">
      <c r="A104" s="1">
        <v>100</v>
      </c>
    </row>
  </sheetData>
  <mergeCells count="4">
    <mergeCell ref="A1:A2"/>
    <mergeCell ref="B1:G1"/>
    <mergeCell ref="A4:G4"/>
    <mergeCell ref="J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45DC-DEC7-486A-B56B-00B55FB99068}">
  <dimension ref="A1:R204"/>
  <sheetViews>
    <sheetView topLeftCell="L1" workbookViewId="0">
      <selection activeCell="N3" sqref="N3"/>
    </sheetView>
  </sheetViews>
  <sheetFormatPr defaultRowHeight="14.4"/>
  <cols>
    <col min="1" max="1" width="14.6640625" style="1" customWidth="1"/>
    <col min="2" max="2" width="12" style="1" customWidth="1"/>
    <col min="3" max="3" width="19.33203125" style="1" bestFit="1" customWidth="1"/>
    <col min="4" max="4" width="9.33203125" style="1" customWidth="1"/>
    <col min="5" max="5" width="13.6640625" style="1" customWidth="1"/>
    <col min="6" max="7" width="8.6640625" style="1"/>
    <col min="11" max="11" width="13.88671875" bestFit="1" customWidth="1"/>
    <col min="12" max="12" width="38" customWidth="1"/>
    <col min="13" max="13" width="42.6640625" customWidth="1"/>
    <col min="14" max="14" width="37.5546875" bestFit="1" customWidth="1"/>
    <col min="15" max="15" width="36.33203125" customWidth="1"/>
    <col min="16" max="16" width="15.6640625" bestFit="1" customWidth="1"/>
    <col min="17" max="17" width="33.6640625" customWidth="1"/>
  </cols>
  <sheetData>
    <row r="1" spans="1:18">
      <c r="A1" s="75"/>
      <c r="B1" s="75" t="s">
        <v>0</v>
      </c>
      <c r="C1" s="75"/>
      <c r="D1" s="75"/>
      <c r="E1" s="75"/>
      <c r="F1" s="75"/>
      <c r="G1" s="75"/>
    </row>
    <row r="2" spans="1:18" ht="35.700000000000003" customHeight="1">
      <c r="A2" s="75"/>
      <c r="B2" s="2" t="s">
        <v>2</v>
      </c>
      <c r="C2" s="2" t="s">
        <v>3</v>
      </c>
      <c r="D2" s="2" t="s">
        <v>4</v>
      </c>
      <c r="E2" s="2" t="s">
        <v>5</v>
      </c>
      <c r="F2" s="2" t="s">
        <v>6</v>
      </c>
      <c r="G2" s="2" t="s">
        <v>7</v>
      </c>
      <c r="L2" s="84" t="s">
        <v>1</v>
      </c>
      <c r="M2" s="84"/>
      <c r="N2" s="84"/>
      <c r="O2" s="84"/>
      <c r="P2" s="84"/>
      <c r="Q2" s="84"/>
      <c r="R2" s="84"/>
    </row>
    <row r="3" spans="1:18" ht="43.2">
      <c r="A3" s="1" t="s">
        <v>9</v>
      </c>
      <c r="B3" s="1">
        <v>120860.9694</v>
      </c>
      <c r="C3" s="1" t="s">
        <v>46</v>
      </c>
      <c r="D3" s="1" t="s">
        <v>47</v>
      </c>
      <c r="E3">
        <v>125515.702536299</v>
      </c>
      <c r="F3" s="1">
        <v>133970.6458</v>
      </c>
      <c r="G3" s="7">
        <v>122235.1</v>
      </c>
      <c r="L3" s="23" t="s">
        <v>2</v>
      </c>
      <c r="M3" s="23" t="s">
        <v>3</v>
      </c>
      <c r="N3" s="23" t="s">
        <v>4</v>
      </c>
      <c r="O3" s="23" t="s">
        <v>5</v>
      </c>
      <c r="P3" s="23" t="s">
        <v>8</v>
      </c>
      <c r="Q3" s="23" t="s">
        <v>7</v>
      </c>
      <c r="R3" s="24"/>
    </row>
    <row r="4" spans="1:18">
      <c r="A4" s="76" t="s">
        <v>17</v>
      </c>
      <c r="B4" s="81"/>
      <c r="C4" s="81"/>
      <c r="D4" s="82"/>
      <c r="E4" s="81"/>
      <c r="F4" s="81"/>
      <c r="G4" s="83"/>
      <c r="L4" s="20" t="s">
        <v>48</v>
      </c>
      <c r="M4" s="72" t="s">
        <v>34</v>
      </c>
      <c r="N4" s="7" t="s">
        <v>49</v>
      </c>
      <c r="O4" s="7" t="s">
        <v>50</v>
      </c>
      <c r="P4" s="7" t="s">
        <v>51</v>
      </c>
      <c r="Q4" s="7" t="s">
        <v>52</v>
      </c>
      <c r="R4" s="7"/>
    </row>
    <row r="5" spans="1:18">
      <c r="A5" s="1">
        <v>1</v>
      </c>
      <c r="B5" s="1">
        <v>79</v>
      </c>
      <c r="C5" s="4">
        <v>17</v>
      </c>
      <c r="D5" s="68">
        <v>108</v>
      </c>
      <c r="E5" s="5">
        <v>27</v>
      </c>
      <c r="F5" s="1">
        <v>117</v>
      </c>
      <c r="G5" s="1">
        <v>109</v>
      </c>
      <c r="L5" s="25" t="s">
        <v>53</v>
      </c>
      <c r="M5" s="73" t="s">
        <v>18</v>
      </c>
      <c r="N5" s="7" t="s">
        <v>19</v>
      </c>
      <c r="O5" s="7" t="s">
        <v>20</v>
      </c>
      <c r="P5" s="7"/>
      <c r="Q5" s="7" t="s">
        <v>54</v>
      </c>
      <c r="R5" s="7"/>
    </row>
    <row r="6" spans="1:18">
      <c r="A6" s="1">
        <v>2</v>
      </c>
      <c r="B6" s="1">
        <v>77</v>
      </c>
      <c r="C6" s="4">
        <v>20</v>
      </c>
      <c r="D6" s="68">
        <v>87</v>
      </c>
      <c r="E6" s="5">
        <v>31</v>
      </c>
      <c r="F6" s="1">
        <v>84</v>
      </c>
      <c r="G6" s="1">
        <v>88</v>
      </c>
      <c r="L6" s="26"/>
      <c r="M6" s="73" t="s">
        <v>41</v>
      </c>
      <c r="N6" s="7" t="s">
        <v>22</v>
      </c>
      <c r="O6" s="7" t="s">
        <v>42</v>
      </c>
      <c r="P6" s="7"/>
      <c r="Q6" s="7" t="s">
        <v>55</v>
      </c>
      <c r="R6" s="7"/>
    </row>
    <row r="7" spans="1:18">
      <c r="A7" s="1">
        <v>3</v>
      </c>
      <c r="B7" s="1">
        <v>18</v>
      </c>
      <c r="C7" s="4">
        <v>108</v>
      </c>
      <c r="D7" s="68">
        <v>86</v>
      </c>
      <c r="E7" s="5">
        <v>80</v>
      </c>
      <c r="F7" s="1">
        <v>81</v>
      </c>
      <c r="G7" s="1">
        <v>87</v>
      </c>
      <c r="L7" s="7"/>
      <c r="M7" s="73" t="s">
        <v>43</v>
      </c>
      <c r="N7" s="7" t="s">
        <v>56</v>
      </c>
      <c r="O7" s="7" t="s">
        <v>26</v>
      </c>
      <c r="P7" s="7"/>
      <c r="Q7" s="7" t="s">
        <v>57</v>
      </c>
      <c r="R7" s="7"/>
    </row>
    <row r="8" spans="1:18">
      <c r="A8" s="1">
        <v>4</v>
      </c>
      <c r="B8" s="1">
        <v>72</v>
      </c>
      <c r="C8" s="4">
        <v>15</v>
      </c>
      <c r="D8" s="68">
        <v>85</v>
      </c>
      <c r="E8" s="5">
        <v>79</v>
      </c>
      <c r="F8" s="1">
        <v>126</v>
      </c>
      <c r="G8" s="1">
        <v>86</v>
      </c>
      <c r="L8" s="7"/>
      <c r="M8" s="73" t="s">
        <v>27</v>
      </c>
      <c r="N8" s="7"/>
      <c r="O8" s="7" t="s">
        <v>28</v>
      </c>
      <c r="P8" s="7"/>
      <c r="Q8" s="7" t="s">
        <v>58</v>
      </c>
      <c r="R8" s="7"/>
    </row>
    <row r="9" spans="1:18">
      <c r="A9" s="1">
        <v>5</v>
      </c>
      <c r="B9" s="1">
        <v>19</v>
      </c>
      <c r="C9" s="4">
        <v>106</v>
      </c>
      <c r="D9" s="68">
        <v>84</v>
      </c>
      <c r="E9" s="5">
        <v>12</v>
      </c>
      <c r="F9" s="1">
        <v>82</v>
      </c>
      <c r="G9" s="1">
        <v>85</v>
      </c>
      <c r="L9" s="20"/>
      <c r="M9" s="74" t="s">
        <v>22</v>
      </c>
      <c r="N9" s="20"/>
      <c r="O9" s="20" t="s">
        <v>59</v>
      </c>
      <c r="P9" s="20"/>
      <c r="Q9" s="20"/>
      <c r="R9" s="20"/>
    </row>
    <row r="10" spans="1:18">
      <c r="A10" s="1">
        <v>6</v>
      </c>
      <c r="B10" s="1">
        <v>23</v>
      </c>
      <c r="C10" s="4">
        <v>6</v>
      </c>
      <c r="D10" s="68">
        <v>109</v>
      </c>
      <c r="E10" s="5">
        <v>14</v>
      </c>
      <c r="F10" s="1">
        <v>83</v>
      </c>
      <c r="G10" s="1">
        <v>110</v>
      </c>
      <c r="L10" s="7"/>
      <c r="M10" s="7"/>
      <c r="N10" s="7"/>
      <c r="O10" s="7" t="s">
        <v>60</v>
      </c>
      <c r="P10" s="7"/>
      <c r="Q10" s="7"/>
      <c r="R10" s="7"/>
    </row>
    <row r="11" spans="1:18">
      <c r="A11" s="1">
        <v>7</v>
      </c>
      <c r="B11" s="1">
        <v>24</v>
      </c>
      <c r="C11" s="4">
        <v>114</v>
      </c>
      <c r="D11" s="68">
        <v>103</v>
      </c>
      <c r="E11" s="5">
        <v>16</v>
      </c>
      <c r="F11" s="1">
        <v>75</v>
      </c>
      <c r="G11" s="1">
        <v>71</v>
      </c>
    </row>
    <row r="12" spans="1:18">
      <c r="A12" s="1">
        <v>8</v>
      </c>
      <c r="B12" s="1">
        <v>11</v>
      </c>
      <c r="C12" s="4">
        <v>105</v>
      </c>
      <c r="D12" s="68">
        <v>124</v>
      </c>
      <c r="E12" s="5">
        <v>1</v>
      </c>
      <c r="F12" s="1">
        <v>76</v>
      </c>
      <c r="G12" s="1">
        <v>70</v>
      </c>
    </row>
    <row r="13" spans="1:18">
      <c r="A13" s="1">
        <v>9</v>
      </c>
      <c r="B13" s="1">
        <v>9</v>
      </c>
      <c r="C13" s="4">
        <v>7</v>
      </c>
      <c r="D13" s="68">
        <v>88</v>
      </c>
      <c r="E13" s="5">
        <v>2</v>
      </c>
      <c r="F13" s="1">
        <v>78</v>
      </c>
      <c r="G13" s="1">
        <v>69</v>
      </c>
    </row>
    <row r="14" spans="1:18">
      <c r="A14" s="1">
        <v>10</v>
      </c>
      <c r="B14" s="1">
        <v>8</v>
      </c>
      <c r="C14" s="4">
        <v>1</v>
      </c>
      <c r="D14" s="68">
        <v>91</v>
      </c>
      <c r="E14" s="5">
        <v>50</v>
      </c>
      <c r="F14" s="1">
        <v>80</v>
      </c>
      <c r="G14" s="1">
        <v>75</v>
      </c>
    </row>
    <row r="15" spans="1:18">
      <c r="A15" s="1">
        <v>11</v>
      </c>
      <c r="B15" s="1">
        <v>67</v>
      </c>
      <c r="C15" s="4">
        <v>16</v>
      </c>
      <c r="D15" s="68">
        <v>98</v>
      </c>
      <c r="E15" s="5">
        <v>13</v>
      </c>
      <c r="F15" s="1">
        <v>79</v>
      </c>
      <c r="G15" s="1">
        <v>76</v>
      </c>
    </row>
    <row r="16" spans="1:18">
      <c r="A16" s="1">
        <v>12</v>
      </c>
      <c r="B16" s="1">
        <v>73</v>
      </c>
      <c r="C16" s="4">
        <v>2</v>
      </c>
      <c r="D16" s="68">
        <v>64</v>
      </c>
      <c r="E16" s="5">
        <v>10</v>
      </c>
      <c r="F16" s="1">
        <v>77</v>
      </c>
      <c r="G16" s="1">
        <v>68</v>
      </c>
    </row>
    <row r="17" spans="1:7">
      <c r="A17" s="1">
        <v>13</v>
      </c>
      <c r="B17" s="1">
        <v>74</v>
      </c>
      <c r="C17" s="4">
        <v>51</v>
      </c>
      <c r="D17" s="68">
        <v>112</v>
      </c>
      <c r="E17" s="5">
        <v>3</v>
      </c>
      <c r="F17" s="1">
        <v>18</v>
      </c>
      <c r="G17" s="1">
        <v>67</v>
      </c>
    </row>
    <row r="18" spans="1:7">
      <c r="A18" s="1">
        <v>14</v>
      </c>
      <c r="B18" s="1">
        <v>68</v>
      </c>
      <c r="C18" s="4">
        <v>44</v>
      </c>
      <c r="D18" s="68">
        <v>65</v>
      </c>
      <c r="E18" s="5">
        <v>90</v>
      </c>
      <c r="F18" s="1">
        <v>21</v>
      </c>
      <c r="G18" s="1">
        <v>73</v>
      </c>
    </row>
    <row r="19" spans="1:7">
      <c r="A19" s="1">
        <v>15</v>
      </c>
      <c r="B19" s="1">
        <v>71</v>
      </c>
      <c r="C19" s="4">
        <v>103</v>
      </c>
      <c r="D19" s="68">
        <v>54</v>
      </c>
      <c r="E19" s="5">
        <v>116</v>
      </c>
      <c r="F19" s="1">
        <v>17</v>
      </c>
      <c r="G19" s="1">
        <v>74</v>
      </c>
    </row>
    <row r="20" spans="1:7">
      <c r="A20" s="1">
        <v>16</v>
      </c>
      <c r="B20" s="1">
        <v>70</v>
      </c>
      <c r="C20" s="4">
        <v>45</v>
      </c>
      <c r="D20" s="68">
        <v>46</v>
      </c>
      <c r="E20" s="5">
        <v>60</v>
      </c>
      <c r="F20" s="1">
        <v>22</v>
      </c>
      <c r="G20" s="1">
        <v>77</v>
      </c>
    </row>
    <row r="21" spans="1:7">
      <c r="A21" s="1">
        <v>17</v>
      </c>
      <c r="B21" s="1">
        <v>69</v>
      </c>
      <c r="C21" s="4">
        <v>54</v>
      </c>
      <c r="D21" s="68">
        <v>52</v>
      </c>
      <c r="E21" s="5">
        <v>59</v>
      </c>
      <c r="F21" s="1">
        <v>4</v>
      </c>
      <c r="G21" s="1">
        <v>18</v>
      </c>
    </row>
    <row r="22" spans="1:7">
      <c r="A22" s="1">
        <v>18</v>
      </c>
      <c r="B22" s="1">
        <v>75</v>
      </c>
      <c r="C22" s="4">
        <v>57</v>
      </c>
      <c r="D22" s="68">
        <v>48</v>
      </c>
      <c r="E22" s="5">
        <v>62</v>
      </c>
      <c r="F22" s="1">
        <v>23</v>
      </c>
      <c r="G22" s="1">
        <v>21</v>
      </c>
    </row>
    <row r="23" spans="1:7">
      <c r="A23" s="1">
        <v>19</v>
      </c>
      <c r="B23" s="1">
        <v>76</v>
      </c>
      <c r="C23" s="4">
        <v>121</v>
      </c>
      <c r="D23" s="68">
        <v>117</v>
      </c>
      <c r="E23" s="5">
        <v>61</v>
      </c>
      <c r="F23" s="1">
        <v>24</v>
      </c>
      <c r="G23" s="1">
        <v>17</v>
      </c>
    </row>
    <row r="24" spans="1:7">
      <c r="A24" s="1">
        <v>20</v>
      </c>
      <c r="B24" s="1">
        <v>78</v>
      </c>
      <c r="C24" s="4">
        <v>56</v>
      </c>
      <c r="D24" s="68">
        <v>47</v>
      </c>
      <c r="E24" s="5">
        <v>91</v>
      </c>
      <c r="F24" s="1">
        <v>6</v>
      </c>
      <c r="G24" s="1">
        <v>20</v>
      </c>
    </row>
    <row r="25" spans="1:7">
      <c r="A25" s="1">
        <v>21</v>
      </c>
      <c r="B25" s="1">
        <v>117</v>
      </c>
      <c r="C25" s="4">
        <v>124</v>
      </c>
      <c r="D25" s="68">
        <v>45</v>
      </c>
      <c r="E25" s="5">
        <v>100</v>
      </c>
      <c r="F25" s="1">
        <v>106</v>
      </c>
      <c r="G25" s="1">
        <v>4</v>
      </c>
    </row>
    <row r="26" spans="1:7">
      <c r="A26" s="1">
        <v>22</v>
      </c>
      <c r="B26" s="1">
        <v>84</v>
      </c>
      <c r="C26" s="4">
        <v>52</v>
      </c>
      <c r="D26" s="68">
        <v>93</v>
      </c>
      <c r="E26" s="5">
        <v>58</v>
      </c>
      <c r="F26" s="1">
        <v>15</v>
      </c>
      <c r="G26" s="1">
        <v>22</v>
      </c>
    </row>
    <row r="27" spans="1:7">
      <c r="A27" s="1">
        <v>23</v>
      </c>
      <c r="B27" s="1">
        <v>81</v>
      </c>
      <c r="C27" s="4">
        <v>5</v>
      </c>
      <c r="D27" s="68">
        <v>111</v>
      </c>
      <c r="E27" s="5">
        <v>64</v>
      </c>
      <c r="F27" s="1">
        <v>108</v>
      </c>
      <c r="G27" s="1">
        <v>19</v>
      </c>
    </row>
    <row r="28" spans="1:7">
      <c r="A28" s="1">
        <v>24</v>
      </c>
      <c r="B28" s="1">
        <v>126</v>
      </c>
      <c r="C28" s="4">
        <v>50</v>
      </c>
      <c r="D28" s="68">
        <v>110</v>
      </c>
      <c r="E28" s="5">
        <v>125</v>
      </c>
      <c r="F28" s="1">
        <v>20</v>
      </c>
      <c r="G28" s="1">
        <v>72</v>
      </c>
    </row>
    <row r="29" spans="1:7">
      <c r="A29" s="1">
        <v>25</v>
      </c>
      <c r="B29" s="1">
        <v>82</v>
      </c>
      <c r="C29" s="4">
        <v>115</v>
      </c>
      <c r="D29" s="68">
        <v>106</v>
      </c>
      <c r="E29" s="5">
        <v>104</v>
      </c>
      <c r="F29" s="1">
        <v>19</v>
      </c>
      <c r="G29" s="1">
        <v>8</v>
      </c>
    </row>
    <row r="30" spans="1:7">
      <c r="A30" s="1">
        <v>26</v>
      </c>
      <c r="B30" s="1">
        <v>83</v>
      </c>
      <c r="C30" s="4">
        <v>13</v>
      </c>
      <c r="D30" s="68">
        <v>126</v>
      </c>
      <c r="E30" s="5">
        <v>89</v>
      </c>
      <c r="F30" s="1">
        <v>72</v>
      </c>
      <c r="G30" s="1">
        <v>23</v>
      </c>
    </row>
    <row r="31" spans="1:7">
      <c r="A31" s="1">
        <v>27</v>
      </c>
      <c r="B31" s="1">
        <v>101</v>
      </c>
      <c r="C31" s="4">
        <v>120</v>
      </c>
      <c r="D31" s="68">
        <v>92</v>
      </c>
      <c r="E31" s="5">
        <v>92</v>
      </c>
      <c r="F31" s="1">
        <v>8</v>
      </c>
      <c r="G31" s="1">
        <v>24</v>
      </c>
    </row>
    <row r="32" spans="1:7">
      <c r="A32" s="1">
        <v>28</v>
      </c>
      <c r="B32" s="1">
        <v>102</v>
      </c>
      <c r="C32" s="4">
        <v>10</v>
      </c>
      <c r="D32" s="68">
        <v>94</v>
      </c>
      <c r="E32" s="5">
        <v>99</v>
      </c>
      <c r="F32" s="1">
        <v>9</v>
      </c>
      <c r="G32" s="1">
        <v>108</v>
      </c>
    </row>
    <row r="33" spans="1:7">
      <c r="A33" s="1">
        <v>29</v>
      </c>
      <c r="B33" s="1">
        <v>63</v>
      </c>
      <c r="C33" s="4">
        <v>100</v>
      </c>
      <c r="D33" s="68">
        <v>122</v>
      </c>
      <c r="E33" s="5">
        <v>65</v>
      </c>
      <c r="F33" s="1">
        <v>11</v>
      </c>
      <c r="G33" s="1">
        <v>15</v>
      </c>
    </row>
    <row r="34" spans="1:7">
      <c r="A34" s="1">
        <v>30</v>
      </c>
      <c r="B34" s="1">
        <v>119</v>
      </c>
      <c r="C34" s="4">
        <v>64</v>
      </c>
      <c r="D34" s="68">
        <v>96</v>
      </c>
      <c r="E34" s="5">
        <v>113</v>
      </c>
      <c r="F34" s="1">
        <v>114</v>
      </c>
      <c r="G34" s="1">
        <v>12</v>
      </c>
    </row>
    <row r="35" spans="1:7">
      <c r="A35" s="1">
        <v>31</v>
      </c>
      <c r="B35" s="1">
        <v>96</v>
      </c>
      <c r="C35" s="4">
        <v>58</v>
      </c>
      <c r="D35" s="68">
        <v>97</v>
      </c>
      <c r="E35" s="5">
        <v>66</v>
      </c>
      <c r="F35" s="1">
        <v>105</v>
      </c>
      <c r="G35" s="1">
        <v>14</v>
      </c>
    </row>
    <row r="36" spans="1:7">
      <c r="A36" s="1">
        <v>32</v>
      </c>
      <c r="B36" s="1">
        <v>109</v>
      </c>
      <c r="C36" s="4">
        <v>91</v>
      </c>
      <c r="D36" s="68">
        <v>31</v>
      </c>
      <c r="E36" s="5">
        <v>55</v>
      </c>
      <c r="F36" s="1">
        <v>7</v>
      </c>
      <c r="G36" s="1">
        <v>41</v>
      </c>
    </row>
    <row r="37" spans="1:7">
      <c r="A37" s="1">
        <v>33</v>
      </c>
      <c r="B37" s="1">
        <v>88</v>
      </c>
      <c r="C37" s="4">
        <v>61</v>
      </c>
      <c r="D37" s="68">
        <v>28</v>
      </c>
      <c r="E37" s="5">
        <v>47</v>
      </c>
      <c r="F37" s="1">
        <v>1</v>
      </c>
      <c r="G37" s="1">
        <v>30</v>
      </c>
    </row>
    <row r="38" spans="1:7">
      <c r="A38" s="1">
        <v>34</v>
      </c>
      <c r="B38" s="1">
        <v>87</v>
      </c>
      <c r="C38" s="4">
        <v>62</v>
      </c>
      <c r="D38" s="68">
        <v>27</v>
      </c>
      <c r="E38" s="5">
        <v>53</v>
      </c>
      <c r="F38" s="1">
        <v>16</v>
      </c>
      <c r="G38" s="1">
        <v>38</v>
      </c>
    </row>
    <row r="39" spans="1:7">
      <c r="A39" s="1">
        <v>35</v>
      </c>
      <c r="B39" s="1">
        <v>86</v>
      </c>
      <c r="C39" s="4">
        <v>59</v>
      </c>
      <c r="D39" s="68">
        <v>121</v>
      </c>
      <c r="E39" s="5">
        <v>49</v>
      </c>
      <c r="F39" s="1">
        <v>2</v>
      </c>
      <c r="G39" s="1">
        <v>39</v>
      </c>
    </row>
    <row r="40" spans="1:7">
      <c r="A40" s="1">
        <v>36</v>
      </c>
      <c r="B40" s="1">
        <v>85</v>
      </c>
      <c r="C40" s="4">
        <v>60</v>
      </c>
      <c r="D40" s="68">
        <v>32</v>
      </c>
      <c r="E40" s="5">
        <v>118</v>
      </c>
      <c r="F40" s="1">
        <v>51</v>
      </c>
      <c r="G40" s="1">
        <v>42</v>
      </c>
    </row>
    <row r="41" spans="1:7">
      <c r="A41" s="1">
        <v>37</v>
      </c>
      <c r="B41" s="1">
        <v>110</v>
      </c>
      <c r="C41" s="4">
        <v>116</v>
      </c>
      <c r="D41" s="68">
        <v>24</v>
      </c>
      <c r="E41" s="5">
        <v>48</v>
      </c>
      <c r="F41" s="1">
        <v>57</v>
      </c>
      <c r="G41" s="1">
        <v>34</v>
      </c>
    </row>
    <row r="42" spans="1:7">
      <c r="A42" s="1">
        <v>38</v>
      </c>
      <c r="B42" s="1">
        <v>104</v>
      </c>
      <c r="C42" s="4">
        <v>90</v>
      </c>
      <c r="D42" s="68">
        <v>25</v>
      </c>
      <c r="E42" s="5">
        <v>46</v>
      </c>
      <c r="F42" s="1">
        <v>54</v>
      </c>
      <c r="G42" s="1">
        <v>43</v>
      </c>
    </row>
    <row r="43" spans="1:7">
      <c r="A43" s="1">
        <v>39</v>
      </c>
      <c r="B43" s="1">
        <v>125</v>
      </c>
      <c r="C43" s="4">
        <v>3</v>
      </c>
      <c r="D43" s="68">
        <v>37</v>
      </c>
      <c r="E43" s="5">
        <v>94</v>
      </c>
      <c r="F43" s="1">
        <v>45</v>
      </c>
      <c r="G43" s="1">
        <v>36</v>
      </c>
    </row>
    <row r="44" spans="1:7">
      <c r="A44" s="1">
        <v>40</v>
      </c>
      <c r="B44" s="1">
        <v>89</v>
      </c>
      <c r="C44" s="4">
        <v>11</v>
      </c>
      <c r="D44" s="68">
        <v>38</v>
      </c>
      <c r="E44" s="5">
        <v>112</v>
      </c>
      <c r="F44" s="1">
        <v>103</v>
      </c>
      <c r="G44" s="1">
        <v>37</v>
      </c>
    </row>
    <row r="45" spans="1:7">
      <c r="A45" s="1">
        <v>41</v>
      </c>
      <c r="B45" s="1">
        <v>92</v>
      </c>
      <c r="C45" s="4">
        <v>9</v>
      </c>
      <c r="D45" s="68">
        <v>41</v>
      </c>
      <c r="E45" s="5">
        <v>111</v>
      </c>
      <c r="F45" s="1">
        <v>44</v>
      </c>
      <c r="G45" s="1">
        <v>35</v>
      </c>
    </row>
    <row r="46" spans="1:7">
      <c r="A46" s="1">
        <v>42</v>
      </c>
      <c r="B46" s="1">
        <v>99</v>
      </c>
      <c r="C46" s="4">
        <v>24</v>
      </c>
      <c r="D46" s="68">
        <v>33</v>
      </c>
      <c r="E46" s="5">
        <v>107</v>
      </c>
      <c r="F46" s="1">
        <v>35</v>
      </c>
      <c r="G46" s="1">
        <v>40</v>
      </c>
    </row>
    <row r="47" spans="1:7">
      <c r="A47" s="1">
        <v>43</v>
      </c>
      <c r="B47" s="1">
        <v>65</v>
      </c>
      <c r="C47" s="4">
        <v>23</v>
      </c>
      <c r="D47" s="68">
        <v>42</v>
      </c>
      <c r="E47" s="5">
        <v>127</v>
      </c>
      <c r="F47" s="1">
        <v>36</v>
      </c>
      <c r="G47" s="1">
        <v>44</v>
      </c>
    </row>
    <row r="48" spans="1:7">
      <c r="A48" s="1">
        <v>44</v>
      </c>
      <c r="B48" s="1">
        <v>113</v>
      </c>
      <c r="C48" s="4">
        <v>4</v>
      </c>
      <c r="D48" s="68">
        <v>39</v>
      </c>
      <c r="E48" s="5">
        <v>93</v>
      </c>
      <c r="F48" s="1">
        <v>37</v>
      </c>
      <c r="G48" s="1">
        <v>103</v>
      </c>
    </row>
    <row r="49" spans="1:7">
      <c r="A49" s="1">
        <v>45</v>
      </c>
      <c r="B49" s="1">
        <v>66</v>
      </c>
      <c r="C49" s="4">
        <v>22</v>
      </c>
      <c r="D49" s="68">
        <v>43</v>
      </c>
      <c r="E49" s="5">
        <v>95</v>
      </c>
      <c r="F49" s="1">
        <v>41</v>
      </c>
      <c r="G49" s="1">
        <v>45</v>
      </c>
    </row>
    <row r="50" spans="1:7">
      <c r="A50" s="1">
        <v>46</v>
      </c>
      <c r="B50" s="1">
        <v>55</v>
      </c>
      <c r="C50" s="4">
        <v>19</v>
      </c>
      <c r="D50" s="68">
        <v>102</v>
      </c>
      <c r="E50" s="5">
        <v>123</v>
      </c>
      <c r="F50" s="1">
        <v>14</v>
      </c>
      <c r="G50" s="1">
        <v>54</v>
      </c>
    </row>
    <row r="51" spans="1:7">
      <c r="A51" s="1">
        <v>47</v>
      </c>
      <c r="B51" s="1">
        <v>124</v>
      </c>
      <c r="C51" s="4">
        <v>72</v>
      </c>
      <c r="D51" s="68">
        <v>44</v>
      </c>
      <c r="E51" s="5">
        <v>97</v>
      </c>
      <c r="F51" s="1">
        <v>12</v>
      </c>
      <c r="G51" s="1">
        <v>57</v>
      </c>
    </row>
    <row r="52" spans="1:7">
      <c r="A52" s="1">
        <v>48</v>
      </c>
      <c r="B52" s="1">
        <v>52</v>
      </c>
      <c r="C52" s="4">
        <v>8</v>
      </c>
      <c r="D52" s="68">
        <v>53</v>
      </c>
      <c r="E52" s="5">
        <v>98</v>
      </c>
      <c r="F52" s="1">
        <v>31</v>
      </c>
      <c r="G52" s="1">
        <v>51</v>
      </c>
    </row>
    <row r="53" spans="1:7">
      <c r="A53" s="1">
        <v>49</v>
      </c>
      <c r="B53" s="1">
        <v>5</v>
      </c>
      <c r="C53" s="4">
        <v>67</v>
      </c>
      <c r="D53" s="68">
        <v>56</v>
      </c>
      <c r="E53" s="5">
        <v>101</v>
      </c>
      <c r="F53" s="1">
        <v>27</v>
      </c>
      <c r="G53" s="1">
        <v>50</v>
      </c>
    </row>
    <row r="54" spans="1:7">
      <c r="A54" s="1">
        <v>50</v>
      </c>
      <c r="B54" s="1">
        <v>56</v>
      </c>
      <c r="C54" s="4">
        <v>73</v>
      </c>
      <c r="D54" s="68">
        <v>50</v>
      </c>
      <c r="E54" s="5">
        <v>102</v>
      </c>
      <c r="F54" s="1">
        <v>30</v>
      </c>
      <c r="G54" s="1">
        <v>13</v>
      </c>
    </row>
    <row r="55" spans="1:7">
      <c r="A55" s="1">
        <v>51</v>
      </c>
      <c r="B55" s="1">
        <v>47</v>
      </c>
      <c r="C55" s="4">
        <v>74</v>
      </c>
      <c r="D55" s="68">
        <v>1</v>
      </c>
      <c r="E55" s="5">
        <v>63</v>
      </c>
      <c r="F55" s="1">
        <v>43</v>
      </c>
      <c r="G55" s="1">
        <v>115</v>
      </c>
    </row>
    <row r="56" spans="1:7">
      <c r="A56" s="1">
        <v>52</v>
      </c>
      <c r="B56" s="1">
        <v>49</v>
      </c>
      <c r="C56" s="4">
        <v>68</v>
      </c>
      <c r="D56" s="68">
        <v>120</v>
      </c>
      <c r="E56" s="5">
        <v>119</v>
      </c>
      <c r="F56" s="1">
        <v>34</v>
      </c>
      <c r="G56" s="1">
        <v>10</v>
      </c>
    </row>
    <row r="57" spans="1:7">
      <c r="A57" s="1">
        <v>53</v>
      </c>
      <c r="B57" s="1">
        <v>53</v>
      </c>
      <c r="C57" s="4">
        <v>71</v>
      </c>
      <c r="D57" s="68">
        <v>55</v>
      </c>
      <c r="E57" s="5">
        <v>96</v>
      </c>
      <c r="F57" s="1">
        <v>39</v>
      </c>
      <c r="G57" s="1">
        <v>120</v>
      </c>
    </row>
    <row r="58" spans="1:7">
      <c r="A58" s="1">
        <v>54</v>
      </c>
      <c r="B58" s="1">
        <v>48</v>
      </c>
      <c r="C58" s="4">
        <v>70</v>
      </c>
      <c r="D58" s="68">
        <v>123</v>
      </c>
      <c r="E58" s="5">
        <v>109</v>
      </c>
      <c r="F58" s="1">
        <v>38</v>
      </c>
      <c r="G58" s="1">
        <v>7</v>
      </c>
    </row>
    <row r="59" spans="1:7">
      <c r="A59" s="1">
        <v>55</v>
      </c>
      <c r="B59" s="1">
        <v>118</v>
      </c>
      <c r="C59" s="4">
        <v>69</v>
      </c>
      <c r="D59" s="68">
        <v>51</v>
      </c>
      <c r="E59" s="5">
        <v>88</v>
      </c>
      <c r="F59" s="1">
        <v>26</v>
      </c>
      <c r="G59" s="1">
        <v>2</v>
      </c>
    </row>
    <row r="60" spans="1:7">
      <c r="A60" s="1">
        <v>56</v>
      </c>
      <c r="B60" s="1">
        <v>46</v>
      </c>
      <c r="C60" s="4">
        <v>75</v>
      </c>
      <c r="D60" s="68">
        <v>4</v>
      </c>
      <c r="E60" s="5">
        <v>87</v>
      </c>
      <c r="F60" s="1">
        <v>25</v>
      </c>
      <c r="G60" s="1">
        <v>16</v>
      </c>
    </row>
    <row r="61" spans="1:7">
      <c r="A61" s="1">
        <v>57</v>
      </c>
      <c r="B61" s="1">
        <v>94</v>
      </c>
      <c r="C61" s="4">
        <v>76</v>
      </c>
      <c r="D61" s="68">
        <v>49</v>
      </c>
      <c r="E61" s="5">
        <v>86</v>
      </c>
      <c r="F61" s="1">
        <v>33</v>
      </c>
      <c r="G61" s="1">
        <v>1</v>
      </c>
    </row>
    <row r="62" spans="1:7">
      <c r="A62" s="1">
        <v>58</v>
      </c>
      <c r="B62" s="1">
        <v>112</v>
      </c>
      <c r="C62" s="4">
        <v>78</v>
      </c>
      <c r="D62" s="68">
        <v>114</v>
      </c>
      <c r="E62" s="5">
        <v>85</v>
      </c>
      <c r="F62" s="1">
        <v>122</v>
      </c>
      <c r="G62" s="1">
        <v>105</v>
      </c>
    </row>
    <row r="63" spans="1:7">
      <c r="A63" s="1">
        <v>59</v>
      </c>
      <c r="B63" s="1">
        <v>111</v>
      </c>
      <c r="C63" s="4">
        <v>117</v>
      </c>
      <c r="D63" s="68">
        <v>12</v>
      </c>
      <c r="E63" s="5">
        <v>110</v>
      </c>
      <c r="F63" s="1">
        <v>28</v>
      </c>
      <c r="G63" s="1">
        <v>114</v>
      </c>
    </row>
    <row r="64" spans="1:7">
      <c r="A64" s="1">
        <v>60</v>
      </c>
      <c r="B64" s="1">
        <v>107</v>
      </c>
      <c r="C64" s="4">
        <v>84</v>
      </c>
      <c r="D64" s="68">
        <v>119</v>
      </c>
      <c r="E64" s="5">
        <v>71</v>
      </c>
      <c r="F64" s="1">
        <v>29</v>
      </c>
      <c r="G64" s="1">
        <v>106</v>
      </c>
    </row>
    <row r="65" spans="1:7">
      <c r="A65" s="1">
        <v>61</v>
      </c>
      <c r="B65" s="1">
        <v>127</v>
      </c>
      <c r="C65" s="4">
        <v>81</v>
      </c>
      <c r="D65" s="68">
        <v>9</v>
      </c>
      <c r="E65" s="5">
        <v>70</v>
      </c>
      <c r="F65" s="1">
        <v>32</v>
      </c>
      <c r="G65" s="1">
        <v>6</v>
      </c>
    </row>
    <row r="66" spans="1:7">
      <c r="A66" s="1">
        <v>62</v>
      </c>
      <c r="B66" s="1">
        <v>93</v>
      </c>
      <c r="C66" s="4">
        <v>126</v>
      </c>
      <c r="D66" s="68">
        <v>99</v>
      </c>
      <c r="E66" s="5">
        <v>69</v>
      </c>
      <c r="F66" s="1">
        <v>42</v>
      </c>
      <c r="G66" s="1">
        <v>9</v>
      </c>
    </row>
    <row r="67" spans="1:7">
      <c r="A67" s="1">
        <v>63</v>
      </c>
      <c r="B67" s="1">
        <v>95</v>
      </c>
      <c r="C67" s="4">
        <v>82</v>
      </c>
      <c r="D67" s="68">
        <v>63</v>
      </c>
      <c r="E67" s="5">
        <v>68</v>
      </c>
      <c r="F67" s="1">
        <v>40</v>
      </c>
      <c r="G67" s="1">
        <v>11</v>
      </c>
    </row>
    <row r="68" spans="1:7">
      <c r="A68" s="1">
        <v>64</v>
      </c>
      <c r="B68" s="1">
        <v>123</v>
      </c>
      <c r="C68" s="4">
        <v>83</v>
      </c>
      <c r="D68" s="68">
        <v>57</v>
      </c>
      <c r="E68" s="5">
        <v>73</v>
      </c>
      <c r="F68" s="1">
        <v>121</v>
      </c>
      <c r="G68" s="1">
        <v>3</v>
      </c>
    </row>
    <row r="69" spans="1:7">
      <c r="A69" s="1">
        <v>65</v>
      </c>
      <c r="B69" s="1">
        <v>97</v>
      </c>
      <c r="C69" s="4">
        <v>101</v>
      </c>
      <c r="D69" s="68">
        <v>90</v>
      </c>
      <c r="E69" s="5">
        <v>67</v>
      </c>
      <c r="F69" s="1">
        <v>5</v>
      </c>
      <c r="G69" s="1">
        <v>100</v>
      </c>
    </row>
    <row r="70" spans="1:7">
      <c r="A70" s="1">
        <v>66</v>
      </c>
      <c r="B70" s="1">
        <v>98</v>
      </c>
      <c r="C70" s="4">
        <v>102</v>
      </c>
      <c r="D70" s="68">
        <v>60</v>
      </c>
      <c r="E70" s="5">
        <v>8</v>
      </c>
      <c r="F70" s="1">
        <v>56</v>
      </c>
      <c r="G70" s="1">
        <v>64</v>
      </c>
    </row>
    <row r="71" spans="1:7">
      <c r="A71" s="1">
        <v>67</v>
      </c>
      <c r="B71" s="1">
        <v>32</v>
      </c>
      <c r="C71" s="4">
        <v>63</v>
      </c>
      <c r="D71" s="68">
        <v>61</v>
      </c>
      <c r="E71" s="5">
        <v>19</v>
      </c>
      <c r="F71" s="1">
        <v>124</v>
      </c>
      <c r="G71" s="1">
        <v>58</v>
      </c>
    </row>
    <row r="72" spans="1:7">
      <c r="A72" s="1">
        <v>68</v>
      </c>
      <c r="B72" s="1">
        <v>29</v>
      </c>
      <c r="C72" s="4">
        <v>119</v>
      </c>
      <c r="D72" s="68">
        <v>58</v>
      </c>
      <c r="E72" s="5">
        <v>72</v>
      </c>
      <c r="F72" s="1">
        <v>52</v>
      </c>
      <c r="G72" s="1">
        <v>91</v>
      </c>
    </row>
    <row r="73" spans="1:7">
      <c r="A73" s="1">
        <v>69</v>
      </c>
      <c r="B73" s="1">
        <v>28</v>
      </c>
      <c r="C73" s="4">
        <v>96</v>
      </c>
      <c r="D73" s="68">
        <v>59</v>
      </c>
      <c r="E73" s="5">
        <v>74</v>
      </c>
      <c r="F73" s="1">
        <v>50</v>
      </c>
      <c r="G73" s="1">
        <v>61</v>
      </c>
    </row>
    <row r="74" spans="1:7">
      <c r="A74" s="1">
        <v>70</v>
      </c>
      <c r="B74" s="1">
        <v>122</v>
      </c>
      <c r="C74" s="4">
        <v>109</v>
      </c>
      <c r="D74" s="68">
        <v>115</v>
      </c>
      <c r="E74" s="5">
        <v>76</v>
      </c>
      <c r="F74" s="1">
        <v>13</v>
      </c>
      <c r="G74" s="1">
        <v>90</v>
      </c>
    </row>
    <row r="75" spans="1:7">
      <c r="A75" s="1">
        <v>71</v>
      </c>
      <c r="B75" s="1">
        <v>33</v>
      </c>
      <c r="C75" s="4">
        <v>88</v>
      </c>
      <c r="D75" s="68">
        <v>89</v>
      </c>
      <c r="E75" s="5">
        <v>75</v>
      </c>
      <c r="F75" s="1">
        <v>115</v>
      </c>
      <c r="G75" s="1">
        <v>116</v>
      </c>
    </row>
    <row r="76" spans="1:7">
      <c r="A76" s="1">
        <v>72</v>
      </c>
      <c r="B76" s="1">
        <v>25</v>
      </c>
      <c r="C76" s="4">
        <v>87</v>
      </c>
      <c r="D76" s="68">
        <v>2</v>
      </c>
      <c r="E76" s="5">
        <v>82</v>
      </c>
      <c r="F76" s="1">
        <v>10</v>
      </c>
      <c r="G76" s="1">
        <v>60</v>
      </c>
    </row>
    <row r="77" spans="1:7">
      <c r="A77" s="1">
        <v>73</v>
      </c>
      <c r="B77" s="1">
        <v>26</v>
      </c>
      <c r="C77" s="4">
        <v>86</v>
      </c>
      <c r="D77" s="68">
        <v>8</v>
      </c>
      <c r="E77" s="5">
        <v>83</v>
      </c>
      <c r="F77" s="1">
        <v>120</v>
      </c>
      <c r="G77" s="1">
        <v>62</v>
      </c>
    </row>
    <row r="78" spans="1:7">
      <c r="A78" s="1">
        <v>74</v>
      </c>
      <c r="B78" s="1">
        <v>38</v>
      </c>
      <c r="C78" s="4">
        <v>85</v>
      </c>
      <c r="D78" s="68">
        <v>10</v>
      </c>
      <c r="E78" s="5">
        <v>126</v>
      </c>
      <c r="F78" s="1">
        <v>3</v>
      </c>
      <c r="G78" s="1">
        <v>59</v>
      </c>
    </row>
    <row r="79" spans="1:7">
      <c r="A79" s="1">
        <v>75</v>
      </c>
      <c r="B79" s="1">
        <v>39</v>
      </c>
      <c r="C79" s="4">
        <v>110</v>
      </c>
      <c r="D79" s="68">
        <v>113</v>
      </c>
      <c r="E79" s="5">
        <v>81</v>
      </c>
      <c r="F79" s="1">
        <v>90</v>
      </c>
      <c r="G79" s="1">
        <v>104</v>
      </c>
    </row>
    <row r="80" spans="1:7">
      <c r="A80" s="1">
        <v>76</v>
      </c>
      <c r="B80" s="1">
        <v>42</v>
      </c>
      <c r="C80" s="4">
        <v>104</v>
      </c>
      <c r="D80" s="68">
        <v>104</v>
      </c>
      <c r="E80" s="5">
        <v>84</v>
      </c>
      <c r="F80" s="1">
        <v>116</v>
      </c>
      <c r="G80" s="1">
        <v>125</v>
      </c>
    </row>
    <row r="81" spans="1:7">
      <c r="A81" s="1">
        <v>77</v>
      </c>
      <c r="B81" s="1">
        <v>34</v>
      </c>
      <c r="C81" s="4">
        <v>125</v>
      </c>
      <c r="D81" s="68">
        <v>6</v>
      </c>
      <c r="E81" s="5">
        <v>117</v>
      </c>
      <c r="F81" s="1">
        <v>60</v>
      </c>
      <c r="G81" s="1">
        <v>89</v>
      </c>
    </row>
    <row r="82" spans="1:7">
      <c r="A82" s="1">
        <v>78</v>
      </c>
      <c r="B82" s="1">
        <v>43</v>
      </c>
      <c r="C82" s="4">
        <v>89</v>
      </c>
      <c r="D82" s="68">
        <v>0</v>
      </c>
      <c r="E82" s="5">
        <v>78</v>
      </c>
      <c r="F82" s="1">
        <v>62</v>
      </c>
      <c r="G82" s="1">
        <v>92</v>
      </c>
    </row>
    <row r="83" spans="1:7">
      <c r="A83" s="1">
        <v>79</v>
      </c>
      <c r="B83" s="1">
        <v>30</v>
      </c>
      <c r="C83" s="4">
        <v>92</v>
      </c>
      <c r="D83" s="68">
        <v>15</v>
      </c>
      <c r="E83" s="5">
        <v>77</v>
      </c>
      <c r="F83" s="1">
        <v>61</v>
      </c>
      <c r="G83" s="1">
        <v>99</v>
      </c>
    </row>
    <row r="84" spans="1:7">
      <c r="A84" s="1">
        <v>80</v>
      </c>
      <c r="B84" s="1">
        <v>41</v>
      </c>
      <c r="C84" s="4">
        <v>99</v>
      </c>
      <c r="D84" s="68">
        <v>36</v>
      </c>
      <c r="E84" s="5">
        <v>18</v>
      </c>
      <c r="F84" s="1">
        <v>91</v>
      </c>
      <c r="G84" s="1">
        <v>65</v>
      </c>
    </row>
    <row r="85" spans="1:7">
      <c r="A85" s="1">
        <v>81</v>
      </c>
      <c r="B85" s="1">
        <v>14</v>
      </c>
      <c r="C85" s="4">
        <v>65</v>
      </c>
      <c r="D85" s="68">
        <v>34</v>
      </c>
      <c r="E85" s="5">
        <v>21</v>
      </c>
      <c r="F85" s="1">
        <v>58</v>
      </c>
      <c r="G85" s="1">
        <v>113</v>
      </c>
    </row>
    <row r="86" spans="1:7">
      <c r="A86" s="1">
        <v>82</v>
      </c>
      <c r="B86" s="1">
        <v>16</v>
      </c>
      <c r="C86" s="4">
        <v>113</v>
      </c>
      <c r="D86" s="68">
        <v>35</v>
      </c>
      <c r="E86" s="5">
        <v>17</v>
      </c>
      <c r="F86" s="1">
        <v>64</v>
      </c>
      <c r="G86" s="1">
        <v>66</v>
      </c>
    </row>
    <row r="87" spans="1:7">
      <c r="A87" s="1">
        <v>83</v>
      </c>
      <c r="B87" s="1">
        <v>2</v>
      </c>
      <c r="C87" s="4">
        <v>66</v>
      </c>
      <c r="D87" s="68">
        <v>40</v>
      </c>
      <c r="E87" s="5">
        <v>22</v>
      </c>
      <c r="F87" s="1">
        <v>100</v>
      </c>
      <c r="G87" s="1">
        <v>55</v>
      </c>
    </row>
    <row r="88" spans="1:7">
      <c r="A88" s="1">
        <v>84</v>
      </c>
      <c r="B88" s="1">
        <v>35</v>
      </c>
      <c r="C88" s="4">
        <v>55</v>
      </c>
      <c r="D88" s="68">
        <v>29</v>
      </c>
      <c r="E88" s="5">
        <v>4</v>
      </c>
      <c r="F88" s="1">
        <v>113</v>
      </c>
      <c r="G88" s="1">
        <v>124</v>
      </c>
    </row>
    <row r="89" spans="1:7">
      <c r="A89" s="1">
        <v>85</v>
      </c>
      <c r="B89" s="1">
        <v>37</v>
      </c>
      <c r="C89" s="4">
        <v>47</v>
      </c>
      <c r="D89" s="68">
        <v>13</v>
      </c>
      <c r="E89" s="5">
        <v>108</v>
      </c>
      <c r="F89" s="1">
        <v>66</v>
      </c>
      <c r="G89" s="1">
        <v>52</v>
      </c>
    </row>
    <row r="90" spans="1:7">
      <c r="A90" s="1">
        <v>86</v>
      </c>
      <c r="B90" s="1">
        <v>36</v>
      </c>
      <c r="C90" s="4">
        <v>49</v>
      </c>
      <c r="D90" s="68">
        <v>11</v>
      </c>
      <c r="E90" s="5">
        <v>20</v>
      </c>
      <c r="F90" s="1">
        <v>55</v>
      </c>
      <c r="G90" s="1">
        <v>5</v>
      </c>
    </row>
    <row r="91" spans="1:7">
      <c r="A91" s="1">
        <v>87</v>
      </c>
      <c r="B91" s="1">
        <v>40</v>
      </c>
      <c r="C91" s="4">
        <v>53</v>
      </c>
      <c r="D91" s="68">
        <v>30</v>
      </c>
      <c r="E91" s="5">
        <v>15</v>
      </c>
      <c r="F91" s="1">
        <v>47</v>
      </c>
      <c r="G91" s="1">
        <v>121</v>
      </c>
    </row>
    <row r="92" spans="1:7">
      <c r="A92" s="1">
        <v>88</v>
      </c>
      <c r="B92" s="1">
        <v>44</v>
      </c>
      <c r="C92" s="4">
        <v>48</v>
      </c>
      <c r="D92" s="68">
        <v>26</v>
      </c>
      <c r="E92" s="5">
        <v>106</v>
      </c>
      <c r="F92" s="1">
        <v>49</v>
      </c>
      <c r="G92" s="1">
        <v>56</v>
      </c>
    </row>
    <row r="93" spans="1:7">
      <c r="A93" s="1">
        <v>89</v>
      </c>
      <c r="B93" s="1">
        <v>103</v>
      </c>
      <c r="C93" s="4">
        <v>118</v>
      </c>
      <c r="D93" s="68">
        <v>79</v>
      </c>
      <c r="E93" s="5">
        <v>6</v>
      </c>
      <c r="F93" s="1">
        <v>53</v>
      </c>
      <c r="G93" s="1">
        <v>47</v>
      </c>
    </row>
    <row r="94" spans="1:7">
      <c r="A94" s="1">
        <v>90</v>
      </c>
      <c r="B94" s="1">
        <v>45</v>
      </c>
      <c r="C94" s="4">
        <v>46</v>
      </c>
      <c r="D94" s="68">
        <v>78</v>
      </c>
      <c r="E94" s="5">
        <v>24</v>
      </c>
      <c r="F94" s="1">
        <v>118</v>
      </c>
      <c r="G94" s="1">
        <v>49</v>
      </c>
    </row>
    <row r="95" spans="1:7">
      <c r="A95" s="1">
        <v>91</v>
      </c>
      <c r="B95" s="1">
        <v>54</v>
      </c>
      <c r="C95" s="4">
        <v>94</v>
      </c>
      <c r="D95" s="68">
        <v>76</v>
      </c>
      <c r="E95" s="5">
        <v>23</v>
      </c>
      <c r="F95" s="1">
        <v>48</v>
      </c>
      <c r="G95" s="1">
        <v>53</v>
      </c>
    </row>
    <row r="96" spans="1:7">
      <c r="A96" s="1">
        <v>92</v>
      </c>
      <c r="B96" s="1">
        <v>57</v>
      </c>
      <c r="C96" s="4">
        <v>112</v>
      </c>
      <c r="D96" s="68">
        <v>17</v>
      </c>
      <c r="E96" s="5">
        <v>9</v>
      </c>
      <c r="F96" s="1">
        <v>46</v>
      </c>
      <c r="G96" s="1">
        <v>48</v>
      </c>
    </row>
    <row r="97" spans="1:7">
      <c r="A97" s="1">
        <v>93</v>
      </c>
      <c r="B97" s="1">
        <v>121</v>
      </c>
      <c r="C97" s="4">
        <v>111</v>
      </c>
      <c r="D97" s="68">
        <v>20</v>
      </c>
      <c r="E97" s="5">
        <v>11</v>
      </c>
      <c r="F97" s="1">
        <v>94</v>
      </c>
      <c r="G97" s="1">
        <v>118</v>
      </c>
    </row>
    <row r="98" spans="1:7">
      <c r="A98" s="1">
        <v>94</v>
      </c>
      <c r="B98" s="1">
        <v>51</v>
      </c>
      <c r="C98" s="4">
        <v>107</v>
      </c>
      <c r="D98" s="68">
        <v>16</v>
      </c>
      <c r="E98" s="5">
        <v>114</v>
      </c>
      <c r="F98" s="1">
        <v>112</v>
      </c>
      <c r="G98" s="1">
        <v>46</v>
      </c>
    </row>
    <row r="99" spans="1:7">
      <c r="A99" s="1">
        <v>95</v>
      </c>
      <c r="B99" s="1">
        <v>50</v>
      </c>
      <c r="C99" s="4">
        <v>127</v>
      </c>
      <c r="D99" s="68">
        <v>19</v>
      </c>
      <c r="E99" s="5">
        <v>105</v>
      </c>
      <c r="F99" s="1">
        <v>111</v>
      </c>
      <c r="G99" s="1">
        <v>94</v>
      </c>
    </row>
    <row r="100" spans="1:7">
      <c r="A100" s="1">
        <v>96</v>
      </c>
      <c r="B100" s="1">
        <v>13</v>
      </c>
      <c r="C100" s="4">
        <v>93</v>
      </c>
      <c r="D100" s="68">
        <v>14</v>
      </c>
      <c r="E100" s="5">
        <v>7</v>
      </c>
      <c r="F100" s="1">
        <v>107</v>
      </c>
      <c r="G100" s="1">
        <v>112</v>
      </c>
    </row>
    <row r="101" spans="1:7">
      <c r="A101" s="1">
        <v>97</v>
      </c>
      <c r="B101" s="1">
        <v>115</v>
      </c>
      <c r="C101" s="4">
        <v>95</v>
      </c>
      <c r="D101" s="68">
        <v>105</v>
      </c>
      <c r="E101" s="5">
        <v>120</v>
      </c>
      <c r="F101" s="1">
        <v>127</v>
      </c>
      <c r="G101" s="1">
        <v>111</v>
      </c>
    </row>
    <row r="102" spans="1:7">
      <c r="A102" s="1">
        <v>98</v>
      </c>
      <c r="B102" s="1">
        <v>10</v>
      </c>
      <c r="C102" s="4">
        <v>123</v>
      </c>
      <c r="D102" s="68">
        <v>5</v>
      </c>
      <c r="E102" s="5">
        <v>115</v>
      </c>
      <c r="F102" s="1">
        <v>93</v>
      </c>
      <c r="G102" s="1">
        <v>107</v>
      </c>
    </row>
    <row r="103" spans="1:7">
      <c r="A103" s="1">
        <v>99</v>
      </c>
      <c r="B103" s="1">
        <v>100</v>
      </c>
      <c r="C103" s="4">
        <v>97</v>
      </c>
      <c r="D103" s="68">
        <v>107</v>
      </c>
      <c r="E103" s="5">
        <v>52</v>
      </c>
      <c r="F103" s="1">
        <v>95</v>
      </c>
      <c r="G103" s="1">
        <v>127</v>
      </c>
    </row>
    <row r="104" spans="1:7">
      <c r="A104" s="1">
        <v>100</v>
      </c>
      <c r="B104" s="1">
        <v>64</v>
      </c>
      <c r="C104" s="4">
        <v>98</v>
      </c>
      <c r="D104" s="68">
        <v>23</v>
      </c>
      <c r="E104" s="5">
        <v>124</v>
      </c>
      <c r="F104" s="1">
        <v>123</v>
      </c>
      <c r="G104" s="1">
        <v>93</v>
      </c>
    </row>
    <row r="105" spans="1:7">
      <c r="A105" s="1">
        <v>101</v>
      </c>
      <c r="B105" s="1">
        <v>58</v>
      </c>
      <c r="C105" s="4">
        <v>32</v>
      </c>
      <c r="D105" s="68">
        <v>22</v>
      </c>
      <c r="E105" s="5">
        <v>56</v>
      </c>
      <c r="F105" s="1">
        <v>97</v>
      </c>
      <c r="G105" s="1">
        <v>95</v>
      </c>
    </row>
    <row r="106" spans="1:7">
      <c r="A106" s="1">
        <v>102</v>
      </c>
      <c r="B106" s="1">
        <v>91</v>
      </c>
      <c r="C106" s="4">
        <v>29</v>
      </c>
      <c r="D106" s="68">
        <v>3</v>
      </c>
      <c r="E106" s="5">
        <v>5</v>
      </c>
      <c r="F106" s="1">
        <v>98</v>
      </c>
      <c r="G106" s="1">
        <v>123</v>
      </c>
    </row>
    <row r="107" spans="1:7">
      <c r="A107" s="1">
        <v>103</v>
      </c>
      <c r="B107" s="1">
        <v>61</v>
      </c>
      <c r="C107" s="4">
        <v>28</v>
      </c>
      <c r="D107" s="68">
        <v>21</v>
      </c>
      <c r="E107" s="5">
        <v>121</v>
      </c>
      <c r="F107" s="1">
        <v>101</v>
      </c>
      <c r="G107" s="1">
        <v>98</v>
      </c>
    </row>
    <row r="108" spans="1:7">
      <c r="A108" s="1">
        <v>104</v>
      </c>
      <c r="B108" s="1">
        <v>62</v>
      </c>
      <c r="C108" s="4">
        <v>122</v>
      </c>
      <c r="D108" s="68">
        <v>18</v>
      </c>
      <c r="E108" s="5">
        <v>51</v>
      </c>
      <c r="F108" s="1">
        <v>102</v>
      </c>
      <c r="G108" s="1">
        <v>97</v>
      </c>
    </row>
    <row r="109" spans="1:7">
      <c r="A109" s="1">
        <v>105</v>
      </c>
      <c r="B109" s="1">
        <v>59</v>
      </c>
      <c r="C109" s="4">
        <v>33</v>
      </c>
      <c r="D109" s="68">
        <v>71</v>
      </c>
      <c r="E109" s="5">
        <v>57</v>
      </c>
      <c r="F109" s="1">
        <v>63</v>
      </c>
      <c r="G109" s="1">
        <v>28</v>
      </c>
    </row>
    <row r="110" spans="1:7">
      <c r="A110" s="1">
        <v>106</v>
      </c>
      <c r="B110" s="1">
        <v>60</v>
      </c>
      <c r="C110" s="4">
        <v>25</v>
      </c>
      <c r="D110" s="68">
        <v>7</v>
      </c>
      <c r="E110" s="5">
        <v>54</v>
      </c>
      <c r="F110" s="1">
        <v>119</v>
      </c>
      <c r="G110" s="1">
        <v>122</v>
      </c>
    </row>
    <row r="111" spans="1:7">
      <c r="A111" s="1">
        <v>107</v>
      </c>
      <c r="B111" s="1">
        <v>116</v>
      </c>
      <c r="C111" s="4">
        <v>26</v>
      </c>
      <c r="D111" s="68">
        <v>66</v>
      </c>
      <c r="E111" s="5">
        <v>45</v>
      </c>
      <c r="F111" s="1">
        <v>96</v>
      </c>
      <c r="G111" s="1">
        <v>32</v>
      </c>
    </row>
    <row r="112" spans="1:7">
      <c r="A112" s="1">
        <v>108</v>
      </c>
      <c r="B112" s="1">
        <v>90</v>
      </c>
      <c r="C112" s="4">
        <v>38</v>
      </c>
      <c r="D112" s="68">
        <v>72</v>
      </c>
      <c r="E112" s="5">
        <v>103</v>
      </c>
      <c r="F112" s="1">
        <v>109</v>
      </c>
      <c r="G112" s="1">
        <v>29</v>
      </c>
    </row>
    <row r="113" spans="1:7">
      <c r="A113" s="1">
        <v>109</v>
      </c>
      <c r="B113" s="1">
        <v>3</v>
      </c>
      <c r="C113" s="4">
        <v>39</v>
      </c>
      <c r="D113" s="68">
        <v>73</v>
      </c>
      <c r="E113" s="5">
        <v>44</v>
      </c>
      <c r="F113" s="1">
        <v>87</v>
      </c>
      <c r="G113" s="1">
        <v>33</v>
      </c>
    </row>
    <row r="114" spans="1:7">
      <c r="A114" s="1">
        <v>110</v>
      </c>
      <c r="B114" s="1">
        <v>120</v>
      </c>
      <c r="C114" s="4">
        <v>42</v>
      </c>
      <c r="D114" s="68">
        <v>67</v>
      </c>
      <c r="E114" s="5">
        <v>40</v>
      </c>
      <c r="F114" s="1">
        <v>86</v>
      </c>
      <c r="G114" s="1">
        <v>25</v>
      </c>
    </row>
    <row r="115" spans="1:7">
      <c r="A115" s="1">
        <v>111</v>
      </c>
      <c r="B115" s="1">
        <v>7</v>
      </c>
      <c r="C115" s="4">
        <v>34</v>
      </c>
      <c r="D115" s="68">
        <v>70</v>
      </c>
      <c r="E115" s="5">
        <v>35</v>
      </c>
      <c r="F115" s="1">
        <v>85</v>
      </c>
      <c r="G115" s="1">
        <v>26</v>
      </c>
    </row>
    <row r="116" spans="1:7">
      <c r="A116" s="1">
        <v>112</v>
      </c>
      <c r="B116" s="1">
        <v>1</v>
      </c>
      <c r="C116" s="4">
        <v>43</v>
      </c>
      <c r="D116" s="68">
        <v>69</v>
      </c>
      <c r="E116" s="5">
        <v>37</v>
      </c>
      <c r="F116" s="1">
        <v>88</v>
      </c>
      <c r="G116" s="1">
        <v>27</v>
      </c>
    </row>
    <row r="117" spans="1:7">
      <c r="A117" s="1">
        <v>113</v>
      </c>
      <c r="B117" s="1">
        <v>105</v>
      </c>
      <c r="C117" s="4">
        <v>40</v>
      </c>
      <c r="D117" s="68">
        <v>68</v>
      </c>
      <c r="E117" s="5">
        <v>36</v>
      </c>
      <c r="F117" s="1">
        <v>110</v>
      </c>
      <c r="G117" s="1">
        <v>31</v>
      </c>
    </row>
    <row r="118" spans="1:7">
      <c r="A118" s="1">
        <v>114</v>
      </c>
      <c r="B118" s="1">
        <v>114</v>
      </c>
      <c r="C118" s="4">
        <v>35</v>
      </c>
      <c r="D118" s="68">
        <v>74</v>
      </c>
      <c r="E118" s="5">
        <v>41</v>
      </c>
      <c r="F118" s="1">
        <v>71</v>
      </c>
      <c r="G118" s="1">
        <v>79</v>
      </c>
    </row>
    <row r="119" spans="1:7">
      <c r="A119" s="1">
        <v>115</v>
      </c>
      <c r="B119" s="1">
        <v>6</v>
      </c>
      <c r="C119" s="4">
        <v>37</v>
      </c>
      <c r="D119" s="68">
        <v>75</v>
      </c>
      <c r="E119" s="5">
        <v>30</v>
      </c>
      <c r="F119" s="1">
        <v>70</v>
      </c>
      <c r="G119" s="1">
        <v>80</v>
      </c>
    </row>
    <row r="120" spans="1:7">
      <c r="A120" s="1">
        <v>116</v>
      </c>
      <c r="B120" s="1">
        <v>106</v>
      </c>
      <c r="C120" s="4">
        <v>36</v>
      </c>
      <c r="D120" s="68">
        <v>77</v>
      </c>
      <c r="E120" s="5">
        <v>43</v>
      </c>
      <c r="F120" s="1">
        <v>69</v>
      </c>
      <c r="G120" s="1">
        <v>78</v>
      </c>
    </row>
    <row r="121" spans="1:7">
      <c r="A121" s="1">
        <v>117</v>
      </c>
      <c r="B121" s="1">
        <v>15</v>
      </c>
      <c r="C121" s="4">
        <v>41</v>
      </c>
      <c r="D121" s="68">
        <v>116</v>
      </c>
      <c r="E121" s="5">
        <v>34</v>
      </c>
      <c r="F121" s="1">
        <v>68</v>
      </c>
      <c r="G121" s="1">
        <v>117</v>
      </c>
    </row>
    <row r="122" spans="1:7">
      <c r="A122" s="1">
        <v>118</v>
      </c>
      <c r="B122" s="1">
        <v>108</v>
      </c>
      <c r="C122" s="4">
        <v>14</v>
      </c>
      <c r="D122" s="68">
        <v>83</v>
      </c>
      <c r="E122" s="5">
        <v>42</v>
      </c>
      <c r="F122" s="1">
        <v>73</v>
      </c>
      <c r="G122" s="1">
        <v>84</v>
      </c>
    </row>
    <row r="123" spans="1:7">
      <c r="A123" s="1">
        <v>119</v>
      </c>
      <c r="B123" s="1">
        <v>4</v>
      </c>
      <c r="C123" s="4">
        <v>12</v>
      </c>
      <c r="D123" s="68">
        <v>80</v>
      </c>
      <c r="E123" s="5">
        <v>39</v>
      </c>
      <c r="F123" s="1">
        <v>74</v>
      </c>
      <c r="G123" s="1">
        <v>81</v>
      </c>
    </row>
    <row r="124" spans="1:7">
      <c r="A124" s="1">
        <v>120</v>
      </c>
      <c r="B124" s="1">
        <v>22</v>
      </c>
      <c r="C124" s="4">
        <v>30</v>
      </c>
      <c r="D124" s="68">
        <v>125</v>
      </c>
      <c r="E124" s="5">
        <v>38</v>
      </c>
      <c r="F124" s="1">
        <v>67</v>
      </c>
      <c r="G124" s="1">
        <v>126</v>
      </c>
    </row>
    <row r="125" spans="1:7">
      <c r="A125" s="1">
        <v>121</v>
      </c>
      <c r="B125" s="1">
        <v>21</v>
      </c>
      <c r="C125" s="4">
        <v>27</v>
      </c>
      <c r="D125" s="68">
        <v>81</v>
      </c>
      <c r="E125" s="5">
        <v>28</v>
      </c>
      <c r="F125" s="1">
        <v>59</v>
      </c>
      <c r="G125" s="1">
        <v>82</v>
      </c>
    </row>
    <row r="126" spans="1:7">
      <c r="A126" s="1">
        <v>122</v>
      </c>
      <c r="B126" s="1">
        <v>17</v>
      </c>
      <c r="C126" s="4">
        <v>31</v>
      </c>
      <c r="D126" s="68">
        <v>82</v>
      </c>
      <c r="E126" s="5">
        <v>122</v>
      </c>
      <c r="F126" s="1">
        <v>125</v>
      </c>
      <c r="G126" s="1">
        <v>83</v>
      </c>
    </row>
    <row r="127" spans="1:7">
      <c r="A127" s="1">
        <v>123</v>
      </c>
      <c r="B127" s="1">
        <v>20</v>
      </c>
      <c r="C127" s="4">
        <v>80</v>
      </c>
      <c r="D127" s="68">
        <v>100</v>
      </c>
      <c r="E127" s="5">
        <v>32</v>
      </c>
      <c r="F127" s="1">
        <v>89</v>
      </c>
      <c r="G127" s="1">
        <v>101</v>
      </c>
    </row>
    <row r="128" spans="1:7">
      <c r="A128" s="1">
        <v>124</v>
      </c>
      <c r="B128" s="1">
        <v>12</v>
      </c>
      <c r="C128" s="4">
        <v>79</v>
      </c>
      <c r="D128" s="68">
        <v>101</v>
      </c>
      <c r="E128" s="5">
        <v>29</v>
      </c>
      <c r="F128" s="1">
        <v>92</v>
      </c>
      <c r="G128" s="1">
        <v>102</v>
      </c>
    </row>
    <row r="129" spans="1:7">
      <c r="A129" s="1">
        <v>125</v>
      </c>
      <c r="B129" s="1">
        <v>31</v>
      </c>
      <c r="C129" s="4">
        <v>77</v>
      </c>
      <c r="D129" s="68">
        <v>62</v>
      </c>
      <c r="E129" s="5">
        <v>33</v>
      </c>
      <c r="F129" s="1">
        <v>99</v>
      </c>
      <c r="G129" s="1">
        <v>63</v>
      </c>
    </row>
    <row r="130" spans="1:7">
      <c r="A130" s="1">
        <v>126</v>
      </c>
      <c r="B130" s="1">
        <v>27</v>
      </c>
      <c r="C130" s="4">
        <v>18</v>
      </c>
      <c r="D130" s="68">
        <v>118</v>
      </c>
      <c r="E130" s="5">
        <v>25</v>
      </c>
      <c r="F130" s="1">
        <v>65</v>
      </c>
      <c r="G130" s="1">
        <v>119</v>
      </c>
    </row>
    <row r="131" spans="1:7">
      <c r="A131" s="1">
        <v>127</v>
      </c>
      <c r="B131" s="1">
        <v>80</v>
      </c>
      <c r="C131" s="4">
        <v>21</v>
      </c>
      <c r="D131" s="68">
        <v>95</v>
      </c>
      <c r="E131" s="5">
        <v>26</v>
      </c>
      <c r="F131" s="1">
        <v>104</v>
      </c>
      <c r="G131" s="1">
        <v>96</v>
      </c>
    </row>
    <row r="132" spans="1:7">
      <c r="A132" s="1">
        <v>128</v>
      </c>
      <c r="D132" s="6"/>
    </row>
    <row r="133" spans="1:7">
      <c r="A133" s="1">
        <v>129</v>
      </c>
    </row>
    <row r="134" spans="1:7">
      <c r="A134" s="1">
        <v>130</v>
      </c>
    </row>
    <row r="135" spans="1:7">
      <c r="A135" s="1">
        <v>131</v>
      </c>
    </row>
    <row r="136" spans="1:7">
      <c r="A136" s="1">
        <v>132</v>
      </c>
    </row>
    <row r="137" spans="1:7">
      <c r="A137" s="1">
        <v>133</v>
      </c>
    </row>
    <row r="138" spans="1:7">
      <c r="A138" s="1">
        <v>134</v>
      </c>
    </row>
    <row r="139" spans="1:7">
      <c r="A139" s="1">
        <v>135</v>
      </c>
    </row>
    <row r="140" spans="1:7">
      <c r="A140" s="1">
        <v>136</v>
      </c>
    </row>
    <row r="141" spans="1:7">
      <c r="A141" s="1">
        <v>137</v>
      </c>
    </row>
    <row r="142" spans="1:7">
      <c r="A142" s="1">
        <v>138</v>
      </c>
    </row>
    <row r="143" spans="1:7">
      <c r="A143" s="1">
        <v>139</v>
      </c>
    </row>
    <row r="144" spans="1:7">
      <c r="A144" s="1">
        <v>140</v>
      </c>
    </row>
    <row r="145" spans="1:1">
      <c r="A145" s="1">
        <v>141</v>
      </c>
    </row>
    <row r="146" spans="1:1">
      <c r="A146" s="1">
        <v>142</v>
      </c>
    </row>
    <row r="147" spans="1:1">
      <c r="A147" s="1">
        <v>143</v>
      </c>
    </row>
    <row r="148" spans="1:1">
      <c r="A148" s="1">
        <v>144</v>
      </c>
    </row>
    <row r="149" spans="1:1">
      <c r="A149" s="1">
        <v>145</v>
      </c>
    </row>
    <row r="150" spans="1:1">
      <c r="A150" s="1">
        <v>146</v>
      </c>
    </row>
    <row r="151" spans="1:1">
      <c r="A151" s="1">
        <v>147</v>
      </c>
    </row>
    <row r="152" spans="1:1">
      <c r="A152" s="1">
        <v>148</v>
      </c>
    </row>
    <row r="153" spans="1:1">
      <c r="A153" s="1">
        <v>149</v>
      </c>
    </row>
    <row r="154" spans="1:1">
      <c r="A154" s="1">
        <v>150</v>
      </c>
    </row>
    <row r="155" spans="1:1">
      <c r="A155" s="1">
        <v>151</v>
      </c>
    </row>
    <row r="156" spans="1:1">
      <c r="A156" s="1">
        <v>152</v>
      </c>
    </row>
    <row r="157" spans="1:1">
      <c r="A157" s="1">
        <v>153</v>
      </c>
    </row>
    <row r="158" spans="1:1">
      <c r="A158" s="1">
        <v>154</v>
      </c>
    </row>
    <row r="159" spans="1:1">
      <c r="A159" s="1">
        <v>155</v>
      </c>
    </row>
    <row r="160" spans="1:1">
      <c r="A160" s="1">
        <v>156</v>
      </c>
    </row>
    <row r="161" spans="1:1">
      <c r="A161" s="1">
        <v>157</v>
      </c>
    </row>
    <row r="162" spans="1:1">
      <c r="A162" s="1">
        <v>158</v>
      </c>
    </row>
    <row r="163" spans="1:1">
      <c r="A163" s="1">
        <v>159</v>
      </c>
    </row>
    <row r="164" spans="1:1">
      <c r="A164" s="1">
        <v>160</v>
      </c>
    </row>
    <row r="165" spans="1:1">
      <c r="A165" s="1">
        <v>161</v>
      </c>
    </row>
    <row r="166" spans="1:1">
      <c r="A166" s="1">
        <v>162</v>
      </c>
    </row>
    <row r="167" spans="1:1">
      <c r="A167" s="1">
        <v>163</v>
      </c>
    </row>
    <row r="168" spans="1:1">
      <c r="A168" s="1">
        <v>164</v>
      </c>
    </row>
    <row r="169" spans="1:1">
      <c r="A169" s="1">
        <v>165</v>
      </c>
    </row>
    <row r="170" spans="1:1">
      <c r="A170" s="1">
        <v>166</v>
      </c>
    </row>
    <row r="171" spans="1:1">
      <c r="A171" s="1">
        <v>167</v>
      </c>
    </row>
    <row r="172" spans="1:1">
      <c r="A172" s="1">
        <v>168</v>
      </c>
    </row>
    <row r="173" spans="1:1">
      <c r="A173" s="1">
        <v>169</v>
      </c>
    </row>
    <row r="174" spans="1:1">
      <c r="A174" s="1">
        <v>170</v>
      </c>
    </row>
    <row r="175" spans="1:1">
      <c r="A175" s="1">
        <v>171</v>
      </c>
    </row>
    <row r="176" spans="1:1">
      <c r="A176" s="1">
        <v>172</v>
      </c>
    </row>
    <row r="177" spans="1:1">
      <c r="A177" s="1">
        <v>173</v>
      </c>
    </row>
    <row r="178" spans="1:1">
      <c r="A178" s="1">
        <v>174</v>
      </c>
    </row>
    <row r="179" spans="1:1">
      <c r="A179" s="1">
        <v>175</v>
      </c>
    </row>
    <row r="180" spans="1:1">
      <c r="A180" s="1">
        <v>176</v>
      </c>
    </row>
    <row r="181" spans="1:1">
      <c r="A181" s="1">
        <v>177</v>
      </c>
    </row>
    <row r="182" spans="1:1">
      <c r="A182" s="1">
        <v>178</v>
      </c>
    </row>
    <row r="183" spans="1:1">
      <c r="A183" s="1">
        <v>179</v>
      </c>
    </row>
    <row r="184" spans="1:1">
      <c r="A184" s="1">
        <v>180</v>
      </c>
    </row>
    <row r="185" spans="1:1">
      <c r="A185" s="1">
        <v>181</v>
      </c>
    </row>
    <row r="186" spans="1:1">
      <c r="A186" s="1">
        <v>182</v>
      </c>
    </row>
    <row r="187" spans="1:1">
      <c r="A187" s="1">
        <v>183</v>
      </c>
    </row>
    <row r="188" spans="1:1">
      <c r="A188" s="1">
        <v>184</v>
      </c>
    </row>
    <row r="189" spans="1:1">
      <c r="A189" s="1">
        <v>185</v>
      </c>
    </row>
    <row r="190" spans="1:1">
      <c r="A190" s="1">
        <v>186</v>
      </c>
    </row>
    <row r="191" spans="1:1">
      <c r="A191" s="1">
        <v>187</v>
      </c>
    </row>
    <row r="192" spans="1:1">
      <c r="A192" s="1">
        <v>188</v>
      </c>
    </row>
    <row r="193" spans="1:1">
      <c r="A193" s="1">
        <v>189</v>
      </c>
    </row>
    <row r="194" spans="1:1">
      <c r="A194" s="1">
        <v>190</v>
      </c>
    </row>
    <row r="195" spans="1:1">
      <c r="A195" s="1">
        <v>191</v>
      </c>
    </row>
    <row r="196" spans="1:1">
      <c r="A196" s="1">
        <v>192</v>
      </c>
    </row>
    <row r="197" spans="1:1">
      <c r="A197" s="1">
        <v>193</v>
      </c>
    </row>
    <row r="198" spans="1:1">
      <c r="A198" s="1">
        <v>194</v>
      </c>
    </row>
    <row r="199" spans="1:1">
      <c r="A199" s="1">
        <v>195</v>
      </c>
    </row>
    <row r="200" spans="1:1">
      <c r="A200" s="1">
        <v>196</v>
      </c>
    </row>
    <row r="201" spans="1:1">
      <c r="A201" s="1">
        <v>197</v>
      </c>
    </row>
    <row r="202" spans="1:1">
      <c r="A202" s="1">
        <v>198</v>
      </c>
    </row>
    <row r="203" spans="1:1">
      <c r="A203" s="1">
        <v>199</v>
      </c>
    </row>
    <row r="204" spans="1:1">
      <c r="A204" s="1">
        <v>200</v>
      </c>
    </row>
  </sheetData>
  <mergeCells count="4">
    <mergeCell ref="A1:A2"/>
    <mergeCell ref="B1:G1"/>
    <mergeCell ref="A4:G4"/>
    <mergeCell ref="L2: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C1B2-14D4-46EE-BC19-D13F93D7909A}">
  <dimension ref="B3:J131"/>
  <sheetViews>
    <sheetView workbookViewId="0">
      <selection activeCell="G2" sqref="G2"/>
    </sheetView>
  </sheetViews>
  <sheetFormatPr defaultRowHeight="14.4"/>
  <cols>
    <col min="1" max="2" width="18.33203125" bestFit="1" customWidth="1"/>
    <col min="3" max="3" width="10.44140625" bestFit="1" customWidth="1"/>
    <col min="5" max="5" width="17.5546875" bestFit="1" customWidth="1"/>
    <col min="6" max="6" width="20.88671875" bestFit="1" customWidth="1"/>
    <col min="9" max="9" width="18.33203125" bestFit="1" customWidth="1"/>
    <col min="10" max="10" width="21.6640625" bestFit="1" customWidth="1"/>
  </cols>
  <sheetData>
    <row r="3" spans="2:10">
      <c r="B3" s="78" t="s">
        <v>61</v>
      </c>
      <c r="C3" s="78"/>
      <c r="E3" s="78" t="s">
        <v>62</v>
      </c>
      <c r="F3" s="78"/>
      <c r="I3" s="78" t="s">
        <v>63</v>
      </c>
      <c r="J3" s="78"/>
    </row>
    <row r="4" spans="2:10">
      <c r="B4" t="s">
        <v>64</v>
      </c>
      <c r="C4" t="s">
        <v>65</v>
      </c>
      <c r="E4" t="s">
        <v>66</v>
      </c>
      <c r="F4" t="s">
        <v>65</v>
      </c>
      <c r="I4" t="s">
        <v>64</v>
      </c>
      <c r="J4" t="s">
        <v>65</v>
      </c>
    </row>
    <row r="5" spans="2:10">
      <c r="B5">
        <v>10</v>
      </c>
      <c r="C5">
        <v>12012</v>
      </c>
      <c r="E5">
        <v>16</v>
      </c>
      <c r="F5">
        <v>130921.00457239999</v>
      </c>
      <c r="I5">
        <v>117</v>
      </c>
      <c r="J5">
        <v>133970.6457739</v>
      </c>
    </row>
    <row r="6" spans="2:10">
      <c r="B6">
        <v>35</v>
      </c>
      <c r="C6">
        <v>12012</v>
      </c>
      <c r="E6">
        <v>11</v>
      </c>
      <c r="F6">
        <v>131607.47949140001</v>
      </c>
      <c r="I6">
        <v>1</v>
      </c>
      <c r="J6">
        <v>135751.77805250001</v>
      </c>
    </row>
    <row r="7" spans="2:10">
      <c r="B7">
        <v>24</v>
      </c>
      <c r="C7">
        <v>12020</v>
      </c>
      <c r="E7">
        <v>15</v>
      </c>
      <c r="F7">
        <v>132173.6881264</v>
      </c>
      <c r="I7">
        <v>7</v>
      </c>
      <c r="J7">
        <v>136444.4189545</v>
      </c>
    </row>
    <row r="8" spans="2:10">
      <c r="B8">
        <v>45</v>
      </c>
      <c r="C8">
        <v>12103</v>
      </c>
      <c r="E8">
        <v>12</v>
      </c>
      <c r="F8">
        <v>133895.73187039999</v>
      </c>
      <c r="I8">
        <v>2</v>
      </c>
      <c r="J8">
        <v>136503.40900489999</v>
      </c>
    </row>
    <row r="9" spans="2:10">
      <c r="B9">
        <v>2</v>
      </c>
      <c r="C9">
        <v>12435</v>
      </c>
      <c r="E9">
        <v>32</v>
      </c>
      <c r="F9">
        <v>134397.4763374</v>
      </c>
      <c r="I9">
        <v>120</v>
      </c>
      <c r="J9">
        <v>137313.23152840001</v>
      </c>
    </row>
    <row r="10" spans="2:10">
      <c r="B10">
        <v>42</v>
      </c>
      <c r="C10">
        <v>12435</v>
      </c>
      <c r="E10">
        <v>43</v>
      </c>
      <c r="F10">
        <v>134688.82354039999</v>
      </c>
      <c r="I10">
        <v>10</v>
      </c>
      <c r="J10">
        <v>137533.28378639999</v>
      </c>
    </row>
    <row r="11" spans="2:10">
      <c r="B11">
        <v>5</v>
      </c>
      <c r="C11">
        <v>12439</v>
      </c>
      <c r="E11">
        <v>74</v>
      </c>
      <c r="F11">
        <v>135240.28143639999</v>
      </c>
      <c r="I11">
        <v>3</v>
      </c>
      <c r="J11">
        <v>137585.73301190001</v>
      </c>
    </row>
    <row r="12" spans="2:10">
      <c r="B12">
        <v>4</v>
      </c>
      <c r="C12">
        <v>12515</v>
      </c>
      <c r="E12">
        <v>14</v>
      </c>
      <c r="F12">
        <v>135402.36693839999</v>
      </c>
      <c r="I12">
        <v>107</v>
      </c>
      <c r="J12">
        <v>138538.62550649999</v>
      </c>
    </row>
    <row r="13" spans="2:10">
      <c r="B13">
        <v>26</v>
      </c>
      <c r="C13">
        <v>12576</v>
      </c>
      <c r="E13">
        <v>13</v>
      </c>
      <c r="F13">
        <v>135900.81036939999</v>
      </c>
      <c r="I13">
        <v>38</v>
      </c>
      <c r="J13">
        <v>138955.3383115</v>
      </c>
    </row>
    <row r="14" spans="2:10">
      <c r="B14">
        <v>29</v>
      </c>
      <c r="C14">
        <v>12601</v>
      </c>
      <c r="E14">
        <v>30</v>
      </c>
      <c r="F14">
        <v>137132.45365790001</v>
      </c>
      <c r="I14">
        <v>97</v>
      </c>
      <c r="J14">
        <v>139171.93873269999</v>
      </c>
    </row>
    <row r="15" spans="2:10">
      <c r="B15">
        <v>39</v>
      </c>
      <c r="C15">
        <v>12617</v>
      </c>
      <c r="E15">
        <v>33</v>
      </c>
      <c r="F15">
        <v>137933.04413540001</v>
      </c>
      <c r="I15">
        <v>98</v>
      </c>
      <c r="J15">
        <v>139171.93873269999</v>
      </c>
    </row>
    <row r="16" spans="2:10">
      <c r="B16">
        <v>34</v>
      </c>
      <c r="C16">
        <v>12731</v>
      </c>
      <c r="E16">
        <v>36</v>
      </c>
      <c r="F16">
        <v>138647.71895139999</v>
      </c>
      <c r="I16">
        <v>91</v>
      </c>
      <c r="J16">
        <v>139600.493564</v>
      </c>
    </row>
    <row r="17" spans="2:10">
      <c r="B17">
        <v>32</v>
      </c>
      <c r="C17">
        <v>12837</v>
      </c>
      <c r="E17">
        <v>37</v>
      </c>
      <c r="F17">
        <v>139638.30583339999</v>
      </c>
      <c r="I17">
        <v>103</v>
      </c>
      <c r="J17">
        <v>139852.01818370001</v>
      </c>
    </row>
    <row r="18" spans="2:10">
      <c r="B18">
        <v>1</v>
      </c>
      <c r="C18">
        <v>12861</v>
      </c>
      <c r="E18">
        <v>38</v>
      </c>
      <c r="F18">
        <v>140472.92735839999</v>
      </c>
      <c r="I18">
        <v>45</v>
      </c>
      <c r="J18">
        <v>140237.14276829999</v>
      </c>
    </row>
    <row r="19" spans="2:10">
      <c r="B19">
        <v>8</v>
      </c>
      <c r="C19">
        <v>12861</v>
      </c>
      <c r="E19">
        <v>29</v>
      </c>
      <c r="F19">
        <v>141100.49595740001</v>
      </c>
      <c r="I19">
        <v>44</v>
      </c>
      <c r="J19">
        <v>140306.2048788</v>
      </c>
    </row>
    <row r="20" spans="2:10">
      <c r="B20">
        <v>46</v>
      </c>
      <c r="C20">
        <v>12908</v>
      </c>
      <c r="E20">
        <v>27</v>
      </c>
      <c r="F20">
        <v>141588.5036844</v>
      </c>
      <c r="I20">
        <v>57</v>
      </c>
      <c r="J20">
        <v>140948.03550900001</v>
      </c>
    </row>
    <row r="21" spans="2:10">
      <c r="B21">
        <v>40</v>
      </c>
      <c r="C21">
        <v>12918</v>
      </c>
      <c r="E21">
        <v>26</v>
      </c>
      <c r="F21">
        <v>142174.4034184</v>
      </c>
      <c r="I21">
        <v>20</v>
      </c>
      <c r="J21">
        <v>141123.4675153</v>
      </c>
    </row>
    <row r="22" spans="2:10">
      <c r="B22">
        <v>48</v>
      </c>
      <c r="C22">
        <v>12918</v>
      </c>
      <c r="E22">
        <v>10</v>
      </c>
      <c r="F22">
        <v>142395.3558894</v>
      </c>
      <c r="I22">
        <v>72</v>
      </c>
      <c r="J22">
        <v>141211.3909155</v>
      </c>
    </row>
    <row r="23" spans="2:10">
      <c r="B23">
        <v>9</v>
      </c>
      <c r="C23">
        <v>12928</v>
      </c>
      <c r="E23">
        <v>35</v>
      </c>
      <c r="F23">
        <v>142460.7921244</v>
      </c>
      <c r="I23">
        <v>8</v>
      </c>
      <c r="J23">
        <v>141328.50894229999</v>
      </c>
    </row>
    <row r="24" spans="2:10">
      <c r="B24">
        <v>33</v>
      </c>
      <c r="C24">
        <v>12939</v>
      </c>
      <c r="E24">
        <v>31</v>
      </c>
      <c r="F24">
        <v>142610.53920090001</v>
      </c>
      <c r="I24">
        <v>23</v>
      </c>
      <c r="J24">
        <v>141472.36497669999</v>
      </c>
    </row>
    <row r="25" spans="2:10">
      <c r="B25">
        <v>14</v>
      </c>
      <c r="C25">
        <v>12956</v>
      </c>
      <c r="E25">
        <v>42</v>
      </c>
      <c r="F25">
        <v>142883.7018292</v>
      </c>
      <c r="I25">
        <v>40</v>
      </c>
      <c r="J25">
        <v>141493.89995600001</v>
      </c>
    </row>
    <row r="26" spans="2:10">
      <c r="B26">
        <v>41</v>
      </c>
      <c r="C26">
        <v>12962</v>
      </c>
      <c r="E26">
        <v>4</v>
      </c>
      <c r="F26">
        <v>143098.4818224</v>
      </c>
      <c r="I26">
        <v>42</v>
      </c>
      <c r="J26">
        <v>141504.39403659999</v>
      </c>
    </row>
    <row r="27" spans="2:10">
      <c r="B27">
        <v>11</v>
      </c>
      <c r="C27">
        <v>12964</v>
      </c>
      <c r="E27">
        <v>39</v>
      </c>
      <c r="F27">
        <v>143815.47012039999</v>
      </c>
      <c r="I27">
        <v>24</v>
      </c>
      <c r="J27">
        <v>141607.05597419999</v>
      </c>
    </row>
    <row r="28" spans="2:10">
      <c r="B28">
        <v>3</v>
      </c>
      <c r="C28">
        <v>13000</v>
      </c>
      <c r="E28">
        <v>40</v>
      </c>
      <c r="F28">
        <v>145677.38994640001</v>
      </c>
      <c r="I28">
        <v>121</v>
      </c>
      <c r="J28">
        <v>141757.47805579999</v>
      </c>
    </row>
    <row r="29" spans="2:10">
      <c r="B29">
        <v>13</v>
      </c>
      <c r="C29">
        <v>13123</v>
      </c>
      <c r="E29">
        <v>34</v>
      </c>
      <c r="F29">
        <v>145824.32975539999</v>
      </c>
      <c r="I29">
        <v>52</v>
      </c>
      <c r="J29">
        <v>141854.20407740001</v>
      </c>
    </row>
    <row r="30" spans="2:10">
      <c r="B30">
        <v>25</v>
      </c>
      <c r="C30">
        <v>13131</v>
      </c>
      <c r="E30">
        <v>49</v>
      </c>
      <c r="F30">
        <v>145860.23429739999</v>
      </c>
      <c r="I30">
        <v>124</v>
      </c>
      <c r="J30">
        <v>141860.8175602</v>
      </c>
    </row>
    <row r="31" spans="2:10">
      <c r="B31">
        <v>22</v>
      </c>
      <c r="C31">
        <v>13160</v>
      </c>
      <c r="E31">
        <v>18</v>
      </c>
      <c r="F31">
        <v>146281.9140352</v>
      </c>
      <c r="I31">
        <v>39</v>
      </c>
      <c r="J31">
        <v>142508.41276889999</v>
      </c>
    </row>
    <row r="32" spans="2:10">
      <c r="B32">
        <v>16</v>
      </c>
      <c r="C32">
        <v>13176</v>
      </c>
      <c r="E32">
        <v>21</v>
      </c>
      <c r="F32">
        <v>146571.2156614</v>
      </c>
      <c r="I32">
        <v>26</v>
      </c>
      <c r="J32">
        <v>142641.98792740001</v>
      </c>
    </row>
    <row r="33" spans="2:10">
      <c r="B33">
        <v>38</v>
      </c>
      <c r="C33">
        <v>13198</v>
      </c>
      <c r="E33">
        <v>24</v>
      </c>
      <c r="F33">
        <v>146868.73720140001</v>
      </c>
      <c r="I33">
        <v>34</v>
      </c>
      <c r="J33">
        <v>143180.91149480001</v>
      </c>
    </row>
    <row r="34" spans="2:10">
      <c r="B34">
        <v>47</v>
      </c>
      <c r="C34">
        <v>13250</v>
      </c>
      <c r="E34">
        <v>55</v>
      </c>
      <c r="F34">
        <v>147136.21597240001</v>
      </c>
      <c r="I34">
        <v>30</v>
      </c>
      <c r="J34">
        <v>143496.69840669999</v>
      </c>
    </row>
    <row r="35" spans="2:10">
      <c r="B35">
        <v>23</v>
      </c>
      <c r="C35">
        <v>13251</v>
      </c>
      <c r="E35">
        <v>17</v>
      </c>
      <c r="F35">
        <v>147223.17081439999</v>
      </c>
      <c r="I35">
        <v>27</v>
      </c>
      <c r="J35">
        <v>143520.81722999999</v>
      </c>
    </row>
    <row r="36" spans="2:10">
      <c r="B36">
        <v>12</v>
      </c>
      <c r="C36">
        <v>13282</v>
      </c>
      <c r="E36">
        <v>44</v>
      </c>
      <c r="F36">
        <v>147532.2651514</v>
      </c>
      <c r="I36">
        <v>36</v>
      </c>
      <c r="J36">
        <v>143747.68127460001</v>
      </c>
    </row>
    <row r="37" spans="2:10">
      <c r="B37">
        <v>15</v>
      </c>
      <c r="C37">
        <v>13285</v>
      </c>
      <c r="E37">
        <v>54</v>
      </c>
      <c r="F37">
        <v>147720.1791409</v>
      </c>
      <c r="I37">
        <v>32</v>
      </c>
      <c r="J37">
        <v>143774.06577399999</v>
      </c>
    </row>
    <row r="38" spans="2:10">
      <c r="B38">
        <v>21</v>
      </c>
      <c r="C38">
        <v>13319</v>
      </c>
      <c r="E38">
        <v>19</v>
      </c>
      <c r="F38">
        <v>147762.16477819899</v>
      </c>
      <c r="I38">
        <v>70</v>
      </c>
      <c r="J38">
        <v>143786.64561979999</v>
      </c>
    </row>
    <row r="39" spans="2:10">
      <c r="B39">
        <v>28</v>
      </c>
      <c r="C39">
        <v>13356</v>
      </c>
      <c r="E39">
        <v>47</v>
      </c>
      <c r="F39">
        <v>147901.02543539999</v>
      </c>
      <c r="I39">
        <v>80</v>
      </c>
      <c r="J39">
        <v>143817.5661543</v>
      </c>
    </row>
    <row r="40" spans="2:10">
      <c r="B40">
        <v>30</v>
      </c>
      <c r="C40">
        <v>13356</v>
      </c>
      <c r="E40">
        <v>6</v>
      </c>
      <c r="F40">
        <v>148347.77768940001</v>
      </c>
      <c r="I40">
        <v>71</v>
      </c>
      <c r="J40">
        <v>143891.77943649999</v>
      </c>
    </row>
    <row r="41" spans="2:10">
      <c r="B41">
        <v>43</v>
      </c>
      <c r="C41">
        <v>13356</v>
      </c>
      <c r="E41">
        <v>23</v>
      </c>
      <c r="F41">
        <v>148815.5913074</v>
      </c>
      <c r="I41">
        <v>75</v>
      </c>
      <c r="J41">
        <v>143899.16365199999</v>
      </c>
    </row>
    <row r="42" spans="2:10">
      <c r="B42">
        <v>37</v>
      </c>
      <c r="C42">
        <v>13447</v>
      </c>
      <c r="E42">
        <v>25</v>
      </c>
      <c r="F42">
        <v>149241.5090504</v>
      </c>
      <c r="I42">
        <v>37</v>
      </c>
      <c r="J42">
        <v>143911.56825459999</v>
      </c>
    </row>
    <row r="43" spans="2:10">
      <c r="B43">
        <v>20</v>
      </c>
      <c r="C43">
        <v>13452</v>
      </c>
      <c r="E43">
        <v>70</v>
      </c>
      <c r="F43">
        <v>149571.6065234</v>
      </c>
      <c r="I43">
        <v>28</v>
      </c>
      <c r="J43">
        <v>144102.07012290001</v>
      </c>
    </row>
    <row r="44" spans="2:10">
      <c r="B44">
        <v>6</v>
      </c>
      <c r="C44">
        <v>13491</v>
      </c>
      <c r="E44">
        <v>56</v>
      </c>
      <c r="F44">
        <v>149659.99321740001</v>
      </c>
      <c r="I44">
        <v>12</v>
      </c>
      <c r="J44">
        <v>144129.44377879999</v>
      </c>
    </row>
    <row r="45" spans="2:10">
      <c r="B45">
        <v>17</v>
      </c>
      <c r="C45">
        <v>13495</v>
      </c>
      <c r="E45">
        <v>22</v>
      </c>
      <c r="F45">
        <v>149745.75884140001</v>
      </c>
      <c r="I45">
        <v>74</v>
      </c>
      <c r="J45">
        <v>144178.26372829999</v>
      </c>
    </row>
    <row r="46" spans="2:10">
      <c r="B46">
        <v>18</v>
      </c>
      <c r="C46">
        <v>13503</v>
      </c>
      <c r="E46">
        <v>57</v>
      </c>
      <c r="F46">
        <v>149900.2935994</v>
      </c>
      <c r="I46">
        <v>127</v>
      </c>
      <c r="J46">
        <v>144222.20745389999</v>
      </c>
    </row>
    <row r="47" spans="2:10">
      <c r="B47">
        <v>27</v>
      </c>
      <c r="C47">
        <v>13506</v>
      </c>
      <c r="E47">
        <v>48</v>
      </c>
      <c r="F47">
        <v>150277.8825914</v>
      </c>
      <c r="I47">
        <v>14</v>
      </c>
      <c r="J47">
        <v>144229.31583179999</v>
      </c>
    </row>
    <row r="48" spans="2:10">
      <c r="B48">
        <v>36</v>
      </c>
      <c r="C48">
        <v>13517</v>
      </c>
      <c r="E48">
        <v>76</v>
      </c>
      <c r="F48">
        <v>150391.91719539999</v>
      </c>
      <c r="I48">
        <v>29</v>
      </c>
      <c r="J48">
        <v>144283.2050289</v>
      </c>
    </row>
    <row r="49" spans="2:10">
      <c r="B49">
        <v>19</v>
      </c>
      <c r="C49">
        <v>13546</v>
      </c>
      <c r="E49">
        <v>75</v>
      </c>
      <c r="F49">
        <v>150504.84253540001</v>
      </c>
      <c r="I49">
        <v>111</v>
      </c>
      <c r="J49">
        <v>144399.0617815</v>
      </c>
    </row>
    <row r="50" spans="2:10">
      <c r="B50">
        <v>7</v>
      </c>
      <c r="C50">
        <v>13617</v>
      </c>
      <c r="E50">
        <v>9</v>
      </c>
      <c r="F50">
        <v>150803.1956454</v>
      </c>
      <c r="I50">
        <v>33</v>
      </c>
      <c r="J50">
        <v>144451.44114790001</v>
      </c>
    </row>
    <row r="51" spans="2:10">
      <c r="B51">
        <v>31</v>
      </c>
      <c r="C51">
        <v>13619</v>
      </c>
      <c r="E51">
        <v>60</v>
      </c>
      <c r="F51">
        <v>150842.1680534</v>
      </c>
      <c r="I51">
        <v>50</v>
      </c>
      <c r="J51">
        <v>144487.9196698</v>
      </c>
    </row>
    <row r="52" spans="2:10">
      <c r="B52">
        <v>44</v>
      </c>
      <c r="C52">
        <v>13882</v>
      </c>
      <c r="E52">
        <v>59</v>
      </c>
      <c r="F52">
        <v>150844.40971139999</v>
      </c>
      <c r="I52">
        <v>122</v>
      </c>
      <c r="J52">
        <v>144526.61324889999</v>
      </c>
    </row>
    <row r="53" spans="2:10">
      <c r="E53">
        <v>46</v>
      </c>
      <c r="F53">
        <v>151006.2227024</v>
      </c>
      <c r="I53">
        <v>9</v>
      </c>
      <c r="J53">
        <v>144610.91744739999</v>
      </c>
    </row>
    <row r="54" spans="2:10">
      <c r="E54">
        <v>63</v>
      </c>
      <c r="F54">
        <v>151109.05562140001</v>
      </c>
      <c r="I54">
        <v>25</v>
      </c>
      <c r="J54">
        <v>144945.13329110001</v>
      </c>
    </row>
    <row r="55" spans="2:10">
      <c r="E55">
        <v>64</v>
      </c>
      <c r="F55">
        <v>151111.90247239999</v>
      </c>
      <c r="I55">
        <v>112</v>
      </c>
      <c r="J55">
        <v>145058.40066049999</v>
      </c>
    </row>
    <row r="56" spans="2:10">
      <c r="E56">
        <v>28</v>
      </c>
      <c r="F56">
        <v>151142.10159139999</v>
      </c>
      <c r="I56">
        <v>48</v>
      </c>
      <c r="J56">
        <v>145099.7914744</v>
      </c>
    </row>
    <row r="57" spans="2:10">
      <c r="E57">
        <v>67</v>
      </c>
      <c r="F57">
        <v>151286.7550954</v>
      </c>
      <c r="I57">
        <v>106</v>
      </c>
      <c r="J57">
        <v>145227.67986149999</v>
      </c>
    </row>
    <row r="58" spans="2:10">
      <c r="E58">
        <v>61</v>
      </c>
      <c r="F58">
        <v>151317.01695039999</v>
      </c>
      <c r="I58">
        <v>47</v>
      </c>
      <c r="J58">
        <v>145411.84771589999</v>
      </c>
    </row>
    <row r="59" spans="2:10">
      <c r="E59">
        <v>41</v>
      </c>
      <c r="F59">
        <v>151361.4534732</v>
      </c>
      <c r="I59">
        <v>118</v>
      </c>
      <c r="J59">
        <v>145465.24804760001</v>
      </c>
    </row>
    <row r="60" spans="2:10">
      <c r="E60">
        <v>58</v>
      </c>
      <c r="F60">
        <v>151370.90807239999</v>
      </c>
      <c r="I60">
        <v>35</v>
      </c>
      <c r="J60">
        <v>145824.94528389999</v>
      </c>
    </row>
    <row r="61" spans="2:10">
      <c r="E61">
        <v>68</v>
      </c>
      <c r="F61">
        <v>151653.5387944</v>
      </c>
      <c r="I61">
        <v>41</v>
      </c>
      <c r="J61">
        <v>145974.6952435</v>
      </c>
    </row>
    <row r="62" spans="2:10">
      <c r="E62">
        <v>50</v>
      </c>
      <c r="F62">
        <v>151665.21336739999</v>
      </c>
      <c r="I62">
        <v>109</v>
      </c>
      <c r="J62">
        <v>146067.16200350001</v>
      </c>
    </row>
    <row r="63" spans="2:10">
      <c r="E63">
        <v>3</v>
      </c>
      <c r="F63">
        <v>151762.44253039901</v>
      </c>
      <c r="I63">
        <v>96</v>
      </c>
      <c r="J63">
        <v>146361.17544670001</v>
      </c>
    </row>
    <row r="64" spans="2:10">
      <c r="E64">
        <v>5</v>
      </c>
      <c r="F64">
        <v>151944.10281539999</v>
      </c>
      <c r="I64">
        <v>123</v>
      </c>
      <c r="J64">
        <v>146414.88920470001</v>
      </c>
    </row>
    <row r="65" spans="5:10">
      <c r="E65">
        <v>2</v>
      </c>
      <c r="F65">
        <v>153149.96607940001</v>
      </c>
      <c r="I65">
        <v>113</v>
      </c>
      <c r="J65">
        <v>146452.80722779999</v>
      </c>
    </row>
    <row r="66" spans="5:10">
      <c r="E66">
        <v>1</v>
      </c>
      <c r="F66">
        <v>153461.92250640001</v>
      </c>
      <c r="I66">
        <v>104</v>
      </c>
      <c r="J66">
        <v>146640.51514480001</v>
      </c>
    </row>
    <row r="67" spans="5:10">
      <c r="E67">
        <v>62</v>
      </c>
      <c r="F67">
        <v>153524.46810639999</v>
      </c>
      <c r="I67">
        <v>46</v>
      </c>
      <c r="J67">
        <v>146775.19468399999</v>
      </c>
    </row>
    <row r="68" spans="5:10">
      <c r="E68">
        <v>51</v>
      </c>
      <c r="F68">
        <v>153822.65412640001</v>
      </c>
      <c r="I68">
        <v>94</v>
      </c>
      <c r="J68">
        <v>147153.2794535</v>
      </c>
    </row>
    <row r="69" spans="5:10">
      <c r="E69">
        <v>52</v>
      </c>
      <c r="F69">
        <v>154235.3587934</v>
      </c>
      <c r="I69">
        <v>95</v>
      </c>
      <c r="J69">
        <v>147185.5438665</v>
      </c>
    </row>
    <row r="70" spans="5:10">
      <c r="E70">
        <v>7</v>
      </c>
      <c r="F70">
        <v>154496.50673389999</v>
      </c>
      <c r="I70">
        <v>43</v>
      </c>
      <c r="J70">
        <v>147608.65162600001</v>
      </c>
    </row>
    <row r="71" spans="5:10">
      <c r="E71">
        <v>8</v>
      </c>
      <c r="F71">
        <v>154575.7306144</v>
      </c>
      <c r="I71">
        <v>110</v>
      </c>
      <c r="J71">
        <v>147751.9872155</v>
      </c>
    </row>
    <row r="72" spans="5:10">
      <c r="E72">
        <v>69</v>
      </c>
      <c r="F72">
        <v>154700.0816794</v>
      </c>
      <c r="I72">
        <v>58</v>
      </c>
      <c r="J72">
        <v>148005.86806199999</v>
      </c>
    </row>
    <row r="73" spans="5:10">
      <c r="E73">
        <v>73</v>
      </c>
      <c r="F73">
        <v>154710.50208239999</v>
      </c>
      <c r="I73">
        <v>64</v>
      </c>
      <c r="J73">
        <v>148022.18469279999</v>
      </c>
    </row>
    <row r="74" spans="5:10">
      <c r="E74">
        <v>45</v>
      </c>
      <c r="F74">
        <v>154841.04835639999</v>
      </c>
      <c r="I74">
        <v>59</v>
      </c>
      <c r="J74">
        <v>148044.33761409999</v>
      </c>
    </row>
    <row r="75" spans="5:10">
      <c r="E75">
        <v>71</v>
      </c>
      <c r="F75">
        <v>154936.7612064</v>
      </c>
      <c r="I75">
        <v>90</v>
      </c>
      <c r="J75">
        <v>148187.5814277</v>
      </c>
    </row>
    <row r="76" spans="5:10">
      <c r="E76">
        <v>72</v>
      </c>
      <c r="F76">
        <v>155012.79786240001</v>
      </c>
      <c r="I76">
        <v>100</v>
      </c>
      <c r="J76">
        <v>148231.9009067</v>
      </c>
    </row>
    <row r="77" spans="5:10">
      <c r="E77">
        <v>53</v>
      </c>
      <c r="F77">
        <v>155042.6698419</v>
      </c>
      <c r="I77">
        <v>101</v>
      </c>
      <c r="J77">
        <v>148247.93279640001</v>
      </c>
    </row>
    <row r="78" spans="5:10">
      <c r="E78">
        <v>65</v>
      </c>
      <c r="F78">
        <v>156883.9824214</v>
      </c>
      <c r="I78">
        <v>78</v>
      </c>
      <c r="J78">
        <v>148251.48177439999</v>
      </c>
    </row>
    <row r="79" spans="5:10">
      <c r="E79">
        <v>66</v>
      </c>
      <c r="F79">
        <v>156998.68451039999</v>
      </c>
      <c r="I79">
        <v>17</v>
      </c>
      <c r="J79">
        <v>148271.3734754</v>
      </c>
    </row>
    <row r="80" spans="5:10">
      <c r="E80">
        <v>20</v>
      </c>
      <c r="F80">
        <v>157075.9772814</v>
      </c>
      <c r="I80">
        <v>116</v>
      </c>
      <c r="J80">
        <v>148297.94040230001</v>
      </c>
    </row>
    <row r="81" spans="9:10">
      <c r="I81">
        <v>22</v>
      </c>
      <c r="J81">
        <v>148342.43673839999</v>
      </c>
    </row>
    <row r="82" spans="9:10">
      <c r="I82">
        <v>21</v>
      </c>
      <c r="J82">
        <v>148394.9353208</v>
      </c>
    </row>
    <row r="83" spans="9:10">
      <c r="I83">
        <v>63</v>
      </c>
      <c r="J83">
        <v>148451.70630369999</v>
      </c>
    </row>
    <row r="84" spans="9:10">
      <c r="I84">
        <v>125</v>
      </c>
      <c r="J84">
        <v>148492.5025728</v>
      </c>
    </row>
    <row r="85" spans="9:10">
      <c r="I85">
        <v>15</v>
      </c>
      <c r="J85">
        <v>148515.61654029999</v>
      </c>
    </row>
    <row r="86" spans="9:10">
      <c r="I86">
        <v>4</v>
      </c>
      <c r="J86">
        <v>148627.01928129999</v>
      </c>
    </row>
    <row r="87" spans="9:10">
      <c r="I87">
        <v>19</v>
      </c>
      <c r="J87">
        <v>148656.5986691</v>
      </c>
    </row>
    <row r="88" spans="9:10">
      <c r="I88">
        <v>66</v>
      </c>
      <c r="J88">
        <v>148691.03390919999</v>
      </c>
    </row>
    <row r="89" spans="9:10">
      <c r="I89">
        <v>6</v>
      </c>
      <c r="J89">
        <v>148797.93500569899</v>
      </c>
    </row>
    <row r="90" spans="9:10">
      <c r="I90">
        <v>62</v>
      </c>
      <c r="J90">
        <v>148855.76547029999</v>
      </c>
    </row>
    <row r="91" spans="9:10">
      <c r="I91">
        <v>108</v>
      </c>
      <c r="J91">
        <v>148896.24640880001</v>
      </c>
    </row>
    <row r="92" spans="9:10">
      <c r="I92">
        <v>61</v>
      </c>
      <c r="J92">
        <v>148916.69336589999</v>
      </c>
    </row>
    <row r="93" spans="9:10">
      <c r="I93">
        <v>11</v>
      </c>
      <c r="J93">
        <v>148953.01138049999</v>
      </c>
    </row>
    <row r="94" spans="9:10">
      <c r="I94">
        <v>16</v>
      </c>
      <c r="J94">
        <v>149013.56753199999</v>
      </c>
    </row>
    <row r="95" spans="9:10">
      <c r="I95">
        <v>60</v>
      </c>
      <c r="J95">
        <v>149043.48473920001</v>
      </c>
    </row>
    <row r="96" spans="9:10">
      <c r="I96">
        <v>53</v>
      </c>
      <c r="J96">
        <v>149122.2056174</v>
      </c>
    </row>
    <row r="97" spans="9:10">
      <c r="I97">
        <v>76</v>
      </c>
      <c r="J97">
        <v>149224.2784214</v>
      </c>
    </row>
    <row r="98" spans="9:10">
      <c r="I98">
        <v>73</v>
      </c>
      <c r="J98">
        <v>149227.08513399999</v>
      </c>
    </row>
    <row r="99" spans="9:10">
      <c r="I99">
        <v>49</v>
      </c>
      <c r="J99">
        <v>149316.1962674</v>
      </c>
    </row>
    <row r="100" spans="9:10">
      <c r="I100">
        <v>68</v>
      </c>
      <c r="J100">
        <v>149439.02468890001</v>
      </c>
    </row>
    <row r="101" spans="9:10">
      <c r="I101">
        <v>93</v>
      </c>
      <c r="J101">
        <v>149467.23053550001</v>
      </c>
    </row>
    <row r="102" spans="9:10">
      <c r="I102">
        <v>31</v>
      </c>
      <c r="J102">
        <v>149502.48884760001</v>
      </c>
    </row>
    <row r="103" spans="9:10">
      <c r="I103">
        <v>65</v>
      </c>
      <c r="J103">
        <v>149538.38266179999</v>
      </c>
    </row>
    <row r="104" spans="9:10">
      <c r="I104">
        <v>54</v>
      </c>
      <c r="J104">
        <v>149556.09226929999</v>
      </c>
    </row>
    <row r="105" spans="9:10">
      <c r="I105">
        <v>51</v>
      </c>
      <c r="J105">
        <v>149654.71044560001</v>
      </c>
    </row>
    <row r="106" spans="9:10">
      <c r="I106">
        <v>77</v>
      </c>
      <c r="J106">
        <v>149679.74949369999</v>
      </c>
    </row>
    <row r="107" spans="9:10">
      <c r="I107">
        <v>102</v>
      </c>
      <c r="J107">
        <v>149783.64526339999</v>
      </c>
    </row>
    <row r="108" spans="9:10">
      <c r="I108">
        <v>55</v>
      </c>
      <c r="J108">
        <v>149871.2199772</v>
      </c>
    </row>
    <row r="109" spans="9:10">
      <c r="I109">
        <v>119</v>
      </c>
      <c r="J109">
        <v>149964.06599139899</v>
      </c>
    </row>
    <row r="110" spans="9:10">
      <c r="I110">
        <v>105</v>
      </c>
      <c r="J110">
        <v>150087.81280419999</v>
      </c>
    </row>
    <row r="111" spans="9:10">
      <c r="I111">
        <v>79</v>
      </c>
      <c r="J111">
        <v>150091.3546896</v>
      </c>
    </row>
    <row r="112" spans="9:10">
      <c r="I112">
        <v>18</v>
      </c>
      <c r="J112">
        <v>150137.7309536</v>
      </c>
    </row>
    <row r="113" spans="9:10">
      <c r="I113">
        <v>5</v>
      </c>
      <c r="J113">
        <v>150182.61756039999</v>
      </c>
    </row>
    <row r="114" spans="9:10">
      <c r="I114">
        <v>115</v>
      </c>
      <c r="J114">
        <v>150203.6205742</v>
      </c>
    </row>
    <row r="115" spans="9:10">
      <c r="I115">
        <v>82</v>
      </c>
      <c r="J115">
        <v>150226.47050940001</v>
      </c>
    </row>
    <row r="116" spans="9:10">
      <c r="I116">
        <v>126</v>
      </c>
      <c r="J116">
        <v>150307.57392240001</v>
      </c>
    </row>
    <row r="117" spans="9:10">
      <c r="I117">
        <v>114</v>
      </c>
      <c r="J117">
        <v>150321.41718069999</v>
      </c>
    </row>
    <row r="118" spans="9:10">
      <c r="I118">
        <v>83</v>
      </c>
      <c r="J118">
        <v>150345.2640344</v>
      </c>
    </row>
    <row r="119" spans="9:10">
      <c r="I119">
        <v>13</v>
      </c>
      <c r="J119">
        <v>150412.53082019999</v>
      </c>
    </row>
    <row r="120" spans="9:10">
      <c r="I120">
        <v>56</v>
      </c>
      <c r="J120">
        <v>150464.8634194</v>
      </c>
    </row>
    <row r="121" spans="9:10">
      <c r="I121">
        <v>92</v>
      </c>
      <c r="J121">
        <v>150928.04439980001</v>
      </c>
    </row>
    <row r="122" spans="9:10">
      <c r="I122">
        <v>84</v>
      </c>
      <c r="J122">
        <v>151060.8020544</v>
      </c>
    </row>
    <row r="123" spans="9:10">
      <c r="I123">
        <v>81</v>
      </c>
      <c r="J123">
        <v>151067.99240839999</v>
      </c>
    </row>
    <row r="124" spans="9:10">
      <c r="I124">
        <v>69</v>
      </c>
      <c r="J124">
        <v>151117.31329339999</v>
      </c>
    </row>
    <row r="125" spans="9:10">
      <c r="I125">
        <v>67</v>
      </c>
      <c r="J125">
        <v>151425.5966276</v>
      </c>
    </row>
    <row r="126" spans="9:10">
      <c r="I126">
        <v>99</v>
      </c>
      <c r="J126">
        <v>152060.3077418</v>
      </c>
    </row>
    <row r="127" spans="9:10">
      <c r="I127">
        <v>89</v>
      </c>
      <c r="J127">
        <v>152143.34490679999</v>
      </c>
    </row>
    <row r="128" spans="9:10">
      <c r="I128">
        <v>85</v>
      </c>
      <c r="J128">
        <v>156358.57451919999</v>
      </c>
    </row>
    <row r="129" spans="9:10">
      <c r="I129">
        <v>88</v>
      </c>
      <c r="J129">
        <v>156411.03663819999</v>
      </c>
    </row>
    <row r="130" spans="9:10">
      <c r="I130">
        <v>86</v>
      </c>
      <c r="J130">
        <v>156516.77777379999</v>
      </c>
    </row>
    <row r="131" spans="9:10">
      <c r="I131">
        <v>87</v>
      </c>
      <c r="J131">
        <v>156573.9360474</v>
      </c>
    </row>
  </sheetData>
  <mergeCells count="3">
    <mergeCell ref="B3:C3"/>
    <mergeCell ref="E3:F3"/>
    <mergeCell ref="I3:J3"/>
  </mergeCells>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6162-E044-49D3-AC6C-A2BF9C9BD28F}">
  <dimension ref="C4:Y29"/>
  <sheetViews>
    <sheetView workbookViewId="0">
      <selection activeCell="AA1" sqref="AA1:DJ15"/>
    </sheetView>
  </sheetViews>
  <sheetFormatPr defaultRowHeight="14.4"/>
  <cols>
    <col min="3" max="3" width="18.5546875" customWidth="1"/>
    <col min="4" max="18" width="10.44140625" bestFit="1" customWidth="1"/>
    <col min="19" max="19" width="20.5546875" customWidth="1"/>
    <col min="20" max="20" width="10.44140625" bestFit="1" customWidth="1"/>
    <col min="21" max="21" width="16.5546875" bestFit="1" customWidth="1"/>
    <col min="22" max="22" width="10.44140625" bestFit="1" customWidth="1"/>
    <col min="23" max="23" width="12.5546875" bestFit="1" customWidth="1"/>
    <col min="24" max="24" width="23.88671875" bestFit="1" customWidth="1"/>
    <col min="25" max="25" width="16.6640625" bestFit="1" customWidth="1"/>
    <col min="28" max="45" width="3.33203125" bestFit="1" customWidth="1"/>
    <col min="46" max="46" width="2.33203125" bestFit="1" customWidth="1"/>
    <col min="47" max="48" width="3.33203125" bestFit="1" customWidth="1"/>
    <col min="49" max="57" width="2.33203125" bestFit="1" customWidth="1"/>
    <col min="58" max="103" width="3.33203125" bestFit="1" customWidth="1"/>
  </cols>
  <sheetData>
    <row r="4" spans="3:25">
      <c r="C4" s="10" t="s">
        <v>67</v>
      </c>
      <c r="D4" s="7">
        <v>1</v>
      </c>
      <c r="E4" s="7">
        <v>2</v>
      </c>
      <c r="F4" s="7">
        <v>3</v>
      </c>
      <c r="G4" s="7">
        <v>4</v>
      </c>
      <c r="H4" s="7">
        <v>5</v>
      </c>
      <c r="I4" s="7">
        <v>6</v>
      </c>
      <c r="J4" s="7">
        <v>7</v>
      </c>
      <c r="K4" s="7">
        <v>8</v>
      </c>
      <c r="L4" s="7">
        <v>9</v>
      </c>
      <c r="M4" s="7">
        <v>10</v>
      </c>
      <c r="N4" s="7">
        <v>11</v>
      </c>
      <c r="O4" s="7">
        <v>12</v>
      </c>
      <c r="P4" s="7">
        <v>13</v>
      </c>
      <c r="Q4" s="7">
        <v>14</v>
      </c>
      <c r="R4" s="7">
        <v>15</v>
      </c>
      <c r="S4" s="7">
        <v>16</v>
      </c>
      <c r="U4" s="22" t="str">
        <f t="shared" ref="U4:U7" si="0">C4</f>
        <v>Typ zamiany</v>
      </c>
      <c r="V4" s="22" t="s">
        <v>68</v>
      </c>
      <c r="W4" s="22" t="s">
        <v>69</v>
      </c>
      <c r="X4" s="22" t="s">
        <v>70</v>
      </c>
      <c r="Y4" s="22" t="s">
        <v>71</v>
      </c>
    </row>
    <row r="5" spans="3:25">
      <c r="C5" s="10" t="s">
        <v>48</v>
      </c>
      <c r="D5" s="13">
        <v>109202.57</v>
      </c>
      <c r="E5" s="13">
        <v>111552.96000000001</v>
      </c>
      <c r="F5" s="13">
        <v>109054.08</v>
      </c>
      <c r="G5" s="13">
        <v>109489.91</v>
      </c>
      <c r="H5" s="13">
        <v>108917.68</v>
      </c>
      <c r="I5" s="13">
        <v>108688.49</v>
      </c>
      <c r="J5" s="13">
        <v>110800.33</v>
      </c>
      <c r="K5" s="13">
        <v>108493.35</v>
      </c>
      <c r="L5" s="13">
        <v>109072.54</v>
      </c>
      <c r="M5" s="13">
        <v>109434.36</v>
      </c>
      <c r="N5" s="13">
        <v>110670.54</v>
      </c>
      <c r="O5" s="13">
        <v>110214.9</v>
      </c>
      <c r="P5" s="13">
        <v>108872.38</v>
      </c>
      <c r="Q5" s="13">
        <v>110222.96</v>
      </c>
      <c r="R5" s="13">
        <v>110046.14</v>
      </c>
      <c r="S5" s="13">
        <v>108551.8</v>
      </c>
      <c r="U5" s="22" t="str">
        <f t="shared" si="0"/>
        <v>reverse</v>
      </c>
      <c r="V5" s="52">
        <f>AVERAGE(D5:S5)</f>
        <v>109580.31187499998</v>
      </c>
      <c r="W5" s="22">
        <f>_xlfn.STDEV.S(D5:S5)</f>
        <v>904.90920307117881</v>
      </c>
      <c r="X5" s="22">
        <f t="shared" ref="X5:X7" si="1">W5/V5</f>
        <v>8.2579542582742714E-3</v>
      </c>
      <c r="Y5" s="22">
        <f t="shared" ref="Y5:Y7" si="2">MIN(D5:S5)</f>
        <v>108493.35</v>
      </c>
    </row>
    <row r="6" spans="3:25">
      <c r="C6" s="10" t="s">
        <v>72</v>
      </c>
      <c r="D6" s="13">
        <v>142131.747687</v>
      </c>
      <c r="E6" s="13">
        <v>139170.16724949999</v>
      </c>
      <c r="F6" s="13">
        <v>140117.66381200001</v>
      </c>
      <c r="G6" s="13">
        <v>145872.96573249999</v>
      </c>
      <c r="H6" s="13">
        <v>131463.59918640001</v>
      </c>
      <c r="I6" s="13">
        <v>144225.88433540001</v>
      </c>
      <c r="J6" s="13">
        <v>137254.49629410001</v>
      </c>
      <c r="K6" s="13">
        <v>142713.44211060001</v>
      </c>
      <c r="L6" s="13">
        <v>138124.34042229899</v>
      </c>
      <c r="M6" s="13">
        <v>139391.21863670001</v>
      </c>
      <c r="N6" s="13">
        <v>138471.8657658</v>
      </c>
      <c r="O6" s="13">
        <v>151379.0292625</v>
      </c>
      <c r="P6" s="13">
        <v>137722.799982</v>
      </c>
      <c r="Q6" s="13">
        <v>139487.1411986</v>
      </c>
      <c r="R6" s="13">
        <v>152464.2355784</v>
      </c>
      <c r="S6" s="13">
        <v>146407.46805130001</v>
      </c>
      <c r="U6" s="22" t="str">
        <f t="shared" si="0"/>
        <v>swapping</v>
      </c>
      <c r="V6" s="52">
        <f>AVERAGE(D6:S6)</f>
        <v>141649.87908156868</v>
      </c>
      <c r="W6" s="22">
        <f>_xlfn.STDEV.S(D6:S6)</f>
        <v>5412.2171447190349</v>
      </c>
      <c r="X6" s="22">
        <f t="shared" si="1"/>
        <v>3.8208413447373468E-2</v>
      </c>
      <c r="Y6" s="22">
        <f t="shared" si="2"/>
        <v>131463.59918640001</v>
      </c>
    </row>
    <row r="7" spans="3:25">
      <c r="C7" s="10" t="s">
        <v>73</v>
      </c>
      <c r="D7" s="13">
        <v>109702.06</v>
      </c>
      <c r="E7" s="13">
        <v>109378.91</v>
      </c>
      <c r="F7" s="13">
        <v>108741.6</v>
      </c>
      <c r="G7" s="13">
        <v>108712.64</v>
      </c>
      <c r="H7" s="13">
        <v>109807.4</v>
      </c>
      <c r="I7" s="13">
        <v>109201.44</v>
      </c>
      <c r="J7" s="13">
        <v>109202.01</v>
      </c>
      <c r="K7" s="13">
        <v>109888.6</v>
      </c>
      <c r="L7" s="13">
        <v>110349.21</v>
      </c>
      <c r="M7" s="13">
        <v>110377.8</v>
      </c>
      <c r="N7" s="13">
        <v>109211.18</v>
      </c>
      <c r="O7" s="13">
        <v>110102.22</v>
      </c>
      <c r="P7" s="13">
        <v>110606.94</v>
      </c>
      <c r="Q7" s="13">
        <v>110208.6</v>
      </c>
      <c r="R7" s="13">
        <v>109847.74</v>
      </c>
      <c r="S7" s="13">
        <v>108656.64</v>
      </c>
      <c r="U7" s="22" t="str">
        <f t="shared" si="0"/>
        <v>insercja</v>
      </c>
      <c r="V7" s="52">
        <f>AVERAGE(D7:S7)</f>
        <v>109624.68687499998</v>
      </c>
      <c r="W7" s="22">
        <f>_xlfn.STDEV.S(D7:S7)</f>
        <v>628.36692210543026</v>
      </c>
      <c r="X7" s="22">
        <f t="shared" si="1"/>
        <v>5.7319837348491429E-3</v>
      </c>
      <c r="Y7" s="22">
        <f t="shared" si="2"/>
        <v>108656.64</v>
      </c>
    </row>
    <row r="12" spans="3:25">
      <c r="C12" s="10" t="s">
        <v>74</v>
      </c>
      <c r="D12" s="7">
        <v>1</v>
      </c>
      <c r="E12" s="7">
        <v>2</v>
      </c>
      <c r="F12" s="7">
        <v>3</v>
      </c>
      <c r="G12" s="7">
        <v>4</v>
      </c>
      <c r="H12" s="7">
        <v>5</v>
      </c>
      <c r="I12" s="7">
        <v>6</v>
      </c>
      <c r="J12" s="7">
        <v>7</v>
      </c>
      <c r="K12" s="7">
        <v>8</v>
      </c>
      <c r="L12" s="7">
        <v>9</v>
      </c>
      <c r="M12" s="7">
        <v>10</v>
      </c>
      <c r="N12" s="7">
        <v>11</v>
      </c>
      <c r="O12" s="7">
        <v>12</v>
      </c>
      <c r="P12" s="7">
        <v>13</v>
      </c>
      <c r="Q12" s="7">
        <v>14</v>
      </c>
      <c r="R12" s="7">
        <v>15</v>
      </c>
      <c r="S12" s="7">
        <v>16</v>
      </c>
      <c r="U12" s="22" t="str">
        <f>C12</f>
        <v>Liczba iteracji</v>
      </c>
      <c r="V12" s="22" t="s">
        <v>68</v>
      </c>
      <c r="W12" s="22" t="s">
        <v>69</v>
      </c>
      <c r="X12" s="22" t="s">
        <v>70</v>
      </c>
      <c r="Y12" s="22" t="s">
        <v>71</v>
      </c>
    </row>
    <row r="13" spans="3:25">
      <c r="C13" s="10">
        <v>50</v>
      </c>
      <c r="D13" s="13">
        <v>134597.5744976</v>
      </c>
      <c r="E13" s="13">
        <v>128822.72393589999</v>
      </c>
      <c r="F13" s="13">
        <v>131625.33041220001</v>
      </c>
      <c r="G13" s="13">
        <v>136334.84976899999</v>
      </c>
      <c r="H13" s="13">
        <v>131720.13978590001</v>
      </c>
      <c r="I13" s="13">
        <v>142691.1216137</v>
      </c>
      <c r="J13" s="13">
        <v>138604.98028839901</v>
      </c>
      <c r="K13" s="13">
        <v>136563.85003920001</v>
      </c>
      <c r="L13" s="13">
        <v>136288.67993099999</v>
      </c>
      <c r="M13" s="13">
        <v>138515.28623669999</v>
      </c>
      <c r="N13" s="13">
        <v>137002.53222260001</v>
      </c>
      <c r="O13" s="13">
        <v>132400.9496997</v>
      </c>
      <c r="P13" s="13">
        <v>133318.76728259999</v>
      </c>
      <c r="Q13" s="13">
        <v>137641.76632560001</v>
      </c>
      <c r="R13" s="13">
        <v>133182.78357639999</v>
      </c>
      <c r="S13" s="13">
        <v>146696.66733610001</v>
      </c>
      <c r="U13" s="22">
        <f>C13</f>
        <v>50</v>
      </c>
      <c r="V13" s="22">
        <f>AVERAGE(D13:S13)</f>
        <v>136000.50018453744</v>
      </c>
      <c r="W13" s="22">
        <f>_xlfn.STDEV.S(D13:S13)</f>
        <v>4438.6945928911873</v>
      </c>
      <c r="X13" s="22">
        <f>W13/V13</f>
        <v>3.2637340207340243E-2</v>
      </c>
      <c r="Y13" s="22">
        <f>MIN(D13:S13)</f>
        <v>128822.72393589999</v>
      </c>
    </row>
    <row r="14" spans="3:25">
      <c r="C14" s="10">
        <v>100</v>
      </c>
      <c r="D14" s="13">
        <v>110149.7118045</v>
      </c>
      <c r="E14" s="13">
        <v>113218.2852829</v>
      </c>
      <c r="F14" s="13">
        <v>111619.1277507</v>
      </c>
      <c r="G14" s="13">
        <v>118197.16206040001</v>
      </c>
      <c r="H14" s="13">
        <v>114845.507958</v>
      </c>
      <c r="I14" s="13">
        <v>112406.7571627</v>
      </c>
      <c r="J14" s="13">
        <v>111845.44512619999</v>
      </c>
      <c r="K14" s="13">
        <v>113569.84712619999</v>
      </c>
      <c r="L14" s="13">
        <v>110916.07418539999</v>
      </c>
      <c r="M14" s="13">
        <v>111558.15945570001</v>
      </c>
      <c r="N14" s="13">
        <v>112901.47199039999</v>
      </c>
      <c r="O14" s="13">
        <v>110325.7057865</v>
      </c>
      <c r="P14" s="13">
        <v>111442.4736692</v>
      </c>
      <c r="Q14" s="13">
        <v>115484.5704649</v>
      </c>
      <c r="R14" s="13">
        <v>109935.9435159</v>
      </c>
      <c r="S14" s="13">
        <v>109439.60533039999</v>
      </c>
      <c r="U14" s="22">
        <f>C14</f>
        <v>100</v>
      </c>
      <c r="V14" s="22">
        <f>AVERAGE(D14:S14)</f>
        <v>112365.990541875</v>
      </c>
      <c r="W14" s="22">
        <f>_xlfn.STDEV.S(D14:S14)</f>
        <v>2314.018203448366</v>
      </c>
      <c r="X14" s="22">
        <f>W14/V14</f>
        <v>2.0593581672614811E-2</v>
      </c>
      <c r="Y14" s="22">
        <f>MIN(D14:S14)</f>
        <v>109439.60533039999</v>
      </c>
    </row>
    <row r="15" spans="3:25">
      <c r="C15" s="10">
        <v>200</v>
      </c>
      <c r="D15" s="13">
        <v>110184.82336540001</v>
      </c>
      <c r="E15" s="13">
        <v>112203.4903869</v>
      </c>
      <c r="F15" s="13">
        <v>110083.9168934</v>
      </c>
      <c r="G15" s="13">
        <v>109871.3004239</v>
      </c>
      <c r="H15" s="13">
        <v>109693.8014905</v>
      </c>
      <c r="I15" s="13">
        <v>109126.1214995</v>
      </c>
      <c r="J15" s="13">
        <v>109529.34789039999</v>
      </c>
      <c r="K15" s="13">
        <v>109805.06845390001</v>
      </c>
      <c r="L15" s="13">
        <v>111111.87612840001</v>
      </c>
      <c r="M15" s="13">
        <v>110496.5421922</v>
      </c>
      <c r="N15" s="13">
        <v>110294.14307000001</v>
      </c>
      <c r="O15" s="13">
        <v>109425.2910058</v>
      </c>
      <c r="P15" s="13">
        <v>110832.56041029999</v>
      </c>
      <c r="Q15" s="13">
        <v>111168.58056240001</v>
      </c>
      <c r="R15" s="13">
        <v>109289.60312869999</v>
      </c>
      <c r="S15" s="13">
        <v>111669.0579789</v>
      </c>
      <c r="U15" s="22">
        <f>C15</f>
        <v>200</v>
      </c>
      <c r="V15" s="22">
        <f>AVERAGE(D15:S15)</f>
        <v>110299.0953050375</v>
      </c>
      <c r="W15" s="22">
        <f>_xlfn.STDEV.S(D15:S15)</f>
        <v>888.72676366412679</v>
      </c>
      <c r="X15" s="22">
        <f>W15/V15</f>
        <v>8.0574256860975139E-3</v>
      </c>
      <c r="Y15" s="22">
        <f>MIN(D15:S15)</f>
        <v>109126.1214995</v>
      </c>
    </row>
    <row r="16" spans="3:25">
      <c r="C16" s="10">
        <v>3000</v>
      </c>
      <c r="D16" s="13">
        <v>109202.57</v>
      </c>
      <c r="E16" s="13">
        <v>111552.96000000001</v>
      </c>
      <c r="F16" s="13">
        <v>109054.08</v>
      </c>
      <c r="G16" s="13">
        <v>109489.91</v>
      </c>
      <c r="H16" s="13">
        <v>108917.68</v>
      </c>
      <c r="I16" s="13">
        <v>108688.49</v>
      </c>
      <c r="J16" s="13">
        <v>110800.33</v>
      </c>
      <c r="K16" s="13">
        <v>108493.35</v>
      </c>
      <c r="L16" s="13">
        <v>109072.54</v>
      </c>
      <c r="M16" s="13">
        <v>109434.36</v>
      </c>
      <c r="N16" s="13">
        <v>110670.54</v>
      </c>
      <c r="O16" s="13">
        <v>110214.9</v>
      </c>
      <c r="P16" s="13">
        <v>108872.38</v>
      </c>
      <c r="Q16" s="13">
        <v>110222.96</v>
      </c>
      <c r="R16" s="13">
        <v>110046.14</v>
      </c>
      <c r="S16" s="13">
        <v>108551.8</v>
      </c>
      <c r="U16" s="22">
        <v>3000</v>
      </c>
      <c r="V16" s="22">
        <f>AVERAGE(D16:S16)</f>
        <v>109580.31187499998</v>
      </c>
      <c r="W16" s="22">
        <f>_xlfn.STDEV.S(D16:S16)</f>
        <v>904.90920307117881</v>
      </c>
      <c r="X16" s="22">
        <f>W16/V16</f>
        <v>8.2579542582742714E-3</v>
      </c>
      <c r="Y16" s="22">
        <f>MIN(D16:S16)</f>
        <v>108493.35</v>
      </c>
    </row>
    <row r="19" spans="3:25">
      <c r="C19" s="10" t="s">
        <v>75</v>
      </c>
      <c r="D19" s="20">
        <v>1</v>
      </c>
      <c r="E19" s="20">
        <v>2</v>
      </c>
      <c r="F19" s="20">
        <v>3</v>
      </c>
      <c r="G19" s="20">
        <v>4</v>
      </c>
      <c r="H19" s="20">
        <v>5</v>
      </c>
      <c r="I19" s="20">
        <v>6</v>
      </c>
      <c r="J19" s="20">
        <v>7</v>
      </c>
      <c r="K19" s="20">
        <v>8</v>
      </c>
      <c r="L19" s="20">
        <v>9</v>
      </c>
      <c r="M19" s="20">
        <v>10</v>
      </c>
      <c r="N19" s="20">
        <v>11</v>
      </c>
      <c r="O19" s="20">
        <v>12</v>
      </c>
      <c r="P19" s="20">
        <v>13</v>
      </c>
      <c r="Q19" s="20">
        <v>14</v>
      </c>
      <c r="R19" s="20">
        <v>15</v>
      </c>
      <c r="S19" s="20">
        <v>16</v>
      </c>
      <c r="U19" s="10" t="str">
        <f>C19</f>
        <v>Długość listy tabu</v>
      </c>
      <c r="V19" s="10" t="s">
        <v>68</v>
      </c>
      <c r="W19" s="10" t="s">
        <v>69</v>
      </c>
      <c r="X19" s="10" t="s">
        <v>70</v>
      </c>
      <c r="Y19" s="10" t="s">
        <v>71</v>
      </c>
    </row>
    <row r="20" spans="3:25">
      <c r="C20" s="30">
        <v>10</v>
      </c>
      <c r="D20" s="13">
        <v>118247.0381857</v>
      </c>
      <c r="E20" s="13">
        <v>109116.06694790001</v>
      </c>
      <c r="F20" s="13">
        <v>114576.5315884</v>
      </c>
      <c r="G20" s="13">
        <v>110741.6930807</v>
      </c>
      <c r="H20" s="13">
        <v>113266.09544390001</v>
      </c>
      <c r="I20" s="13">
        <v>113082.82860389999</v>
      </c>
      <c r="J20" s="13">
        <v>109590.6948482</v>
      </c>
      <c r="K20" s="13">
        <v>116199.9295482</v>
      </c>
      <c r="L20" s="13">
        <v>112721.7566887</v>
      </c>
      <c r="M20" s="13">
        <v>110260.51539840001</v>
      </c>
      <c r="N20" s="13">
        <v>110592.9225384</v>
      </c>
      <c r="O20" s="13">
        <v>112637.6074254</v>
      </c>
      <c r="P20" s="13">
        <v>112907.2094089</v>
      </c>
      <c r="Q20" s="13">
        <v>112770.1297962</v>
      </c>
      <c r="R20" s="13">
        <v>113998.2937087</v>
      </c>
      <c r="S20" s="13">
        <v>110897.9648172</v>
      </c>
      <c r="U20" s="10">
        <f>C20</f>
        <v>10</v>
      </c>
      <c r="V20" s="10">
        <f>AVERAGE(D20:S20)</f>
        <v>112600.45487679999</v>
      </c>
      <c r="W20" s="10">
        <f>_xlfn.STDEV.S(D20:S20)</f>
        <v>2429.9833061584432</v>
      </c>
      <c r="X20" s="10">
        <f>W20/V20</f>
        <v>2.1580581613255212E-2</v>
      </c>
      <c r="Y20" s="10">
        <f>MIN(D20:S20)</f>
        <v>109116.06694790001</v>
      </c>
    </row>
    <row r="21" spans="3:25">
      <c r="C21" s="30">
        <v>200</v>
      </c>
      <c r="D21" s="13">
        <v>112908.52480119999</v>
      </c>
      <c r="E21" s="13">
        <v>112054.8614519</v>
      </c>
      <c r="F21" s="13">
        <v>112955.96605639999</v>
      </c>
      <c r="G21" s="13">
        <v>112212.3409164</v>
      </c>
      <c r="H21" s="13">
        <v>110781.97857019999</v>
      </c>
      <c r="I21" s="13">
        <v>112408.0831512</v>
      </c>
      <c r="J21" s="13">
        <v>112889.11643340001</v>
      </c>
      <c r="K21" s="13">
        <v>113535.03541900001</v>
      </c>
      <c r="L21" s="13">
        <v>112699.71562420001</v>
      </c>
      <c r="M21" s="13">
        <v>110578.0169344</v>
      </c>
      <c r="N21" s="13">
        <v>108688.4888982</v>
      </c>
      <c r="O21" s="13">
        <v>112072.44579339999</v>
      </c>
      <c r="P21" s="13">
        <v>110969.1494997</v>
      </c>
      <c r="Q21" s="13">
        <v>111534.2699982</v>
      </c>
      <c r="R21" s="13">
        <v>112020.6020712</v>
      </c>
      <c r="S21" s="13">
        <v>111362.2530074</v>
      </c>
      <c r="U21" s="10">
        <f>C21</f>
        <v>200</v>
      </c>
      <c r="V21" s="10">
        <f>AVERAGE(D21:S21)</f>
        <v>111854.42803914999</v>
      </c>
      <c r="W21" s="10">
        <f>_xlfn.STDEV.S(D21:S21)</f>
        <v>1194.8498478148988</v>
      </c>
      <c r="X21" s="10">
        <f>W21/V21</f>
        <v>1.0682186380647276E-2</v>
      </c>
      <c r="Y21" s="10">
        <f>MIN(D21:S21)</f>
        <v>108688.4888982</v>
      </c>
    </row>
    <row r="22" spans="3:25">
      <c r="C22" s="30">
        <v>400</v>
      </c>
      <c r="D22" s="13">
        <v>109324.5396574</v>
      </c>
      <c r="E22" s="13">
        <v>109361.9781214</v>
      </c>
      <c r="F22" s="13">
        <v>109691.2844914</v>
      </c>
      <c r="G22" s="13">
        <v>109441.2532371</v>
      </c>
      <c r="H22" s="13">
        <v>109099.4398394</v>
      </c>
      <c r="I22" s="13">
        <v>109255.23601370001</v>
      </c>
      <c r="J22" s="13">
        <v>108159.43827519999</v>
      </c>
      <c r="K22" s="13">
        <v>109789.9908899</v>
      </c>
      <c r="L22" s="13">
        <v>108954.2082412</v>
      </c>
      <c r="M22" s="13">
        <v>108730.7747064</v>
      </c>
      <c r="N22" s="13">
        <v>108237.5917142</v>
      </c>
      <c r="O22" s="13">
        <v>109898.9617187</v>
      </c>
      <c r="P22" s="13">
        <v>109849.9384187</v>
      </c>
      <c r="Q22" s="13">
        <v>108645.77034820001</v>
      </c>
      <c r="R22" s="13">
        <v>109484.15724640001</v>
      </c>
      <c r="S22" s="13">
        <v>109232.43695040001</v>
      </c>
      <c r="U22" s="10">
        <f>C22</f>
        <v>400</v>
      </c>
      <c r="V22" s="10">
        <f>AVERAGE(D22:S22)</f>
        <v>109197.31249185624</v>
      </c>
      <c r="W22" s="10">
        <f>_xlfn.STDEV.S(D22:S22)</f>
        <v>534.91229662900582</v>
      </c>
      <c r="X22" s="10">
        <f>W22/V22</f>
        <v>4.8985848133295288E-3</v>
      </c>
      <c r="Y22" s="70">
        <f>MIN(D22:S22)</f>
        <v>108159.43827519999</v>
      </c>
    </row>
    <row r="23" spans="3:25">
      <c r="C23" s="30">
        <v>1000</v>
      </c>
      <c r="D23" s="7">
        <v>108962.4047934</v>
      </c>
      <c r="E23" s="7">
        <v>110511.1368062</v>
      </c>
      <c r="F23" s="7">
        <v>109385.91417020001</v>
      </c>
      <c r="G23" s="7">
        <v>108930.3792327</v>
      </c>
      <c r="H23" s="7">
        <v>111401.1276989</v>
      </c>
      <c r="I23" s="7">
        <v>109920.2135727</v>
      </c>
      <c r="J23" s="7">
        <v>109736.6394797</v>
      </c>
      <c r="K23" s="7">
        <v>109701.49574319999</v>
      </c>
      <c r="L23" s="7">
        <v>110349.0264532</v>
      </c>
      <c r="M23" s="7">
        <v>110816.6745492</v>
      </c>
      <c r="N23" s="7">
        <v>109736.6394797</v>
      </c>
      <c r="O23" s="7">
        <v>109701.49574319999</v>
      </c>
      <c r="P23" s="7">
        <v>110349.0264532</v>
      </c>
      <c r="Q23" s="7">
        <v>110816.6745492</v>
      </c>
      <c r="R23" s="7">
        <v>109736.6394797</v>
      </c>
      <c r="S23" s="7">
        <v>109701.49574319999</v>
      </c>
      <c r="U23" s="10">
        <v>1000</v>
      </c>
      <c r="V23" s="10">
        <f>AVERAGE(D23:S23)</f>
        <v>109984.81149672501</v>
      </c>
      <c r="W23" s="10">
        <f>_xlfn.STDEV.S(D23:S23)</f>
        <v>677.1426499510344</v>
      </c>
      <c r="X23" s="10">
        <f>W23/V23</f>
        <v>6.1566923717571442E-3</v>
      </c>
      <c r="Y23" s="10">
        <f>MIN(D23:S23)</f>
        <v>108930.3792327</v>
      </c>
    </row>
    <row r="29" spans="3:25">
      <c r="X29" t="s">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D8B72-FE0D-440E-8C12-EF3609353773}">
  <dimension ref="B5:Y63"/>
  <sheetViews>
    <sheetView topLeftCell="O46" workbookViewId="0">
      <selection activeCell="U48" sqref="U48:Y51"/>
    </sheetView>
  </sheetViews>
  <sheetFormatPr defaultRowHeight="14.4"/>
  <cols>
    <col min="2" max="2" width="19.109375" customWidth="1"/>
    <col min="3" max="3" width="30.44140625" customWidth="1"/>
    <col min="4" max="19" width="9.33203125" bestFit="1" customWidth="1"/>
    <col min="21" max="21" width="37.6640625" bestFit="1" customWidth="1"/>
    <col min="22" max="22" width="22.6640625" customWidth="1"/>
    <col min="23" max="23" width="16.44140625" customWidth="1"/>
    <col min="24" max="24" width="23.88671875" bestFit="1" customWidth="1"/>
    <col min="25" max="25" width="16.6640625" bestFit="1" customWidth="1"/>
  </cols>
  <sheetData>
    <row r="5" spans="2:25">
      <c r="C5" t="s">
        <v>77</v>
      </c>
    </row>
    <row r="6" spans="2:25">
      <c r="C6" t="s">
        <v>78</v>
      </c>
    </row>
    <row r="7" spans="2:25">
      <c r="C7" t="s">
        <v>79</v>
      </c>
    </row>
    <row r="8" spans="2:25">
      <c r="C8" t="s">
        <v>80</v>
      </c>
    </row>
    <row r="10" spans="2:25">
      <c r="B10" t="s">
        <v>81</v>
      </c>
      <c r="C10" s="10" t="s">
        <v>78</v>
      </c>
      <c r="D10" s="7">
        <v>1</v>
      </c>
      <c r="E10" s="7">
        <v>2</v>
      </c>
      <c r="F10" s="7">
        <v>3</v>
      </c>
      <c r="G10" s="7">
        <v>4</v>
      </c>
      <c r="H10" s="7">
        <v>5</v>
      </c>
      <c r="I10" s="7">
        <v>6</v>
      </c>
      <c r="J10" s="7">
        <v>7</v>
      </c>
      <c r="K10" s="7">
        <v>8</v>
      </c>
      <c r="L10" s="7">
        <v>9</v>
      </c>
      <c r="M10" s="7">
        <v>10</v>
      </c>
      <c r="N10" s="7">
        <v>11</v>
      </c>
      <c r="O10" s="7">
        <v>12</v>
      </c>
      <c r="P10" s="7">
        <v>13</v>
      </c>
      <c r="Q10" s="7">
        <v>14</v>
      </c>
      <c r="R10" s="7">
        <v>15</v>
      </c>
      <c r="S10" s="7">
        <v>16</v>
      </c>
      <c r="U10" t="str">
        <f>C10</f>
        <v>Iteracje</v>
      </c>
      <c r="V10" t="s">
        <v>68</v>
      </c>
      <c r="W10" t="s">
        <v>69</v>
      </c>
      <c r="X10" t="s">
        <v>70</v>
      </c>
      <c r="Y10" t="s">
        <v>71</v>
      </c>
    </row>
    <row r="11" spans="2:25">
      <c r="B11" t="s">
        <v>82</v>
      </c>
      <c r="C11" s="10">
        <v>1000</v>
      </c>
      <c r="D11" s="7">
        <v>14567</v>
      </c>
      <c r="E11" s="7">
        <v>14749</v>
      </c>
      <c r="F11" s="7">
        <v>14894</v>
      </c>
      <c r="G11" s="7">
        <v>14492</v>
      </c>
      <c r="H11" s="7">
        <v>14107</v>
      </c>
      <c r="I11" s="7">
        <v>12627</v>
      </c>
      <c r="J11" s="7">
        <v>14660</v>
      </c>
      <c r="K11" s="7">
        <v>13498</v>
      </c>
      <c r="L11" s="7">
        <v>13432</v>
      </c>
      <c r="M11" s="7">
        <v>15031</v>
      </c>
      <c r="N11" s="7">
        <v>14236</v>
      </c>
      <c r="O11" s="7">
        <v>14328</v>
      </c>
      <c r="P11" s="7">
        <v>15705</v>
      </c>
      <c r="Q11" s="7">
        <v>15147</v>
      </c>
      <c r="R11" s="7">
        <v>14444</v>
      </c>
      <c r="S11" s="7">
        <v>14517</v>
      </c>
      <c r="U11">
        <f t="shared" ref="U11:U63" si="0">C11</f>
        <v>1000</v>
      </c>
      <c r="V11">
        <f>AVERAGE(D11:S11)</f>
        <v>14402.125</v>
      </c>
      <c r="W11">
        <f>_xlfn.STDEV.S(D11:S11)</f>
        <v>737.41095507638522</v>
      </c>
      <c r="X11">
        <f t="shared" ref="X11:X26" si="1">W11/V11</f>
        <v>5.1201538319962173E-2</v>
      </c>
      <c r="Y11">
        <f>MIN(D11:S11)</f>
        <v>12627</v>
      </c>
    </row>
    <row r="12" spans="2:25">
      <c r="B12" t="s">
        <v>83</v>
      </c>
      <c r="C12" s="10">
        <v>2500</v>
      </c>
      <c r="D12" s="7">
        <v>12018</v>
      </c>
      <c r="E12" s="7">
        <v>11564</v>
      </c>
      <c r="F12" s="7">
        <v>11656</v>
      </c>
      <c r="G12" s="7">
        <v>12003</v>
      </c>
      <c r="H12" s="7">
        <v>12165</v>
      </c>
      <c r="I12" s="7">
        <v>11432</v>
      </c>
      <c r="J12" s="7">
        <v>11778</v>
      </c>
      <c r="K12" s="7">
        <v>12939</v>
      </c>
      <c r="L12" s="7">
        <v>12325</v>
      </c>
      <c r="M12" s="7">
        <v>12224</v>
      </c>
      <c r="N12" s="7">
        <v>11580</v>
      </c>
      <c r="O12" s="7">
        <v>12122</v>
      </c>
      <c r="P12" s="7">
        <v>11781</v>
      </c>
      <c r="Q12" s="7">
        <v>12035</v>
      </c>
      <c r="R12" s="7">
        <v>11528</v>
      </c>
      <c r="S12" s="7">
        <v>12935</v>
      </c>
      <c r="U12">
        <f t="shared" si="0"/>
        <v>2500</v>
      </c>
      <c r="V12">
        <f>AVERAGE(D12:S12)</f>
        <v>12005.3125</v>
      </c>
      <c r="W12">
        <f>_xlfn.STDEV.S(D12:S12)</f>
        <v>453.31721325505976</v>
      </c>
      <c r="X12">
        <f t="shared" si="1"/>
        <v>3.7759717896144705E-2</v>
      </c>
      <c r="Y12">
        <f t="shared" ref="Y12:Y63" si="2">MIN(D12:S12)</f>
        <v>11432</v>
      </c>
    </row>
    <row r="13" spans="2:25">
      <c r="B13" t="s">
        <v>84</v>
      </c>
      <c r="C13" s="10">
        <v>10000</v>
      </c>
      <c r="D13" s="7">
        <v>11622</v>
      </c>
      <c r="E13" s="7">
        <v>11517</v>
      </c>
      <c r="F13" s="7">
        <v>10859</v>
      </c>
      <c r="G13" s="7">
        <v>11215</v>
      </c>
      <c r="H13" s="7">
        <v>11288</v>
      </c>
      <c r="I13" s="7">
        <v>10991</v>
      </c>
      <c r="J13" s="7">
        <v>11216</v>
      </c>
      <c r="K13" s="7">
        <v>11035</v>
      </c>
      <c r="L13" s="7">
        <v>11203</v>
      </c>
      <c r="M13" s="7">
        <v>11232</v>
      </c>
      <c r="N13" s="7">
        <v>11677</v>
      </c>
      <c r="O13" s="7">
        <v>11647</v>
      </c>
      <c r="P13" s="7">
        <v>11203</v>
      </c>
      <c r="Q13" s="7">
        <v>10994</v>
      </c>
      <c r="R13" s="7">
        <v>11030</v>
      </c>
      <c r="S13" s="7">
        <v>11541</v>
      </c>
      <c r="U13">
        <f t="shared" si="0"/>
        <v>10000</v>
      </c>
      <c r="V13">
        <f>AVERAGE(D13:S13)</f>
        <v>11266.875</v>
      </c>
      <c r="W13">
        <f>_xlfn.STDEV.S(D13:S13)</f>
        <v>260.56678606453278</v>
      </c>
      <c r="X13">
        <f t="shared" si="1"/>
        <v>2.3126801891787455E-2</v>
      </c>
      <c r="Y13">
        <f t="shared" si="2"/>
        <v>10859</v>
      </c>
    </row>
    <row r="14" spans="2:25">
      <c r="C14" s="10">
        <v>50000</v>
      </c>
      <c r="D14" s="7">
        <v>11163</v>
      </c>
      <c r="E14" s="7">
        <v>11379</v>
      </c>
      <c r="F14" s="7">
        <v>11105</v>
      </c>
      <c r="G14" s="7">
        <v>11433</v>
      </c>
      <c r="H14" s="7">
        <v>11351</v>
      </c>
      <c r="I14" s="7">
        <v>11248</v>
      </c>
      <c r="J14" s="7">
        <v>11170</v>
      </c>
      <c r="K14" s="7">
        <v>11126</v>
      </c>
      <c r="L14" s="7">
        <v>11100</v>
      </c>
      <c r="M14" s="7">
        <v>11290</v>
      </c>
      <c r="N14" s="7">
        <v>11139</v>
      </c>
      <c r="O14" s="7">
        <v>10841</v>
      </c>
      <c r="P14" s="7">
        <v>11023</v>
      </c>
      <c r="Q14" s="7">
        <v>11100</v>
      </c>
      <c r="R14" s="7">
        <v>11386</v>
      </c>
      <c r="S14" s="7">
        <v>11420</v>
      </c>
      <c r="U14">
        <f t="shared" si="0"/>
        <v>50000</v>
      </c>
      <c r="V14">
        <f>AVERAGE(D14:S14)</f>
        <v>11204.625</v>
      </c>
      <c r="W14">
        <f>_xlfn.STDEV.S(D14:S14)</f>
        <v>163.88812240875379</v>
      </c>
      <c r="X14">
        <f t="shared" si="1"/>
        <v>1.4626827975836209E-2</v>
      </c>
      <c r="Y14">
        <f t="shared" si="2"/>
        <v>10841</v>
      </c>
    </row>
    <row r="15" spans="2:25">
      <c r="C15" s="11"/>
    </row>
    <row r="16" spans="2:25">
      <c r="B16" t="s">
        <v>85</v>
      </c>
      <c r="C16" s="10" t="s">
        <v>78</v>
      </c>
      <c r="D16" s="7">
        <v>1</v>
      </c>
      <c r="E16" s="7">
        <v>2</v>
      </c>
      <c r="F16" s="7">
        <v>3</v>
      </c>
      <c r="G16" s="7">
        <v>4</v>
      </c>
      <c r="H16" s="7">
        <v>5</v>
      </c>
      <c r="I16" s="7">
        <v>6</v>
      </c>
      <c r="J16" s="7">
        <v>7</v>
      </c>
      <c r="K16" s="7">
        <v>8</v>
      </c>
      <c r="L16" s="7">
        <v>9</v>
      </c>
      <c r="M16" s="7">
        <v>10</v>
      </c>
      <c r="N16" s="7">
        <v>11</v>
      </c>
      <c r="O16" s="7">
        <v>12</v>
      </c>
      <c r="P16" s="7">
        <v>13</v>
      </c>
      <c r="Q16" s="7">
        <v>14</v>
      </c>
      <c r="R16" s="7">
        <v>15</v>
      </c>
      <c r="S16" s="7">
        <v>16</v>
      </c>
      <c r="U16" t="str">
        <f t="shared" si="0"/>
        <v>Iteracje</v>
      </c>
      <c r="V16" t="s">
        <v>68</v>
      </c>
      <c r="W16" t="s">
        <v>69</v>
      </c>
      <c r="X16" t="s">
        <v>70</v>
      </c>
      <c r="Y16" t="s">
        <v>71</v>
      </c>
    </row>
    <row r="17" spans="2:25">
      <c r="B17" t="s">
        <v>82</v>
      </c>
      <c r="C17" s="10">
        <v>1500</v>
      </c>
      <c r="D17" s="7">
        <v>182798.00185099899</v>
      </c>
      <c r="E17" s="7">
        <v>179551.97299929999</v>
      </c>
      <c r="F17" s="7">
        <v>178752.394499499</v>
      </c>
      <c r="G17" s="7">
        <v>173904.5008983</v>
      </c>
      <c r="H17" s="7">
        <v>189375.1767785</v>
      </c>
      <c r="I17" s="7">
        <v>186506.93326649899</v>
      </c>
      <c r="J17" s="7">
        <v>192695.9255977</v>
      </c>
      <c r="K17" s="7">
        <v>172762.8774572</v>
      </c>
      <c r="L17" s="7">
        <v>184663.64160899899</v>
      </c>
      <c r="M17" s="7">
        <v>180902.75072839999</v>
      </c>
      <c r="N17" s="7">
        <v>200268.01051479901</v>
      </c>
      <c r="O17" s="7">
        <v>174776.55104980001</v>
      </c>
      <c r="P17" s="7">
        <v>179416.99229879901</v>
      </c>
      <c r="Q17" s="7">
        <v>197978.19647309999</v>
      </c>
      <c r="R17" s="7">
        <v>188101.3951926</v>
      </c>
      <c r="S17" s="7">
        <v>180756.6645247</v>
      </c>
      <c r="U17">
        <f t="shared" si="0"/>
        <v>1500</v>
      </c>
      <c r="V17">
        <f>AVERAGE(D17:S17)</f>
        <v>183950.74910869965</v>
      </c>
      <c r="W17">
        <f>_xlfn.STDEV.S(D17:S17)</f>
        <v>8128.9804093521489</v>
      </c>
      <c r="X17">
        <f t="shared" si="1"/>
        <v>4.4191069885497425E-2</v>
      </c>
      <c r="Y17">
        <f t="shared" si="2"/>
        <v>172762.8774572</v>
      </c>
    </row>
    <row r="18" spans="2:25">
      <c r="B18" t="s">
        <v>83</v>
      </c>
      <c r="C18" s="10">
        <v>5000</v>
      </c>
      <c r="D18" s="7">
        <v>142452.2984231</v>
      </c>
      <c r="E18" s="7">
        <v>130338.06334569999</v>
      </c>
      <c r="F18" s="7">
        <v>129818.8984245</v>
      </c>
      <c r="G18" s="7">
        <v>129180.2142204</v>
      </c>
      <c r="H18" s="7">
        <v>137607.64012620001</v>
      </c>
      <c r="I18" s="7">
        <v>145311.4310412</v>
      </c>
      <c r="J18" s="7">
        <v>133677.58132889899</v>
      </c>
      <c r="K18" s="7">
        <v>138317.96788929999</v>
      </c>
      <c r="L18" s="7">
        <v>136656.51413269999</v>
      </c>
      <c r="M18" s="7">
        <v>126945.6021511</v>
      </c>
      <c r="N18" s="7">
        <v>138820.1241636</v>
      </c>
      <c r="O18" s="7">
        <v>129437.43279019999</v>
      </c>
      <c r="P18" s="7">
        <v>135382.62081570001</v>
      </c>
      <c r="Q18" s="7">
        <v>133069.49159709999</v>
      </c>
      <c r="R18" s="7">
        <v>131258.178503</v>
      </c>
      <c r="S18" s="7">
        <v>127269.9343213</v>
      </c>
      <c r="U18">
        <f t="shared" si="0"/>
        <v>5000</v>
      </c>
      <c r="V18">
        <f>AVERAGE(D18:S18)</f>
        <v>134096.49957962491</v>
      </c>
      <c r="W18">
        <f>_xlfn.STDEV.S(D18:S18)</f>
        <v>5425.7871166181903</v>
      </c>
      <c r="X18">
        <f t="shared" si="1"/>
        <v>4.0461810215981234E-2</v>
      </c>
      <c r="Y18">
        <f t="shared" si="2"/>
        <v>126945.6021511</v>
      </c>
    </row>
    <row r="19" spans="2:25">
      <c r="B19" t="s">
        <v>84</v>
      </c>
      <c r="C19" s="10">
        <v>20000</v>
      </c>
      <c r="D19" s="7">
        <v>115260.2810442</v>
      </c>
      <c r="E19" s="7">
        <v>121263.1426944</v>
      </c>
      <c r="F19" s="7">
        <v>119007.6698512</v>
      </c>
      <c r="G19" s="7">
        <v>118606.7039737</v>
      </c>
      <c r="H19" s="7">
        <v>117407.90285490001</v>
      </c>
      <c r="I19" s="7">
        <v>116751.1802224</v>
      </c>
      <c r="J19" s="7">
        <v>117963.2287147</v>
      </c>
      <c r="K19" s="7">
        <v>118349.8478129</v>
      </c>
      <c r="L19" s="7">
        <v>115219.93355669999</v>
      </c>
      <c r="M19" s="7">
        <v>114517.68056940001</v>
      </c>
      <c r="N19" s="7">
        <v>117628.1561109</v>
      </c>
      <c r="O19" s="7">
        <v>114216.7309643</v>
      </c>
      <c r="P19" s="7">
        <v>114242.2870974</v>
      </c>
      <c r="Q19" s="7">
        <v>117305.02314390001</v>
      </c>
      <c r="R19" s="7">
        <v>114486.21792349999</v>
      </c>
      <c r="S19" s="7">
        <v>114364.8999688</v>
      </c>
      <c r="U19">
        <f t="shared" si="0"/>
        <v>20000</v>
      </c>
      <c r="V19">
        <f>AVERAGE(D19:S19)</f>
        <v>116661.93040645625</v>
      </c>
      <c r="W19">
        <f>_xlfn.STDEV.S(D19:S19)</f>
        <v>2119.6755484382961</v>
      </c>
      <c r="X19">
        <f t="shared" si="1"/>
        <v>1.8169385171779996E-2</v>
      </c>
      <c r="Y19">
        <f t="shared" si="2"/>
        <v>114216.7309643</v>
      </c>
    </row>
    <row r="20" spans="2:25">
      <c r="C20" s="10">
        <v>75000</v>
      </c>
      <c r="D20" s="7">
        <v>114737.2546899</v>
      </c>
      <c r="E20" s="7">
        <v>112102.55804259999</v>
      </c>
      <c r="F20" s="7">
        <v>115156.7787527</v>
      </c>
      <c r="G20" s="7">
        <v>118019.7336589</v>
      </c>
      <c r="H20" s="7">
        <v>121839.3844575</v>
      </c>
      <c r="I20" s="7">
        <v>119420.5509537</v>
      </c>
      <c r="J20" s="7">
        <v>113123.720755</v>
      </c>
      <c r="K20" s="7">
        <v>112699.7677122</v>
      </c>
      <c r="L20" s="7">
        <v>112958.274875</v>
      </c>
      <c r="M20" s="7">
        <v>114653.8679958</v>
      </c>
      <c r="N20" s="7">
        <v>109905.560016</v>
      </c>
      <c r="O20" s="7">
        <v>113111.1598622</v>
      </c>
      <c r="P20" s="7">
        <v>117081.75089150001</v>
      </c>
      <c r="Q20" s="7">
        <v>119263.9356004</v>
      </c>
      <c r="R20" s="7">
        <v>116692.0692704</v>
      </c>
      <c r="S20" s="7">
        <v>118735.6826284</v>
      </c>
      <c r="U20">
        <f t="shared" si="0"/>
        <v>75000</v>
      </c>
      <c r="V20">
        <f>AVERAGE(D20:S20)</f>
        <v>115593.87813513749</v>
      </c>
      <c r="W20">
        <f>_xlfn.STDEV.S(D20:S20)</f>
        <v>3268.4063430432466</v>
      </c>
      <c r="X20">
        <f t="shared" si="1"/>
        <v>2.8274908635059777E-2</v>
      </c>
      <c r="Y20">
        <f t="shared" si="2"/>
        <v>109905.560016</v>
      </c>
    </row>
    <row r="21" spans="2:25">
      <c r="C21" s="11"/>
    </row>
    <row r="22" spans="2:25">
      <c r="B22" t="s">
        <v>86</v>
      </c>
      <c r="C22" s="10" t="s">
        <v>78</v>
      </c>
      <c r="D22" s="7">
        <v>1</v>
      </c>
      <c r="E22" s="7">
        <v>2</v>
      </c>
      <c r="F22" s="7">
        <v>3</v>
      </c>
      <c r="G22" s="7">
        <v>4</v>
      </c>
      <c r="H22" s="7">
        <v>5</v>
      </c>
      <c r="I22" s="7">
        <v>6</v>
      </c>
      <c r="J22" s="7">
        <v>7</v>
      </c>
      <c r="K22" s="7">
        <v>8</v>
      </c>
      <c r="L22" s="7">
        <v>9</v>
      </c>
      <c r="M22" s="7">
        <v>10</v>
      </c>
      <c r="N22" s="7">
        <v>11</v>
      </c>
      <c r="O22" s="7">
        <v>12</v>
      </c>
      <c r="P22" s="7">
        <v>13</v>
      </c>
      <c r="Q22" s="7">
        <v>14</v>
      </c>
      <c r="R22" s="7">
        <v>15</v>
      </c>
      <c r="S22" s="7">
        <v>16</v>
      </c>
      <c r="U22" t="str">
        <f t="shared" si="0"/>
        <v>Iteracje</v>
      </c>
      <c r="V22" t="s">
        <v>68</v>
      </c>
      <c r="W22" t="s">
        <v>69</v>
      </c>
      <c r="X22" t="s">
        <v>70</v>
      </c>
      <c r="Y22" t="s">
        <v>71</v>
      </c>
    </row>
    <row r="23" spans="2:25">
      <c r="B23" t="s">
        <v>82</v>
      </c>
      <c r="C23" s="10">
        <v>2000</v>
      </c>
      <c r="D23" s="7">
        <v>252218.76152979999</v>
      </c>
      <c r="E23" s="7">
        <v>234411.738095799</v>
      </c>
      <c r="F23" s="7">
        <v>259113.77132489899</v>
      </c>
      <c r="G23" s="7">
        <v>236003.14151269899</v>
      </c>
      <c r="H23" s="7">
        <v>250788.07067209901</v>
      </c>
      <c r="I23" s="7">
        <v>248509.25989389999</v>
      </c>
      <c r="J23" s="7">
        <v>244934.91886050001</v>
      </c>
      <c r="K23" s="7">
        <v>277107.45384049899</v>
      </c>
      <c r="L23" s="7">
        <v>240628.54615789899</v>
      </c>
      <c r="M23" s="7">
        <v>270578.89523559902</v>
      </c>
      <c r="N23" s="7">
        <v>264900.23351539997</v>
      </c>
      <c r="O23" s="7">
        <v>237491.12763689901</v>
      </c>
      <c r="P23" s="7">
        <v>246580.08102819999</v>
      </c>
      <c r="Q23" s="7">
        <v>266577.54011220002</v>
      </c>
      <c r="R23" s="7">
        <v>254729.303046599</v>
      </c>
      <c r="S23" s="7">
        <v>254431.02508889901</v>
      </c>
      <c r="U23">
        <f t="shared" si="0"/>
        <v>2000</v>
      </c>
      <c r="V23">
        <f>AVERAGE(D23:S23)</f>
        <v>252437.74172199314</v>
      </c>
      <c r="W23">
        <f>_xlfn.STDEV.S(D23:S23)</f>
        <v>12684.46737678536</v>
      </c>
      <c r="X23">
        <f t="shared" si="1"/>
        <v>5.0247903860408567E-2</v>
      </c>
      <c r="Y23">
        <f t="shared" si="2"/>
        <v>234411.738095799</v>
      </c>
    </row>
    <row r="24" spans="2:25">
      <c r="B24" t="s">
        <v>83</v>
      </c>
      <c r="C24" s="10">
        <v>10000</v>
      </c>
      <c r="D24" s="7">
        <v>153959.5116045</v>
      </c>
      <c r="E24" s="7">
        <v>154373.45351940001</v>
      </c>
      <c r="F24" s="7">
        <v>156230.45046990001</v>
      </c>
      <c r="G24" s="7">
        <v>158151.7409103</v>
      </c>
      <c r="H24" s="7">
        <v>158438.6923773</v>
      </c>
      <c r="I24" s="7">
        <v>157569.20615459999</v>
      </c>
      <c r="J24" s="7">
        <v>156876.6516866</v>
      </c>
      <c r="K24" s="7">
        <v>156626.97741649899</v>
      </c>
      <c r="L24" s="7">
        <v>150781.01553429899</v>
      </c>
      <c r="M24" s="7">
        <v>153754.910737</v>
      </c>
      <c r="N24" s="7">
        <v>154031.64796549999</v>
      </c>
      <c r="O24" s="7">
        <v>154343.13897919899</v>
      </c>
      <c r="P24" s="7">
        <v>152960.35779800001</v>
      </c>
      <c r="Q24" s="7">
        <v>151911.07154759899</v>
      </c>
      <c r="R24" s="7">
        <v>152949.63964050001</v>
      </c>
      <c r="S24" s="7">
        <v>153527.82557109999</v>
      </c>
      <c r="U24">
        <f t="shared" si="0"/>
        <v>10000</v>
      </c>
      <c r="V24">
        <f>AVERAGE(D24:S24)</f>
        <v>154780.39324451849</v>
      </c>
      <c r="W24">
        <f>_xlfn.STDEV.S(D24:S24)</f>
        <v>2273.5796736943362</v>
      </c>
      <c r="X24">
        <f t="shared" si="1"/>
        <v>1.4689067691555658E-2</v>
      </c>
      <c r="Y24">
        <f t="shared" si="2"/>
        <v>150781.01553429899</v>
      </c>
    </row>
    <row r="25" spans="2:25">
      <c r="B25" t="s">
        <v>84</v>
      </c>
      <c r="C25" s="10">
        <v>50000</v>
      </c>
      <c r="D25" s="7">
        <v>131193.75283419999</v>
      </c>
      <c r="E25" s="7">
        <v>137082.32687590001</v>
      </c>
      <c r="F25" s="7">
        <v>125517.87043959901</v>
      </c>
      <c r="G25" s="7">
        <v>134847.81568829899</v>
      </c>
      <c r="H25" s="7">
        <v>133569.7360726</v>
      </c>
      <c r="I25" s="7">
        <v>133447.56102540001</v>
      </c>
      <c r="J25" s="7">
        <v>127554.61802160001</v>
      </c>
      <c r="K25" s="7">
        <v>132417.33909229899</v>
      </c>
      <c r="L25" s="7">
        <v>125893.51286079999</v>
      </c>
      <c r="M25" s="7">
        <v>133542.00224480001</v>
      </c>
      <c r="N25" s="7">
        <v>135377.46909540001</v>
      </c>
      <c r="O25" s="7">
        <v>129631.83182599999</v>
      </c>
      <c r="P25" s="7">
        <v>127683.2980526</v>
      </c>
      <c r="Q25" s="7">
        <v>129016.5182228</v>
      </c>
      <c r="R25" s="7">
        <v>138126.32801940001</v>
      </c>
      <c r="S25" s="7">
        <v>126822.14061630001</v>
      </c>
      <c r="U25">
        <f t="shared" si="0"/>
        <v>50000</v>
      </c>
      <c r="V25">
        <f>AVERAGE(D25:S25)</f>
        <v>131357.75756174984</v>
      </c>
      <c r="W25">
        <f>_xlfn.STDEV.S(D25:S25)</f>
        <v>4025.4466123171301</v>
      </c>
      <c r="X25">
        <f t="shared" si="1"/>
        <v>3.0644909650081473E-2</v>
      </c>
      <c r="Y25">
        <f t="shared" si="2"/>
        <v>125517.87043959901</v>
      </c>
    </row>
    <row r="26" spans="2:25">
      <c r="C26" s="10">
        <v>150000</v>
      </c>
      <c r="D26" s="7">
        <v>128922.596265</v>
      </c>
      <c r="E26" s="7">
        <v>127907.2579272</v>
      </c>
      <c r="F26" s="7">
        <v>129221.654129299</v>
      </c>
      <c r="G26" s="7">
        <v>134532.5935168</v>
      </c>
      <c r="H26" s="7">
        <v>125963.9244478</v>
      </c>
      <c r="I26" s="7">
        <v>131217.0300501</v>
      </c>
      <c r="J26" s="7">
        <v>129234.5180711</v>
      </c>
      <c r="K26" s="7">
        <v>129812.68815</v>
      </c>
      <c r="L26" s="7">
        <v>131603.354869</v>
      </c>
      <c r="M26" s="7">
        <v>133194.0822413</v>
      </c>
      <c r="N26" s="7">
        <v>131251.2365921</v>
      </c>
      <c r="O26" s="7">
        <v>135564.94714259999</v>
      </c>
      <c r="P26" s="7">
        <v>130841.147797599</v>
      </c>
      <c r="Q26" s="7">
        <v>132278.75684809999</v>
      </c>
      <c r="R26" s="7">
        <v>132916.75533039999</v>
      </c>
      <c r="S26" s="7">
        <v>126118.0492029</v>
      </c>
      <c r="U26">
        <f t="shared" si="0"/>
        <v>150000</v>
      </c>
      <c r="V26">
        <f>AVERAGE(D26:S26)</f>
        <v>130661.28703633111</v>
      </c>
      <c r="W26">
        <f>_xlfn.STDEV.S(D26:S26)</f>
        <v>2743.1163060823392</v>
      </c>
      <c r="X26">
        <f t="shared" si="1"/>
        <v>2.0994101376941129E-2</v>
      </c>
      <c r="Y26">
        <f t="shared" si="2"/>
        <v>125963.9244478</v>
      </c>
    </row>
    <row r="27" spans="2:25">
      <c r="C27" s="11"/>
    </row>
    <row r="28" spans="2:25">
      <c r="C28" s="11"/>
    </row>
    <row r="29" spans="2:25">
      <c r="B29" t="s">
        <v>81</v>
      </c>
      <c r="C29" s="12" t="s">
        <v>87</v>
      </c>
      <c r="D29" s="7">
        <v>1</v>
      </c>
      <c r="E29" s="7">
        <v>2</v>
      </c>
      <c r="F29" s="7">
        <v>3</v>
      </c>
      <c r="G29" s="7">
        <v>4</v>
      </c>
      <c r="H29" s="7">
        <v>5</v>
      </c>
      <c r="I29" s="7">
        <v>6</v>
      </c>
      <c r="J29" s="7">
        <v>7</v>
      </c>
      <c r="K29" s="7">
        <v>8</v>
      </c>
      <c r="L29" s="7">
        <v>9</v>
      </c>
      <c r="M29" s="7">
        <v>10</v>
      </c>
      <c r="N29" s="7">
        <v>11</v>
      </c>
      <c r="O29" s="7">
        <v>12</v>
      </c>
      <c r="P29" s="7">
        <v>13</v>
      </c>
      <c r="Q29" s="7">
        <v>14</v>
      </c>
      <c r="R29" s="7">
        <v>15</v>
      </c>
      <c r="S29" s="7">
        <v>16</v>
      </c>
      <c r="U29" t="str">
        <f t="shared" si="0"/>
        <v>Powtórzenia z rzędu bez poprawy wyniku</v>
      </c>
      <c r="V29" t="s">
        <v>68</v>
      </c>
      <c r="W29" t="s">
        <v>69</v>
      </c>
      <c r="X29" t="s">
        <v>70</v>
      </c>
      <c r="Y29" t="s">
        <v>71</v>
      </c>
    </row>
    <row r="30" spans="2:25">
      <c r="B30" t="s">
        <v>82</v>
      </c>
      <c r="C30" s="10">
        <v>50</v>
      </c>
      <c r="D30" s="7">
        <v>15724</v>
      </c>
      <c r="E30" s="7">
        <v>16081</v>
      </c>
      <c r="F30" s="7">
        <v>16136</v>
      </c>
      <c r="G30" s="7">
        <v>16613</v>
      </c>
      <c r="H30" s="7">
        <v>16895</v>
      </c>
      <c r="I30" s="7">
        <v>18363</v>
      </c>
      <c r="J30" s="7">
        <v>24941</v>
      </c>
      <c r="K30" s="7">
        <v>16249</v>
      </c>
      <c r="L30" s="7">
        <v>17700</v>
      </c>
      <c r="M30" s="7">
        <v>21860</v>
      </c>
      <c r="N30" s="7">
        <v>14814</v>
      </c>
      <c r="O30" s="7">
        <v>17562</v>
      </c>
      <c r="P30" s="7">
        <v>17338</v>
      </c>
      <c r="Q30" s="7">
        <v>19597</v>
      </c>
      <c r="R30" s="7">
        <v>15955</v>
      </c>
      <c r="S30" s="7">
        <v>15568</v>
      </c>
      <c r="U30">
        <f t="shared" si="0"/>
        <v>50</v>
      </c>
      <c r="V30">
        <f>AVERAGE(D30:S30)</f>
        <v>17587.25</v>
      </c>
      <c r="W30">
        <f>_xlfn.STDEV.S(D30:S30)</f>
        <v>2614.6869666048619</v>
      </c>
      <c r="X30">
        <f>W30/V30</f>
        <v>0.14866946035365744</v>
      </c>
      <c r="Y30">
        <f t="shared" si="2"/>
        <v>14814</v>
      </c>
    </row>
    <row r="31" spans="2:25">
      <c r="B31" t="s">
        <v>88</v>
      </c>
      <c r="C31" s="10">
        <v>200</v>
      </c>
      <c r="D31" s="7">
        <v>13031</v>
      </c>
      <c r="E31" s="7">
        <v>12428</v>
      </c>
      <c r="F31" s="7">
        <v>11931</v>
      </c>
      <c r="G31" s="7">
        <v>11987</v>
      </c>
      <c r="H31" s="7">
        <v>12077</v>
      </c>
      <c r="I31" s="7">
        <v>12022</v>
      </c>
      <c r="J31" s="7">
        <v>12147</v>
      </c>
      <c r="K31" s="7">
        <v>11905</v>
      </c>
      <c r="L31" s="7">
        <v>12092</v>
      </c>
      <c r="M31" s="7">
        <v>12322</v>
      </c>
      <c r="N31" s="7">
        <v>13360</v>
      </c>
      <c r="O31" s="7">
        <v>13442</v>
      </c>
      <c r="P31" s="7">
        <v>13916</v>
      </c>
      <c r="Q31" s="7">
        <v>11898</v>
      </c>
      <c r="R31" s="7">
        <v>12311</v>
      </c>
      <c r="S31" s="7">
        <v>11684</v>
      </c>
      <c r="U31">
        <f t="shared" si="0"/>
        <v>200</v>
      </c>
      <c r="V31">
        <f>AVERAGE(D31:S31)</f>
        <v>12409.5625</v>
      </c>
      <c r="W31">
        <f>_xlfn.STDEV.S(D31:S31)</f>
        <v>659.46483037384189</v>
      </c>
      <c r="X31">
        <f t="shared" ref="X31:X63" si="3">W31/V31</f>
        <v>5.3141666386211595E-2</v>
      </c>
      <c r="Y31">
        <f t="shared" si="2"/>
        <v>11684</v>
      </c>
    </row>
    <row r="32" spans="2:25">
      <c r="B32" t="s">
        <v>84</v>
      </c>
      <c r="C32" s="10">
        <v>400</v>
      </c>
      <c r="D32" s="7">
        <v>12378</v>
      </c>
      <c r="E32" s="7">
        <v>13396</v>
      </c>
      <c r="F32" s="7">
        <v>12085</v>
      </c>
      <c r="G32" s="7">
        <v>11433</v>
      </c>
      <c r="H32" s="7">
        <v>11507</v>
      </c>
      <c r="I32" s="7">
        <v>11355</v>
      </c>
      <c r="J32" s="7">
        <v>11769</v>
      </c>
      <c r="K32" s="7">
        <v>11841</v>
      </c>
      <c r="L32" s="7">
        <v>12208</v>
      </c>
      <c r="M32" s="7">
        <v>12714</v>
      </c>
      <c r="N32" s="7">
        <v>11368</v>
      </c>
      <c r="O32" s="7">
        <v>10956</v>
      </c>
      <c r="P32" s="7">
        <v>11891</v>
      </c>
      <c r="Q32" s="7">
        <v>11441</v>
      </c>
      <c r="R32" s="7">
        <v>12624</v>
      </c>
      <c r="S32" s="7">
        <v>11485</v>
      </c>
      <c r="U32">
        <f t="shared" si="0"/>
        <v>400</v>
      </c>
      <c r="V32">
        <f>AVERAGE(D32:S32)</f>
        <v>11903.1875</v>
      </c>
      <c r="W32">
        <f>_xlfn.STDEV.S(D32:S32)</f>
        <v>634.01106391502879</v>
      </c>
      <c r="X32">
        <f t="shared" si="3"/>
        <v>5.3263973529361679E-2</v>
      </c>
      <c r="Y32">
        <f t="shared" si="2"/>
        <v>10956</v>
      </c>
    </row>
    <row r="33" spans="2:25">
      <c r="C33" s="10">
        <v>1000</v>
      </c>
      <c r="D33" s="7">
        <v>10903</v>
      </c>
      <c r="E33" s="7">
        <v>11094</v>
      </c>
      <c r="F33" s="7">
        <v>11414</v>
      </c>
      <c r="G33" s="7">
        <v>11271</v>
      </c>
      <c r="H33" s="7">
        <v>11143</v>
      </c>
      <c r="I33" s="7">
        <v>10967</v>
      </c>
      <c r="J33" s="7">
        <v>11226</v>
      </c>
      <c r="K33" s="7">
        <v>11111</v>
      </c>
      <c r="L33" s="7">
        <v>10916</v>
      </c>
      <c r="M33" s="7">
        <v>11604</v>
      </c>
      <c r="N33" s="7">
        <v>11323</v>
      </c>
      <c r="O33" s="7">
        <v>11804</v>
      </c>
      <c r="P33" s="7">
        <v>11291</v>
      </c>
      <c r="Q33" s="7">
        <v>11538</v>
      </c>
      <c r="R33" s="7">
        <v>11082</v>
      </c>
      <c r="S33" s="7">
        <v>11245</v>
      </c>
      <c r="U33">
        <f t="shared" si="0"/>
        <v>1000</v>
      </c>
      <c r="V33">
        <f>AVERAGE(D33:S33)</f>
        <v>11245.75</v>
      </c>
      <c r="W33">
        <f>_xlfn.STDEV.S(D33:S33)</f>
        <v>251.02709017155897</v>
      </c>
      <c r="X33">
        <f t="shared" si="3"/>
        <v>2.2321951863731541E-2</v>
      </c>
      <c r="Y33">
        <f t="shared" si="2"/>
        <v>10903</v>
      </c>
    </row>
    <row r="34" spans="2:25">
      <c r="C34" s="11"/>
    </row>
    <row r="35" spans="2:25">
      <c r="B35" t="s">
        <v>85</v>
      </c>
      <c r="C35" s="12" t="s">
        <v>87</v>
      </c>
      <c r="D35" s="7">
        <v>1</v>
      </c>
      <c r="E35" s="7">
        <v>2</v>
      </c>
      <c r="F35" s="7">
        <v>3</v>
      </c>
      <c r="G35" s="7">
        <v>4</v>
      </c>
      <c r="H35" s="7">
        <v>5</v>
      </c>
      <c r="I35" s="7">
        <v>6</v>
      </c>
      <c r="J35" s="7">
        <v>7</v>
      </c>
      <c r="K35" s="7">
        <v>8</v>
      </c>
      <c r="L35" s="7">
        <v>9</v>
      </c>
      <c r="M35" s="7">
        <v>10</v>
      </c>
      <c r="N35" s="7">
        <v>11</v>
      </c>
      <c r="O35" s="7">
        <v>12</v>
      </c>
      <c r="P35" s="7">
        <v>13</v>
      </c>
      <c r="Q35" s="7">
        <v>14</v>
      </c>
      <c r="R35" s="7">
        <v>15</v>
      </c>
      <c r="S35" s="7">
        <v>16</v>
      </c>
      <c r="U35" t="str">
        <f t="shared" si="0"/>
        <v>Powtórzenia z rzędu bez poprawy wyniku</v>
      </c>
      <c r="V35" t="s">
        <v>68</v>
      </c>
      <c r="W35" t="s">
        <v>69</v>
      </c>
      <c r="X35" t="s">
        <v>70</v>
      </c>
      <c r="Y35" t="s">
        <v>71</v>
      </c>
    </row>
    <row r="36" spans="2:25">
      <c r="B36" t="s">
        <v>82</v>
      </c>
      <c r="C36" s="10">
        <v>100</v>
      </c>
      <c r="D36" s="7">
        <v>166209.47251280001</v>
      </c>
      <c r="E36" s="7">
        <v>256873.89197519899</v>
      </c>
      <c r="F36" s="7">
        <v>214979.7121529</v>
      </c>
      <c r="G36" s="7">
        <v>172411.40049920001</v>
      </c>
      <c r="H36" s="7">
        <v>209972.43270400001</v>
      </c>
      <c r="I36" s="7">
        <v>187623.32407530001</v>
      </c>
      <c r="J36" s="7">
        <v>181168.88719060001</v>
      </c>
      <c r="K36" s="7">
        <v>171940.52594779999</v>
      </c>
      <c r="L36" s="7">
        <v>172952.87517649899</v>
      </c>
      <c r="M36" s="7">
        <v>220636.91227450001</v>
      </c>
      <c r="N36" s="7">
        <v>168519.00435269999</v>
      </c>
      <c r="O36" s="7">
        <v>206340.24397929999</v>
      </c>
      <c r="P36" s="7">
        <v>154317.71931280001</v>
      </c>
      <c r="Q36" s="7">
        <v>182740.915693299</v>
      </c>
      <c r="R36" s="7">
        <v>181518.1301403</v>
      </c>
      <c r="S36" s="7">
        <v>216518.7899222</v>
      </c>
      <c r="U36">
        <f t="shared" si="0"/>
        <v>100</v>
      </c>
      <c r="V36">
        <f>AVERAGE(D36:S36)</f>
        <v>191545.26486933729</v>
      </c>
      <c r="W36">
        <f>_xlfn.STDEV.S(D36:S36)</f>
        <v>26833.679329656254</v>
      </c>
      <c r="X36">
        <f t="shared" si="3"/>
        <v>0.140090538640884</v>
      </c>
      <c r="Y36">
        <f t="shared" si="2"/>
        <v>154317.71931280001</v>
      </c>
    </row>
    <row r="37" spans="2:25">
      <c r="B37" t="s">
        <v>88</v>
      </c>
      <c r="C37" s="10">
        <v>300</v>
      </c>
      <c r="D37" s="7">
        <v>141917.51867960001</v>
      </c>
      <c r="E37" s="7">
        <v>135886.0079962</v>
      </c>
      <c r="F37" s="7">
        <v>148181.53553190001</v>
      </c>
      <c r="G37" s="7">
        <v>136148.1129634</v>
      </c>
      <c r="H37" s="7">
        <v>128499.11977780001</v>
      </c>
      <c r="I37" s="7">
        <v>132053.9863931</v>
      </c>
      <c r="J37" s="7">
        <v>134436.5637042</v>
      </c>
      <c r="K37" s="7">
        <v>139967.4294121</v>
      </c>
      <c r="L37" s="7">
        <v>134628.35333849999</v>
      </c>
      <c r="M37" s="7">
        <v>143147.72759230001</v>
      </c>
      <c r="N37" s="7">
        <v>136988.08227680001</v>
      </c>
      <c r="O37" s="7">
        <v>143808.2019669</v>
      </c>
      <c r="P37" s="7">
        <v>153681.268046399</v>
      </c>
      <c r="Q37" s="7">
        <v>138651.797074</v>
      </c>
      <c r="R37" s="7">
        <v>162370.99722379999</v>
      </c>
      <c r="S37" s="7">
        <v>142602.31749250001</v>
      </c>
      <c r="U37">
        <f t="shared" si="0"/>
        <v>300</v>
      </c>
      <c r="V37">
        <f>AVERAGE(D37:S37)</f>
        <v>140810.56371684367</v>
      </c>
      <c r="W37">
        <f>_xlfn.STDEV.S(D37:S37)</f>
        <v>8472.668050100634</v>
      </c>
      <c r="X37">
        <f t="shared" si="3"/>
        <v>6.0170684829714514E-2</v>
      </c>
      <c r="Y37">
        <f t="shared" si="2"/>
        <v>128499.11977780001</v>
      </c>
    </row>
    <row r="38" spans="2:25">
      <c r="B38" t="s">
        <v>84</v>
      </c>
      <c r="C38" s="10">
        <v>800</v>
      </c>
      <c r="D38" s="7">
        <v>123182.5732653</v>
      </c>
      <c r="E38" s="7">
        <v>119159.36097540001</v>
      </c>
      <c r="F38" s="7">
        <v>128456.8115525</v>
      </c>
      <c r="G38" s="7">
        <v>124214.8259997</v>
      </c>
      <c r="H38" s="7">
        <v>123271.31776770001</v>
      </c>
      <c r="I38" s="7">
        <v>127153.05499030001</v>
      </c>
      <c r="J38" s="7">
        <v>116841.2075154</v>
      </c>
      <c r="K38" s="7">
        <v>123164.6953067</v>
      </c>
      <c r="L38" s="7">
        <v>126774.4191572</v>
      </c>
      <c r="M38" s="7">
        <v>122461.162798</v>
      </c>
      <c r="N38" s="7">
        <v>117692.284551</v>
      </c>
      <c r="O38" s="7">
        <v>124634.7186527</v>
      </c>
      <c r="P38" s="7">
        <v>124035.35119250001</v>
      </c>
      <c r="Q38" s="7">
        <v>118450.1336864</v>
      </c>
      <c r="R38" s="7">
        <v>119858.5714767</v>
      </c>
      <c r="S38" s="7">
        <v>122267.0854557</v>
      </c>
      <c r="U38">
        <f t="shared" si="0"/>
        <v>800</v>
      </c>
      <c r="V38">
        <f>AVERAGE(D38:S38)</f>
        <v>122601.09839645</v>
      </c>
      <c r="W38">
        <f>_xlfn.STDEV.S(D38:S38)</f>
        <v>3428.6004008988816</v>
      </c>
      <c r="X38">
        <f t="shared" si="3"/>
        <v>2.7965494973070805E-2</v>
      </c>
      <c r="Y38">
        <f t="shared" si="2"/>
        <v>116841.2075154</v>
      </c>
    </row>
    <row r="39" spans="2:25">
      <c r="C39" s="10">
        <v>2000</v>
      </c>
      <c r="D39" s="7">
        <v>113750.06674730001</v>
      </c>
      <c r="E39" s="7">
        <v>116837.7547718</v>
      </c>
      <c r="F39" s="7">
        <v>114139.90446770001</v>
      </c>
      <c r="G39" s="7">
        <v>112424.8342734</v>
      </c>
      <c r="H39" s="7">
        <v>115066.06685439999</v>
      </c>
      <c r="I39" s="7">
        <v>119778.9102439</v>
      </c>
      <c r="J39" s="7">
        <v>121374.7215597</v>
      </c>
      <c r="K39" s="7">
        <v>126114.3376609</v>
      </c>
      <c r="L39" s="7">
        <v>113753.261077</v>
      </c>
      <c r="M39" s="7">
        <v>117882.2855709</v>
      </c>
      <c r="N39" s="7">
        <v>113259.0663567</v>
      </c>
      <c r="O39" s="7">
        <v>121331.6505862</v>
      </c>
      <c r="P39" s="7">
        <v>116252.2245865</v>
      </c>
      <c r="Q39" s="7">
        <v>118212.4120249</v>
      </c>
      <c r="R39" s="7">
        <v>111415.6314025</v>
      </c>
      <c r="S39" s="7">
        <v>116649.2781677</v>
      </c>
      <c r="U39">
        <f t="shared" si="0"/>
        <v>2000</v>
      </c>
      <c r="V39">
        <f>AVERAGE(D39:S39)</f>
        <v>116765.15039696875</v>
      </c>
      <c r="W39">
        <f>_xlfn.STDEV.S(D39:S39)</f>
        <v>3914.9695584343572</v>
      </c>
      <c r="X39">
        <f t="shared" si="3"/>
        <v>3.3528578904960589E-2</v>
      </c>
      <c r="Y39">
        <f t="shared" si="2"/>
        <v>111415.6314025</v>
      </c>
    </row>
    <row r="40" spans="2:25">
      <c r="C40" s="11"/>
    </row>
    <row r="41" spans="2:25">
      <c r="B41" t="s">
        <v>86</v>
      </c>
      <c r="C41" s="12" t="s">
        <v>87</v>
      </c>
      <c r="D41" s="7">
        <v>1</v>
      </c>
      <c r="E41" s="7">
        <v>2</v>
      </c>
      <c r="F41" s="7">
        <v>3</v>
      </c>
      <c r="G41" s="7">
        <v>4</v>
      </c>
      <c r="H41" s="7">
        <v>5</v>
      </c>
      <c r="I41" s="7">
        <v>6</v>
      </c>
      <c r="J41" s="7">
        <v>7</v>
      </c>
      <c r="K41" s="7">
        <v>8</v>
      </c>
      <c r="L41" s="7">
        <v>9</v>
      </c>
      <c r="M41" s="7">
        <v>10</v>
      </c>
      <c r="N41" s="7">
        <v>11</v>
      </c>
      <c r="O41" s="7">
        <v>12</v>
      </c>
      <c r="P41" s="7">
        <v>13</v>
      </c>
      <c r="Q41" s="7">
        <v>14</v>
      </c>
      <c r="R41" s="7">
        <v>15</v>
      </c>
      <c r="S41" s="7">
        <v>16</v>
      </c>
      <c r="U41" t="str">
        <f t="shared" si="0"/>
        <v>Powtórzenia z rzędu bez poprawy wyniku</v>
      </c>
      <c r="V41" t="s">
        <v>68</v>
      </c>
      <c r="W41" t="s">
        <v>69</v>
      </c>
      <c r="X41" t="s">
        <v>70</v>
      </c>
      <c r="Y41" t="s">
        <v>71</v>
      </c>
    </row>
    <row r="42" spans="2:25">
      <c r="B42" t="s">
        <v>82</v>
      </c>
      <c r="C42" s="10">
        <v>300</v>
      </c>
      <c r="D42" s="7">
        <v>165061.35844710001</v>
      </c>
      <c r="E42" s="7">
        <v>183567.2815098</v>
      </c>
      <c r="F42" s="7">
        <v>163027.1438009</v>
      </c>
      <c r="G42" s="7">
        <v>165798.52686029999</v>
      </c>
      <c r="H42" s="7">
        <v>183316.42960209999</v>
      </c>
      <c r="I42" s="7">
        <v>163247.77052349999</v>
      </c>
      <c r="J42" s="7">
        <v>159841.281961</v>
      </c>
      <c r="K42" s="7">
        <v>178746.11309900001</v>
      </c>
      <c r="L42" s="7">
        <v>155343.56461219999</v>
      </c>
      <c r="M42" s="7">
        <v>163253.35214460001</v>
      </c>
      <c r="N42" s="7">
        <v>168708.31176399899</v>
      </c>
      <c r="O42" s="7">
        <v>163570.84242929899</v>
      </c>
      <c r="P42" s="7">
        <v>179489.37153900001</v>
      </c>
      <c r="Q42" s="7">
        <v>179357.91538909901</v>
      </c>
      <c r="R42" s="7">
        <v>165339.83086280001</v>
      </c>
      <c r="S42" s="7">
        <v>159890.980868099</v>
      </c>
      <c r="U42">
        <f t="shared" si="0"/>
        <v>300</v>
      </c>
      <c r="V42">
        <f>AVERAGE(D42:S42)</f>
        <v>168597.50471329974</v>
      </c>
      <c r="W42">
        <f>_xlfn.STDEV.S(D42:S42)</f>
        <v>9131.3947249829889</v>
      </c>
      <c r="X42">
        <f t="shared" si="3"/>
        <v>5.4160912645243101E-2</v>
      </c>
      <c r="Y42">
        <f t="shared" si="2"/>
        <v>155343.56461219999</v>
      </c>
    </row>
    <row r="43" spans="2:25">
      <c r="B43" t="s">
        <v>88</v>
      </c>
      <c r="C43" s="10">
        <v>500</v>
      </c>
      <c r="D43" s="7">
        <v>145170.449752399</v>
      </c>
      <c r="E43" s="7">
        <v>156762.04891089999</v>
      </c>
      <c r="F43" s="7">
        <v>148801.21260009901</v>
      </c>
      <c r="G43" s="7">
        <v>161384.21389249901</v>
      </c>
      <c r="H43" s="7">
        <v>153208.31081139899</v>
      </c>
      <c r="I43" s="7">
        <v>144263.61185650001</v>
      </c>
      <c r="J43" s="7">
        <v>153071.68650639901</v>
      </c>
      <c r="K43" s="7">
        <v>139219.97871200001</v>
      </c>
      <c r="L43" s="7">
        <v>142285.14738750001</v>
      </c>
      <c r="M43" s="7">
        <v>148292.55486219999</v>
      </c>
      <c r="N43" s="7">
        <v>148706.67940309999</v>
      </c>
      <c r="O43" s="7">
        <v>150017.10216040001</v>
      </c>
      <c r="P43" s="7">
        <v>147419.69581870001</v>
      </c>
      <c r="Q43" s="7">
        <v>157217.16089169899</v>
      </c>
      <c r="R43" s="7">
        <v>159294.60323019899</v>
      </c>
      <c r="S43" s="7">
        <v>152434.46693379999</v>
      </c>
      <c r="U43">
        <f t="shared" si="0"/>
        <v>500</v>
      </c>
      <c r="V43">
        <f>AVERAGE(D43:S43)</f>
        <v>150471.80773311204</v>
      </c>
      <c r="W43">
        <f>_xlfn.STDEV.S(D43:S43)</f>
        <v>6221.1366145796073</v>
      </c>
      <c r="X43">
        <f t="shared" si="3"/>
        <v>4.1344200673217646E-2</v>
      </c>
      <c r="Y43">
        <f t="shared" si="2"/>
        <v>139219.97871200001</v>
      </c>
    </row>
    <row r="44" spans="2:25">
      <c r="B44" t="s">
        <v>84</v>
      </c>
      <c r="C44" s="10">
        <v>1000</v>
      </c>
      <c r="D44" s="7">
        <v>134229.313417</v>
      </c>
      <c r="E44" s="7">
        <v>140642.95039039999</v>
      </c>
      <c r="F44" s="7">
        <v>142162.91587229999</v>
      </c>
      <c r="G44" s="7">
        <v>139417.23733879899</v>
      </c>
      <c r="H44" s="7">
        <v>149441.4154381</v>
      </c>
      <c r="I44" s="7">
        <v>142101.81156820001</v>
      </c>
      <c r="J44" s="7">
        <v>148403.91427419899</v>
      </c>
      <c r="K44" s="7">
        <v>139877.4472584</v>
      </c>
      <c r="L44" s="7">
        <v>142375.431637</v>
      </c>
      <c r="M44" s="7">
        <v>131635.022127</v>
      </c>
      <c r="N44" s="7">
        <v>137400.95945329999</v>
      </c>
      <c r="O44" s="7">
        <v>135826.70012769999</v>
      </c>
      <c r="P44" s="7">
        <v>146636.10177139999</v>
      </c>
      <c r="Q44" s="7">
        <v>144847.57668550001</v>
      </c>
      <c r="R44" s="7">
        <v>145302.044282599</v>
      </c>
      <c r="S44" s="7">
        <v>135229.00567499999</v>
      </c>
      <c r="U44">
        <f t="shared" si="0"/>
        <v>1000</v>
      </c>
      <c r="V44">
        <f>AVERAGE(D44:S44)</f>
        <v>140970.61545730606</v>
      </c>
      <c r="W44">
        <f>_xlfn.STDEV.S(D44:S44)</f>
        <v>5202.9166740411529</v>
      </c>
      <c r="X44">
        <f t="shared" si="3"/>
        <v>3.6907809880541327E-2</v>
      </c>
      <c r="Y44">
        <f t="shared" si="2"/>
        <v>131635.022127</v>
      </c>
    </row>
    <row r="45" spans="2:25">
      <c r="C45" s="10">
        <v>2500</v>
      </c>
      <c r="D45" s="7">
        <v>126879.62093809999</v>
      </c>
      <c r="E45" s="7">
        <v>130333.845485</v>
      </c>
      <c r="F45" s="7">
        <v>130768.9702602</v>
      </c>
      <c r="G45" s="7">
        <v>142456.28132040001</v>
      </c>
      <c r="H45" s="7">
        <v>130970.57578499999</v>
      </c>
      <c r="I45" s="7">
        <v>139306.1515684</v>
      </c>
      <c r="J45" s="7">
        <v>129051.50331280001</v>
      </c>
      <c r="K45" s="7">
        <v>133799.90103070001</v>
      </c>
      <c r="L45" s="7">
        <v>130751.9017651</v>
      </c>
      <c r="M45" s="7">
        <v>130641.6289011</v>
      </c>
      <c r="N45" s="7">
        <v>128902.13073780001</v>
      </c>
      <c r="O45" s="7">
        <v>132931.78973649899</v>
      </c>
      <c r="P45" s="7">
        <v>128701.0014699</v>
      </c>
      <c r="Q45" s="7">
        <v>132478.79760039999</v>
      </c>
      <c r="R45" s="7">
        <v>133025.07547410001</v>
      </c>
      <c r="S45" s="7">
        <v>136827.59189730001</v>
      </c>
      <c r="U45">
        <f t="shared" si="0"/>
        <v>2500</v>
      </c>
      <c r="V45">
        <f>AVERAGE(D45:S45)</f>
        <v>132364.17295517493</v>
      </c>
      <c r="W45">
        <f>_xlfn.STDEV.S(D45:S45)</f>
        <v>4110.405537408481</v>
      </c>
      <c r="X45">
        <f t="shared" si="3"/>
        <v>3.1053762099208432E-2</v>
      </c>
      <c r="Y45">
        <f t="shared" si="2"/>
        <v>126879.62093809999</v>
      </c>
    </row>
    <row r="46" spans="2:25">
      <c r="C46" s="11"/>
    </row>
    <row r="47" spans="2:25">
      <c r="C47" s="11"/>
    </row>
    <row r="48" spans="2:25">
      <c r="B48" t="s">
        <v>81</v>
      </c>
      <c r="C48" s="10" t="s">
        <v>67</v>
      </c>
      <c r="D48" s="7">
        <v>1</v>
      </c>
      <c r="E48" s="7">
        <v>2</v>
      </c>
      <c r="F48" s="7">
        <v>3</v>
      </c>
      <c r="G48" s="7">
        <v>4</v>
      </c>
      <c r="H48" s="7">
        <v>5</v>
      </c>
      <c r="I48" s="7">
        <v>6</v>
      </c>
      <c r="J48" s="7">
        <v>7</v>
      </c>
      <c r="K48" s="7">
        <v>8</v>
      </c>
      <c r="L48" s="7">
        <v>9</v>
      </c>
      <c r="M48" s="7">
        <v>10</v>
      </c>
      <c r="N48" s="7">
        <v>11</v>
      </c>
      <c r="O48" s="7">
        <v>12</v>
      </c>
      <c r="P48" s="7">
        <v>13</v>
      </c>
      <c r="Q48" s="7">
        <v>14</v>
      </c>
      <c r="R48" s="7">
        <v>15</v>
      </c>
      <c r="S48" s="7">
        <v>16</v>
      </c>
      <c r="U48" t="str">
        <f t="shared" si="0"/>
        <v>Typ zamiany</v>
      </c>
      <c r="V48" t="s">
        <v>68</v>
      </c>
      <c r="W48" t="s">
        <v>69</v>
      </c>
      <c r="X48" t="s">
        <v>70</v>
      </c>
      <c r="Y48" t="s">
        <v>71</v>
      </c>
    </row>
    <row r="49" spans="2:25">
      <c r="B49" t="s">
        <v>82</v>
      </c>
      <c r="C49" s="10" t="s">
        <v>48</v>
      </c>
      <c r="D49" s="13">
        <v>11845</v>
      </c>
      <c r="E49" s="13">
        <v>11585</v>
      </c>
      <c r="F49" s="13">
        <v>11299</v>
      </c>
      <c r="G49" s="13">
        <v>11299</v>
      </c>
      <c r="H49" s="13">
        <v>11220</v>
      </c>
      <c r="I49" s="13">
        <v>11260</v>
      </c>
      <c r="J49" s="13">
        <v>11061</v>
      </c>
      <c r="K49" s="13">
        <v>11028</v>
      </c>
      <c r="L49" s="13">
        <v>11224</v>
      </c>
      <c r="M49" s="13">
        <v>11179</v>
      </c>
      <c r="N49" s="13">
        <v>11157</v>
      </c>
      <c r="O49" s="13">
        <v>11277</v>
      </c>
      <c r="P49" s="13">
        <v>11390</v>
      </c>
      <c r="Q49" s="13">
        <v>11123</v>
      </c>
      <c r="R49" s="13">
        <v>11436</v>
      </c>
      <c r="S49" s="13">
        <v>10998</v>
      </c>
      <c r="U49" t="str">
        <f t="shared" si="0"/>
        <v>reverse</v>
      </c>
      <c r="V49" s="14">
        <f>AVERAGE(D49:S49)</f>
        <v>11273.8125</v>
      </c>
      <c r="W49">
        <f>_xlfn.STDEV.S(D49:S49)</f>
        <v>215.54712361801538</v>
      </c>
      <c r="X49">
        <f t="shared" si="3"/>
        <v>1.9119275189117733E-2</v>
      </c>
      <c r="Y49">
        <f t="shared" si="2"/>
        <v>10998</v>
      </c>
    </row>
    <row r="50" spans="2:25">
      <c r="B50" t="s">
        <v>89</v>
      </c>
      <c r="C50" s="10" t="s">
        <v>72</v>
      </c>
      <c r="D50" s="13">
        <v>12628</v>
      </c>
      <c r="E50" s="13">
        <v>15222</v>
      </c>
      <c r="F50" s="13">
        <v>17689</v>
      </c>
      <c r="G50" s="13">
        <v>18674</v>
      </c>
      <c r="H50" s="13">
        <v>14757</v>
      </c>
      <c r="I50" s="13">
        <v>17923</v>
      </c>
      <c r="J50" s="13">
        <v>15524</v>
      </c>
      <c r="K50" s="13">
        <v>16771</v>
      </c>
      <c r="L50" s="13">
        <v>13566</v>
      </c>
      <c r="M50" s="13">
        <v>14299</v>
      </c>
      <c r="N50" s="13">
        <v>14922</v>
      </c>
      <c r="O50" s="13">
        <v>15676</v>
      </c>
      <c r="P50" s="13">
        <v>19520</v>
      </c>
      <c r="Q50" s="13">
        <v>14073</v>
      </c>
      <c r="R50" s="13">
        <v>15336</v>
      </c>
      <c r="S50" s="13">
        <v>18751</v>
      </c>
      <c r="U50" t="str">
        <f t="shared" si="0"/>
        <v>swapping</v>
      </c>
      <c r="V50" s="14">
        <f>AVERAGE(D50:S50)</f>
        <v>15958.1875</v>
      </c>
      <c r="W50">
        <f>_xlfn.STDEV.S(D50:S50)</f>
        <v>2036.5351365738818</v>
      </c>
      <c r="X50">
        <f t="shared" si="3"/>
        <v>0.12761694500543258</v>
      </c>
      <c r="Y50">
        <f t="shared" si="2"/>
        <v>12628</v>
      </c>
    </row>
    <row r="51" spans="2:25">
      <c r="B51" t="s">
        <v>88</v>
      </c>
      <c r="C51" s="10" t="s">
        <v>73</v>
      </c>
      <c r="D51" s="13">
        <v>15553</v>
      </c>
      <c r="E51" s="13">
        <v>14724</v>
      </c>
      <c r="F51" s="13">
        <v>16128</v>
      </c>
      <c r="G51" s="13">
        <v>15881</v>
      </c>
      <c r="H51" s="13">
        <v>12375</v>
      </c>
      <c r="I51" s="13">
        <v>18570</v>
      </c>
      <c r="J51" s="13">
        <v>14572</v>
      </c>
      <c r="K51" s="13">
        <v>13952</v>
      </c>
      <c r="L51" s="13">
        <v>14319</v>
      </c>
      <c r="M51" s="13">
        <v>13084</v>
      </c>
      <c r="N51" s="13">
        <v>15170</v>
      </c>
      <c r="O51" s="13">
        <v>13198</v>
      </c>
      <c r="P51" s="13">
        <v>12809</v>
      </c>
      <c r="Q51" s="13">
        <v>13683</v>
      </c>
      <c r="R51" s="13">
        <v>12413</v>
      </c>
      <c r="S51" s="13">
        <v>13144</v>
      </c>
      <c r="U51" t="str">
        <f t="shared" si="0"/>
        <v>insercja</v>
      </c>
      <c r="V51" s="14">
        <f>AVERAGE(D51:S51)</f>
        <v>14348.4375</v>
      </c>
      <c r="W51">
        <f>_xlfn.STDEV.S(D51:S51)</f>
        <v>1645.9688117235596</v>
      </c>
      <c r="X51">
        <f t="shared" si="3"/>
        <v>0.11471415000578004</v>
      </c>
      <c r="Y51">
        <f t="shared" si="2"/>
        <v>12375</v>
      </c>
    </row>
    <row r="52" spans="2:25">
      <c r="C52" s="11"/>
    </row>
    <row r="53" spans="2:25">
      <c r="C53" s="11"/>
    </row>
    <row r="54" spans="2:25">
      <c r="B54" t="s">
        <v>85</v>
      </c>
      <c r="C54" s="10" t="s">
        <v>67</v>
      </c>
      <c r="D54" s="7">
        <v>1</v>
      </c>
      <c r="E54" s="7">
        <v>2</v>
      </c>
      <c r="F54" s="7">
        <v>3</v>
      </c>
      <c r="G54" s="7">
        <v>4</v>
      </c>
      <c r="H54" s="7">
        <v>5</v>
      </c>
      <c r="I54" s="7">
        <v>6</v>
      </c>
      <c r="J54" s="7">
        <v>7</v>
      </c>
      <c r="K54" s="7">
        <v>8</v>
      </c>
      <c r="L54" s="7">
        <v>9</v>
      </c>
      <c r="M54" s="7">
        <v>10</v>
      </c>
      <c r="N54" s="7">
        <v>11</v>
      </c>
      <c r="O54" s="7">
        <v>12</v>
      </c>
      <c r="P54" s="7">
        <v>13</v>
      </c>
      <c r="Q54" s="7">
        <v>14</v>
      </c>
      <c r="R54" s="7">
        <v>15</v>
      </c>
      <c r="S54" s="7">
        <v>16</v>
      </c>
      <c r="U54" t="str">
        <f t="shared" si="0"/>
        <v>Typ zamiany</v>
      </c>
      <c r="V54" t="s">
        <v>68</v>
      </c>
      <c r="W54" t="s">
        <v>69</v>
      </c>
      <c r="X54" t="s">
        <v>70</v>
      </c>
      <c r="Y54" t="s">
        <v>71</v>
      </c>
    </row>
    <row r="55" spans="2:25">
      <c r="B55" t="s">
        <v>82</v>
      </c>
      <c r="C55" s="10" t="s">
        <v>48</v>
      </c>
      <c r="D55" s="7">
        <v>115056.6395993</v>
      </c>
      <c r="E55" s="7">
        <v>122439.32459829999</v>
      </c>
      <c r="F55" s="7">
        <v>113271.0073485</v>
      </c>
      <c r="G55" s="7">
        <v>113295.8654307</v>
      </c>
      <c r="H55" s="7">
        <v>116276.31259869999</v>
      </c>
      <c r="I55" s="7">
        <v>119822.37123990001</v>
      </c>
      <c r="J55" s="7">
        <v>119097.0769224</v>
      </c>
      <c r="K55" s="7">
        <v>122956.0774232</v>
      </c>
      <c r="L55" s="7">
        <v>113506.83553520001</v>
      </c>
      <c r="M55" s="7">
        <v>119833.8906615</v>
      </c>
      <c r="N55" s="7">
        <v>117850.0854617</v>
      </c>
      <c r="O55" s="7">
        <v>119784.81128769999</v>
      </c>
      <c r="P55" s="7">
        <v>121003.5323827</v>
      </c>
      <c r="Q55" s="7">
        <v>118014.5866153</v>
      </c>
      <c r="R55" s="7">
        <v>118617.145338</v>
      </c>
      <c r="S55" s="7">
        <v>120420.0365632</v>
      </c>
      <c r="U55" t="str">
        <f t="shared" si="0"/>
        <v>reverse</v>
      </c>
      <c r="V55">
        <f>AVERAGE(D55:S55)</f>
        <v>118202.84993789376</v>
      </c>
      <c r="W55">
        <f>_xlfn.STDEV.S(D55:S55)</f>
        <v>3122.8389451775638</v>
      </c>
      <c r="X55">
        <f t="shared" si="3"/>
        <v>2.6419320234819792E-2</v>
      </c>
      <c r="Y55">
        <f t="shared" si="2"/>
        <v>113271.0073485</v>
      </c>
    </row>
    <row r="56" spans="2:25">
      <c r="B56" t="s">
        <v>90</v>
      </c>
      <c r="C56" s="10" t="s">
        <v>72</v>
      </c>
      <c r="D56" s="7">
        <v>156049.92855400001</v>
      </c>
      <c r="E56" s="7">
        <v>173061.10825439999</v>
      </c>
      <c r="F56" s="7">
        <v>144499.8864394</v>
      </c>
      <c r="G56" s="7">
        <v>176665.18843720001</v>
      </c>
      <c r="H56" s="7">
        <v>179412.13696249999</v>
      </c>
      <c r="I56" s="7">
        <v>171581.69766860001</v>
      </c>
      <c r="J56" s="7">
        <v>154467.0060619</v>
      </c>
      <c r="K56" s="7">
        <v>163398.35377819999</v>
      </c>
      <c r="L56" s="7">
        <v>190161.31206600001</v>
      </c>
      <c r="M56" s="7">
        <v>164931.34004089999</v>
      </c>
      <c r="N56" s="7">
        <v>172010.40766849901</v>
      </c>
      <c r="O56" s="7">
        <v>151601.10398650001</v>
      </c>
      <c r="P56" s="7">
        <v>175256.05462459999</v>
      </c>
      <c r="Q56" s="7">
        <v>190676.92573149901</v>
      </c>
      <c r="R56" s="7">
        <v>168245.69417909899</v>
      </c>
      <c r="S56" s="7">
        <v>183166.037593899</v>
      </c>
      <c r="U56" t="str">
        <f t="shared" si="0"/>
        <v>swapping</v>
      </c>
      <c r="V56">
        <f>AVERAGE(D56:S56)</f>
        <v>169699.01137794976</v>
      </c>
      <c r="W56">
        <f>_xlfn.STDEV.S(D56:S56)</f>
        <v>13365.293503943049</v>
      </c>
      <c r="X56">
        <f t="shared" si="3"/>
        <v>7.875881771742424E-2</v>
      </c>
      <c r="Y56">
        <f t="shared" si="2"/>
        <v>144499.8864394</v>
      </c>
    </row>
    <row r="57" spans="2:25">
      <c r="B57" t="s">
        <v>84</v>
      </c>
      <c r="C57" s="10" t="s">
        <v>73</v>
      </c>
      <c r="D57" s="7">
        <v>132873.79151069999</v>
      </c>
      <c r="E57" s="7">
        <v>182512.4814742</v>
      </c>
      <c r="F57" s="7">
        <v>154612.7990275</v>
      </c>
      <c r="G57" s="7">
        <v>141746.58845770001</v>
      </c>
      <c r="H57" s="7">
        <v>156415.9130458</v>
      </c>
      <c r="I57" s="7">
        <v>161687.92356930001</v>
      </c>
      <c r="J57" s="7">
        <v>153458.896108899</v>
      </c>
      <c r="K57" s="7">
        <v>148778.03183299999</v>
      </c>
      <c r="L57" s="7">
        <v>150297.6557985</v>
      </c>
      <c r="M57" s="7">
        <v>146864.95297340001</v>
      </c>
      <c r="N57" s="7">
        <v>152713.7621163</v>
      </c>
      <c r="O57" s="7">
        <v>165279.02287849999</v>
      </c>
      <c r="P57" s="7">
        <v>148424.2357317</v>
      </c>
      <c r="Q57" s="7">
        <v>164570.84607309999</v>
      </c>
      <c r="R57" s="7">
        <v>164484.42366569999</v>
      </c>
      <c r="S57" s="7">
        <v>149236.21283609999</v>
      </c>
      <c r="U57" t="str">
        <f t="shared" si="0"/>
        <v>insercja</v>
      </c>
      <c r="V57">
        <f>AVERAGE(D57:S57)</f>
        <v>154622.3460687749</v>
      </c>
      <c r="W57">
        <f>_xlfn.STDEV.S(D57:S57)</f>
        <v>11445.643051197376</v>
      </c>
      <c r="X57">
        <f t="shared" si="3"/>
        <v>7.4023214252010097E-2</v>
      </c>
      <c r="Y57">
        <f t="shared" si="2"/>
        <v>132873.79151069999</v>
      </c>
    </row>
    <row r="58" spans="2:25">
      <c r="C58" s="11"/>
    </row>
    <row r="59" spans="2:25">
      <c r="C59" s="11"/>
    </row>
    <row r="60" spans="2:25">
      <c r="B60" t="s">
        <v>86</v>
      </c>
      <c r="C60" s="10" t="s">
        <v>67</v>
      </c>
      <c r="D60" s="7">
        <v>1</v>
      </c>
      <c r="E60" s="7">
        <v>2</v>
      </c>
      <c r="F60" s="7">
        <v>3</v>
      </c>
      <c r="G60" s="7">
        <v>4</v>
      </c>
      <c r="H60" s="7">
        <v>5</v>
      </c>
      <c r="I60" s="7">
        <v>6</v>
      </c>
      <c r="J60" s="7">
        <v>7</v>
      </c>
      <c r="K60" s="7">
        <v>8</v>
      </c>
      <c r="L60" s="7">
        <v>9</v>
      </c>
      <c r="M60" s="7">
        <v>10</v>
      </c>
      <c r="N60" s="7">
        <v>11</v>
      </c>
      <c r="O60" s="7">
        <v>12</v>
      </c>
      <c r="P60" s="7">
        <v>13</v>
      </c>
      <c r="Q60" s="7">
        <v>14</v>
      </c>
      <c r="R60" s="7">
        <v>15</v>
      </c>
      <c r="S60" s="7">
        <v>16</v>
      </c>
      <c r="U60" t="str">
        <f t="shared" si="0"/>
        <v>Typ zamiany</v>
      </c>
      <c r="V60" t="s">
        <v>68</v>
      </c>
      <c r="W60" t="s">
        <v>69</v>
      </c>
      <c r="X60" t="s">
        <v>70</v>
      </c>
      <c r="Y60" t="s">
        <v>71</v>
      </c>
    </row>
    <row r="61" spans="2:25">
      <c r="B61" t="s">
        <v>82</v>
      </c>
      <c r="C61" s="10" t="s">
        <v>48</v>
      </c>
      <c r="D61" s="7">
        <v>130863.5422575</v>
      </c>
      <c r="E61" s="7">
        <v>130419.4075975</v>
      </c>
      <c r="F61" s="7">
        <v>131788.00799899999</v>
      </c>
      <c r="G61" s="7">
        <v>134791.7517013</v>
      </c>
      <c r="H61" s="7">
        <v>130726.2828671</v>
      </c>
      <c r="I61" s="7">
        <v>131485.01124329999</v>
      </c>
      <c r="J61" s="7">
        <v>135151.1285925</v>
      </c>
      <c r="K61" s="7">
        <v>126515.95085949999</v>
      </c>
      <c r="L61" s="7">
        <v>126476.3960638</v>
      </c>
      <c r="M61" s="7">
        <v>126802.2427897</v>
      </c>
      <c r="N61" s="7">
        <v>129540.9870467</v>
      </c>
      <c r="O61" s="7">
        <v>129886.933324</v>
      </c>
      <c r="P61" s="7">
        <v>139630.31269260001</v>
      </c>
      <c r="Q61" s="7">
        <v>129506.5146257</v>
      </c>
      <c r="R61" s="7">
        <v>137933.1279128</v>
      </c>
      <c r="S61" s="7">
        <v>131854.40568130001</v>
      </c>
      <c r="U61" t="str">
        <f t="shared" si="0"/>
        <v>reverse</v>
      </c>
      <c r="V61">
        <f>AVERAGE(D61:S61)</f>
        <v>131460.75020339378</v>
      </c>
      <c r="W61">
        <f>_xlfn.STDEV.S(D61:S61)</f>
        <v>3799.7278668898057</v>
      </c>
      <c r="X61">
        <f t="shared" si="3"/>
        <v>2.8903896113561905E-2</v>
      </c>
      <c r="Y61">
        <f t="shared" si="2"/>
        <v>126476.3960638</v>
      </c>
    </row>
    <row r="62" spans="2:25">
      <c r="B62" t="s">
        <v>91</v>
      </c>
      <c r="C62" s="10" t="s">
        <v>72</v>
      </c>
      <c r="D62" s="7">
        <v>203756.96171890001</v>
      </c>
      <c r="E62" s="7">
        <v>195920.12758889899</v>
      </c>
      <c r="F62" s="7">
        <v>189168.50147710001</v>
      </c>
      <c r="G62" s="7">
        <v>184957.4483014</v>
      </c>
      <c r="H62" s="7">
        <v>185190.10771249901</v>
      </c>
      <c r="I62" s="7">
        <v>200406.415915099</v>
      </c>
      <c r="J62" s="7">
        <v>167720.24134699901</v>
      </c>
      <c r="K62" s="7">
        <v>180971.6493351</v>
      </c>
      <c r="L62" s="7">
        <v>199403.71462320001</v>
      </c>
      <c r="M62" s="7">
        <v>176972.65637000001</v>
      </c>
      <c r="N62" s="7">
        <v>200775.77421969999</v>
      </c>
      <c r="O62" s="7">
        <v>184458.9573976</v>
      </c>
      <c r="P62" s="7">
        <v>178932.94669039999</v>
      </c>
      <c r="Q62" s="7">
        <v>188425.03322249901</v>
      </c>
      <c r="R62" s="7">
        <v>200884.348976699</v>
      </c>
      <c r="S62" s="7">
        <v>181877.6757128</v>
      </c>
      <c r="U62" t="str">
        <f t="shared" si="0"/>
        <v>swapping</v>
      </c>
      <c r="V62">
        <f>AVERAGE(D62:S62)</f>
        <v>188738.91003805591</v>
      </c>
      <c r="W62">
        <f>_xlfn.STDEV.S(D62:S62)</f>
        <v>10483.847139422563</v>
      </c>
      <c r="X62">
        <f t="shared" si="3"/>
        <v>5.554682464420653E-2</v>
      </c>
      <c r="Y62">
        <f t="shared" si="2"/>
        <v>167720.24134699901</v>
      </c>
    </row>
    <row r="63" spans="2:25">
      <c r="B63" t="s">
        <v>84</v>
      </c>
      <c r="C63" s="10" t="s">
        <v>73</v>
      </c>
      <c r="D63" s="7">
        <v>163310.71216489901</v>
      </c>
      <c r="E63" s="7">
        <v>157905.73202699999</v>
      </c>
      <c r="F63" s="7">
        <v>161130.90061959901</v>
      </c>
      <c r="G63" s="7">
        <v>169055.87786229901</v>
      </c>
      <c r="H63" s="7">
        <v>158996.25053590001</v>
      </c>
      <c r="I63" s="7">
        <v>184371.03305140001</v>
      </c>
      <c r="J63" s="7">
        <v>160769.81587599899</v>
      </c>
      <c r="K63" s="7">
        <v>155697.0115206</v>
      </c>
      <c r="L63" s="7">
        <v>159675.4451557</v>
      </c>
      <c r="M63" s="7">
        <v>160750.383093799</v>
      </c>
      <c r="N63" s="7">
        <v>166758.61156749999</v>
      </c>
      <c r="O63" s="7">
        <v>154756.4963382</v>
      </c>
      <c r="P63" s="7">
        <v>162663.930090699</v>
      </c>
      <c r="Q63" s="7">
        <v>183785.79298559899</v>
      </c>
      <c r="R63" s="7">
        <v>186224.35413630001</v>
      </c>
      <c r="S63" s="7">
        <v>158893.61544299999</v>
      </c>
      <c r="U63" t="str">
        <f t="shared" si="0"/>
        <v>insercja</v>
      </c>
      <c r="V63">
        <f>AVERAGE(D63:S63)</f>
        <v>165296.6226542808</v>
      </c>
      <c r="W63">
        <f>_xlfn.STDEV.S(D63:S63)</f>
        <v>10326.255274261814</v>
      </c>
      <c r="X63">
        <f t="shared" si="3"/>
        <v>6.2471060257893223E-2</v>
      </c>
      <c r="Y63">
        <f t="shared" si="2"/>
        <v>154756.4963382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93AF-2A50-485C-9CA0-51D8546F6A34}">
  <dimension ref="C1:F140"/>
  <sheetViews>
    <sheetView workbookViewId="0">
      <selection activeCell="E9" sqref="E9"/>
    </sheetView>
  </sheetViews>
  <sheetFormatPr defaultRowHeight="14.4"/>
  <cols>
    <col min="3" max="3" width="15.44140625" customWidth="1"/>
    <col min="4" max="4" width="9.6640625" customWidth="1"/>
    <col min="5" max="6" width="12.5546875" bestFit="1" customWidth="1"/>
    <col min="8" max="9" width="9.33203125" bestFit="1" customWidth="1"/>
  </cols>
  <sheetData>
    <row r="1" spans="3:6">
      <c r="D1" s="37"/>
    </row>
    <row r="2" spans="3:6">
      <c r="D2" s="37"/>
    </row>
    <row r="3" spans="3:6">
      <c r="C3" s="36"/>
      <c r="D3" s="36"/>
      <c r="E3" s="36"/>
      <c r="F3" s="36"/>
    </row>
    <row r="4" spans="3:6">
      <c r="C4" s="85" t="s">
        <v>92</v>
      </c>
      <c r="D4" s="86"/>
      <c r="E4" s="86"/>
      <c r="F4" s="87"/>
    </row>
    <row r="5" spans="3:6">
      <c r="C5" s="60" t="s">
        <v>93</v>
      </c>
      <c r="D5" s="61">
        <v>48</v>
      </c>
      <c r="E5" s="62">
        <v>76</v>
      </c>
      <c r="F5" s="63">
        <v>127</v>
      </c>
    </row>
    <row r="6" spans="3:6">
      <c r="C6" s="53">
        <v>1</v>
      </c>
      <c r="D6" s="54">
        <v>10769</v>
      </c>
      <c r="E6" s="55" t="s">
        <v>33</v>
      </c>
      <c r="F6" s="64">
        <v>122235.1</v>
      </c>
    </row>
    <row r="7" spans="3:6">
      <c r="C7" s="53">
        <v>2</v>
      </c>
      <c r="D7" s="56">
        <v>10835</v>
      </c>
      <c r="E7" s="55" t="s">
        <v>94</v>
      </c>
      <c r="F7" s="65">
        <v>127399.0594</v>
      </c>
    </row>
    <row r="8" spans="3:6">
      <c r="C8" s="53">
        <v>3</v>
      </c>
      <c r="D8" s="56">
        <v>10854</v>
      </c>
      <c r="E8" s="55" t="s">
        <v>95</v>
      </c>
      <c r="F8" s="66" t="s">
        <v>96</v>
      </c>
    </row>
    <row r="9" spans="3:6">
      <c r="C9" s="57">
        <v>4</v>
      </c>
      <c r="D9" s="58">
        <v>10972</v>
      </c>
      <c r="E9" s="59" t="s">
        <v>97</v>
      </c>
      <c r="F9" s="67" t="s">
        <v>98</v>
      </c>
    </row>
    <row r="10" spans="3:6">
      <c r="C10" s="36"/>
    </row>
    <row r="11" spans="3:6">
      <c r="C11" s="36"/>
    </row>
    <row r="12" spans="3:6">
      <c r="C12" s="36"/>
      <c r="D12" s="88" t="s">
        <v>99</v>
      </c>
      <c r="E12" s="89" t="s">
        <v>100</v>
      </c>
      <c r="F12" s="89"/>
    </row>
    <row r="13" spans="3:6">
      <c r="C13" s="36">
        <v>1</v>
      </c>
      <c r="D13" s="46">
        <v>48</v>
      </c>
      <c r="E13" s="47">
        <v>76</v>
      </c>
      <c r="F13" s="51">
        <v>127</v>
      </c>
    </row>
    <row r="14" spans="3:6">
      <c r="C14">
        <v>2</v>
      </c>
      <c r="D14" s="48">
        <v>5</v>
      </c>
      <c r="E14" s="49">
        <v>38</v>
      </c>
      <c r="F14" s="50">
        <v>109</v>
      </c>
    </row>
    <row r="15" spans="3:6">
      <c r="C15" s="37">
        <v>3</v>
      </c>
      <c r="D15" s="43">
        <v>42</v>
      </c>
      <c r="E15" s="44">
        <v>39</v>
      </c>
      <c r="F15" s="45">
        <v>88</v>
      </c>
    </row>
    <row r="16" spans="3:6">
      <c r="C16">
        <v>4</v>
      </c>
      <c r="D16" s="43">
        <v>10</v>
      </c>
      <c r="E16" s="44">
        <v>35</v>
      </c>
      <c r="F16" s="45">
        <v>87</v>
      </c>
    </row>
    <row r="17" spans="3:6">
      <c r="C17" s="37">
        <v>5</v>
      </c>
      <c r="D17" s="43">
        <v>24</v>
      </c>
      <c r="E17" s="44">
        <v>32</v>
      </c>
      <c r="F17" s="45">
        <v>86</v>
      </c>
    </row>
    <row r="18" spans="3:6">
      <c r="C18">
        <v>6</v>
      </c>
      <c r="D18" s="43">
        <v>45</v>
      </c>
      <c r="E18" s="44">
        <v>33</v>
      </c>
      <c r="F18" s="45">
        <v>85</v>
      </c>
    </row>
    <row r="19" spans="3:6">
      <c r="C19" s="37">
        <v>7</v>
      </c>
      <c r="D19" s="43">
        <v>35</v>
      </c>
      <c r="E19" s="44">
        <v>34</v>
      </c>
      <c r="F19" s="45">
        <v>110</v>
      </c>
    </row>
    <row r="20" spans="3:6">
      <c r="C20">
        <v>8</v>
      </c>
      <c r="D20" s="43">
        <v>26</v>
      </c>
      <c r="E20" s="44">
        <v>40</v>
      </c>
      <c r="F20" s="45">
        <v>71</v>
      </c>
    </row>
    <row r="21" spans="3:6">
      <c r="C21" s="37">
        <v>9</v>
      </c>
      <c r="D21" s="43">
        <v>4</v>
      </c>
      <c r="E21" s="44">
        <v>41</v>
      </c>
      <c r="F21" s="45">
        <v>70</v>
      </c>
    </row>
    <row r="22" spans="3:6">
      <c r="C22">
        <v>10</v>
      </c>
      <c r="D22" s="43">
        <v>2</v>
      </c>
      <c r="E22" s="44">
        <v>60</v>
      </c>
      <c r="F22" s="45">
        <v>69</v>
      </c>
    </row>
    <row r="23" spans="3:6">
      <c r="C23" s="37">
        <v>11</v>
      </c>
      <c r="D23" s="43">
        <v>29</v>
      </c>
      <c r="E23" s="44">
        <v>59</v>
      </c>
      <c r="F23" s="45">
        <v>75</v>
      </c>
    </row>
    <row r="24" spans="3:6">
      <c r="C24">
        <v>12</v>
      </c>
      <c r="D24" s="43">
        <v>34</v>
      </c>
      <c r="E24" s="44">
        <v>58</v>
      </c>
      <c r="F24" s="45">
        <v>76</v>
      </c>
    </row>
    <row r="25" spans="3:6">
      <c r="C25" s="37">
        <v>13</v>
      </c>
      <c r="D25" s="43">
        <v>41</v>
      </c>
      <c r="E25" s="44">
        <v>61</v>
      </c>
      <c r="F25" s="45">
        <v>68</v>
      </c>
    </row>
    <row r="26" spans="3:6">
      <c r="C26">
        <v>14</v>
      </c>
      <c r="D26" s="43">
        <v>3</v>
      </c>
      <c r="E26" s="44">
        <v>62</v>
      </c>
      <c r="F26" s="45">
        <v>67</v>
      </c>
    </row>
    <row r="27" spans="3:6">
      <c r="C27" s="37">
        <v>15</v>
      </c>
      <c r="D27" s="43">
        <v>16</v>
      </c>
      <c r="E27" s="44">
        <v>73</v>
      </c>
      <c r="F27" s="45">
        <v>73</v>
      </c>
    </row>
    <row r="28" spans="3:6">
      <c r="C28">
        <v>16</v>
      </c>
      <c r="D28" s="43">
        <v>22</v>
      </c>
      <c r="E28" s="44">
        <v>72</v>
      </c>
      <c r="F28" s="45">
        <v>74</v>
      </c>
    </row>
    <row r="29" spans="3:6">
      <c r="C29" s="37">
        <v>17</v>
      </c>
      <c r="D29" s="43">
        <v>1</v>
      </c>
      <c r="E29" s="44">
        <v>71</v>
      </c>
      <c r="F29" s="45">
        <v>77</v>
      </c>
    </row>
    <row r="30" spans="3:6">
      <c r="C30">
        <v>18</v>
      </c>
      <c r="D30" s="43">
        <v>8</v>
      </c>
      <c r="E30" s="44">
        <v>64</v>
      </c>
      <c r="F30" s="45">
        <v>18</v>
      </c>
    </row>
    <row r="31" spans="3:6">
      <c r="C31" s="37">
        <v>19</v>
      </c>
      <c r="D31" s="43">
        <v>9</v>
      </c>
      <c r="E31" s="44">
        <v>63</v>
      </c>
      <c r="F31" s="45">
        <v>21</v>
      </c>
    </row>
    <row r="32" spans="3:6">
      <c r="C32">
        <v>20</v>
      </c>
      <c r="D32" s="43">
        <v>38</v>
      </c>
      <c r="E32" s="44">
        <v>57</v>
      </c>
      <c r="F32" s="45">
        <v>17</v>
      </c>
    </row>
    <row r="33" spans="3:6">
      <c r="C33" s="37">
        <v>21</v>
      </c>
      <c r="D33" s="43">
        <v>31</v>
      </c>
      <c r="E33" s="44">
        <v>56</v>
      </c>
      <c r="F33" s="45">
        <v>20</v>
      </c>
    </row>
    <row r="34" spans="3:6">
      <c r="C34">
        <v>22</v>
      </c>
      <c r="D34" s="43">
        <v>44</v>
      </c>
      <c r="E34" s="44">
        <v>55</v>
      </c>
      <c r="F34" s="45">
        <v>4</v>
      </c>
    </row>
    <row r="35" spans="3:6">
      <c r="C35" s="37">
        <v>23</v>
      </c>
      <c r="D35" s="43">
        <v>18</v>
      </c>
      <c r="E35" s="44">
        <v>52</v>
      </c>
      <c r="F35" s="45">
        <v>22</v>
      </c>
    </row>
    <row r="36" spans="3:6">
      <c r="C36">
        <v>24</v>
      </c>
      <c r="D36" s="43">
        <v>7</v>
      </c>
      <c r="E36" s="44">
        <v>53</v>
      </c>
      <c r="F36" s="45">
        <v>19</v>
      </c>
    </row>
    <row r="37" spans="3:6">
      <c r="C37" s="37">
        <v>25</v>
      </c>
      <c r="D37" s="43">
        <v>28</v>
      </c>
      <c r="E37" s="44">
        <v>54</v>
      </c>
      <c r="F37" s="45">
        <v>72</v>
      </c>
    </row>
    <row r="38" spans="3:6">
      <c r="C38">
        <v>26</v>
      </c>
      <c r="D38" s="43">
        <v>6</v>
      </c>
      <c r="E38" s="44">
        <v>42</v>
      </c>
      <c r="F38" s="45">
        <v>8</v>
      </c>
    </row>
    <row r="39" spans="3:6">
      <c r="C39" s="37">
        <v>27</v>
      </c>
      <c r="D39" s="43">
        <v>37</v>
      </c>
      <c r="E39" s="44">
        <v>43</v>
      </c>
      <c r="F39" s="45">
        <v>23</v>
      </c>
    </row>
    <row r="40" spans="3:6">
      <c r="C40">
        <v>28</v>
      </c>
      <c r="D40" s="43">
        <v>19</v>
      </c>
      <c r="E40" s="44">
        <v>28</v>
      </c>
      <c r="F40" s="45">
        <v>24</v>
      </c>
    </row>
    <row r="41" spans="3:6">
      <c r="C41" s="37">
        <v>29</v>
      </c>
      <c r="D41" s="43">
        <v>27</v>
      </c>
      <c r="E41" s="44">
        <v>29</v>
      </c>
      <c r="F41" s="45">
        <v>108</v>
      </c>
    </row>
    <row r="42" spans="3:6">
      <c r="C42">
        <v>30</v>
      </c>
      <c r="D42" s="43">
        <v>17</v>
      </c>
      <c r="E42" s="44">
        <v>26</v>
      </c>
      <c r="F42" s="45">
        <v>15</v>
      </c>
    </row>
    <row r="43" spans="3:6">
      <c r="C43" s="37">
        <v>31</v>
      </c>
      <c r="D43" s="43">
        <v>43</v>
      </c>
      <c r="E43" s="44">
        <v>27</v>
      </c>
      <c r="F43" s="45">
        <v>12</v>
      </c>
    </row>
    <row r="44" spans="3:6">
      <c r="C44">
        <v>32</v>
      </c>
      <c r="D44" s="43">
        <v>30</v>
      </c>
      <c r="E44" s="44">
        <v>49</v>
      </c>
      <c r="F44" s="45">
        <v>14</v>
      </c>
    </row>
    <row r="45" spans="3:6">
      <c r="C45" s="37">
        <v>33</v>
      </c>
      <c r="D45" s="43">
        <v>36</v>
      </c>
      <c r="E45" s="44">
        <v>50</v>
      </c>
      <c r="F45" s="45">
        <v>41</v>
      </c>
    </row>
    <row r="46" spans="3:6">
      <c r="C46">
        <v>34</v>
      </c>
      <c r="D46" s="43">
        <v>46</v>
      </c>
      <c r="E46" s="44">
        <v>51</v>
      </c>
      <c r="F46" s="45">
        <v>30</v>
      </c>
    </row>
    <row r="47" spans="3:6">
      <c r="C47" s="37">
        <v>35</v>
      </c>
      <c r="D47" s="43">
        <v>33</v>
      </c>
      <c r="E47" s="44">
        <v>66</v>
      </c>
      <c r="F47" s="45">
        <v>38</v>
      </c>
    </row>
    <row r="48" spans="3:6">
      <c r="C48">
        <v>36</v>
      </c>
      <c r="D48" s="43">
        <v>20</v>
      </c>
      <c r="E48" s="44">
        <v>65</v>
      </c>
      <c r="F48" s="45">
        <v>39</v>
      </c>
    </row>
    <row r="49" spans="3:6">
      <c r="C49" s="37">
        <v>37</v>
      </c>
      <c r="D49" s="43">
        <v>12</v>
      </c>
      <c r="E49" s="44">
        <v>67</v>
      </c>
      <c r="F49" s="45">
        <v>42</v>
      </c>
    </row>
    <row r="50" spans="3:6">
      <c r="C50">
        <v>38</v>
      </c>
      <c r="D50" s="43">
        <v>15</v>
      </c>
      <c r="E50" s="44">
        <v>70</v>
      </c>
      <c r="F50" s="45">
        <v>34</v>
      </c>
    </row>
    <row r="51" spans="3:6">
      <c r="C51" s="37">
        <v>39</v>
      </c>
      <c r="D51" s="43">
        <v>40</v>
      </c>
      <c r="E51" s="44">
        <v>68</v>
      </c>
      <c r="F51" s="45">
        <v>43</v>
      </c>
    </row>
    <row r="52" spans="3:6">
      <c r="C52">
        <v>40</v>
      </c>
      <c r="D52" s="43">
        <v>11</v>
      </c>
      <c r="E52" s="44">
        <v>69</v>
      </c>
      <c r="F52" s="45">
        <v>36</v>
      </c>
    </row>
    <row r="53" spans="3:6">
      <c r="C53" s="37">
        <v>41</v>
      </c>
      <c r="D53" s="43">
        <v>23</v>
      </c>
      <c r="E53" s="44">
        <v>47</v>
      </c>
      <c r="F53" s="45">
        <v>37</v>
      </c>
    </row>
    <row r="54" spans="3:6">
      <c r="C54">
        <v>42</v>
      </c>
      <c r="D54" s="43">
        <v>14</v>
      </c>
      <c r="E54" s="44">
        <v>48</v>
      </c>
      <c r="F54" s="45">
        <v>35</v>
      </c>
    </row>
    <row r="55" spans="3:6">
      <c r="C55" s="37">
        <v>43</v>
      </c>
      <c r="D55" s="43">
        <v>25</v>
      </c>
      <c r="E55" s="44">
        <v>44</v>
      </c>
      <c r="F55" s="45">
        <v>40</v>
      </c>
    </row>
    <row r="56" spans="3:6">
      <c r="C56">
        <v>44</v>
      </c>
      <c r="D56" s="43">
        <v>13</v>
      </c>
      <c r="E56" s="44">
        <v>45</v>
      </c>
      <c r="F56" s="45">
        <v>44</v>
      </c>
    </row>
    <row r="57" spans="3:6">
      <c r="C57" s="37">
        <v>45</v>
      </c>
      <c r="D57" s="43">
        <v>47</v>
      </c>
      <c r="E57" s="44">
        <v>46</v>
      </c>
      <c r="F57" s="45">
        <v>103</v>
      </c>
    </row>
    <row r="58" spans="3:6">
      <c r="C58">
        <v>46</v>
      </c>
      <c r="D58" s="43">
        <v>21</v>
      </c>
      <c r="E58" s="44">
        <v>24</v>
      </c>
      <c r="F58" s="45">
        <v>45</v>
      </c>
    </row>
    <row r="59" spans="3:6">
      <c r="C59" s="37">
        <v>47</v>
      </c>
      <c r="D59" s="43">
        <v>32</v>
      </c>
      <c r="E59" s="44">
        <v>25</v>
      </c>
      <c r="F59" s="45">
        <v>54</v>
      </c>
    </row>
    <row r="60" spans="3:6">
      <c r="C60">
        <v>48</v>
      </c>
      <c r="D60" s="43">
        <v>39</v>
      </c>
      <c r="E60" s="44">
        <v>21</v>
      </c>
      <c r="F60" s="45">
        <v>57</v>
      </c>
    </row>
    <row r="61" spans="3:6">
      <c r="C61" s="37">
        <v>49</v>
      </c>
      <c r="D61" s="43">
        <v>48</v>
      </c>
      <c r="E61" s="44">
        <v>22</v>
      </c>
      <c r="F61" s="45">
        <v>51</v>
      </c>
    </row>
    <row r="62" spans="3:6">
      <c r="C62">
        <v>50</v>
      </c>
      <c r="D62" s="39"/>
      <c r="E62" s="40">
        <v>23</v>
      </c>
      <c r="F62" s="41">
        <v>50</v>
      </c>
    </row>
    <row r="63" spans="3:6">
      <c r="C63" s="37">
        <v>51</v>
      </c>
      <c r="D63" s="39"/>
      <c r="E63" s="40">
        <v>1</v>
      </c>
      <c r="F63" s="41">
        <v>13</v>
      </c>
    </row>
    <row r="64" spans="3:6">
      <c r="C64">
        <v>52</v>
      </c>
      <c r="D64" s="39"/>
      <c r="E64" s="40">
        <v>76</v>
      </c>
      <c r="F64" s="41">
        <v>115</v>
      </c>
    </row>
    <row r="65" spans="3:6">
      <c r="C65" s="37">
        <v>53</v>
      </c>
      <c r="D65" s="38"/>
      <c r="E65" s="40">
        <v>75</v>
      </c>
      <c r="F65" s="42">
        <v>10</v>
      </c>
    </row>
    <row r="66" spans="3:6">
      <c r="C66">
        <v>54</v>
      </c>
      <c r="D66" s="39"/>
      <c r="E66" s="40">
        <v>2</v>
      </c>
      <c r="F66" s="41">
        <v>120</v>
      </c>
    </row>
    <row r="67" spans="3:6">
      <c r="C67" s="37">
        <v>55</v>
      </c>
      <c r="D67" s="39"/>
      <c r="E67" s="40">
        <v>8</v>
      </c>
      <c r="F67" s="41">
        <v>7</v>
      </c>
    </row>
    <row r="68" spans="3:6">
      <c r="C68">
        <v>56</v>
      </c>
      <c r="D68" s="39"/>
      <c r="E68" s="40">
        <v>7</v>
      </c>
      <c r="F68" s="41">
        <v>2</v>
      </c>
    </row>
    <row r="69" spans="3:6">
      <c r="C69" s="37">
        <v>57</v>
      </c>
      <c r="D69" s="38"/>
      <c r="E69" s="40">
        <v>6</v>
      </c>
      <c r="F69" s="42">
        <v>16</v>
      </c>
    </row>
    <row r="70" spans="3:6">
      <c r="C70">
        <v>58</v>
      </c>
      <c r="D70" s="39"/>
      <c r="E70" s="40">
        <v>3</v>
      </c>
      <c r="F70" s="41">
        <v>1</v>
      </c>
    </row>
    <row r="71" spans="3:6">
      <c r="C71" s="37">
        <v>59</v>
      </c>
      <c r="D71" s="39"/>
      <c r="E71" s="40">
        <v>4</v>
      </c>
      <c r="F71" s="41">
        <v>105</v>
      </c>
    </row>
    <row r="72" spans="3:6">
      <c r="C72">
        <v>60</v>
      </c>
      <c r="D72" s="39"/>
      <c r="E72" s="40">
        <v>30</v>
      </c>
      <c r="F72" s="41">
        <v>114</v>
      </c>
    </row>
    <row r="73" spans="3:6">
      <c r="C73" s="37">
        <v>61</v>
      </c>
      <c r="D73" s="38"/>
      <c r="E73" s="40">
        <v>31</v>
      </c>
      <c r="F73" s="42">
        <v>106</v>
      </c>
    </row>
    <row r="74" spans="3:6">
      <c r="C74">
        <v>62</v>
      </c>
      <c r="D74" s="39"/>
      <c r="E74" s="40">
        <v>19</v>
      </c>
      <c r="F74" s="41">
        <v>6</v>
      </c>
    </row>
    <row r="75" spans="3:6">
      <c r="C75" s="37">
        <v>63</v>
      </c>
      <c r="D75" s="39"/>
      <c r="E75" s="40">
        <v>20</v>
      </c>
      <c r="F75" s="41">
        <v>9</v>
      </c>
    </row>
    <row r="76" spans="3:6">
      <c r="C76">
        <v>64</v>
      </c>
      <c r="D76" s="39"/>
      <c r="E76" s="40">
        <v>5</v>
      </c>
      <c r="F76" s="41">
        <v>11</v>
      </c>
    </row>
    <row r="77" spans="3:6">
      <c r="C77" s="37">
        <v>65</v>
      </c>
      <c r="D77" s="38"/>
      <c r="E77" s="40">
        <v>10</v>
      </c>
      <c r="F77" s="42">
        <v>3</v>
      </c>
    </row>
    <row r="78" spans="3:6">
      <c r="C78">
        <v>66</v>
      </c>
      <c r="D78" s="39"/>
      <c r="E78" s="40">
        <v>9</v>
      </c>
      <c r="F78" s="41">
        <v>100</v>
      </c>
    </row>
    <row r="79" spans="3:6">
      <c r="C79" s="37">
        <v>67</v>
      </c>
      <c r="D79" s="39"/>
      <c r="E79" s="40">
        <v>11</v>
      </c>
      <c r="F79" s="41">
        <v>64</v>
      </c>
    </row>
    <row r="80" spans="3:6">
      <c r="C80">
        <v>68</v>
      </c>
      <c r="D80" s="39"/>
      <c r="E80" s="40">
        <v>12</v>
      </c>
      <c r="F80" s="41">
        <v>58</v>
      </c>
    </row>
    <row r="81" spans="3:6">
      <c r="C81" s="37">
        <v>69</v>
      </c>
      <c r="D81" s="38"/>
      <c r="E81" s="40">
        <v>13</v>
      </c>
      <c r="F81" s="42">
        <v>91</v>
      </c>
    </row>
    <row r="82" spans="3:6">
      <c r="C82">
        <v>70</v>
      </c>
      <c r="D82" s="39"/>
      <c r="E82" s="40">
        <v>14</v>
      </c>
      <c r="F82" s="41">
        <v>61</v>
      </c>
    </row>
    <row r="83" spans="3:6">
      <c r="C83" s="37">
        <v>71</v>
      </c>
      <c r="D83" s="39"/>
      <c r="E83" s="40">
        <v>74</v>
      </c>
      <c r="F83" s="41">
        <v>90</v>
      </c>
    </row>
    <row r="84" spans="3:6">
      <c r="C84">
        <v>72</v>
      </c>
      <c r="D84" s="39"/>
      <c r="E84" s="40">
        <v>15</v>
      </c>
      <c r="F84" s="41">
        <v>116</v>
      </c>
    </row>
    <row r="85" spans="3:6">
      <c r="C85" s="37">
        <v>73</v>
      </c>
      <c r="D85" s="38"/>
      <c r="E85" s="40">
        <v>16</v>
      </c>
      <c r="F85" s="42">
        <v>60</v>
      </c>
    </row>
    <row r="86" spans="3:6">
      <c r="C86">
        <v>74</v>
      </c>
      <c r="D86" s="39"/>
      <c r="E86" s="40">
        <v>17</v>
      </c>
      <c r="F86" s="41">
        <v>62</v>
      </c>
    </row>
    <row r="87" spans="3:6">
      <c r="C87" s="37">
        <v>75</v>
      </c>
      <c r="D87" s="39"/>
      <c r="E87" s="40">
        <v>18</v>
      </c>
      <c r="F87" s="41">
        <v>59</v>
      </c>
    </row>
    <row r="88" spans="3:6">
      <c r="C88">
        <v>76</v>
      </c>
      <c r="D88" s="39"/>
      <c r="E88" s="40">
        <v>37</v>
      </c>
      <c r="F88" s="41">
        <v>104</v>
      </c>
    </row>
    <row r="89" spans="3:6">
      <c r="C89" s="37">
        <v>77</v>
      </c>
      <c r="D89" s="38"/>
      <c r="E89" s="40">
        <v>36</v>
      </c>
      <c r="F89" s="42">
        <v>125</v>
      </c>
    </row>
    <row r="90" spans="3:6">
      <c r="C90">
        <v>78</v>
      </c>
      <c r="D90" s="39"/>
      <c r="E90" s="40"/>
      <c r="F90" s="41">
        <v>89</v>
      </c>
    </row>
    <row r="91" spans="3:6">
      <c r="C91" s="37">
        <v>79</v>
      </c>
      <c r="D91" s="39"/>
      <c r="E91" s="40"/>
      <c r="F91" s="41">
        <v>92</v>
      </c>
    </row>
    <row r="92" spans="3:6">
      <c r="C92">
        <v>80</v>
      </c>
      <c r="D92" s="39"/>
      <c r="E92" s="40"/>
      <c r="F92" s="41">
        <v>99</v>
      </c>
    </row>
    <row r="93" spans="3:6">
      <c r="C93" s="37">
        <v>81</v>
      </c>
      <c r="D93" s="38"/>
      <c r="E93" s="40"/>
      <c r="F93" s="42">
        <v>65</v>
      </c>
    </row>
    <row r="94" spans="3:6">
      <c r="C94">
        <v>82</v>
      </c>
      <c r="D94" s="39"/>
      <c r="E94" s="40"/>
      <c r="F94" s="41">
        <v>113</v>
      </c>
    </row>
    <row r="95" spans="3:6">
      <c r="C95" s="37">
        <v>83</v>
      </c>
      <c r="D95" s="39"/>
      <c r="E95" s="40"/>
      <c r="F95" s="41">
        <v>66</v>
      </c>
    </row>
    <row r="96" spans="3:6">
      <c r="C96">
        <v>84</v>
      </c>
      <c r="D96" s="39"/>
      <c r="E96" s="40"/>
      <c r="F96" s="41">
        <v>55</v>
      </c>
    </row>
    <row r="97" spans="3:6">
      <c r="C97" s="37">
        <v>85</v>
      </c>
      <c r="D97" s="38"/>
      <c r="E97" s="40"/>
      <c r="F97" s="42">
        <v>124</v>
      </c>
    </row>
    <row r="98" spans="3:6">
      <c r="C98">
        <v>86</v>
      </c>
      <c r="D98" s="39"/>
      <c r="E98" s="40"/>
      <c r="F98" s="41">
        <v>52</v>
      </c>
    </row>
    <row r="99" spans="3:6">
      <c r="C99" s="37">
        <v>87</v>
      </c>
      <c r="D99" s="39"/>
      <c r="E99" s="40"/>
      <c r="F99" s="41">
        <v>5</v>
      </c>
    </row>
    <row r="100" spans="3:6">
      <c r="C100">
        <v>88</v>
      </c>
      <c r="D100" s="39"/>
      <c r="E100" s="40"/>
      <c r="F100" s="41">
        <v>121</v>
      </c>
    </row>
    <row r="101" spans="3:6">
      <c r="C101" s="37">
        <v>89</v>
      </c>
      <c r="D101" s="38"/>
      <c r="E101" s="40"/>
      <c r="F101" s="42">
        <v>56</v>
      </c>
    </row>
    <row r="102" spans="3:6">
      <c r="C102">
        <v>90</v>
      </c>
      <c r="D102" s="39"/>
      <c r="E102" s="40"/>
      <c r="F102" s="41">
        <v>47</v>
      </c>
    </row>
    <row r="103" spans="3:6">
      <c r="C103" s="37">
        <v>91</v>
      </c>
      <c r="D103" s="39"/>
      <c r="E103" s="40"/>
      <c r="F103" s="41">
        <v>49</v>
      </c>
    </row>
    <row r="104" spans="3:6">
      <c r="C104">
        <v>92</v>
      </c>
      <c r="D104" s="39"/>
      <c r="E104" s="40"/>
      <c r="F104" s="41">
        <v>53</v>
      </c>
    </row>
    <row r="105" spans="3:6">
      <c r="C105" s="37">
        <v>93</v>
      </c>
      <c r="D105" s="38"/>
      <c r="E105" s="40"/>
      <c r="F105" s="42">
        <v>48</v>
      </c>
    </row>
    <row r="106" spans="3:6">
      <c r="C106">
        <v>94</v>
      </c>
      <c r="D106" s="39"/>
      <c r="E106" s="40"/>
      <c r="F106" s="41">
        <v>118</v>
      </c>
    </row>
    <row r="107" spans="3:6">
      <c r="C107" s="37">
        <v>95</v>
      </c>
      <c r="D107" s="39"/>
      <c r="E107" s="40"/>
      <c r="F107" s="41">
        <v>46</v>
      </c>
    </row>
    <row r="108" spans="3:6">
      <c r="C108">
        <v>96</v>
      </c>
      <c r="D108" s="39"/>
      <c r="E108" s="40"/>
      <c r="F108" s="41">
        <v>94</v>
      </c>
    </row>
    <row r="109" spans="3:6">
      <c r="C109" s="37">
        <v>97</v>
      </c>
      <c r="D109" s="38"/>
      <c r="E109" s="40"/>
      <c r="F109" s="42">
        <v>112</v>
      </c>
    </row>
    <row r="110" spans="3:6">
      <c r="C110">
        <v>98</v>
      </c>
      <c r="D110" s="39"/>
      <c r="E110" s="40"/>
      <c r="F110" s="41">
        <v>111</v>
      </c>
    </row>
    <row r="111" spans="3:6">
      <c r="C111" s="37">
        <v>99</v>
      </c>
      <c r="D111" s="39"/>
      <c r="E111" s="40"/>
      <c r="F111" s="41">
        <v>107</v>
      </c>
    </row>
    <row r="112" spans="3:6">
      <c r="C112">
        <v>100</v>
      </c>
      <c r="D112" s="39"/>
      <c r="E112" s="40"/>
      <c r="F112" s="41">
        <v>127</v>
      </c>
    </row>
    <row r="113" spans="3:6">
      <c r="C113" s="37">
        <v>101</v>
      </c>
      <c r="D113" s="38"/>
      <c r="E113" s="40"/>
      <c r="F113" s="42">
        <v>93</v>
      </c>
    </row>
    <row r="114" spans="3:6">
      <c r="C114">
        <v>102</v>
      </c>
      <c r="D114" s="39"/>
      <c r="E114" s="40"/>
      <c r="F114" s="41">
        <v>95</v>
      </c>
    </row>
    <row r="115" spans="3:6">
      <c r="C115" s="37">
        <v>103</v>
      </c>
      <c r="D115" s="39"/>
      <c r="E115" s="40"/>
      <c r="F115" s="41">
        <v>123</v>
      </c>
    </row>
    <row r="116" spans="3:6">
      <c r="C116">
        <v>104</v>
      </c>
      <c r="D116" s="39"/>
      <c r="E116" s="40"/>
      <c r="F116" s="41">
        <v>98</v>
      </c>
    </row>
    <row r="117" spans="3:6">
      <c r="C117" s="37">
        <v>105</v>
      </c>
      <c r="D117" s="38"/>
      <c r="E117" s="40"/>
      <c r="F117" s="42">
        <v>97</v>
      </c>
    </row>
    <row r="118" spans="3:6">
      <c r="C118">
        <v>106</v>
      </c>
      <c r="D118" s="39"/>
      <c r="E118" s="40"/>
      <c r="F118" s="41">
        <v>28</v>
      </c>
    </row>
    <row r="119" spans="3:6">
      <c r="C119" s="37">
        <v>107</v>
      </c>
      <c r="D119" s="39"/>
      <c r="E119" s="40"/>
      <c r="F119" s="41">
        <v>122</v>
      </c>
    </row>
    <row r="120" spans="3:6">
      <c r="C120">
        <v>108</v>
      </c>
      <c r="D120" s="39"/>
      <c r="E120" s="40"/>
      <c r="F120" s="41">
        <v>32</v>
      </c>
    </row>
    <row r="121" spans="3:6">
      <c r="C121" s="37">
        <v>109</v>
      </c>
      <c r="D121" s="38"/>
      <c r="E121" s="40"/>
      <c r="F121" s="42">
        <v>29</v>
      </c>
    </row>
    <row r="122" spans="3:6">
      <c r="C122">
        <v>110</v>
      </c>
      <c r="D122" s="39"/>
      <c r="E122" s="40"/>
      <c r="F122" s="41">
        <v>33</v>
      </c>
    </row>
    <row r="123" spans="3:6">
      <c r="C123" s="37">
        <v>111</v>
      </c>
      <c r="D123" s="39"/>
      <c r="E123" s="40"/>
      <c r="F123" s="41">
        <v>25</v>
      </c>
    </row>
    <row r="124" spans="3:6">
      <c r="C124">
        <v>112</v>
      </c>
      <c r="D124" s="39"/>
      <c r="E124" s="40"/>
      <c r="F124" s="41">
        <v>26</v>
      </c>
    </row>
    <row r="125" spans="3:6">
      <c r="C125" s="37">
        <v>113</v>
      </c>
      <c r="D125" s="38"/>
      <c r="E125" s="40"/>
      <c r="F125" s="42">
        <v>27</v>
      </c>
    </row>
    <row r="126" spans="3:6">
      <c r="C126">
        <v>114</v>
      </c>
      <c r="D126" s="39"/>
      <c r="E126" s="40"/>
      <c r="F126" s="41">
        <v>31</v>
      </c>
    </row>
    <row r="127" spans="3:6">
      <c r="C127" s="37">
        <v>115</v>
      </c>
      <c r="D127" s="39"/>
      <c r="E127" s="40"/>
      <c r="F127" s="41">
        <v>79</v>
      </c>
    </row>
    <row r="128" spans="3:6">
      <c r="C128">
        <v>116</v>
      </c>
      <c r="D128" s="39"/>
      <c r="E128" s="40"/>
      <c r="F128" s="41">
        <v>80</v>
      </c>
    </row>
    <row r="129" spans="3:6">
      <c r="C129" s="37">
        <v>117</v>
      </c>
      <c r="D129" s="38"/>
      <c r="E129" s="40"/>
      <c r="F129" s="42">
        <v>78</v>
      </c>
    </row>
    <row r="130" spans="3:6">
      <c r="C130">
        <v>118</v>
      </c>
      <c r="D130" s="39"/>
      <c r="E130" s="40"/>
      <c r="F130" s="41">
        <v>117</v>
      </c>
    </row>
    <row r="131" spans="3:6">
      <c r="C131" s="37">
        <v>119</v>
      </c>
      <c r="D131" s="39"/>
      <c r="E131" s="40"/>
      <c r="F131" s="41">
        <v>84</v>
      </c>
    </row>
    <row r="132" spans="3:6">
      <c r="C132">
        <v>120</v>
      </c>
      <c r="D132" s="39"/>
      <c r="E132" s="40"/>
      <c r="F132" s="41">
        <v>81</v>
      </c>
    </row>
    <row r="133" spans="3:6">
      <c r="C133" s="37">
        <v>121</v>
      </c>
      <c r="D133" s="38"/>
      <c r="E133" s="40"/>
      <c r="F133" s="42">
        <v>126</v>
      </c>
    </row>
    <row r="134" spans="3:6">
      <c r="C134">
        <v>122</v>
      </c>
      <c r="D134" s="39"/>
      <c r="E134" s="40"/>
      <c r="F134" s="41">
        <v>82</v>
      </c>
    </row>
    <row r="135" spans="3:6">
      <c r="C135" s="37">
        <v>123</v>
      </c>
      <c r="D135" s="39"/>
      <c r="E135" s="40"/>
      <c r="F135" s="41">
        <v>83</v>
      </c>
    </row>
    <row r="136" spans="3:6">
      <c r="C136">
        <v>124</v>
      </c>
      <c r="D136" s="39"/>
      <c r="E136" s="40"/>
      <c r="F136" s="41">
        <v>101</v>
      </c>
    </row>
    <row r="137" spans="3:6">
      <c r="C137" s="37">
        <v>125</v>
      </c>
      <c r="D137" s="38"/>
      <c r="E137" s="40"/>
      <c r="F137" s="42">
        <v>102</v>
      </c>
    </row>
    <row r="138" spans="3:6">
      <c r="C138">
        <v>126</v>
      </c>
      <c r="D138" s="39"/>
      <c r="E138" s="40"/>
      <c r="F138" s="41">
        <v>63</v>
      </c>
    </row>
    <row r="139" spans="3:6">
      <c r="C139" s="37">
        <v>127</v>
      </c>
      <c r="D139" s="39"/>
      <c r="E139" s="40"/>
      <c r="F139" s="41">
        <v>119</v>
      </c>
    </row>
    <row r="140" spans="3:6">
      <c r="C140">
        <v>128</v>
      </c>
      <c r="D140" s="39"/>
      <c r="E140" s="40"/>
      <c r="F140" s="41">
        <v>96</v>
      </c>
    </row>
  </sheetData>
  <mergeCells count="2">
    <mergeCell ref="C4:F4"/>
    <mergeCell ref="D12:F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2DF93-6CAB-49FF-A894-3E41ED462559}">
  <dimension ref="A2:Y134"/>
  <sheetViews>
    <sheetView topLeftCell="A8" workbookViewId="0">
      <selection activeCell="D118" sqref="D118"/>
    </sheetView>
  </sheetViews>
  <sheetFormatPr defaultRowHeight="14.4"/>
  <cols>
    <col min="2" max="2" width="17.6640625" hidden="1" customWidth="1"/>
    <col min="3" max="3" width="20.88671875" customWidth="1"/>
    <col min="4" max="4" width="12.5546875" bestFit="1" customWidth="1"/>
    <col min="21" max="21" width="26.33203125" customWidth="1"/>
    <col min="23" max="23" width="11" bestFit="1" customWidth="1"/>
    <col min="24" max="24" width="15.44140625" bestFit="1" customWidth="1"/>
    <col min="25" max="25" width="17" bestFit="1" customWidth="1"/>
  </cols>
  <sheetData>
    <row r="2" spans="1:25">
      <c r="C2" t="s">
        <v>77</v>
      </c>
    </row>
    <row r="3" spans="1:25">
      <c r="C3" t="s">
        <v>78</v>
      </c>
    </row>
    <row r="4" spans="1:25">
      <c r="C4" t="s">
        <v>101</v>
      </c>
    </row>
    <row r="5" spans="1:25">
      <c r="C5" t="s">
        <v>80</v>
      </c>
    </row>
    <row r="6" spans="1:25">
      <c r="C6" t="s">
        <v>102</v>
      </c>
    </row>
    <row r="7" spans="1:25">
      <c r="C7" t="s">
        <v>103</v>
      </c>
    </row>
    <row r="8" spans="1:25">
      <c r="C8" t="s">
        <v>104</v>
      </c>
    </row>
    <row r="10" spans="1:25">
      <c r="A10">
        <v>48</v>
      </c>
      <c r="U10" t="s">
        <v>105</v>
      </c>
    </row>
    <row r="11" spans="1:25">
      <c r="C11" s="10" t="s">
        <v>106</v>
      </c>
      <c r="D11" s="7">
        <v>1</v>
      </c>
      <c r="E11" s="7">
        <v>2</v>
      </c>
      <c r="F11" s="7">
        <v>3</v>
      </c>
      <c r="G11" s="7">
        <v>4</v>
      </c>
      <c r="H11" s="7">
        <v>5</v>
      </c>
      <c r="I11" s="7">
        <v>6</v>
      </c>
      <c r="J11" s="7">
        <v>7</v>
      </c>
      <c r="K11" s="7">
        <v>8</v>
      </c>
      <c r="L11" s="7">
        <v>9</v>
      </c>
      <c r="M11" s="7">
        <v>10</v>
      </c>
      <c r="N11" s="7">
        <v>11</v>
      </c>
      <c r="O11" s="7">
        <v>12</v>
      </c>
      <c r="P11" s="7">
        <v>13</v>
      </c>
      <c r="Q11" s="7">
        <v>14</v>
      </c>
      <c r="R11" s="7">
        <v>15</v>
      </c>
      <c r="S11" s="7">
        <v>16</v>
      </c>
      <c r="U11" t="s">
        <v>107</v>
      </c>
      <c r="V11" t="s">
        <v>108</v>
      </c>
      <c r="W11" t="s">
        <v>109</v>
      </c>
      <c r="X11" t="s">
        <v>110</v>
      </c>
      <c r="Y11" t="s">
        <v>111</v>
      </c>
    </row>
    <row r="12" spans="1:25">
      <c r="C12" s="10">
        <v>30</v>
      </c>
      <c r="D12" s="7">
        <v>11156</v>
      </c>
      <c r="E12" s="7">
        <v>10928</v>
      </c>
      <c r="F12" s="7">
        <v>10940</v>
      </c>
      <c r="G12" s="7">
        <v>11068</v>
      </c>
      <c r="H12" s="7">
        <v>11075</v>
      </c>
      <c r="I12" s="7">
        <v>11306</v>
      </c>
      <c r="J12" s="7">
        <v>11852</v>
      </c>
      <c r="K12" s="7">
        <v>10890</v>
      </c>
      <c r="L12" s="7">
        <v>11252</v>
      </c>
      <c r="M12" s="7">
        <v>10891</v>
      </c>
      <c r="N12" s="7">
        <v>11061</v>
      </c>
      <c r="O12" s="7">
        <v>11512</v>
      </c>
      <c r="P12" s="7">
        <v>10859</v>
      </c>
      <c r="Q12" s="7">
        <v>11046</v>
      </c>
      <c r="R12" s="7">
        <v>10803</v>
      </c>
      <c r="S12" s="7">
        <v>11269</v>
      </c>
      <c r="U12" t="s">
        <v>112</v>
      </c>
      <c r="V12">
        <f>AVERAGE(D12:S12)</f>
        <v>11119.25</v>
      </c>
      <c r="W12">
        <f>_xlfn.STDEV.S(D12:S12)</f>
        <v>273.48333282548197</v>
      </c>
      <c r="X12">
        <f>W12/V12</f>
        <v>2.4595483762437392E-2</v>
      </c>
      <c r="Y12">
        <f>MIN(D12:S12)</f>
        <v>10803</v>
      </c>
    </row>
    <row r="13" spans="1:25">
      <c r="C13" s="10">
        <v>50</v>
      </c>
      <c r="D13" s="7">
        <v>10943</v>
      </c>
      <c r="E13" s="7">
        <v>11005</v>
      </c>
      <c r="F13" s="7">
        <v>11156</v>
      </c>
      <c r="G13" s="7">
        <v>11350</v>
      </c>
      <c r="H13" s="7">
        <v>11142</v>
      </c>
      <c r="I13" s="7">
        <v>11118</v>
      </c>
      <c r="J13" s="7">
        <v>10801</v>
      </c>
      <c r="K13" s="7">
        <v>10784</v>
      </c>
      <c r="L13" s="7">
        <v>11077</v>
      </c>
      <c r="M13" s="7">
        <v>10765</v>
      </c>
      <c r="N13" s="7">
        <v>10978</v>
      </c>
      <c r="O13" s="7">
        <v>10830</v>
      </c>
      <c r="P13" s="7">
        <v>10850</v>
      </c>
      <c r="Q13" s="7">
        <v>10944</v>
      </c>
      <c r="R13" s="7">
        <v>10929</v>
      </c>
      <c r="S13" s="7">
        <v>10830</v>
      </c>
      <c r="U13" t="s">
        <v>113</v>
      </c>
      <c r="V13">
        <f>AVERAGE(D13:S13)</f>
        <v>10968.875</v>
      </c>
      <c r="W13">
        <f t="shared" ref="W13:W15" si="0">_xlfn.STDEV.S(D13:S13)</f>
        <v>164.33091614178994</v>
      </c>
      <c r="X13">
        <f t="shared" ref="X13:X15" si="1">W13/V13</f>
        <v>1.4981565214462736E-2</v>
      </c>
      <c r="Y13">
        <f t="shared" ref="Y13:Y15" si="2">MIN(D13:S13)</f>
        <v>10765</v>
      </c>
    </row>
    <row r="14" spans="1:25">
      <c r="C14" s="10">
        <v>300</v>
      </c>
      <c r="D14" s="7">
        <v>10881</v>
      </c>
      <c r="E14" s="7">
        <v>10751</v>
      </c>
      <c r="F14" s="7">
        <v>10986</v>
      </c>
      <c r="G14" s="7">
        <v>10906</v>
      </c>
      <c r="H14" s="7">
        <v>10898</v>
      </c>
      <c r="I14" s="7">
        <v>10653</v>
      </c>
      <c r="J14" s="7">
        <v>10663</v>
      </c>
      <c r="K14" s="7">
        <v>10761</v>
      </c>
      <c r="L14" s="7">
        <v>10910</v>
      </c>
      <c r="M14" s="7">
        <v>10786</v>
      </c>
      <c r="N14" s="7">
        <v>11015</v>
      </c>
      <c r="O14" s="7">
        <v>10852</v>
      </c>
      <c r="P14" s="7">
        <v>10828</v>
      </c>
      <c r="Q14" s="7">
        <v>10966</v>
      </c>
      <c r="R14" s="7">
        <v>10795</v>
      </c>
      <c r="S14" s="7">
        <v>10992</v>
      </c>
      <c r="U14" t="s">
        <v>114</v>
      </c>
      <c r="V14">
        <f>AVERAGE(D14:S14)</f>
        <v>10852.6875</v>
      </c>
      <c r="W14">
        <f t="shared" si="0"/>
        <v>112.0522013765608</v>
      </c>
      <c r="X14">
        <f t="shared" si="1"/>
        <v>1.0324834413278812E-2</v>
      </c>
      <c r="Y14">
        <f t="shared" si="2"/>
        <v>10653</v>
      </c>
    </row>
    <row r="15" spans="1:25">
      <c r="C15" s="10">
        <v>2000</v>
      </c>
      <c r="D15" s="7">
        <v>11134</v>
      </c>
      <c r="E15" s="7">
        <v>11054</v>
      </c>
      <c r="F15" s="7">
        <v>10698</v>
      </c>
      <c r="G15" s="7">
        <v>10984</v>
      </c>
      <c r="H15" s="7">
        <v>10921</v>
      </c>
      <c r="I15" s="7">
        <v>10961</v>
      </c>
      <c r="J15" s="7">
        <v>10906</v>
      </c>
      <c r="K15" s="7">
        <v>10638</v>
      </c>
      <c r="L15" s="7">
        <v>10847</v>
      </c>
      <c r="M15" s="7">
        <v>10715</v>
      </c>
      <c r="N15" s="7">
        <v>10671</v>
      </c>
      <c r="O15" s="7">
        <v>10700</v>
      </c>
      <c r="P15" s="7">
        <v>11003</v>
      </c>
      <c r="Q15" s="7">
        <v>10725</v>
      </c>
      <c r="R15" s="7">
        <v>10875</v>
      </c>
      <c r="S15" s="7">
        <v>11085</v>
      </c>
      <c r="U15" t="s">
        <v>115</v>
      </c>
      <c r="V15">
        <f>AVERAGE(D15:S15)</f>
        <v>10869.8125</v>
      </c>
      <c r="W15">
        <f t="shared" si="0"/>
        <v>161.27666446203554</v>
      </c>
      <c r="X15">
        <f t="shared" si="1"/>
        <v>1.4837115586127686E-2</v>
      </c>
      <c r="Y15">
        <f t="shared" si="2"/>
        <v>10638</v>
      </c>
    </row>
    <row r="16" spans="1:25">
      <c r="C16" s="11"/>
    </row>
    <row r="17" spans="1:25">
      <c r="A17">
        <v>76</v>
      </c>
      <c r="C17" s="10" t="s">
        <v>106</v>
      </c>
      <c r="D17" s="7">
        <v>1</v>
      </c>
      <c r="E17" s="7">
        <v>2</v>
      </c>
      <c r="F17" s="7">
        <v>3</v>
      </c>
      <c r="G17" s="7">
        <v>4</v>
      </c>
      <c r="H17" s="7">
        <v>5</v>
      </c>
      <c r="I17" s="7">
        <v>6</v>
      </c>
      <c r="J17" s="7">
        <v>7</v>
      </c>
      <c r="K17" s="7">
        <v>8</v>
      </c>
      <c r="L17" s="7">
        <v>9</v>
      </c>
      <c r="M17" s="7">
        <v>10</v>
      </c>
      <c r="N17" s="7">
        <v>11</v>
      </c>
      <c r="O17" s="7">
        <v>12</v>
      </c>
      <c r="P17" s="7">
        <v>13</v>
      </c>
      <c r="Q17" s="7">
        <v>14</v>
      </c>
      <c r="R17" s="7">
        <v>15</v>
      </c>
      <c r="S17" s="7">
        <v>16</v>
      </c>
      <c r="U17" t="s">
        <v>105</v>
      </c>
      <c r="V17" t="s">
        <v>108</v>
      </c>
      <c r="W17" t="s">
        <v>109</v>
      </c>
      <c r="X17" t="s">
        <v>110</v>
      </c>
      <c r="Y17" t="s">
        <v>111</v>
      </c>
    </row>
    <row r="18" spans="1:25">
      <c r="C18" s="10">
        <v>150</v>
      </c>
      <c r="D18" s="7">
        <v>113681.399710399</v>
      </c>
      <c r="E18" s="7">
        <v>112945.142198399</v>
      </c>
      <c r="F18" s="7">
        <v>117716.718538399</v>
      </c>
      <c r="G18" s="7">
        <v>114100.11599590001</v>
      </c>
      <c r="H18" s="7">
        <v>114943.52491639899</v>
      </c>
      <c r="I18" s="7">
        <v>115994.73579249901</v>
      </c>
      <c r="J18" s="7">
        <v>114500.2277435</v>
      </c>
      <c r="K18" s="7">
        <v>111468.732605899</v>
      </c>
      <c r="L18" s="7">
        <v>112177.600885899</v>
      </c>
      <c r="M18" s="7">
        <v>117984.619764199</v>
      </c>
      <c r="N18" s="7">
        <v>117680.93609620001</v>
      </c>
      <c r="O18" s="7">
        <v>118069.75737229901</v>
      </c>
      <c r="P18" s="7">
        <v>113066.02607740001</v>
      </c>
      <c r="Q18" s="7">
        <v>117409.16455240001</v>
      </c>
      <c r="R18" s="7">
        <v>110712.6145714</v>
      </c>
      <c r="S18" s="7">
        <v>115203.0714304</v>
      </c>
      <c r="U18" t="s">
        <v>107</v>
      </c>
      <c r="V18">
        <f>AVERAGE(D18:S18)</f>
        <v>114853.39926572444</v>
      </c>
      <c r="W18">
        <f>_xlfn.STDEV.S(D18:S18)</f>
        <v>2435.4589103005596</v>
      </c>
      <c r="X18">
        <f>W18/V18</f>
        <v>2.1204935386073251E-2</v>
      </c>
      <c r="Y18">
        <f>MIN(D18:S18)</f>
        <v>110712.6145714</v>
      </c>
    </row>
    <row r="19" spans="1:25">
      <c r="C19" s="10">
        <v>200</v>
      </c>
      <c r="D19" s="7">
        <v>114269.7395634</v>
      </c>
      <c r="E19" s="7">
        <v>115059.838022699</v>
      </c>
      <c r="F19" s="7">
        <v>112497.4810444</v>
      </c>
      <c r="G19" s="7">
        <v>116334.950469499</v>
      </c>
      <c r="H19" s="7">
        <v>112886.2625534</v>
      </c>
      <c r="I19" s="7">
        <v>109763.69324069899</v>
      </c>
      <c r="J19" s="7">
        <v>114669.950673399</v>
      </c>
      <c r="K19" s="7">
        <v>112805.078343999</v>
      </c>
      <c r="L19" s="7">
        <v>110079.764404399</v>
      </c>
      <c r="M19" s="7">
        <v>115474.9762315</v>
      </c>
      <c r="N19" s="7">
        <v>113194.7466464</v>
      </c>
      <c r="O19" s="7">
        <v>115632.6070067</v>
      </c>
      <c r="P19" s="7">
        <v>112317.4333869</v>
      </c>
      <c r="Q19" s="7">
        <v>115487.045722799</v>
      </c>
      <c r="R19" s="7">
        <v>114839.923277899</v>
      </c>
      <c r="S19" s="7">
        <v>113654.93270299899</v>
      </c>
      <c r="U19" t="s">
        <v>116</v>
      </c>
      <c r="V19">
        <f>AVERAGE(D19:S19)</f>
        <v>113685.52645569318</v>
      </c>
      <c r="W19">
        <f t="shared" ref="W19:W21" si="3">_xlfn.STDEV.S(D19:S19)</f>
        <v>1916.7884858384639</v>
      </c>
      <c r="X19">
        <f t="shared" ref="X19:X21" si="4">W19/V19</f>
        <v>1.6860444293984041E-2</v>
      </c>
      <c r="Y19">
        <f t="shared" ref="Y19:Y21" si="5">MIN(D19:S19)</f>
        <v>109763.69324069899</v>
      </c>
    </row>
    <row r="20" spans="1:25">
      <c r="C20" s="10">
        <v>500</v>
      </c>
      <c r="D20" s="7">
        <v>113166.99002700001</v>
      </c>
      <c r="E20" s="7">
        <v>113756.2475064</v>
      </c>
      <c r="F20" s="7">
        <v>110836.168041899</v>
      </c>
      <c r="G20" s="7">
        <v>109309.4690118</v>
      </c>
      <c r="H20" s="7">
        <v>111017.969367199</v>
      </c>
      <c r="I20" s="7">
        <v>117219.18801719999</v>
      </c>
      <c r="J20" s="7">
        <v>117315.690214899</v>
      </c>
      <c r="K20" s="7">
        <v>114194.770389399</v>
      </c>
      <c r="L20" s="7">
        <v>111872.5266274</v>
      </c>
      <c r="M20" s="7">
        <v>110833.6328762</v>
      </c>
      <c r="N20" s="7">
        <v>112225.4491314</v>
      </c>
      <c r="O20" s="7">
        <v>114763.55084520001</v>
      </c>
      <c r="P20" s="7">
        <v>112064.113230399</v>
      </c>
      <c r="Q20" s="7">
        <v>114695.916770899</v>
      </c>
      <c r="R20" s="7">
        <v>111652.776817199</v>
      </c>
      <c r="S20" s="7">
        <v>109695.1143574</v>
      </c>
      <c r="U20" t="s">
        <v>117</v>
      </c>
      <c r="V20">
        <f>AVERAGE(D20:S20)</f>
        <v>112788.72332699332</v>
      </c>
      <c r="W20">
        <f t="shared" si="3"/>
        <v>2396.3042396162618</v>
      </c>
      <c r="X20">
        <f t="shared" si="4"/>
        <v>2.1245955880438296E-2</v>
      </c>
      <c r="Y20">
        <f t="shared" si="5"/>
        <v>109309.4690118</v>
      </c>
    </row>
    <row r="21" spans="1:25">
      <c r="C21" s="10">
        <v>3000</v>
      </c>
      <c r="D21" s="7">
        <v>111502.62915219901</v>
      </c>
      <c r="E21" s="7">
        <v>111669.3784499</v>
      </c>
      <c r="F21" s="7">
        <v>111478.42129990101</v>
      </c>
      <c r="G21" s="7">
        <v>112653.180196399</v>
      </c>
      <c r="H21" s="7">
        <v>111817.435539399</v>
      </c>
      <c r="I21" s="7">
        <v>110040.816141901</v>
      </c>
      <c r="J21" s="7">
        <v>109881.908534898</v>
      </c>
      <c r="K21" s="7">
        <v>110443.06915919999</v>
      </c>
      <c r="L21" s="7">
        <v>111471.275168899</v>
      </c>
      <c r="M21" s="7">
        <v>110080.101609199</v>
      </c>
      <c r="N21" s="7">
        <v>110652.25568479901</v>
      </c>
      <c r="O21" s="7">
        <v>109253.285685501</v>
      </c>
      <c r="P21" s="7">
        <v>108761.418687399</v>
      </c>
      <c r="Q21" s="7">
        <v>112045.804072901</v>
      </c>
      <c r="R21" s="7">
        <v>113133.06666939901</v>
      </c>
      <c r="S21" s="7">
        <v>113283.203305199</v>
      </c>
      <c r="U21" t="s">
        <v>114</v>
      </c>
      <c r="V21">
        <f>AVERAGE(D21:S21)</f>
        <v>111135.45308481831</v>
      </c>
      <c r="W21">
        <f t="shared" si="3"/>
        <v>1332.3103548780698</v>
      </c>
      <c r="X21">
        <f t="shared" si="4"/>
        <v>1.1988166853121603E-2</v>
      </c>
      <c r="Y21">
        <f t="shared" si="5"/>
        <v>108761.418687399</v>
      </c>
    </row>
    <row r="22" spans="1:25">
      <c r="C22" s="11"/>
      <c r="U22" t="s">
        <v>115</v>
      </c>
    </row>
    <row r="24" spans="1:25">
      <c r="A24">
        <v>127</v>
      </c>
      <c r="C24" s="10" t="s">
        <v>106</v>
      </c>
      <c r="D24" s="7">
        <v>1</v>
      </c>
      <c r="E24" s="7">
        <v>2</v>
      </c>
      <c r="F24" s="7">
        <v>3</v>
      </c>
      <c r="G24" s="7">
        <v>4</v>
      </c>
      <c r="H24" s="7">
        <v>5</v>
      </c>
      <c r="I24" s="7">
        <v>6</v>
      </c>
      <c r="J24" s="7">
        <v>7</v>
      </c>
      <c r="K24" s="7">
        <v>8</v>
      </c>
      <c r="L24" s="7">
        <v>9</v>
      </c>
      <c r="M24" s="7">
        <v>10</v>
      </c>
      <c r="N24" s="7">
        <v>11</v>
      </c>
      <c r="O24" s="7">
        <v>12</v>
      </c>
      <c r="P24" s="7">
        <v>13</v>
      </c>
      <c r="Q24" s="7">
        <v>14</v>
      </c>
      <c r="R24" s="7">
        <v>15</v>
      </c>
      <c r="S24" s="7">
        <v>16</v>
      </c>
      <c r="U24" t="s">
        <v>105</v>
      </c>
      <c r="V24" t="s">
        <v>108</v>
      </c>
      <c r="W24" t="s">
        <v>109</v>
      </c>
      <c r="X24" t="s">
        <v>110</v>
      </c>
      <c r="Y24" t="s">
        <v>111</v>
      </c>
    </row>
    <row r="25" spans="1:25">
      <c r="C25" s="10">
        <v>300</v>
      </c>
      <c r="D25" s="7">
        <v>127549.1872838</v>
      </c>
      <c r="E25" s="7">
        <v>136194.2897851</v>
      </c>
      <c r="F25" s="7">
        <v>130623.074272998</v>
      </c>
      <c r="G25" s="7">
        <v>140573.5351791</v>
      </c>
      <c r="H25" s="7">
        <v>136633.395733199</v>
      </c>
      <c r="I25" s="7">
        <v>129777.885988899</v>
      </c>
      <c r="J25" s="7">
        <v>129827.73374209899</v>
      </c>
      <c r="K25" s="7">
        <v>129239.275564499</v>
      </c>
      <c r="L25" s="7">
        <v>130310.35024909901</v>
      </c>
      <c r="M25" s="7">
        <v>132808.165659299</v>
      </c>
      <c r="N25" s="7">
        <v>126951.083141899</v>
      </c>
      <c r="O25" s="7">
        <v>126007.620024299</v>
      </c>
      <c r="P25" s="7">
        <v>131119.94588779999</v>
      </c>
      <c r="Q25" s="7">
        <v>130007.358460299</v>
      </c>
      <c r="R25" s="7">
        <v>130798.193923799</v>
      </c>
      <c r="S25" s="7">
        <v>133530.54658940001</v>
      </c>
      <c r="U25" t="s">
        <v>107</v>
      </c>
      <c r="V25">
        <f>AVERAGE(D25:S25)</f>
        <v>131371.97759284926</v>
      </c>
      <c r="W25">
        <f>_xlfn.STDEV.S(D25:S25)</f>
        <v>3818.196577283456</v>
      </c>
      <c r="X25">
        <f>W25/V25</f>
        <v>2.906401081299765E-2</v>
      </c>
      <c r="Y25">
        <f>MIN(D25:S25)</f>
        <v>126007.620024299</v>
      </c>
    </row>
    <row r="26" spans="1:25">
      <c r="C26" s="10">
        <v>500</v>
      </c>
      <c r="D26" s="7">
        <v>126744.77958060001</v>
      </c>
      <c r="E26" s="7">
        <v>129080.2122135</v>
      </c>
      <c r="F26" s="7">
        <v>128748.067034099</v>
      </c>
      <c r="G26" s="7">
        <v>134182.75602409901</v>
      </c>
      <c r="H26" s="7">
        <v>132767.469215099</v>
      </c>
      <c r="I26" s="7">
        <v>128084.013017</v>
      </c>
      <c r="J26" s="7">
        <v>129392.806546899</v>
      </c>
      <c r="K26" s="7">
        <v>128404.97165170001</v>
      </c>
      <c r="L26" s="7">
        <v>128770.66703329999</v>
      </c>
      <c r="M26" s="7">
        <v>129649.941379699</v>
      </c>
      <c r="N26" s="7">
        <v>129594.920321899</v>
      </c>
      <c r="O26" s="7">
        <v>128414.117735698</v>
      </c>
      <c r="P26" s="7">
        <v>128611.338258699</v>
      </c>
      <c r="Q26" s="7">
        <v>129932.83601670001</v>
      </c>
      <c r="R26" s="7">
        <v>126074.255450501</v>
      </c>
      <c r="S26" s="7">
        <v>129047.32276009901</v>
      </c>
      <c r="U26" t="s">
        <v>118</v>
      </c>
      <c r="V26">
        <f>AVERAGE(D26:S26)</f>
        <v>129218.77963997445</v>
      </c>
      <c r="W26">
        <f t="shared" ref="W26:W28" si="6">_xlfn.STDEV.S(D26:S26)</f>
        <v>1958.7058694929549</v>
      </c>
      <c r="X26">
        <f t="shared" ref="X26:X28" si="7">W26/V26</f>
        <v>1.5158058874648432E-2</v>
      </c>
      <c r="Y26">
        <f t="shared" ref="Y26:Y28" si="8">MIN(D26:S26)</f>
        <v>126074.255450501</v>
      </c>
    </row>
    <row r="27" spans="1:25">
      <c r="C27" s="10">
        <v>1300</v>
      </c>
      <c r="D27" s="7">
        <v>128507.32782590001</v>
      </c>
      <c r="E27" s="7">
        <v>125449.08807199899</v>
      </c>
      <c r="F27" s="7">
        <v>121456.855702099</v>
      </c>
      <c r="G27" s="7">
        <v>130948.88634819799</v>
      </c>
      <c r="H27" s="7">
        <v>126589.614319699</v>
      </c>
      <c r="I27" s="7">
        <v>125077.402844998</v>
      </c>
      <c r="J27" s="7">
        <v>129178.6972758</v>
      </c>
      <c r="K27" s="7">
        <v>130067.6126758</v>
      </c>
      <c r="L27" s="7">
        <v>126302.01349310001</v>
      </c>
      <c r="M27" s="7">
        <v>129543.9281836</v>
      </c>
      <c r="N27" s="7">
        <v>126842.608550201</v>
      </c>
      <c r="O27" s="7">
        <v>126955.5497685</v>
      </c>
      <c r="P27" s="7">
        <v>125265.924363199</v>
      </c>
      <c r="Q27" s="7">
        <v>124140.248821699</v>
      </c>
      <c r="R27" s="7">
        <v>126477.0096371</v>
      </c>
      <c r="S27" s="7">
        <v>128126.57693399899</v>
      </c>
      <c r="U27" t="s">
        <v>119</v>
      </c>
      <c r="V27">
        <f>AVERAGE(D27:S27)</f>
        <v>126933.0840509932</v>
      </c>
      <c r="W27">
        <f t="shared" si="6"/>
        <v>2431.2004172374218</v>
      </c>
      <c r="X27">
        <f t="shared" si="7"/>
        <v>1.9153402246657212E-2</v>
      </c>
      <c r="Y27">
        <f t="shared" si="8"/>
        <v>121456.855702099</v>
      </c>
    </row>
    <row r="28" spans="1:25">
      <c r="C28" s="10">
        <v>4000</v>
      </c>
      <c r="D28" s="7">
        <v>126136.297413997</v>
      </c>
      <c r="E28" s="7">
        <v>128870.074478403</v>
      </c>
      <c r="F28" s="7">
        <v>127519.967595903</v>
      </c>
      <c r="G28" s="7">
        <v>126372.52159580099</v>
      </c>
      <c r="H28" s="7">
        <v>126357.949061094</v>
      </c>
      <c r="I28" s="7">
        <v>125467.784180695</v>
      </c>
      <c r="J28" s="7">
        <v>127757.196822599</v>
      </c>
      <c r="K28" s="7">
        <v>123622.62542619499</v>
      </c>
      <c r="L28" s="7">
        <v>127156.315330196</v>
      </c>
      <c r="M28" s="7">
        <v>130819.473269603</v>
      </c>
      <c r="N28" s="7">
        <v>128058.840514403</v>
      </c>
      <c r="O28" s="7">
        <v>125455.05949179801</v>
      </c>
      <c r="P28" s="7">
        <v>122420.24996059699</v>
      </c>
      <c r="Q28" s="7">
        <v>128392.191416602</v>
      </c>
      <c r="R28" s="7">
        <v>125625.5498692</v>
      </c>
      <c r="S28" s="7">
        <v>125621.242952603</v>
      </c>
      <c r="U28" t="s">
        <v>114</v>
      </c>
      <c r="V28">
        <f>AVERAGE(D28:S28)</f>
        <v>126603.33371123056</v>
      </c>
      <c r="W28">
        <f t="shared" si="6"/>
        <v>2032.28700534173</v>
      </c>
      <c r="X28">
        <f t="shared" si="7"/>
        <v>1.6052397245535192E-2</v>
      </c>
      <c r="Y28">
        <f t="shared" si="8"/>
        <v>122420.24996059699</v>
      </c>
    </row>
    <row r="29" spans="1:25">
      <c r="C29" s="11"/>
      <c r="U29" t="s">
        <v>115</v>
      </c>
    </row>
    <row r="30" spans="1:25">
      <c r="C30" s="11"/>
    </row>
    <row r="31" spans="1:25">
      <c r="A31">
        <v>48</v>
      </c>
      <c r="C31" s="12" t="s">
        <v>120</v>
      </c>
      <c r="D31" s="7">
        <v>1</v>
      </c>
      <c r="E31" s="7">
        <v>2</v>
      </c>
      <c r="F31" s="7">
        <v>3</v>
      </c>
      <c r="G31" s="7">
        <v>4</v>
      </c>
      <c r="H31" s="7">
        <v>5</v>
      </c>
      <c r="I31" s="7">
        <v>6</v>
      </c>
      <c r="J31" s="7">
        <v>7</v>
      </c>
      <c r="K31" s="7">
        <v>8</v>
      </c>
      <c r="L31" s="7">
        <v>9</v>
      </c>
      <c r="M31" s="7">
        <v>10</v>
      </c>
      <c r="N31" s="7">
        <v>11</v>
      </c>
      <c r="O31" s="7">
        <v>12</v>
      </c>
      <c r="P31" s="7">
        <v>13</v>
      </c>
      <c r="Q31" s="7">
        <v>14</v>
      </c>
      <c r="R31" s="7">
        <v>15</v>
      </c>
      <c r="S31" s="7">
        <v>16</v>
      </c>
      <c r="U31" t="s">
        <v>105</v>
      </c>
      <c r="V31" t="s">
        <v>108</v>
      </c>
      <c r="W31" t="s">
        <v>109</v>
      </c>
      <c r="X31" t="s">
        <v>110</v>
      </c>
      <c r="Y31" t="s">
        <v>111</v>
      </c>
    </row>
    <row r="32" spans="1:25">
      <c r="C32" s="10">
        <v>1E-3</v>
      </c>
      <c r="D32" s="7">
        <v>10753</v>
      </c>
      <c r="E32" s="7">
        <v>10648</v>
      </c>
      <c r="F32" s="7">
        <v>10750</v>
      </c>
      <c r="G32" s="7">
        <v>10836</v>
      </c>
      <c r="H32" s="7">
        <v>10725</v>
      </c>
      <c r="I32" s="7">
        <v>10793</v>
      </c>
      <c r="J32" s="7">
        <v>10628</v>
      </c>
      <c r="K32" s="7">
        <v>10725</v>
      </c>
      <c r="L32" s="7">
        <v>10653</v>
      </c>
      <c r="M32" s="7">
        <v>10725</v>
      </c>
      <c r="N32" s="7">
        <v>10628</v>
      </c>
      <c r="O32" s="7">
        <v>10725</v>
      </c>
      <c r="P32" s="7">
        <v>10684</v>
      </c>
      <c r="Q32" s="7">
        <v>10845</v>
      </c>
      <c r="R32" s="7">
        <v>10688</v>
      </c>
      <c r="S32" s="7">
        <v>10628</v>
      </c>
      <c r="U32" t="s">
        <v>121</v>
      </c>
      <c r="V32">
        <f>AVERAGE(D32:S32)</f>
        <v>10714.625</v>
      </c>
      <c r="W32">
        <f>_xlfn.STDEV.S(D32:S32)</f>
        <v>69.962728172458611</v>
      </c>
      <c r="X32">
        <f>W32/V32</f>
        <v>6.5296478572473239E-3</v>
      </c>
      <c r="Y32">
        <f>MIN(D32:S32)</f>
        <v>10628</v>
      </c>
    </row>
    <row r="33" spans="1:25">
      <c r="C33" s="10">
        <v>0.01</v>
      </c>
      <c r="D33" s="7">
        <v>10882</v>
      </c>
      <c r="E33" s="7">
        <v>10889</v>
      </c>
      <c r="F33" s="7">
        <v>10736</v>
      </c>
      <c r="G33" s="7">
        <v>10762</v>
      </c>
      <c r="H33" s="7">
        <v>10769</v>
      </c>
      <c r="I33" s="7">
        <v>10777</v>
      </c>
      <c r="J33" s="7">
        <v>10793</v>
      </c>
      <c r="K33" s="7">
        <v>11012</v>
      </c>
      <c r="L33" s="7">
        <v>11042</v>
      </c>
      <c r="M33" s="7">
        <v>11087</v>
      </c>
      <c r="N33" s="7">
        <v>10698</v>
      </c>
      <c r="O33" s="7">
        <v>10931</v>
      </c>
      <c r="P33" s="7">
        <v>10825</v>
      </c>
      <c r="Q33" s="7">
        <v>10797</v>
      </c>
      <c r="R33" s="7">
        <v>10804</v>
      </c>
      <c r="S33" s="7">
        <v>10638</v>
      </c>
      <c r="U33" t="s">
        <v>112</v>
      </c>
      <c r="V33">
        <f>AVERAGE(D33:S33)</f>
        <v>10840.125</v>
      </c>
      <c r="W33">
        <f t="shared" ref="W33:W35" si="9">_xlfn.STDEV.S(D33:S33)</f>
        <v>125.51221720082339</v>
      </c>
      <c r="X33">
        <f t="shared" ref="X33:X35" si="10">W33/V33</f>
        <v>1.1578484307221863E-2</v>
      </c>
      <c r="Y33">
        <f t="shared" ref="Y33:Y35" si="11">MIN(D33:S33)</f>
        <v>10638</v>
      </c>
    </row>
    <row r="34" spans="1:25">
      <c r="C34" s="10">
        <v>0.03</v>
      </c>
      <c r="D34" s="7">
        <v>10791</v>
      </c>
      <c r="E34" s="7">
        <v>10865</v>
      </c>
      <c r="F34" s="7">
        <v>10816</v>
      </c>
      <c r="G34" s="7">
        <v>11135</v>
      </c>
      <c r="H34" s="7">
        <v>10922</v>
      </c>
      <c r="I34" s="7">
        <v>11096</v>
      </c>
      <c r="J34" s="7">
        <v>11108</v>
      </c>
      <c r="K34" s="7">
        <v>11163</v>
      </c>
      <c r="L34" s="7">
        <v>11100</v>
      </c>
      <c r="M34" s="7">
        <v>11231</v>
      </c>
      <c r="N34" s="7">
        <v>10999</v>
      </c>
      <c r="O34" s="7">
        <v>11005</v>
      </c>
      <c r="P34" s="7">
        <v>11223</v>
      </c>
      <c r="Q34" s="7">
        <v>11417</v>
      </c>
      <c r="R34" s="7">
        <v>10907</v>
      </c>
      <c r="S34" s="7">
        <v>10793</v>
      </c>
      <c r="U34" t="s">
        <v>113</v>
      </c>
      <c r="V34">
        <f>AVERAGE(D34:S34)</f>
        <v>11035.6875</v>
      </c>
      <c r="W34">
        <f t="shared" si="9"/>
        <v>179.93432829785428</v>
      </c>
      <c r="X34">
        <f t="shared" si="10"/>
        <v>1.630476835247956E-2</v>
      </c>
      <c r="Y34">
        <f t="shared" si="11"/>
        <v>10791</v>
      </c>
    </row>
    <row r="35" spans="1:25">
      <c r="C35" s="10">
        <v>0.1</v>
      </c>
      <c r="D35" s="7">
        <v>11802</v>
      </c>
      <c r="E35" s="7">
        <v>11850</v>
      </c>
      <c r="F35" s="7">
        <v>11808</v>
      </c>
      <c r="G35" s="7">
        <v>12239</v>
      </c>
      <c r="H35" s="7">
        <v>11795</v>
      </c>
      <c r="I35" s="7">
        <v>11721</v>
      </c>
      <c r="J35" s="7">
        <v>11637</v>
      </c>
      <c r="K35" s="7">
        <v>11383</v>
      </c>
      <c r="L35" s="7">
        <v>12207</v>
      </c>
      <c r="M35" s="7">
        <v>11840</v>
      </c>
      <c r="N35" s="7">
        <v>12317</v>
      </c>
      <c r="O35" s="7">
        <v>11594</v>
      </c>
      <c r="P35" s="7">
        <v>11780</v>
      </c>
      <c r="Q35" s="7">
        <v>11632</v>
      </c>
      <c r="R35" s="7">
        <v>11483</v>
      </c>
      <c r="S35" s="7">
        <v>12385</v>
      </c>
      <c r="U35" t="s">
        <v>114</v>
      </c>
      <c r="V35">
        <f>AVERAGE(D35:S35)</f>
        <v>11842.0625</v>
      </c>
      <c r="W35">
        <f t="shared" si="9"/>
        <v>296.87448947324521</v>
      </c>
      <c r="X35">
        <f t="shared" si="10"/>
        <v>2.5069491862016874E-2</v>
      </c>
      <c r="Y35">
        <f t="shared" si="11"/>
        <v>11383</v>
      </c>
    </row>
    <row r="36" spans="1:25">
      <c r="C36" s="11"/>
      <c r="U36" t="s">
        <v>115</v>
      </c>
    </row>
    <row r="37" spans="1:25">
      <c r="C37" s="11"/>
    </row>
    <row r="38" spans="1:25">
      <c r="A38">
        <v>76</v>
      </c>
      <c r="C38" s="12" t="s">
        <v>120</v>
      </c>
      <c r="D38" s="7">
        <v>1</v>
      </c>
      <c r="E38" s="7">
        <v>2</v>
      </c>
      <c r="F38" s="7">
        <v>3</v>
      </c>
      <c r="G38" s="7">
        <v>4</v>
      </c>
      <c r="H38" s="7">
        <v>5</v>
      </c>
      <c r="I38" s="7">
        <v>6</v>
      </c>
      <c r="J38" s="7">
        <v>7</v>
      </c>
      <c r="K38" s="7">
        <v>8</v>
      </c>
      <c r="L38" s="7">
        <v>9</v>
      </c>
      <c r="M38" s="7">
        <v>10</v>
      </c>
      <c r="N38" s="7">
        <v>11</v>
      </c>
      <c r="O38" s="7">
        <v>12</v>
      </c>
      <c r="P38" s="7">
        <v>13</v>
      </c>
      <c r="Q38" s="7">
        <v>14</v>
      </c>
      <c r="R38" s="7">
        <v>15</v>
      </c>
      <c r="S38" s="7">
        <v>16</v>
      </c>
      <c r="U38" t="s">
        <v>105</v>
      </c>
      <c r="V38" t="s">
        <v>108</v>
      </c>
      <c r="W38" t="s">
        <v>109</v>
      </c>
      <c r="X38" t="s">
        <v>110</v>
      </c>
      <c r="Y38" t="s">
        <v>111</v>
      </c>
    </row>
    <row r="39" spans="1:25">
      <c r="C39" s="10">
        <v>1E-3</v>
      </c>
      <c r="D39" s="7">
        <v>109585.452458199</v>
      </c>
      <c r="E39" s="7">
        <v>109086.64669039899</v>
      </c>
      <c r="F39" s="7">
        <v>109770.23962439899</v>
      </c>
      <c r="G39" s="7">
        <v>108859.98640589599</v>
      </c>
      <c r="H39" s="7">
        <v>108424.5958504</v>
      </c>
      <c r="I39" s="7">
        <v>108159.438275201</v>
      </c>
      <c r="J39" s="7">
        <v>109221.264468198</v>
      </c>
      <c r="K39" s="7">
        <v>109711.10413439899</v>
      </c>
      <c r="L39" s="7">
        <v>108512.70158399901</v>
      </c>
      <c r="M39" s="7">
        <v>108425.53258319999</v>
      </c>
      <c r="N39" s="7">
        <v>109201.24247569899</v>
      </c>
      <c r="O39" s="7">
        <v>108558.94172319899</v>
      </c>
      <c r="P39" s="7">
        <v>108911.86465620001</v>
      </c>
      <c r="Q39" s="7">
        <v>109091.889080401</v>
      </c>
      <c r="R39" s="7">
        <v>109686.918860399</v>
      </c>
      <c r="S39" s="7">
        <v>108688.48889819899</v>
      </c>
      <c r="U39" t="s">
        <v>122</v>
      </c>
      <c r="V39">
        <f>AVERAGE(D39:S39)</f>
        <v>108993.51923552417</v>
      </c>
      <c r="W39">
        <f>_xlfn.STDEV.S(D39:S39)</f>
        <v>512.6620550153666</v>
      </c>
      <c r="X39">
        <f>W39/V39</f>
        <v>4.7036012655720825E-3</v>
      </c>
      <c r="Y39">
        <f>MIN(D39:S39)</f>
        <v>108159.438275201</v>
      </c>
    </row>
    <row r="40" spans="1:25">
      <c r="C40" s="10">
        <v>0.01</v>
      </c>
      <c r="D40" s="7">
        <v>111103.38514090001</v>
      </c>
      <c r="E40" s="7">
        <v>110112.40003089901</v>
      </c>
      <c r="F40" s="7">
        <v>110089.21614390099</v>
      </c>
      <c r="G40" s="7">
        <v>110469.8950437</v>
      </c>
      <c r="H40" s="7">
        <v>110565.24239489999</v>
      </c>
      <c r="I40" s="7">
        <v>110251.4320059</v>
      </c>
      <c r="J40" s="7">
        <v>111176.020698899</v>
      </c>
      <c r="K40" s="7">
        <v>109529.012956399</v>
      </c>
      <c r="L40" s="7">
        <v>111221.21528590001</v>
      </c>
      <c r="M40" s="7">
        <v>108887.8256422</v>
      </c>
      <c r="N40" s="7">
        <v>109556.92790340001</v>
      </c>
      <c r="O40" s="7">
        <v>111006.640496899</v>
      </c>
      <c r="P40" s="7">
        <v>110313.772700999</v>
      </c>
      <c r="Q40" s="7">
        <v>110420.7851739</v>
      </c>
      <c r="R40" s="7">
        <v>111908.04441099901</v>
      </c>
      <c r="S40" s="7">
        <v>111717.195152899</v>
      </c>
      <c r="U40" t="s">
        <v>116</v>
      </c>
      <c r="V40">
        <f>AVERAGE(D40:S40)</f>
        <v>110520.56319891836</v>
      </c>
      <c r="W40">
        <f t="shared" ref="W40:W42" si="12">_xlfn.STDEV.S(D40:S40)</f>
        <v>812.95714888712439</v>
      </c>
      <c r="X40">
        <f t="shared" ref="X40:X42" si="13">W40/V40</f>
        <v>7.3557094296012471E-3</v>
      </c>
      <c r="Y40">
        <f t="shared" ref="Y40:Y42" si="14">MIN(D40:S40)</f>
        <v>108887.8256422</v>
      </c>
    </row>
    <row r="41" spans="1:25">
      <c r="C41" s="10">
        <v>0.03</v>
      </c>
      <c r="D41" s="7">
        <v>112103.107993499</v>
      </c>
      <c r="E41" s="7">
        <v>116961.45039139999</v>
      </c>
      <c r="F41" s="7">
        <v>112747.123377399</v>
      </c>
      <c r="G41" s="7">
        <v>116641.5868149</v>
      </c>
      <c r="H41" s="7">
        <v>113071.63776909999</v>
      </c>
      <c r="I41" s="7">
        <v>115470.755022999</v>
      </c>
      <c r="J41" s="7">
        <v>111515.021093399</v>
      </c>
      <c r="K41" s="7">
        <v>114600.282673899</v>
      </c>
      <c r="L41" s="7">
        <v>114112.29679370001</v>
      </c>
      <c r="M41" s="7">
        <v>110027.0476607</v>
      </c>
      <c r="N41" s="7">
        <v>115755.48343469801</v>
      </c>
      <c r="O41" s="7">
        <v>110519.84588989901</v>
      </c>
      <c r="P41" s="7">
        <v>113993.024258399</v>
      </c>
      <c r="Q41" s="7">
        <v>114761.822117199</v>
      </c>
      <c r="R41" s="7">
        <v>111792.4570204</v>
      </c>
      <c r="S41" s="7">
        <v>109840.79807829901</v>
      </c>
      <c r="U41" t="s">
        <v>117</v>
      </c>
      <c r="V41">
        <f>AVERAGE(D41:S41)</f>
        <v>113369.60877436805</v>
      </c>
      <c r="W41">
        <f t="shared" si="12"/>
        <v>2278.3180772233659</v>
      </c>
      <c r="X41">
        <f t="shared" si="13"/>
        <v>2.0096374168122516E-2</v>
      </c>
      <c r="Y41">
        <f t="shared" si="14"/>
        <v>109840.79807829901</v>
      </c>
    </row>
    <row r="42" spans="1:25">
      <c r="C42" s="10">
        <v>0.1</v>
      </c>
      <c r="D42" s="7">
        <v>129437.6300303</v>
      </c>
      <c r="E42" s="7">
        <v>127450.993143299</v>
      </c>
      <c r="F42" s="7">
        <v>125607.551592199</v>
      </c>
      <c r="G42" s="7">
        <v>118146.3023791</v>
      </c>
      <c r="H42" s="7">
        <v>134398.05490310001</v>
      </c>
      <c r="I42" s="7">
        <v>127761.00635029899</v>
      </c>
      <c r="J42" s="7">
        <v>121948.6333787</v>
      </c>
      <c r="K42" s="7">
        <v>125605.09171259899</v>
      </c>
      <c r="L42" s="7">
        <v>125270.8569211</v>
      </c>
      <c r="M42" s="7">
        <v>124154.4645171</v>
      </c>
      <c r="N42" s="7">
        <v>121919.768759399</v>
      </c>
      <c r="O42" s="7">
        <v>125628.870710199</v>
      </c>
      <c r="P42" s="7">
        <v>125955.8421387</v>
      </c>
      <c r="Q42" s="7">
        <v>128472.1355125</v>
      </c>
      <c r="R42" s="7">
        <v>132837.30160569999</v>
      </c>
      <c r="S42" s="7">
        <v>125492.16969720001</v>
      </c>
      <c r="U42" t="s">
        <v>114</v>
      </c>
      <c r="V42">
        <f>AVERAGE(D42:S42)</f>
        <v>126255.41708446838</v>
      </c>
      <c r="W42">
        <f t="shared" si="12"/>
        <v>3989.6124651570199</v>
      </c>
      <c r="X42">
        <f t="shared" si="13"/>
        <v>3.1599534952926875E-2</v>
      </c>
      <c r="Y42">
        <f t="shared" si="14"/>
        <v>118146.3023791</v>
      </c>
    </row>
    <row r="43" spans="1:25">
      <c r="C43" s="11"/>
      <c r="U43" t="s">
        <v>115</v>
      </c>
    </row>
    <row r="44" spans="1:25">
      <c r="C44" s="11"/>
    </row>
    <row r="45" spans="1:25">
      <c r="A45">
        <v>127</v>
      </c>
      <c r="C45" s="12" t="s">
        <v>120</v>
      </c>
      <c r="D45" s="7">
        <v>1</v>
      </c>
      <c r="E45" s="7">
        <v>2</v>
      </c>
      <c r="F45" s="7">
        <v>3</v>
      </c>
      <c r="G45" s="7">
        <v>4</v>
      </c>
      <c r="H45" s="7">
        <v>5</v>
      </c>
      <c r="I45" s="7">
        <v>6</v>
      </c>
      <c r="J45" s="7">
        <v>7</v>
      </c>
      <c r="K45" s="7">
        <v>8</v>
      </c>
      <c r="L45" s="7">
        <v>9</v>
      </c>
      <c r="M45" s="7">
        <v>10</v>
      </c>
      <c r="N45" s="7">
        <v>11</v>
      </c>
      <c r="O45" s="7">
        <v>12</v>
      </c>
      <c r="P45" s="7">
        <v>13</v>
      </c>
      <c r="Q45" s="7">
        <v>14</v>
      </c>
      <c r="R45" s="7">
        <v>15</v>
      </c>
      <c r="S45" s="7">
        <v>16</v>
      </c>
      <c r="U45" t="s">
        <v>105</v>
      </c>
      <c r="V45" t="s">
        <v>108</v>
      </c>
      <c r="W45" t="s">
        <v>109</v>
      </c>
      <c r="X45" t="s">
        <v>110</v>
      </c>
      <c r="Y45" t="s">
        <v>111</v>
      </c>
    </row>
    <row r="46" spans="1:25">
      <c r="C46" s="10">
        <v>1E-3</v>
      </c>
      <c r="D46" s="7">
        <v>120895.64445799901</v>
      </c>
      <c r="E46" s="7">
        <v>120659.22566639799</v>
      </c>
      <c r="F46" s="7">
        <v>122338.74664320301</v>
      </c>
      <c r="G46" s="7">
        <v>122803.825737404</v>
      </c>
      <c r="H46" s="7">
        <v>121621.6091118</v>
      </c>
      <c r="I46" s="7">
        <v>120771.532716505</v>
      </c>
      <c r="J46" s="7">
        <v>120669.42913259999</v>
      </c>
      <c r="K46" s="7">
        <v>121589.91235190201</v>
      </c>
      <c r="L46" s="7">
        <v>122849.424782692</v>
      </c>
      <c r="M46" s="7">
        <v>122578.923921804</v>
      </c>
      <c r="N46" s="7">
        <v>123888.6557071</v>
      </c>
      <c r="O46" s="7">
        <v>123300.92825159901</v>
      </c>
      <c r="P46" s="7">
        <v>122709.158954204</v>
      </c>
      <c r="Q46" s="7">
        <v>122925.946366292</v>
      </c>
      <c r="R46" s="7">
        <v>121176.121636201</v>
      </c>
      <c r="S46" s="7">
        <v>122878.819289598</v>
      </c>
      <c r="U46" t="s">
        <v>123</v>
      </c>
      <c r="V46">
        <f>AVERAGE(D46:S46)</f>
        <v>122103.61904545629</v>
      </c>
      <c r="W46">
        <f>_xlfn.STDEV.S(D46:S46)</f>
        <v>1043.2246763829778</v>
      </c>
      <c r="X46">
        <f>W46/V46</f>
        <v>8.5437654062866884E-3</v>
      </c>
      <c r="Y46">
        <f>MIN(D46:S46)</f>
        <v>120659.22566639799</v>
      </c>
    </row>
    <row r="47" spans="1:25">
      <c r="C47" s="10">
        <v>0.01</v>
      </c>
      <c r="D47" s="7">
        <v>126463.76884479899</v>
      </c>
      <c r="E47" s="7">
        <v>127594.563844299</v>
      </c>
      <c r="F47" s="7">
        <v>123414.337013697</v>
      </c>
      <c r="G47" s="7">
        <v>128484.4088668</v>
      </c>
      <c r="H47" s="7">
        <v>127426.570594399</v>
      </c>
      <c r="I47" s="7">
        <v>125813.9749538</v>
      </c>
      <c r="J47" s="7">
        <v>131813.62227749999</v>
      </c>
      <c r="K47" s="7">
        <v>125138.35148959899</v>
      </c>
      <c r="L47" s="7">
        <v>126004.428414503</v>
      </c>
      <c r="M47" s="7">
        <v>125080.44046919901</v>
      </c>
      <c r="N47" s="7">
        <v>128568.5189872</v>
      </c>
      <c r="O47" s="7">
        <v>129301.788920201</v>
      </c>
      <c r="P47" s="7">
        <v>132202.79274549501</v>
      </c>
      <c r="Q47" s="7">
        <v>125706.427517098</v>
      </c>
      <c r="R47" s="7">
        <v>127028.41861019901</v>
      </c>
      <c r="S47" s="7">
        <v>127067.968496901</v>
      </c>
      <c r="U47" t="s">
        <v>118</v>
      </c>
      <c r="V47">
        <f>AVERAGE(D47:S47)</f>
        <v>127319.39887785556</v>
      </c>
      <c r="W47">
        <f t="shared" ref="W47:W49" si="15">_xlfn.STDEV.S(D47:S47)</f>
        <v>2359.0496112579995</v>
      </c>
      <c r="X47">
        <f t="shared" ref="X47:X49" si="16">W47/V47</f>
        <v>1.8528595265527168E-2</v>
      </c>
      <c r="Y47">
        <f t="shared" ref="Y47:Y49" si="17">MIN(D47:S47)</f>
        <v>123414.337013697</v>
      </c>
    </row>
    <row r="48" spans="1:25">
      <c r="C48" s="10">
        <v>0.03</v>
      </c>
      <c r="D48" s="7">
        <v>143213.81830669899</v>
      </c>
      <c r="E48" s="7">
        <v>134103.58585329901</v>
      </c>
      <c r="F48" s="7">
        <v>134204.16169660099</v>
      </c>
      <c r="G48" s="7">
        <v>140915.364373399</v>
      </c>
      <c r="H48" s="7">
        <v>144321.72114319901</v>
      </c>
      <c r="I48" s="7">
        <v>133027.887891299</v>
      </c>
      <c r="J48" s="7">
        <v>138443.85982700001</v>
      </c>
      <c r="K48" s="7">
        <v>138830.7548047</v>
      </c>
      <c r="L48" s="7">
        <v>142972.29979299899</v>
      </c>
      <c r="M48" s="7">
        <v>139017.44429929901</v>
      </c>
      <c r="N48" s="7">
        <v>138185.87813449901</v>
      </c>
      <c r="O48" s="7">
        <v>133298.6814298</v>
      </c>
      <c r="P48" s="7">
        <v>137012.42555459801</v>
      </c>
      <c r="Q48" s="7">
        <v>137945.53256739999</v>
      </c>
      <c r="R48" s="7">
        <v>134846.563087199</v>
      </c>
      <c r="S48" s="7">
        <v>144186.285910198</v>
      </c>
      <c r="U48" t="s">
        <v>119</v>
      </c>
      <c r="V48">
        <f>AVERAGE(D48:S48)</f>
        <v>138407.89154201176</v>
      </c>
      <c r="W48">
        <f t="shared" si="15"/>
        <v>3875.3354193153341</v>
      </c>
      <c r="X48">
        <f t="shared" si="16"/>
        <v>2.7999381943760272E-2</v>
      </c>
      <c r="Y48">
        <f t="shared" si="17"/>
        <v>133027.887891299</v>
      </c>
    </row>
    <row r="49" spans="1:25">
      <c r="C49" s="10">
        <v>0.1</v>
      </c>
      <c r="D49" s="7">
        <v>167945.5150244</v>
      </c>
      <c r="E49" s="7">
        <v>173723.316888898</v>
      </c>
      <c r="F49" s="7">
        <v>170479.83729949899</v>
      </c>
      <c r="G49" s="7">
        <v>172245.91915329901</v>
      </c>
      <c r="H49" s="7">
        <v>173843.727620299</v>
      </c>
      <c r="I49" s="7">
        <v>168172.190177499</v>
      </c>
      <c r="J49" s="7">
        <v>184714.81502490101</v>
      </c>
      <c r="K49" s="7">
        <v>161325.6279243</v>
      </c>
      <c r="L49" s="7">
        <v>173961.06900609899</v>
      </c>
      <c r="M49" s="7">
        <v>188319.088030499</v>
      </c>
      <c r="N49" s="7">
        <v>167407.41536030101</v>
      </c>
      <c r="O49" s="7">
        <v>173335.8432106</v>
      </c>
      <c r="P49" s="7">
        <v>175082.3782222</v>
      </c>
      <c r="Q49" s="7">
        <v>180715.14385989899</v>
      </c>
      <c r="R49" s="7">
        <v>164421.70401789999</v>
      </c>
      <c r="S49" s="7">
        <v>173069.31374149901</v>
      </c>
      <c r="U49" t="s">
        <v>114</v>
      </c>
      <c r="V49">
        <f>AVERAGE(D49:S49)</f>
        <v>173047.68153513075</v>
      </c>
      <c r="W49">
        <f t="shared" si="15"/>
        <v>6999.7218093507208</v>
      </c>
      <c r="X49">
        <f t="shared" si="16"/>
        <v>4.0449671138354397E-2</v>
      </c>
      <c r="Y49">
        <f t="shared" si="17"/>
        <v>161325.6279243</v>
      </c>
    </row>
    <row r="50" spans="1:25">
      <c r="C50" s="11"/>
      <c r="U50" t="s">
        <v>115</v>
      </c>
    </row>
    <row r="51" spans="1:25">
      <c r="C51" s="11"/>
    </row>
    <row r="52" spans="1:25">
      <c r="A52">
        <v>48</v>
      </c>
      <c r="C52" s="10" t="s">
        <v>67</v>
      </c>
      <c r="D52" s="7">
        <v>1</v>
      </c>
      <c r="E52" s="7">
        <v>2</v>
      </c>
      <c r="F52" s="7">
        <v>3</v>
      </c>
      <c r="G52" s="7">
        <v>4</v>
      </c>
      <c r="H52" s="7">
        <v>5</v>
      </c>
      <c r="I52" s="7">
        <v>6</v>
      </c>
      <c r="J52" s="7">
        <v>7</v>
      </c>
      <c r="K52" s="7">
        <v>8</v>
      </c>
      <c r="L52" s="7">
        <v>9</v>
      </c>
      <c r="M52" s="7">
        <v>10</v>
      </c>
      <c r="N52" s="7">
        <v>11</v>
      </c>
      <c r="O52" s="7">
        <v>12</v>
      </c>
      <c r="P52" s="7">
        <v>13</v>
      </c>
      <c r="Q52" s="7">
        <v>14</v>
      </c>
      <c r="R52" s="7">
        <v>15</v>
      </c>
      <c r="S52" s="7">
        <v>16</v>
      </c>
      <c r="U52" t="s">
        <v>105</v>
      </c>
      <c r="V52" t="s">
        <v>108</v>
      </c>
      <c r="W52" t="s">
        <v>109</v>
      </c>
      <c r="X52" t="s">
        <v>110</v>
      </c>
      <c r="Y52" t="s">
        <v>111</v>
      </c>
    </row>
    <row r="53" spans="1:25">
      <c r="C53" s="10" t="s">
        <v>48</v>
      </c>
      <c r="D53" s="13">
        <v>11018</v>
      </c>
      <c r="E53" s="13">
        <v>10918</v>
      </c>
      <c r="F53" s="13">
        <v>10898</v>
      </c>
      <c r="G53" s="13">
        <v>10736</v>
      </c>
      <c r="H53" s="13">
        <v>10835</v>
      </c>
      <c r="I53" s="13">
        <v>10628</v>
      </c>
      <c r="J53" s="13">
        <v>10725</v>
      </c>
      <c r="K53" s="13">
        <v>10859</v>
      </c>
      <c r="L53" s="13">
        <v>10765</v>
      </c>
      <c r="M53" s="13">
        <v>10661</v>
      </c>
      <c r="N53" s="13">
        <v>10835</v>
      </c>
      <c r="O53" s="13">
        <v>10882</v>
      </c>
      <c r="P53" s="13">
        <v>10918</v>
      </c>
      <c r="Q53" s="13">
        <v>10765</v>
      </c>
      <c r="R53" s="13">
        <v>10983</v>
      </c>
      <c r="S53" s="13">
        <v>11223</v>
      </c>
      <c r="U53" t="s">
        <v>121</v>
      </c>
      <c r="V53">
        <f>AVERAGE(D53:S53)</f>
        <v>10853.0625</v>
      </c>
      <c r="W53">
        <f>_xlfn.STDEV.S(D53:S53)</f>
        <v>147.43923889747487</v>
      </c>
      <c r="X53">
        <f>W53/V53</f>
        <v>1.3585035458652786E-2</v>
      </c>
      <c r="Y53">
        <f>MIN(D53:S53)</f>
        <v>10628</v>
      </c>
    </row>
    <row r="54" spans="1:25">
      <c r="C54" s="10" t="s">
        <v>72</v>
      </c>
      <c r="D54" s="13">
        <v>11733</v>
      </c>
      <c r="E54" s="13">
        <v>12909</v>
      </c>
      <c r="F54" s="13">
        <v>12515</v>
      </c>
      <c r="G54" s="13">
        <v>11332</v>
      </c>
      <c r="H54" s="13">
        <v>11933</v>
      </c>
      <c r="I54" s="13">
        <v>12810</v>
      </c>
      <c r="J54" s="13">
        <v>11378</v>
      </c>
      <c r="K54" s="13">
        <v>11692</v>
      </c>
      <c r="L54" s="13">
        <v>13251</v>
      </c>
      <c r="M54" s="13">
        <v>12719</v>
      </c>
      <c r="N54" s="13">
        <v>11362</v>
      </c>
      <c r="O54" s="13">
        <v>12309</v>
      </c>
      <c r="P54" s="13">
        <v>11540</v>
      </c>
      <c r="Q54" s="13">
        <v>11142</v>
      </c>
      <c r="R54" s="13">
        <v>11988</v>
      </c>
      <c r="S54" s="13">
        <v>11526</v>
      </c>
      <c r="U54" t="s">
        <v>107</v>
      </c>
      <c r="V54">
        <f>AVERAGE(D54:S54)</f>
        <v>12008.6875</v>
      </c>
      <c r="W54">
        <f t="shared" ref="W54:W55" si="18">_xlfn.STDEV.S(D54:S54)</f>
        <v>658.64605758075152</v>
      </c>
      <c r="X54">
        <f t="shared" ref="X54:X55" si="19">W54/V54</f>
        <v>5.484746418630275E-2</v>
      </c>
      <c r="Y54">
        <f t="shared" ref="Y54:Y55" si="20">MIN(D54:S54)</f>
        <v>11142</v>
      </c>
    </row>
    <row r="55" spans="1:25">
      <c r="C55" s="10" t="s">
        <v>73</v>
      </c>
      <c r="D55" s="13">
        <v>11294</v>
      </c>
      <c r="E55" s="13">
        <v>10924</v>
      </c>
      <c r="F55" s="13">
        <v>11011</v>
      </c>
      <c r="G55" s="13">
        <v>11418</v>
      </c>
      <c r="H55" s="13">
        <v>11299</v>
      </c>
      <c r="I55" s="13">
        <v>10886</v>
      </c>
      <c r="J55" s="13">
        <v>11261</v>
      </c>
      <c r="K55" s="13">
        <v>10848</v>
      </c>
      <c r="L55" s="13">
        <v>11036</v>
      </c>
      <c r="M55" s="13">
        <v>11078</v>
      </c>
      <c r="N55" s="13">
        <v>11028</v>
      </c>
      <c r="O55" s="13">
        <v>11373</v>
      </c>
      <c r="P55" s="13">
        <v>10864</v>
      </c>
      <c r="Q55" s="13">
        <v>11731</v>
      </c>
      <c r="R55" s="13">
        <v>11336</v>
      </c>
      <c r="S55" s="13">
        <v>10914</v>
      </c>
      <c r="U55" t="s">
        <v>112</v>
      </c>
      <c r="V55">
        <f>AVERAGE(D55:S55)</f>
        <v>11143.8125</v>
      </c>
      <c r="W55">
        <f t="shared" si="18"/>
        <v>251.68875454947658</v>
      </c>
      <c r="X55">
        <f t="shared" si="19"/>
        <v>2.2585515912931644E-2</v>
      </c>
      <c r="Y55">
        <f t="shared" si="20"/>
        <v>10848</v>
      </c>
    </row>
    <row r="56" spans="1:25">
      <c r="C56" s="11"/>
      <c r="U56" t="s">
        <v>113</v>
      </c>
    </row>
    <row r="57" spans="1:25">
      <c r="C57" s="11"/>
      <c r="U57" t="s">
        <v>115</v>
      </c>
    </row>
    <row r="58" spans="1:25">
      <c r="C58" s="11"/>
    </row>
    <row r="59" spans="1:25">
      <c r="A59">
        <v>76</v>
      </c>
      <c r="C59" s="10" t="s">
        <v>67</v>
      </c>
      <c r="D59" s="7">
        <v>1</v>
      </c>
      <c r="E59" s="7">
        <v>2</v>
      </c>
      <c r="F59" s="7">
        <v>3</v>
      </c>
      <c r="G59" s="7">
        <v>4</v>
      </c>
      <c r="H59" s="7">
        <v>5</v>
      </c>
      <c r="I59" s="7">
        <v>6</v>
      </c>
      <c r="J59" s="7">
        <v>7</v>
      </c>
      <c r="K59" s="7">
        <v>8</v>
      </c>
      <c r="L59" s="7">
        <v>9</v>
      </c>
      <c r="M59" s="7">
        <v>10</v>
      </c>
      <c r="N59" s="7">
        <v>11</v>
      </c>
      <c r="O59" s="7">
        <v>12</v>
      </c>
      <c r="P59" s="7">
        <v>13</v>
      </c>
      <c r="Q59" s="7">
        <v>14</v>
      </c>
      <c r="R59" s="7">
        <v>15</v>
      </c>
      <c r="S59" s="7">
        <v>16</v>
      </c>
      <c r="U59" t="s">
        <v>105</v>
      </c>
      <c r="V59" t="s">
        <v>108</v>
      </c>
      <c r="W59" t="s">
        <v>109</v>
      </c>
      <c r="X59" t="s">
        <v>110</v>
      </c>
      <c r="Y59" t="s">
        <v>111</v>
      </c>
    </row>
    <row r="60" spans="1:25">
      <c r="C60" s="10" t="s">
        <v>48</v>
      </c>
      <c r="D60" s="7">
        <v>111753.2486769</v>
      </c>
      <c r="E60" s="7">
        <v>111252.81074650001</v>
      </c>
      <c r="F60" s="7">
        <v>109277.34338390001</v>
      </c>
      <c r="G60" s="7">
        <v>110738.569477899</v>
      </c>
      <c r="H60" s="7">
        <v>112172.678655699</v>
      </c>
      <c r="I60" s="7">
        <v>109625.2236007</v>
      </c>
      <c r="J60" s="7">
        <v>110991.4510577</v>
      </c>
      <c r="K60" s="7">
        <v>111916.2476392</v>
      </c>
      <c r="L60" s="7">
        <v>112308.17499169899</v>
      </c>
      <c r="M60" s="7">
        <v>110703.2498984</v>
      </c>
      <c r="N60" s="7">
        <v>111436.4249595</v>
      </c>
      <c r="O60" s="7">
        <v>111082.853214799</v>
      </c>
      <c r="P60" s="7">
        <v>111658.364955899</v>
      </c>
      <c r="Q60" s="7">
        <v>109601.723879699</v>
      </c>
      <c r="R60" s="7">
        <v>111940.94748440001</v>
      </c>
      <c r="S60" s="7">
        <v>113950.86786139999</v>
      </c>
      <c r="U60" t="s">
        <v>122</v>
      </c>
      <c r="V60">
        <f>AVERAGE(D60:S60)</f>
        <v>111275.63628026837</v>
      </c>
      <c r="W60">
        <f>_xlfn.STDEV.S(D60:S60)</f>
        <v>1170.0338653736267</v>
      </c>
      <c r="X60">
        <f>W60/V60</f>
        <v>1.051473534086724E-2</v>
      </c>
      <c r="Y60">
        <f>MIN(D60:S60)</f>
        <v>109277.34338390001</v>
      </c>
    </row>
    <row r="61" spans="1:25">
      <c r="C61" s="10" t="s">
        <v>72</v>
      </c>
      <c r="D61" s="7">
        <v>148509.86633599899</v>
      </c>
      <c r="E61" s="7">
        <v>147874.08474489901</v>
      </c>
      <c r="F61" s="7">
        <v>135208.40507450001</v>
      </c>
      <c r="G61" s="7">
        <v>139476.28094289999</v>
      </c>
      <c r="H61" s="7">
        <v>144391.73935670001</v>
      </c>
      <c r="I61" s="7">
        <v>141213.21051120001</v>
      </c>
      <c r="J61" s="7">
        <v>142663.1597925</v>
      </c>
      <c r="K61" s="7">
        <v>132828.324141199</v>
      </c>
      <c r="L61" s="7">
        <v>136668.82685089999</v>
      </c>
      <c r="M61" s="7">
        <v>136925.15077470001</v>
      </c>
      <c r="N61" s="7">
        <v>140937.4183852</v>
      </c>
      <c r="O61" s="7">
        <v>143819.09989499999</v>
      </c>
      <c r="P61" s="7">
        <v>151086.63558669901</v>
      </c>
      <c r="Q61" s="7">
        <v>137710.47721710001</v>
      </c>
      <c r="R61" s="7">
        <v>136638.77518199899</v>
      </c>
      <c r="S61" s="7">
        <v>142297.61755550001</v>
      </c>
      <c r="U61" t="s">
        <v>107</v>
      </c>
      <c r="V61">
        <f>AVERAGE(D61:S61)</f>
        <v>141140.56702168719</v>
      </c>
      <c r="W61">
        <f t="shared" ref="W61:W62" si="21">_xlfn.STDEV.S(D61:S61)</f>
        <v>5143.740465176109</v>
      </c>
      <c r="X61">
        <f t="shared" ref="X61:X62" si="22">W61/V61</f>
        <v>3.6444096645762654E-2</v>
      </c>
      <c r="Y61">
        <f t="shared" ref="Y61:Y62" si="23">MIN(D61:S61)</f>
        <v>132828.324141199</v>
      </c>
    </row>
    <row r="62" spans="1:25">
      <c r="C62" s="10" t="s">
        <v>73</v>
      </c>
      <c r="D62" s="7">
        <v>113436.572231399</v>
      </c>
      <c r="E62" s="7">
        <v>125559.86519399899</v>
      </c>
      <c r="F62" s="7">
        <v>117510.27980239999</v>
      </c>
      <c r="G62" s="7">
        <v>120124.657699299</v>
      </c>
      <c r="H62" s="7">
        <v>114033.890644399</v>
      </c>
      <c r="I62" s="7">
        <v>125361.590637999</v>
      </c>
      <c r="J62" s="7">
        <v>120418.8846504</v>
      </c>
      <c r="K62" s="7">
        <v>118441.4645824</v>
      </c>
      <c r="L62" s="7">
        <v>117585.519431999</v>
      </c>
      <c r="M62" s="7">
        <v>120863.69929689899</v>
      </c>
      <c r="N62" s="7">
        <v>116561.64860169899</v>
      </c>
      <c r="O62" s="7">
        <v>112386.190240899</v>
      </c>
      <c r="P62" s="7">
        <v>119907.87188069899</v>
      </c>
      <c r="Q62" s="7">
        <v>124490.2123229</v>
      </c>
      <c r="R62" s="7">
        <v>111688.4915567</v>
      </c>
      <c r="S62" s="7">
        <v>119219.96606819901</v>
      </c>
      <c r="U62" t="s">
        <v>116</v>
      </c>
      <c r="V62">
        <f>AVERAGE(D62:S62)</f>
        <v>118599.42530264307</v>
      </c>
      <c r="W62">
        <f t="shared" si="21"/>
        <v>4335.8425835948019</v>
      </c>
      <c r="X62">
        <f t="shared" si="22"/>
        <v>3.6558714956084822E-2</v>
      </c>
      <c r="Y62">
        <f t="shared" si="23"/>
        <v>111688.4915567</v>
      </c>
    </row>
    <row r="63" spans="1:25">
      <c r="C63" s="11"/>
      <c r="U63" t="s">
        <v>117</v>
      </c>
    </row>
    <row r="64" spans="1:25">
      <c r="C64" s="11"/>
      <c r="U64" t="s">
        <v>115</v>
      </c>
    </row>
    <row r="66" spans="1:25">
      <c r="A66">
        <v>127</v>
      </c>
      <c r="C66" s="10" t="s">
        <v>67</v>
      </c>
      <c r="D66" s="7">
        <v>1</v>
      </c>
      <c r="E66" s="7">
        <v>2</v>
      </c>
      <c r="F66" s="7">
        <v>3</v>
      </c>
      <c r="G66" s="7">
        <v>4</v>
      </c>
      <c r="H66" s="7">
        <v>5</v>
      </c>
      <c r="I66" s="7">
        <v>6</v>
      </c>
      <c r="J66" s="7">
        <v>7</v>
      </c>
      <c r="K66" s="7">
        <v>8</v>
      </c>
      <c r="L66" s="7">
        <v>9</v>
      </c>
      <c r="M66" s="7">
        <v>10</v>
      </c>
      <c r="N66" s="7">
        <v>11</v>
      </c>
      <c r="O66" s="7">
        <v>12</v>
      </c>
      <c r="P66" s="7">
        <v>13</v>
      </c>
      <c r="Q66" s="7">
        <v>14</v>
      </c>
      <c r="R66" s="7">
        <v>15</v>
      </c>
      <c r="S66" s="7">
        <v>16</v>
      </c>
      <c r="U66" t="s">
        <v>105</v>
      </c>
      <c r="V66" t="s">
        <v>108</v>
      </c>
      <c r="W66" t="s">
        <v>109</v>
      </c>
      <c r="X66" t="s">
        <v>110</v>
      </c>
      <c r="Y66" t="s">
        <v>111</v>
      </c>
    </row>
    <row r="67" spans="1:25">
      <c r="C67" s="10" t="s">
        <v>48</v>
      </c>
      <c r="D67" s="7">
        <v>126773.220044902</v>
      </c>
      <c r="E67" s="7">
        <v>130484.91186380001</v>
      </c>
      <c r="F67" s="7">
        <v>129956.023551302</v>
      </c>
      <c r="G67" s="7">
        <v>124857.264034202</v>
      </c>
      <c r="H67" s="7">
        <v>133128.99928899901</v>
      </c>
      <c r="I67" s="7">
        <v>130338.68404919701</v>
      </c>
      <c r="J67" s="7">
        <v>126543.9695815</v>
      </c>
      <c r="K67" s="7">
        <v>128662.16269029801</v>
      </c>
      <c r="L67" s="7">
        <v>124826.632189996</v>
      </c>
      <c r="M67" s="7">
        <v>123960.27097759899</v>
      </c>
      <c r="N67" s="7">
        <v>125108.733920397</v>
      </c>
      <c r="O67" s="7">
        <v>127406.098610901</v>
      </c>
      <c r="P67" s="7">
        <v>127436.72130010001</v>
      </c>
      <c r="Q67" s="7">
        <v>128207.225614499</v>
      </c>
      <c r="R67" s="7">
        <v>128602.629639999</v>
      </c>
      <c r="S67" s="7">
        <v>130466.74053150001</v>
      </c>
      <c r="U67" t="s">
        <v>123</v>
      </c>
      <c r="V67">
        <f>AVERAGE(D67:S67)</f>
        <v>127922.51799307445</v>
      </c>
      <c r="W67">
        <f>_xlfn.STDEV.S(D67:S67)</f>
        <v>2549.9164410373528</v>
      </c>
      <c r="X67">
        <f>W67/V67</f>
        <v>1.9933288376761015E-2</v>
      </c>
      <c r="Y67">
        <f>MIN(D67:S67)</f>
        <v>123960.27097759899</v>
      </c>
    </row>
    <row r="68" spans="1:25">
      <c r="C68" s="10" t="s">
        <v>72</v>
      </c>
      <c r="D68" s="7">
        <v>165789.282034798</v>
      </c>
      <c r="E68" s="7">
        <v>166490.69999620001</v>
      </c>
      <c r="F68" s="7">
        <v>168348.71531439901</v>
      </c>
      <c r="G68" s="7">
        <v>154267.857638099</v>
      </c>
      <c r="H68" s="7">
        <v>160715.30581339801</v>
      </c>
      <c r="I68" s="7">
        <v>165821.58228059899</v>
      </c>
      <c r="J68" s="7">
        <v>165868.3842456</v>
      </c>
      <c r="K68" s="7">
        <v>153092.29443109801</v>
      </c>
      <c r="L68" s="7">
        <v>153363.81119969999</v>
      </c>
      <c r="M68" s="7">
        <v>152539.645034602</v>
      </c>
      <c r="N68" s="7">
        <v>150541.15019159901</v>
      </c>
      <c r="O68" s="7">
        <v>160718.75186149901</v>
      </c>
      <c r="P68" s="7">
        <v>151947.940609201</v>
      </c>
      <c r="Q68" s="7">
        <v>160597.89158830099</v>
      </c>
      <c r="R68" s="7">
        <v>157165.1907836</v>
      </c>
      <c r="S68" s="7">
        <v>156906.85489709899</v>
      </c>
      <c r="U68" t="s">
        <v>107</v>
      </c>
      <c r="V68">
        <f>AVERAGE(D68:S68)</f>
        <v>159010.95986998701</v>
      </c>
      <c r="W68">
        <f t="shared" ref="W68:W69" si="24">_xlfn.STDEV.S(D68:S68)</f>
        <v>6064.0374311638443</v>
      </c>
      <c r="X68">
        <f t="shared" ref="X68:X69" si="25">W68/V68</f>
        <v>3.8135971483487782E-2</v>
      </c>
      <c r="Y68">
        <f t="shared" ref="Y68:Y69" si="26">MIN(D68:S68)</f>
        <v>150541.15019159901</v>
      </c>
    </row>
    <row r="69" spans="1:25">
      <c r="C69" s="10" t="s">
        <v>73</v>
      </c>
      <c r="D69" s="7">
        <v>141986.46512010001</v>
      </c>
      <c r="E69" s="7">
        <v>138490.52425419699</v>
      </c>
      <c r="F69" s="7">
        <v>152372.158353798</v>
      </c>
      <c r="G69" s="7">
        <v>150439.032960999</v>
      </c>
      <c r="H69" s="7">
        <v>138357.5764474</v>
      </c>
      <c r="I69" s="7">
        <v>131944.90623260001</v>
      </c>
      <c r="J69" s="7">
        <v>142074.590913497</v>
      </c>
      <c r="K69" s="7">
        <v>143614.96196049999</v>
      </c>
      <c r="L69" s="7">
        <v>139347.82327339999</v>
      </c>
      <c r="M69" s="7">
        <v>142539.10977059801</v>
      </c>
      <c r="N69" s="7">
        <v>147691.21496579901</v>
      </c>
      <c r="O69" s="7">
        <v>145619.032380902</v>
      </c>
      <c r="P69" s="7">
        <v>141119.2957784</v>
      </c>
      <c r="Q69" s="7">
        <v>144471.18897329899</v>
      </c>
      <c r="R69" s="7">
        <v>139577.16236479901</v>
      </c>
      <c r="S69" s="7">
        <v>139206.061698098</v>
      </c>
      <c r="U69" t="s">
        <v>118</v>
      </c>
      <c r="V69">
        <f>AVERAGE(D69:S69)</f>
        <v>142428.19409052414</v>
      </c>
      <c r="W69">
        <f t="shared" si="24"/>
        <v>5023.5341126858129</v>
      </c>
      <c r="X69">
        <f t="shared" si="25"/>
        <v>3.5270643883141342E-2</v>
      </c>
      <c r="Y69">
        <f t="shared" si="26"/>
        <v>131944.90623260001</v>
      </c>
    </row>
    <row r="70" spans="1:25">
      <c r="U70" t="s">
        <v>119</v>
      </c>
    </row>
    <row r="71" spans="1:25">
      <c r="U71" t="s">
        <v>115</v>
      </c>
    </row>
    <row r="73" spans="1:25">
      <c r="A73">
        <v>48</v>
      </c>
      <c r="C73" s="10" t="s">
        <v>124</v>
      </c>
      <c r="D73" s="7">
        <v>1</v>
      </c>
      <c r="E73" s="7">
        <v>2</v>
      </c>
      <c r="F73" s="7">
        <v>3</v>
      </c>
      <c r="G73" s="7">
        <v>4</v>
      </c>
      <c r="H73" s="7">
        <v>5</v>
      </c>
      <c r="I73" s="7">
        <v>6</v>
      </c>
      <c r="J73" s="7">
        <v>7</v>
      </c>
      <c r="K73" s="7">
        <v>8</v>
      </c>
      <c r="L73" s="7">
        <v>9</v>
      </c>
      <c r="M73" s="7">
        <v>10</v>
      </c>
      <c r="N73" s="7">
        <v>11</v>
      </c>
      <c r="O73" s="7">
        <v>12</v>
      </c>
      <c r="P73" s="7">
        <v>13</v>
      </c>
      <c r="Q73" s="7">
        <v>14</v>
      </c>
      <c r="R73" s="7">
        <v>15</v>
      </c>
      <c r="S73" s="7">
        <v>16</v>
      </c>
      <c r="U73" t="s">
        <v>105</v>
      </c>
      <c r="V73" t="s">
        <v>108</v>
      </c>
      <c r="W73" t="s">
        <v>109</v>
      </c>
      <c r="X73" t="s">
        <v>110</v>
      </c>
      <c r="Y73" t="s">
        <v>111</v>
      </c>
    </row>
    <row r="74" spans="1:25">
      <c r="C74" s="10">
        <v>10</v>
      </c>
      <c r="D74" s="7">
        <v>10909</v>
      </c>
      <c r="E74" s="7">
        <v>10859</v>
      </c>
      <c r="F74" s="7">
        <v>10764</v>
      </c>
      <c r="G74" s="7">
        <v>10653</v>
      </c>
      <c r="H74" s="7">
        <v>10711</v>
      </c>
      <c r="I74" s="7">
        <v>10953</v>
      </c>
      <c r="J74" s="7">
        <v>10881</v>
      </c>
      <c r="K74" s="7">
        <v>10808</v>
      </c>
      <c r="L74" s="7">
        <v>10934</v>
      </c>
      <c r="M74" s="7">
        <v>10892</v>
      </c>
      <c r="N74" s="7">
        <v>11079</v>
      </c>
      <c r="O74" s="7">
        <v>11230</v>
      </c>
      <c r="P74" s="7">
        <v>11216</v>
      </c>
      <c r="Q74" s="7">
        <v>10725</v>
      </c>
      <c r="R74" s="7">
        <v>10638</v>
      </c>
      <c r="S74" s="7">
        <v>10979</v>
      </c>
      <c r="U74" t="s">
        <v>121</v>
      </c>
      <c r="V74">
        <f>AVERAGE(D74:S74)</f>
        <v>10889.4375</v>
      </c>
      <c r="W74">
        <f>_xlfn.STDEV.S(D74:S74)</f>
        <v>177.83211886495644</v>
      </c>
      <c r="X74">
        <f>W74/V74</f>
        <v>1.6330698336342573E-2</v>
      </c>
      <c r="Y74">
        <f>MIN(D74:S74)</f>
        <v>10638</v>
      </c>
    </row>
    <row r="75" spans="1:25">
      <c r="C75" s="10">
        <v>100</v>
      </c>
      <c r="D75" s="7">
        <v>13102</v>
      </c>
      <c r="E75" s="7">
        <v>13208</v>
      </c>
      <c r="F75" s="7">
        <v>12904</v>
      </c>
      <c r="G75" s="7">
        <v>12633</v>
      </c>
      <c r="H75" s="7">
        <v>13774</v>
      </c>
      <c r="I75" s="7">
        <v>12617</v>
      </c>
      <c r="J75" s="7">
        <v>13655</v>
      </c>
      <c r="K75" s="7">
        <v>12201</v>
      </c>
      <c r="L75" s="7">
        <v>12604</v>
      </c>
      <c r="M75" s="7">
        <v>11936</v>
      </c>
      <c r="N75" s="7">
        <v>13554</v>
      </c>
      <c r="O75" s="7">
        <v>13083</v>
      </c>
      <c r="P75" s="7">
        <v>12367</v>
      </c>
      <c r="Q75" s="7">
        <v>12956</v>
      </c>
      <c r="R75" s="7">
        <v>13090</v>
      </c>
      <c r="S75" s="7">
        <v>12863</v>
      </c>
      <c r="U75" t="s">
        <v>107</v>
      </c>
      <c r="V75">
        <f>AVERAGE(D75:S75)</f>
        <v>12909.1875</v>
      </c>
      <c r="W75">
        <f t="shared" ref="W75:W77" si="27">_xlfn.STDEV.S(D75:S75)</f>
        <v>510.62213279488776</v>
      </c>
      <c r="X75">
        <f t="shared" ref="X75:X77" si="28">W75/V75</f>
        <v>3.9554939673382833E-2</v>
      </c>
      <c r="Y75">
        <f t="shared" ref="Y75:Y77" si="29">MIN(D75:S75)</f>
        <v>11936</v>
      </c>
    </row>
    <row r="76" spans="1:25">
      <c r="C76" s="10">
        <v>200</v>
      </c>
      <c r="D76" s="7">
        <v>15031</v>
      </c>
      <c r="E76" s="7">
        <v>17583</v>
      </c>
      <c r="F76" s="7">
        <v>16539</v>
      </c>
      <c r="G76" s="7">
        <v>16534</v>
      </c>
      <c r="H76" s="7">
        <v>16205</v>
      </c>
      <c r="I76" s="7">
        <v>16502</v>
      </c>
      <c r="J76" s="7">
        <v>17235</v>
      </c>
      <c r="K76" s="7">
        <v>14937</v>
      </c>
      <c r="L76" s="7">
        <v>15938</v>
      </c>
      <c r="M76" s="7">
        <v>16372</v>
      </c>
      <c r="N76" s="7">
        <v>16934</v>
      </c>
      <c r="O76" s="7">
        <v>16227</v>
      </c>
      <c r="P76" s="7">
        <v>16177</v>
      </c>
      <c r="Q76" s="7">
        <v>15633</v>
      </c>
      <c r="R76" s="7">
        <v>17503</v>
      </c>
      <c r="S76" s="7">
        <v>17105</v>
      </c>
      <c r="U76" t="s">
        <v>112</v>
      </c>
      <c r="V76">
        <f>AVERAGE(D76:S76)</f>
        <v>16403.4375</v>
      </c>
      <c r="W76">
        <f t="shared" si="27"/>
        <v>777.93427046677061</v>
      </c>
      <c r="X76">
        <f t="shared" si="28"/>
        <v>4.7425076022435578E-2</v>
      </c>
      <c r="Y76">
        <f t="shared" si="29"/>
        <v>14937</v>
      </c>
    </row>
    <row r="77" spans="1:25">
      <c r="C77" s="10">
        <v>300</v>
      </c>
      <c r="D77" s="7">
        <v>20844</v>
      </c>
      <c r="E77" s="7">
        <v>18944</v>
      </c>
      <c r="F77" s="7">
        <v>19673</v>
      </c>
      <c r="G77" s="7">
        <v>18643</v>
      </c>
      <c r="H77" s="7">
        <v>20587</v>
      </c>
      <c r="I77" s="7">
        <v>20340</v>
      </c>
      <c r="J77" s="7">
        <v>18665</v>
      </c>
      <c r="K77" s="7">
        <v>19653</v>
      </c>
      <c r="L77" s="7">
        <v>19083</v>
      </c>
      <c r="M77" s="7">
        <v>20164</v>
      </c>
      <c r="N77" s="7">
        <v>19981</v>
      </c>
      <c r="O77" s="7">
        <v>20349</v>
      </c>
      <c r="P77" s="7">
        <v>19218</v>
      </c>
      <c r="Q77" s="7">
        <v>20550</v>
      </c>
      <c r="R77" s="7">
        <v>19223</v>
      </c>
      <c r="S77" s="7">
        <v>19421</v>
      </c>
      <c r="U77" t="s">
        <v>114</v>
      </c>
      <c r="V77">
        <f>AVERAGE(D77:S77)</f>
        <v>19708.625</v>
      </c>
      <c r="W77">
        <f t="shared" si="27"/>
        <v>712.89100382410027</v>
      </c>
      <c r="X77">
        <f t="shared" si="28"/>
        <v>3.6171524082684627E-2</v>
      </c>
      <c r="Y77">
        <f t="shared" si="29"/>
        <v>18643</v>
      </c>
    </row>
    <row r="78" spans="1:25">
      <c r="C78" s="11"/>
      <c r="U78" t="s">
        <v>115</v>
      </c>
    </row>
    <row r="80" spans="1:25">
      <c r="A80">
        <v>76</v>
      </c>
      <c r="C80" s="10" t="s">
        <v>124</v>
      </c>
      <c r="D80" s="7">
        <v>1</v>
      </c>
      <c r="E80" s="7">
        <v>2</v>
      </c>
      <c r="F80" s="7">
        <v>3</v>
      </c>
      <c r="G80" s="7">
        <v>4</v>
      </c>
      <c r="H80" s="7">
        <v>5</v>
      </c>
      <c r="I80" s="7">
        <v>6</v>
      </c>
      <c r="J80" s="7">
        <v>7</v>
      </c>
      <c r="K80" s="7">
        <v>8</v>
      </c>
      <c r="L80" s="7">
        <v>9</v>
      </c>
      <c r="M80" s="7">
        <v>10</v>
      </c>
      <c r="N80" s="7">
        <v>11</v>
      </c>
      <c r="O80" s="7">
        <v>12</v>
      </c>
      <c r="P80" s="7">
        <v>13</v>
      </c>
      <c r="Q80" s="7">
        <v>14</v>
      </c>
      <c r="R80" s="7">
        <v>15</v>
      </c>
      <c r="S80" s="7">
        <v>16</v>
      </c>
      <c r="U80" t="s">
        <v>105</v>
      </c>
      <c r="V80" t="s">
        <v>108</v>
      </c>
      <c r="W80" t="s">
        <v>109</v>
      </c>
      <c r="X80" t="s">
        <v>110</v>
      </c>
      <c r="Y80" t="s">
        <v>111</v>
      </c>
    </row>
    <row r="81" spans="1:25">
      <c r="C81" s="10">
        <v>60</v>
      </c>
      <c r="D81" s="7">
        <v>110342.106363899</v>
      </c>
      <c r="E81" s="7">
        <v>109599.9331612</v>
      </c>
      <c r="F81" s="7">
        <v>109712.95223419899</v>
      </c>
      <c r="G81" s="7">
        <v>112440.24383180001</v>
      </c>
      <c r="H81" s="7">
        <v>112508.287364898</v>
      </c>
      <c r="I81" s="7">
        <v>109447.121801199</v>
      </c>
      <c r="J81" s="7">
        <v>110404.6829554</v>
      </c>
      <c r="K81" s="7">
        <v>112304.280732899</v>
      </c>
      <c r="L81" s="7">
        <v>109931.15313639901</v>
      </c>
      <c r="M81" s="7">
        <v>110120.2942069</v>
      </c>
      <c r="N81" s="7">
        <v>111016.627161399</v>
      </c>
      <c r="O81" s="7">
        <v>110826.055041999</v>
      </c>
      <c r="P81" s="7">
        <v>114116.91527120001</v>
      </c>
      <c r="Q81" s="7">
        <v>110416.018866399</v>
      </c>
      <c r="R81" s="7">
        <v>113248.373398799</v>
      </c>
      <c r="S81" s="7">
        <v>109880.91670519899</v>
      </c>
      <c r="U81" t="s">
        <v>122</v>
      </c>
      <c r="V81">
        <f>AVERAGE(D81:S81)</f>
        <v>111019.74763961176</v>
      </c>
      <c r="W81">
        <f>_xlfn.STDEV.S(D81:S81)</f>
        <v>1441.5281789695109</v>
      </c>
      <c r="X81">
        <f>W81/V81</f>
        <v>1.2984430334402731E-2</v>
      </c>
      <c r="Y81">
        <f>MIN(D81:S81)</f>
        <v>109447.121801199</v>
      </c>
    </row>
    <row r="82" spans="1:25">
      <c r="C82" s="10">
        <v>200</v>
      </c>
      <c r="D82" s="7">
        <v>114184.8665524</v>
      </c>
      <c r="E82" s="7">
        <v>109834.289263899</v>
      </c>
      <c r="F82" s="7">
        <v>109631.1101982</v>
      </c>
      <c r="G82" s="7">
        <v>112445.665669699</v>
      </c>
      <c r="H82" s="7">
        <v>115230.479156499</v>
      </c>
      <c r="I82" s="7">
        <v>110074.65768619999</v>
      </c>
      <c r="J82" s="7">
        <v>113686.8827799</v>
      </c>
      <c r="K82" s="7">
        <v>112070.52006340001</v>
      </c>
      <c r="L82" s="7">
        <v>113244.298542199</v>
      </c>
      <c r="M82" s="7">
        <v>111060.628078899</v>
      </c>
      <c r="N82" s="7">
        <v>109875.418505999</v>
      </c>
      <c r="O82" s="7">
        <v>113838.460624799</v>
      </c>
      <c r="P82" s="7">
        <v>114499.8278634</v>
      </c>
      <c r="Q82" s="7">
        <v>114270.837235399</v>
      </c>
      <c r="R82" s="7">
        <v>111503.8997909</v>
      </c>
      <c r="S82" s="7">
        <v>110401.38945839999</v>
      </c>
      <c r="U82" t="s">
        <v>107</v>
      </c>
      <c r="V82">
        <f>AVERAGE(D82:S82)</f>
        <v>112240.82696688701</v>
      </c>
      <c r="W82">
        <f t="shared" ref="W82:W84" si="30">_xlfn.STDEV.S(D82:S82)</f>
        <v>1929.9692470174559</v>
      </c>
      <c r="X82">
        <f t="shared" ref="X82:X84" si="31">W82/V82</f>
        <v>1.7194895112335819E-2</v>
      </c>
      <c r="Y82">
        <f t="shared" ref="Y82:Y84" si="32">MIN(D82:S82)</f>
        <v>109631.1101982</v>
      </c>
    </row>
    <row r="83" spans="1:25">
      <c r="C83" s="10">
        <v>300</v>
      </c>
      <c r="D83" s="7">
        <v>115805.172875298</v>
      </c>
      <c r="E83" s="7">
        <v>120750.859491599</v>
      </c>
      <c r="F83" s="7">
        <v>115922.998790599</v>
      </c>
      <c r="G83" s="7">
        <v>118598.2218626</v>
      </c>
      <c r="H83" s="7">
        <v>120377.6172432</v>
      </c>
      <c r="I83" s="7">
        <v>114497.38055499901</v>
      </c>
      <c r="J83" s="7">
        <v>116495.7667544</v>
      </c>
      <c r="K83" s="7">
        <v>114425.743998399</v>
      </c>
      <c r="L83" s="7">
        <v>114143.63623800001</v>
      </c>
      <c r="M83" s="7">
        <v>114985.213074799</v>
      </c>
      <c r="N83" s="7">
        <v>113524.25640499999</v>
      </c>
      <c r="O83" s="7">
        <v>116530.6040198</v>
      </c>
      <c r="P83" s="7">
        <v>119453.119424399</v>
      </c>
      <c r="Q83" s="7">
        <v>115020.91049189999</v>
      </c>
      <c r="R83" s="7">
        <v>117076.864763399</v>
      </c>
      <c r="S83" s="7">
        <v>116045.870855799</v>
      </c>
      <c r="U83" t="s">
        <v>116</v>
      </c>
      <c r="V83">
        <f>AVERAGE(D83:S83)</f>
        <v>116478.38980276184</v>
      </c>
      <c r="W83">
        <f t="shared" si="30"/>
        <v>2232.7887349997627</v>
      </c>
      <c r="X83">
        <f t="shared" si="31"/>
        <v>1.9169124322379848E-2</v>
      </c>
      <c r="Y83">
        <f t="shared" si="32"/>
        <v>113524.25640499999</v>
      </c>
    </row>
    <row r="84" spans="1:25">
      <c r="C84" s="10">
        <v>400</v>
      </c>
      <c r="D84" s="7">
        <v>117068.2795162</v>
      </c>
      <c r="E84" s="7">
        <v>115926.665677</v>
      </c>
      <c r="F84" s="7">
        <v>123123.21968569999</v>
      </c>
      <c r="G84" s="7">
        <v>121304.81728099901</v>
      </c>
      <c r="H84" s="7">
        <v>110569.31215329999</v>
      </c>
      <c r="I84" s="7">
        <v>118901.53865099901</v>
      </c>
      <c r="J84" s="7">
        <v>124327.84881340001</v>
      </c>
      <c r="K84" s="7">
        <v>116937.15180629901</v>
      </c>
      <c r="L84" s="7">
        <v>115051.934360899</v>
      </c>
      <c r="M84" s="7">
        <v>118014.7332783</v>
      </c>
      <c r="N84" s="7">
        <v>124046.8122761</v>
      </c>
      <c r="O84" s="7">
        <v>125876.23891299999</v>
      </c>
      <c r="P84" s="7">
        <v>124267.039419799</v>
      </c>
      <c r="Q84" s="7">
        <v>116195.912253399</v>
      </c>
      <c r="R84" s="7">
        <v>114790.861649199</v>
      </c>
      <c r="S84" s="7">
        <v>117574.322088899</v>
      </c>
      <c r="U84" t="s">
        <v>114</v>
      </c>
      <c r="V84">
        <f>AVERAGE(D84:S84)</f>
        <v>118998.54298896826</v>
      </c>
      <c r="W84">
        <f t="shared" si="30"/>
        <v>4350.3447303807479</v>
      </c>
      <c r="X84">
        <f t="shared" si="31"/>
        <v>3.6557966350764866E-2</v>
      </c>
      <c r="Y84">
        <f t="shared" si="32"/>
        <v>110569.31215329999</v>
      </c>
    </row>
    <row r="85" spans="1:25">
      <c r="C85" s="11"/>
      <c r="U85" t="s">
        <v>115</v>
      </c>
    </row>
    <row r="87" spans="1:25">
      <c r="A87">
        <v>127</v>
      </c>
      <c r="C87" s="10" t="s">
        <v>124</v>
      </c>
      <c r="D87" s="7">
        <v>1</v>
      </c>
      <c r="E87" s="7">
        <v>2</v>
      </c>
      <c r="F87" s="7">
        <v>3</v>
      </c>
      <c r="G87" s="7">
        <v>4</v>
      </c>
      <c r="H87" s="7">
        <v>5</v>
      </c>
      <c r="I87" s="7">
        <v>6</v>
      </c>
      <c r="J87" s="7">
        <v>7</v>
      </c>
      <c r="K87" s="7">
        <v>8</v>
      </c>
      <c r="L87" s="7">
        <v>9</v>
      </c>
      <c r="M87" s="7">
        <v>10</v>
      </c>
      <c r="N87" s="7">
        <v>11</v>
      </c>
      <c r="O87" s="7">
        <v>12</v>
      </c>
      <c r="P87" s="7">
        <v>13</v>
      </c>
      <c r="Q87" s="7">
        <v>14</v>
      </c>
      <c r="R87" s="7">
        <v>15</v>
      </c>
      <c r="S87" s="7">
        <v>16</v>
      </c>
      <c r="U87" t="s">
        <v>105</v>
      </c>
      <c r="V87" t="s">
        <v>108</v>
      </c>
      <c r="W87" t="s">
        <v>109</v>
      </c>
      <c r="X87" t="s">
        <v>110</v>
      </c>
      <c r="Y87" t="s">
        <v>111</v>
      </c>
    </row>
    <row r="88" spans="1:25">
      <c r="C88" s="10">
        <v>100</v>
      </c>
      <c r="D88" s="7">
        <v>127935.77040479799</v>
      </c>
      <c r="E88" s="7">
        <v>129093.325030101</v>
      </c>
      <c r="F88" s="7">
        <v>126743.174427498</v>
      </c>
      <c r="G88" s="7">
        <v>127816.03298420001</v>
      </c>
      <c r="H88" s="7">
        <v>123830.750751801</v>
      </c>
      <c r="I88" s="7">
        <v>128268.015944201</v>
      </c>
      <c r="J88" s="7">
        <v>130069.64496449599</v>
      </c>
      <c r="K88" s="7">
        <v>128828.576945001</v>
      </c>
      <c r="L88" s="7">
        <v>127274.467526201</v>
      </c>
      <c r="M88" s="7">
        <v>124829.793976699</v>
      </c>
      <c r="N88" s="7">
        <v>131634.69684290001</v>
      </c>
      <c r="O88" s="7">
        <v>125586.2409606</v>
      </c>
      <c r="P88" s="7">
        <v>126748.0000038</v>
      </c>
      <c r="Q88" s="7">
        <v>126048.48959199899</v>
      </c>
      <c r="R88" s="7">
        <v>127509.811001498</v>
      </c>
      <c r="S88" s="7">
        <v>123900.154176</v>
      </c>
      <c r="U88" t="s">
        <v>123</v>
      </c>
      <c r="V88">
        <f>AVERAGE(D88:S88)</f>
        <v>127257.30909573707</v>
      </c>
      <c r="W88">
        <f>_xlfn.STDEV.S(D88:S88)</f>
        <v>2136.2072338294006</v>
      </c>
      <c r="X88">
        <f>W88/V88</f>
        <v>1.6786518974892896E-2</v>
      </c>
      <c r="Y88">
        <f>MIN(D88:S88)</f>
        <v>123830.750751801</v>
      </c>
    </row>
    <row r="89" spans="1:25">
      <c r="C89" s="10">
        <v>200</v>
      </c>
      <c r="D89" s="7">
        <v>138549.88732240201</v>
      </c>
      <c r="E89" s="7">
        <v>136257.06932840199</v>
      </c>
      <c r="F89" s="7">
        <v>146649.20185810199</v>
      </c>
      <c r="G89" s="7">
        <v>137034.06822379699</v>
      </c>
      <c r="H89" s="7">
        <v>139018.918597601</v>
      </c>
      <c r="I89" s="7">
        <v>140028.239069798</v>
      </c>
      <c r="J89" s="7">
        <v>134173.452427599</v>
      </c>
      <c r="K89" s="7">
        <v>140683.71204530101</v>
      </c>
      <c r="L89" s="7">
        <v>132679.7725089</v>
      </c>
      <c r="M89" s="7">
        <v>132856.49554989801</v>
      </c>
      <c r="N89" s="7">
        <v>141600.51076819899</v>
      </c>
      <c r="O89" s="7">
        <v>138434.001454499</v>
      </c>
      <c r="P89" s="7">
        <v>134579.04060520101</v>
      </c>
      <c r="Q89" s="7">
        <v>128375.3325898</v>
      </c>
      <c r="R89" s="7">
        <v>137790.876320799</v>
      </c>
      <c r="S89" s="7">
        <v>149440.52408349901</v>
      </c>
      <c r="U89" t="s">
        <v>107</v>
      </c>
      <c r="V89">
        <f>AVERAGE(D89:S89)</f>
        <v>138009.44392211229</v>
      </c>
      <c r="W89">
        <f t="shared" ref="W89:W91" si="33">_xlfn.STDEV.S(D89:S89)</f>
        <v>5223.3846144925201</v>
      </c>
      <c r="X89">
        <f t="shared" ref="X89:X91" si="34">W89/V89</f>
        <v>3.7848023048628582E-2</v>
      </c>
      <c r="Y89">
        <f t="shared" ref="Y89:Y91" si="35">MIN(D89:S89)</f>
        <v>128375.3325898</v>
      </c>
    </row>
    <row r="90" spans="1:25">
      <c r="C90" s="10">
        <v>300</v>
      </c>
      <c r="D90" s="7">
        <v>150099.57451269799</v>
      </c>
      <c r="E90" s="7">
        <v>146853.358931497</v>
      </c>
      <c r="F90" s="7">
        <v>155405.967265599</v>
      </c>
      <c r="G90" s="7">
        <v>153235.367367898</v>
      </c>
      <c r="H90" s="7">
        <v>149175.65051610299</v>
      </c>
      <c r="I90" s="7">
        <v>142736.2390758</v>
      </c>
      <c r="J90" s="7">
        <v>146142.964456102</v>
      </c>
      <c r="K90" s="7">
        <v>145778.96133250199</v>
      </c>
      <c r="L90" s="7">
        <v>147195.21350289899</v>
      </c>
      <c r="M90" s="7">
        <v>149450.24109389799</v>
      </c>
      <c r="N90" s="7">
        <v>150172.654314499</v>
      </c>
      <c r="O90" s="7">
        <v>153652.62338739901</v>
      </c>
      <c r="P90" s="7">
        <v>150555.612161597</v>
      </c>
      <c r="Q90" s="7">
        <v>151067.43825539999</v>
      </c>
      <c r="R90" s="7">
        <v>154739.38202109901</v>
      </c>
      <c r="S90" s="7">
        <v>148695.939055897</v>
      </c>
      <c r="U90" t="s">
        <v>118</v>
      </c>
      <c r="V90">
        <f>AVERAGE(D90:S90)</f>
        <v>149684.82420318044</v>
      </c>
      <c r="W90">
        <f t="shared" si="33"/>
        <v>3476.5942872375317</v>
      </c>
      <c r="X90">
        <f t="shared" si="34"/>
        <v>2.3226097273017089E-2</v>
      </c>
      <c r="Y90">
        <f t="shared" si="35"/>
        <v>142736.2390758</v>
      </c>
    </row>
    <row r="91" spans="1:25">
      <c r="C91" s="10">
        <v>500</v>
      </c>
      <c r="D91" s="7">
        <v>183353.77996189901</v>
      </c>
      <c r="E91" s="7">
        <v>178293.677121899</v>
      </c>
      <c r="F91" s="7">
        <v>183625.933579398</v>
      </c>
      <c r="G91" s="7">
        <v>178663.719018401</v>
      </c>
      <c r="H91" s="7">
        <v>182156.35972359899</v>
      </c>
      <c r="I91" s="7">
        <v>171355.46677269801</v>
      </c>
      <c r="J91" s="7">
        <v>180771.235692596</v>
      </c>
      <c r="K91" s="7">
        <v>177182.08079910101</v>
      </c>
      <c r="L91" s="7">
        <v>177174.449778801</v>
      </c>
      <c r="M91" s="7">
        <v>170652.88688889999</v>
      </c>
      <c r="N91" s="7">
        <v>179902.856949601</v>
      </c>
      <c r="O91" s="7">
        <v>175801.29283120099</v>
      </c>
      <c r="P91" s="7">
        <v>183078.391846702</v>
      </c>
      <c r="Q91" s="7">
        <v>182568.803797398</v>
      </c>
      <c r="R91" s="7">
        <v>176254.570138896</v>
      </c>
      <c r="S91" s="7">
        <v>174000.64606739799</v>
      </c>
      <c r="U91" t="s">
        <v>114</v>
      </c>
      <c r="V91">
        <f>AVERAGE(D91:S91)</f>
        <v>178427.25943553049</v>
      </c>
      <c r="W91">
        <f t="shared" si="33"/>
        <v>4135.3444510556565</v>
      </c>
      <c r="X91">
        <f t="shared" si="34"/>
        <v>2.3176640520838371E-2</v>
      </c>
      <c r="Y91">
        <f t="shared" si="35"/>
        <v>170652.88688889999</v>
      </c>
    </row>
    <row r="92" spans="1:25">
      <c r="C92" s="11"/>
      <c r="U92" t="s">
        <v>115</v>
      </c>
    </row>
    <row r="94" spans="1:25">
      <c r="A94">
        <v>48</v>
      </c>
      <c r="C94" s="10" t="s">
        <v>78</v>
      </c>
      <c r="D94" s="7">
        <v>1</v>
      </c>
      <c r="E94" s="7">
        <v>2</v>
      </c>
      <c r="F94" s="7">
        <v>3</v>
      </c>
      <c r="G94" s="7">
        <v>4</v>
      </c>
      <c r="H94" s="7">
        <v>5</v>
      </c>
      <c r="I94" s="7">
        <v>6</v>
      </c>
      <c r="J94" s="7">
        <v>7</v>
      </c>
      <c r="K94" s="7">
        <v>8</v>
      </c>
      <c r="L94" s="7">
        <v>9</v>
      </c>
      <c r="M94" s="7">
        <v>10</v>
      </c>
      <c r="N94" s="7">
        <v>11</v>
      </c>
      <c r="O94" s="7">
        <v>12</v>
      </c>
      <c r="P94" s="7">
        <v>13</v>
      </c>
      <c r="Q94" s="7">
        <v>14</v>
      </c>
      <c r="R94" s="7">
        <v>15</v>
      </c>
      <c r="S94" s="7">
        <v>16</v>
      </c>
      <c r="U94" t="s">
        <v>105</v>
      </c>
      <c r="V94" t="s">
        <v>108</v>
      </c>
      <c r="W94" t="s">
        <v>109</v>
      </c>
      <c r="X94" t="s">
        <v>110</v>
      </c>
      <c r="Y94" t="s">
        <v>111</v>
      </c>
    </row>
    <row r="95" spans="1:25">
      <c r="C95" s="10">
        <v>30</v>
      </c>
      <c r="D95" s="7">
        <v>10983</v>
      </c>
      <c r="E95" s="7">
        <v>10790</v>
      </c>
      <c r="F95" s="7">
        <v>10769</v>
      </c>
      <c r="G95" s="7">
        <v>11092</v>
      </c>
      <c r="H95" s="7">
        <v>11231</v>
      </c>
      <c r="I95" s="7">
        <v>11046</v>
      </c>
      <c r="J95" s="7">
        <v>11062</v>
      </c>
      <c r="K95" s="7">
        <v>10978</v>
      </c>
      <c r="L95" s="7">
        <v>10698</v>
      </c>
      <c r="M95" s="7">
        <v>11012</v>
      </c>
      <c r="N95" s="7">
        <v>10922</v>
      </c>
      <c r="O95" s="7">
        <v>11024</v>
      </c>
      <c r="P95" s="7">
        <v>11202</v>
      </c>
      <c r="Q95" s="7">
        <v>10987</v>
      </c>
      <c r="R95" s="7">
        <v>10865</v>
      </c>
      <c r="S95" s="7">
        <v>11109</v>
      </c>
      <c r="U95" t="s">
        <v>121</v>
      </c>
      <c r="V95">
        <f>AVERAGE(D95:S95)</f>
        <v>10985.625</v>
      </c>
      <c r="W95">
        <f>_xlfn.STDEV.S(D95:S95)</f>
        <v>148.72788350989646</v>
      </c>
      <c r="X95">
        <f>W95/V95</f>
        <v>1.3538408921649561E-2</v>
      </c>
      <c r="Y95">
        <f>MIN(D95:S95)</f>
        <v>10698</v>
      </c>
    </row>
    <row r="96" spans="1:25">
      <c r="C96" s="10">
        <v>100</v>
      </c>
      <c r="D96" s="7">
        <v>10960</v>
      </c>
      <c r="E96" s="7">
        <v>10840</v>
      </c>
      <c r="F96" s="7">
        <v>10684</v>
      </c>
      <c r="G96" s="7">
        <v>10977</v>
      </c>
      <c r="H96" s="7">
        <v>10719</v>
      </c>
      <c r="I96" s="7">
        <v>10840</v>
      </c>
      <c r="J96" s="7">
        <v>11192</v>
      </c>
      <c r="K96" s="7">
        <v>10738</v>
      </c>
      <c r="L96" s="7">
        <v>10812</v>
      </c>
      <c r="M96" s="7">
        <v>10991</v>
      </c>
      <c r="N96" s="7">
        <v>10804</v>
      </c>
      <c r="O96" s="7">
        <v>10956</v>
      </c>
      <c r="P96" s="7">
        <v>10911</v>
      </c>
      <c r="Q96" s="7">
        <v>11021</v>
      </c>
      <c r="R96" s="7">
        <v>10886</v>
      </c>
      <c r="S96" s="7">
        <v>10888</v>
      </c>
      <c r="U96" t="s">
        <v>107</v>
      </c>
      <c r="V96">
        <f>AVERAGE(D96:S96)</f>
        <v>10888.6875</v>
      </c>
      <c r="W96">
        <f t="shared" ref="W96:W98" si="36">_xlfn.STDEV.S(D96:S96)</f>
        <v>128.86308949165132</v>
      </c>
      <c r="X96">
        <f t="shared" ref="X96:X98" si="37">W96/V96</f>
        <v>1.1834584240906108E-2</v>
      </c>
      <c r="Y96">
        <f t="shared" ref="Y96:Y98" si="38">MIN(D96:S96)</f>
        <v>10684</v>
      </c>
    </row>
    <row r="97" spans="1:25">
      <c r="C97" s="10">
        <v>300</v>
      </c>
      <c r="D97" s="7">
        <v>10918</v>
      </c>
      <c r="E97" s="7">
        <v>10707</v>
      </c>
      <c r="F97" s="7">
        <v>10711</v>
      </c>
      <c r="G97" s="7">
        <v>10754</v>
      </c>
      <c r="H97" s="7">
        <v>10653</v>
      </c>
      <c r="I97" s="7">
        <v>10663</v>
      </c>
      <c r="J97" s="7">
        <v>10886</v>
      </c>
      <c r="K97" s="7">
        <v>10725</v>
      </c>
      <c r="L97" s="7">
        <v>10738</v>
      </c>
      <c r="M97" s="7">
        <v>10876</v>
      </c>
      <c r="N97" s="7">
        <v>10688</v>
      </c>
      <c r="O97" s="7">
        <v>10830</v>
      </c>
      <c r="P97" s="7">
        <v>10797</v>
      </c>
      <c r="Q97" s="7">
        <v>10658</v>
      </c>
      <c r="R97" s="7">
        <v>10882</v>
      </c>
      <c r="S97" s="7">
        <v>10711</v>
      </c>
      <c r="U97" t="s">
        <v>113</v>
      </c>
      <c r="V97">
        <f>AVERAGE(D97:S97)</f>
        <v>10762.3125</v>
      </c>
      <c r="W97">
        <f t="shared" si="36"/>
        <v>89.876002544246106</v>
      </c>
      <c r="X97">
        <f t="shared" si="37"/>
        <v>8.3509935754277811E-3</v>
      </c>
      <c r="Y97">
        <f t="shared" si="38"/>
        <v>10653</v>
      </c>
    </row>
    <row r="98" spans="1:25">
      <c r="C98" s="10">
        <v>1500</v>
      </c>
      <c r="D98" s="7">
        <v>10725</v>
      </c>
      <c r="E98" s="7">
        <v>10767</v>
      </c>
      <c r="F98" s="7">
        <v>10765</v>
      </c>
      <c r="G98" s="7">
        <v>10707</v>
      </c>
      <c r="H98" s="7">
        <v>10739</v>
      </c>
      <c r="I98" s="7">
        <v>10699</v>
      </c>
      <c r="J98" s="7">
        <v>10690</v>
      </c>
      <c r="K98" s="7">
        <v>10653</v>
      </c>
      <c r="L98" s="7">
        <v>10653</v>
      </c>
      <c r="M98" s="7">
        <v>10767</v>
      </c>
      <c r="N98" s="7">
        <v>10703</v>
      </c>
      <c r="O98" s="7">
        <v>10648</v>
      </c>
      <c r="P98" s="7">
        <v>10684</v>
      </c>
      <c r="Q98" s="7">
        <v>10801</v>
      </c>
      <c r="R98" s="7">
        <v>10653</v>
      </c>
      <c r="S98" s="7">
        <v>10882</v>
      </c>
      <c r="U98" t="s">
        <v>114</v>
      </c>
      <c r="V98">
        <f>AVERAGE(D98:S98)</f>
        <v>10721</v>
      </c>
      <c r="W98">
        <f t="shared" si="36"/>
        <v>63.960404418150247</v>
      </c>
      <c r="X98">
        <f t="shared" si="37"/>
        <v>5.9658991155815922E-3</v>
      </c>
      <c r="Y98">
        <f t="shared" si="38"/>
        <v>10648</v>
      </c>
    </row>
    <row r="99" spans="1:25">
      <c r="C99" s="11"/>
      <c r="U99" t="s">
        <v>115</v>
      </c>
    </row>
    <row r="101" spans="1:25">
      <c r="A101">
        <v>76</v>
      </c>
      <c r="C101" s="10" t="s">
        <v>78</v>
      </c>
      <c r="D101" s="7">
        <v>1</v>
      </c>
      <c r="E101" s="7">
        <v>2</v>
      </c>
      <c r="F101" s="7">
        <v>3</v>
      </c>
      <c r="G101" s="7">
        <v>4</v>
      </c>
      <c r="H101" s="7">
        <v>5</v>
      </c>
      <c r="I101" s="7">
        <v>6</v>
      </c>
      <c r="J101" s="7">
        <v>7</v>
      </c>
      <c r="K101" s="7">
        <v>8</v>
      </c>
      <c r="L101" s="7">
        <v>9</v>
      </c>
      <c r="M101" s="7">
        <v>10</v>
      </c>
      <c r="N101" s="7">
        <v>11</v>
      </c>
      <c r="O101" s="7">
        <v>12</v>
      </c>
      <c r="P101" s="7">
        <v>13</v>
      </c>
      <c r="Q101" s="7">
        <v>14</v>
      </c>
      <c r="R101" s="7">
        <v>15</v>
      </c>
      <c r="S101" s="7">
        <v>16</v>
      </c>
      <c r="U101" t="s">
        <v>105</v>
      </c>
      <c r="V101" t="s">
        <v>108</v>
      </c>
      <c r="W101" t="s">
        <v>109</v>
      </c>
      <c r="X101" t="s">
        <v>110</v>
      </c>
      <c r="Y101" t="s">
        <v>111</v>
      </c>
    </row>
    <row r="102" spans="1:25">
      <c r="C102" s="10">
        <v>50</v>
      </c>
      <c r="D102" s="7">
        <v>111296.276898999</v>
      </c>
      <c r="E102" s="7">
        <v>117081.354214199</v>
      </c>
      <c r="F102" s="7">
        <v>112560.509584699</v>
      </c>
      <c r="G102" s="7">
        <v>114465.673815799</v>
      </c>
      <c r="H102" s="7">
        <v>119472.41184899901</v>
      </c>
      <c r="I102" s="7">
        <v>116127.9504802</v>
      </c>
      <c r="J102" s="7">
        <v>113947.2957462</v>
      </c>
      <c r="K102" s="7">
        <v>119227.1973121</v>
      </c>
      <c r="L102" s="7">
        <v>121416.98043539999</v>
      </c>
      <c r="M102" s="7">
        <v>113613.393667699</v>
      </c>
      <c r="N102" s="7">
        <v>118598.02748239999</v>
      </c>
      <c r="O102" s="7">
        <v>116503.00630399999</v>
      </c>
      <c r="P102" s="7">
        <v>116481.61998839999</v>
      </c>
      <c r="Q102" s="7">
        <v>112564.818983099</v>
      </c>
      <c r="R102" s="7">
        <v>116814.08712599899</v>
      </c>
      <c r="S102" s="7">
        <v>121758.5196205</v>
      </c>
      <c r="U102" t="s">
        <v>122</v>
      </c>
      <c r="V102">
        <f>AVERAGE(D102:S102)</f>
        <v>116370.57021929325</v>
      </c>
      <c r="W102">
        <f>_xlfn.STDEV.S(D102:S102)</f>
        <v>3161.0323903107046</v>
      </c>
      <c r="X102">
        <f>W102/V102</f>
        <v>2.7163503490220349E-2</v>
      </c>
      <c r="Y102">
        <f>MIN(D102:S102)</f>
        <v>111296.276898999</v>
      </c>
    </row>
    <row r="103" spans="1:25">
      <c r="C103" s="10">
        <v>200</v>
      </c>
      <c r="D103" s="7">
        <v>110690.770334</v>
      </c>
      <c r="E103" s="7">
        <v>111690.5579667</v>
      </c>
      <c r="F103" s="7">
        <v>114675.5294713</v>
      </c>
      <c r="G103" s="7">
        <v>110021.581230399</v>
      </c>
      <c r="H103" s="7">
        <v>111072.189625699</v>
      </c>
      <c r="I103" s="7">
        <v>111676.7991352</v>
      </c>
      <c r="J103" s="7">
        <v>111631.72355789899</v>
      </c>
      <c r="K103" s="7">
        <v>109166.292101</v>
      </c>
      <c r="L103" s="7">
        <v>110590.855947</v>
      </c>
      <c r="M103" s="7">
        <v>110236.6851452</v>
      </c>
      <c r="N103" s="7">
        <v>110816.59890320001</v>
      </c>
      <c r="O103" s="7">
        <v>109968.1143499</v>
      </c>
      <c r="P103" s="7">
        <v>108750.28550120001</v>
      </c>
      <c r="Q103" s="7">
        <v>109140.770796</v>
      </c>
      <c r="R103" s="7">
        <v>109188.904036199</v>
      </c>
      <c r="S103" s="7">
        <v>111299.3881882</v>
      </c>
      <c r="U103" t="s">
        <v>107</v>
      </c>
      <c r="V103">
        <f>AVERAGE(D103:S103)</f>
        <v>110663.56539306849</v>
      </c>
      <c r="W103">
        <f t="shared" ref="W103:W105" si="39">_xlfn.STDEV.S(D103:S103)</f>
        <v>1441.9720778659932</v>
      </c>
      <c r="X103">
        <f t="shared" ref="X103:X105" si="40">W103/V103</f>
        <v>1.3030233326969171E-2</v>
      </c>
      <c r="Y103">
        <f t="shared" ref="Y103:Y105" si="41">MIN(D103:S103)</f>
        <v>108750.28550120001</v>
      </c>
    </row>
    <row r="104" spans="1:25">
      <c r="C104" s="10">
        <v>800</v>
      </c>
      <c r="D104" s="7">
        <v>109558.440620401</v>
      </c>
      <c r="E104" s="7">
        <v>109530.397289399</v>
      </c>
      <c r="F104" s="7">
        <v>109787.593885501</v>
      </c>
      <c r="G104" s="7">
        <v>108930.3792327</v>
      </c>
      <c r="H104" s="7">
        <v>110013.9439417</v>
      </c>
      <c r="I104" s="7">
        <v>109546.44312339999</v>
      </c>
      <c r="J104" s="7">
        <v>109149.8370178</v>
      </c>
      <c r="K104" s="7">
        <v>109803.549210499</v>
      </c>
      <c r="L104" s="7">
        <v>111326.155400198</v>
      </c>
      <c r="M104" s="7">
        <v>110347.166889899</v>
      </c>
      <c r="N104" s="7">
        <v>109805.3143159</v>
      </c>
      <c r="O104" s="7">
        <v>109616.8827399</v>
      </c>
      <c r="P104" s="7">
        <v>108558.94172319899</v>
      </c>
      <c r="Q104" s="7">
        <v>108589.1231629</v>
      </c>
      <c r="R104" s="7">
        <v>108589.123162901</v>
      </c>
      <c r="S104" s="7">
        <v>109025.367833999</v>
      </c>
      <c r="U104" t="s">
        <v>117</v>
      </c>
      <c r="V104">
        <f>AVERAGE(D104:S104)</f>
        <v>109511.16622189351</v>
      </c>
      <c r="W104">
        <f t="shared" si="39"/>
        <v>722.04557918598846</v>
      </c>
      <c r="X104">
        <f t="shared" si="40"/>
        <v>6.5933511996664031E-3</v>
      </c>
      <c r="Y104">
        <f t="shared" si="41"/>
        <v>108558.94172319899</v>
      </c>
    </row>
    <row r="105" spans="1:25">
      <c r="C105" s="10">
        <v>5000</v>
      </c>
      <c r="D105" s="7">
        <v>108275.08661439799</v>
      </c>
      <c r="E105" s="7">
        <v>108304.514278398</v>
      </c>
      <c r="F105" s="7">
        <v>108813.49549650001</v>
      </c>
      <c r="G105" s="7">
        <v>109086.6466904</v>
      </c>
      <c r="H105" s="7">
        <v>108159.43827519999</v>
      </c>
      <c r="I105" s="7">
        <v>109059.191423401</v>
      </c>
      <c r="J105" s="7">
        <v>109207.664995199</v>
      </c>
      <c r="K105" s="7">
        <v>108347.23282839901</v>
      </c>
      <c r="L105" s="7">
        <v>108512.701584002</v>
      </c>
      <c r="M105" s="7">
        <v>108396.104919195</v>
      </c>
      <c r="N105" s="7">
        <v>108874.8454274</v>
      </c>
      <c r="O105" s="7">
        <v>108547.391143901</v>
      </c>
      <c r="P105" s="7">
        <v>108159.43827519901</v>
      </c>
      <c r="Q105" s="7">
        <v>108275.0866144</v>
      </c>
      <c r="R105" s="7">
        <v>108304.514278402</v>
      </c>
      <c r="S105" s="7">
        <v>108637.0951622</v>
      </c>
      <c r="U105" t="s">
        <v>114</v>
      </c>
      <c r="V105">
        <f>AVERAGE(D105:S105)</f>
        <v>108560.02800041212</v>
      </c>
      <c r="W105">
        <f t="shared" si="39"/>
        <v>346.7635298544684</v>
      </c>
      <c r="X105">
        <f t="shared" si="40"/>
        <v>3.1942100259328599E-3</v>
      </c>
      <c r="Y105">
        <f t="shared" si="41"/>
        <v>108159.43827519901</v>
      </c>
    </row>
    <row r="106" spans="1:25">
      <c r="C106" s="11"/>
      <c r="U106" t="s">
        <v>115</v>
      </c>
    </row>
    <row r="108" spans="1:25">
      <c r="A108">
        <v>127</v>
      </c>
      <c r="C108" s="10" t="s">
        <v>78</v>
      </c>
      <c r="D108" s="7">
        <v>1</v>
      </c>
      <c r="E108" s="7">
        <v>2</v>
      </c>
      <c r="F108" s="7">
        <v>3</v>
      </c>
      <c r="G108" s="7">
        <v>4</v>
      </c>
      <c r="H108" s="7">
        <v>5</v>
      </c>
      <c r="I108" s="7">
        <v>6</v>
      </c>
      <c r="J108" s="7">
        <v>7</v>
      </c>
      <c r="K108" s="7">
        <v>8</v>
      </c>
      <c r="L108" s="7">
        <v>9</v>
      </c>
      <c r="M108" s="7">
        <v>10</v>
      </c>
      <c r="N108" s="7">
        <v>11</v>
      </c>
      <c r="O108" s="7">
        <v>12</v>
      </c>
      <c r="P108" s="7">
        <v>13</v>
      </c>
      <c r="Q108" s="7">
        <v>14</v>
      </c>
      <c r="R108" s="7">
        <v>15</v>
      </c>
      <c r="S108" s="7">
        <v>16</v>
      </c>
      <c r="U108" t="s">
        <v>105</v>
      </c>
      <c r="V108" t="s">
        <v>108</v>
      </c>
      <c r="W108" t="s">
        <v>109</v>
      </c>
      <c r="X108" t="s">
        <v>110</v>
      </c>
      <c r="Y108" t="s">
        <v>111</v>
      </c>
    </row>
    <row r="109" spans="1:25">
      <c r="C109" s="10">
        <v>100</v>
      </c>
      <c r="D109" s="7">
        <v>138445.20850710099</v>
      </c>
      <c r="E109" s="7">
        <v>143039.15463499899</v>
      </c>
      <c r="F109" s="7">
        <v>133866.913077901</v>
      </c>
      <c r="G109" s="7">
        <v>142464.51264090001</v>
      </c>
      <c r="H109" s="7">
        <v>139630.750449199</v>
      </c>
      <c r="I109" s="7">
        <v>139891.83762249901</v>
      </c>
      <c r="J109" s="7">
        <v>137527.381173398</v>
      </c>
      <c r="K109" s="7">
        <v>136309.96665250001</v>
      </c>
      <c r="L109" s="7">
        <v>141283.51937369999</v>
      </c>
      <c r="M109" s="7">
        <v>136366.32020409801</v>
      </c>
      <c r="N109" s="7">
        <v>142645.99145459899</v>
      </c>
      <c r="O109" s="7">
        <v>138976.40250379901</v>
      </c>
      <c r="P109" s="7">
        <v>134700.91251839901</v>
      </c>
      <c r="Q109" s="7">
        <v>141262.18912389901</v>
      </c>
      <c r="R109" s="7">
        <v>136331.61838149899</v>
      </c>
      <c r="S109" s="7">
        <v>139513.98142879899</v>
      </c>
      <c r="U109" t="s">
        <v>123</v>
      </c>
      <c r="V109">
        <f>AVERAGE(D109:S109)</f>
        <v>138891.04123420556</v>
      </c>
      <c r="W109">
        <f>_xlfn.STDEV.S(D109:S109)</f>
        <v>2849.6874395834666</v>
      </c>
      <c r="X109">
        <f>W109/V109</f>
        <v>2.0517431608696561E-2</v>
      </c>
      <c r="Y109">
        <f>MIN(D109:S109)</f>
        <v>133866.913077901</v>
      </c>
    </row>
    <row r="110" spans="1:25">
      <c r="C110" s="10">
        <v>300</v>
      </c>
      <c r="D110" s="7">
        <v>125836.94612550001</v>
      </c>
      <c r="E110" s="7">
        <v>129766.972538901</v>
      </c>
      <c r="F110" s="7">
        <v>128322.2614304</v>
      </c>
      <c r="G110" s="7">
        <v>125643.097950097</v>
      </c>
      <c r="H110" s="7">
        <v>126125.040790201</v>
      </c>
      <c r="I110" s="7">
        <v>129255.64949260101</v>
      </c>
      <c r="J110" s="7">
        <v>125362.193233702</v>
      </c>
      <c r="K110" s="7">
        <v>125218.205343198</v>
      </c>
      <c r="L110" s="7">
        <v>127815.1969121</v>
      </c>
      <c r="M110" s="7">
        <v>126071.874626498</v>
      </c>
      <c r="N110" s="7">
        <v>125810.53849129799</v>
      </c>
      <c r="O110" s="7">
        <v>130182.65694499901</v>
      </c>
      <c r="P110" s="7">
        <v>126919.5857809</v>
      </c>
      <c r="Q110" s="7">
        <v>128384.4252841</v>
      </c>
      <c r="R110" s="7">
        <v>126505.546602299</v>
      </c>
      <c r="S110" s="7">
        <v>127171.182304599</v>
      </c>
      <c r="U110" t="s">
        <v>107</v>
      </c>
      <c r="V110">
        <f>AVERAGE(D110:S110)</f>
        <v>127149.46086571207</v>
      </c>
      <c r="W110">
        <f t="shared" ref="W110:W112" si="42">_xlfn.STDEV.S(D110:S110)</f>
        <v>1616.9654385255737</v>
      </c>
      <c r="X110">
        <f t="shared" ref="X110:X112" si="43">W110/V110</f>
        <v>1.2717045180658056E-2</v>
      </c>
      <c r="Y110">
        <f t="shared" ref="Y110:Y112" si="44">MIN(D110:S110)</f>
        <v>125218.205343198</v>
      </c>
    </row>
    <row r="111" spans="1:25">
      <c r="C111" s="10">
        <v>1000</v>
      </c>
      <c r="D111" s="7">
        <v>125587.42200759699</v>
      </c>
      <c r="E111" s="7">
        <v>122906.530488191</v>
      </c>
      <c r="F111" s="7">
        <v>121668.88457809899</v>
      </c>
      <c r="G111" s="7">
        <v>124390.546159897</v>
      </c>
      <c r="H111" s="7">
        <v>124482.12563040599</v>
      </c>
      <c r="I111" s="7">
        <v>123353.507989697</v>
      </c>
      <c r="J111" s="7">
        <v>122255.130617098</v>
      </c>
      <c r="K111" s="7">
        <v>122000.93822020201</v>
      </c>
      <c r="L111" s="7">
        <v>123151.65348669799</v>
      </c>
      <c r="M111" s="7">
        <v>122871.990189502</v>
      </c>
      <c r="N111" s="7">
        <v>122347.629686395</v>
      </c>
      <c r="O111" s="7">
        <v>123536.501040096</v>
      </c>
      <c r="P111" s="7">
        <v>123342.24740639899</v>
      </c>
      <c r="Q111" s="7">
        <v>121822.717265902</v>
      </c>
      <c r="R111" s="7">
        <v>123425.897292301</v>
      </c>
      <c r="S111" s="7">
        <v>123291.888831299</v>
      </c>
      <c r="U111" t="s">
        <v>119</v>
      </c>
      <c r="V111">
        <f>AVERAGE(D111:S111)</f>
        <v>123152.2256806112</v>
      </c>
      <c r="W111">
        <f t="shared" si="42"/>
        <v>1046.7522432015596</v>
      </c>
      <c r="X111">
        <f t="shared" si="43"/>
        <v>8.4996615969918105E-3</v>
      </c>
      <c r="Y111">
        <f t="shared" si="44"/>
        <v>121668.88457809899</v>
      </c>
    </row>
    <row r="112" spans="1:25">
      <c r="C112" s="10">
        <v>10000</v>
      </c>
      <c r="D112" s="7">
        <v>123280.01422160699</v>
      </c>
      <c r="E112" s="7">
        <v>121896.766608903</v>
      </c>
      <c r="F112" s="7">
        <v>120521.504986803</v>
      </c>
      <c r="G112" s="7">
        <v>121896.33242529799</v>
      </c>
      <c r="H112" s="7">
        <v>119482.082330491</v>
      </c>
      <c r="I112" s="7">
        <v>119275.204926908</v>
      </c>
      <c r="J112" s="7">
        <v>120150.967453488</v>
      </c>
      <c r="K112" s="7">
        <v>121398.322215209</v>
      </c>
      <c r="L112" s="7">
        <v>120860.166377407</v>
      </c>
      <c r="M112" s="7">
        <v>121641.763157498</v>
      </c>
      <c r="N112" s="7">
        <v>121193.06459730001</v>
      </c>
      <c r="O112" s="7">
        <v>121683.46612590201</v>
      </c>
      <c r="P112" s="7">
        <v>120869.687505301</v>
      </c>
      <c r="Q112" s="7">
        <v>119510.56552570099</v>
      </c>
      <c r="R112" s="7">
        <v>121746.26506481</v>
      </c>
      <c r="S112" s="7">
        <v>120753.637387193</v>
      </c>
      <c r="U112" t="s">
        <v>114</v>
      </c>
      <c r="V112">
        <f>AVERAGE(D112:S112)</f>
        <v>121009.98818186371</v>
      </c>
      <c r="W112">
        <f t="shared" si="42"/>
        <v>1063.9784766914081</v>
      </c>
      <c r="X112">
        <f t="shared" si="43"/>
        <v>8.7924847583025472E-3</v>
      </c>
      <c r="Y112">
        <f t="shared" si="44"/>
        <v>119275.204926908</v>
      </c>
    </row>
    <row r="113" spans="1:25">
      <c r="C113" s="11"/>
      <c r="U113" t="s">
        <v>115</v>
      </c>
    </row>
    <row r="115" spans="1:25">
      <c r="A115">
        <v>48</v>
      </c>
      <c r="C115" s="10" t="s">
        <v>125</v>
      </c>
      <c r="D115" s="7">
        <v>1</v>
      </c>
      <c r="E115" s="7">
        <v>2</v>
      </c>
      <c r="F115" s="7">
        <v>3</v>
      </c>
      <c r="G115" s="7">
        <v>4</v>
      </c>
      <c r="H115" s="7">
        <v>5</v>
      </c>
      <c r="I115" s="7">
        <v>6</v>
      </c>
      <c r="J115" s="7">
        <v>7</v>
      </c>
      <c r="K115" s="7">
        <v>8</v>
      </c>
      <c r="L115" s="7">
        <v>9</v>
      </c>
      <c r="M115" s="7">
        <v>10</v>
      </c>
      <c r="N115" s="7">
        <v>11</v>
      </c>
      <c r="O115" s="7">
        <v>12</v>
      </c>
      <c r="P115" s="7">
        <v>13</v>
      </c>
      <c r="Q115" s="7">
        <v>14</v>
      </c>
      <c r="R115" s="7">
        <v>15</v>
      </c>
      <c r="S115" s="7">
        <v>16</v>
      </c>
      <c r="U115" t="s">
        <v>105</v>
      </c>
      <c r="V115" t="s">
        <v>108</v>
      </c>
      <c r="W115" t="s">
        <v>109</v>
      </c>
      <c r="X115" t="s">
        <v>110</v>
      </c>
      <c r="Y115" t="s">
        <v>111</v>
      </c>
    </row>
    <row r="116" spans="1:25">
      <c r="C116" s="18" t="s">
        <v>126</v>
      </c>
      <c r="D116" s="7">
        <v>14939</v>
      </c>
      <c r="E116" s="7">
        <v>15146</v>
      </c>
      <c r="F116" s="7">
        <v>14583</v>
      </c>
      <c r="G116" s="7">
        <v>15824</v>
      </c>
      <c r="H116" s="7">
        <v>15921</v>
      </c>
      <c r="I116" s="7">
        <v>14524</v>
      </c>
      <c r="J116" s="7">
        <v>15663</v>
      </c>
      <c r="K116" s="7">
        <v>14682</v>
      </c>
      <c r="L116" s="7">
        <v>14491</v>
      </c>
      <c r="M116" s="7">
        <v>13367</v>
      </c>
      <c r="N116" s="7">
        <v>14287</v>
      </c>
      <c r="O116" s="7">
        <v>14878</v>
      </c>
      <c r="P116" s="7">
        <v>15813</v>
      </c>
      <c r="Q116" s="7">
        <v>14845</v>
      </c>
      <c r="R116" s="7">
        <v>15424</v>
      </c>
      <c r="S116" s="7">
        <v>15190</v>
      </c>
      <c r="U116" t="s">
        <v>121</v>
      </c>
      <c r="V116">
        <f>AVERAGE(D116:S116)</f>
        <v>14973.5625</v>
      </c>
      <c r="W116">
        <f>_xlfn.STDEV.S(D116:S116)</f>
        <v>674.88872848295023</v>
      </c>
      <c r="X116">
        <f>W116/V116</f>
        <v>4.5072021336468877E-2</v>
      </c>
      <c r="Y116">
        <f>MIN(D116:S116)</f>
        <v>13367</v>
      </c>
    </row>
    <row r="117" spans="1:25">
      <c r="C117" s="18" t="s">
        <v>127</v>
      </c>
      <c r="D117" s="7">
        <v>14359</v>
      </c>
      <c r="E117" s="7">
        <v>13135</v>
      </c>
      <c r="F117" s="7">
        <v>12446</v>
      </c>
      <c r="G117" s="7">
        <v>14481</v>
      </c>
      <c r="H117" s="7">
        <v>13623</v>
      </c>
      <c r="I117" s="7">
        <v>13432</v>
      </c>
      <c r="J117" s="7">
        <v>12825</v>
      </c>
      <c r="K117" s="7">
        <v>14173</v>
      </c>
      <c r="L117" s="7">
        <v>14117</v>
      </c>
      <c r="M117" s="7">
        <v>14640</v>
      </c>
      <c r="N117" s="7">
        <v>13886</v>
      </c>
      <c r="O117" s="7">
        <v>13208</v>
      </c>
      <c r="P117" s="7">
        <v>13673</v>
      </c>
      <c r="Q117" s="7">
        <v>14400</v>
      </c>
      <c r="R117" s="7">
        <v>14237</v>
      </c>
      <c r="S117" s="7">
        <v>13196</v>
      </c>
      <c r="U117" t="s">
        <v>128</v>
      </c>
      <c r="V117">
        <f>AVERAGE(D117:S117)</f>
        <v>13739.4375</v>
      </c>
      <c r="W117">
        <f t="shared" ref="W117" si="45">_xlfn.STDEV.S(D117:S117)</f>
        <v>650.40848382638228</v>
      </c>
      <c r="X117">
        <f t="shared" ref="X117" si="46">W117/V117</f>
        <v>4.7338799992822291E-2</v>
      </c>
      <c r="Y117">
        <f t="shared" ref="Y117" si="47">MIN(D117:S117)</f>
        <v>12446</v>
      </c>
    </row>
    <row r="118" spans="1:25">
      <c r="U118" s="19" t="s">
        <v>129</v>
      </c>
    </row>
    <row r="119" spans="1:25">
      <c r="U119" t="s">
        <v>113</v>
      </c>
    </row>
    <row r="120" spans="1:25">
      <c r="U120" t="s">
        <v>114</v>
      </c>
    </row>
    <row r="122" spans="1:25">
      <c r="A122">
        <v>76</v>
      </c>
      <c r="C122" s="10" t="s">
        <v>125</v>
      </c>
      <c r="D122" s="7">
        <v>1</v>
      </c>
      <c r="E122" s="7">
        <v>2</v>
      </c>
      <c r="F122" s="7">
        <v>3</v>
      </c>
      <c r="G122" s="7">
        <v>4</v>
      </c>
      <c r="H122" s="7">
        <v>5</v>
      </c>
      <c r="I122" s="7">
        <v>6</v>
      </c>
      <c r="J122" s="7">
        <v>7</v>
      </c>
      <c r="K122" s="7">
        <v>8</v>
      </c>
      <c r="L122" s="7">
        <v>9</v>
      </c>
      <c r="M122" s="7">
        <v>10</v>
      </c>
      <c r="N122" s="7">
        <v>11</v>
      </c>
      <c r="O122" s="7">
        <v>12</v>
      </c>
      <c r="P122" s="7">
        <v>13</v>
      </c>
      <c r="Q122" s="7">
        <v>14</v>
      </c>
      <c r="R122" s="7">
        <v>15</v>
      </c>
      <c r="S122" s="7">
        <v>16</v>
      </c>
      <c r="U122" t="s">
        <v>105</v>
      </c>
      <c r="V122" t="s">
        <v>108</v>
      </c>
      <c r="W122" t="s">
        <v>109</v>
      </c>
      <c r="X122" t="s">
        <v>110</v>
      </c>
      <c r="Y122" t="s">
        <v>111</v>
      </c>
    </row>
    <row r="123" spans="1:25">
      <c r="C123" s="18" t="s">
        <v>126</v>
      </c>
      <c r="D123" s="7">
        <v>187721.8135822</v>
      </c>
      <c r="E123" s="7">
        <v>187277.3046682</v>
      </c>
      <c r="F123" s="7">
        <v>176842.53360059901</v>
      </c>
      <c r="G123" s="7">
        <v>170309.53347579899</v>
      </c>
      <c r="H123" s="7">
        <v>184112.28789749899</v>
      </c>
      <c r="I123" s="7">
        <v>186966.95078029999</v>
      </c>
      <c r="J123" s="7">
        <v>197052.79514679901</v>
      </c>
      <c r="K123" s="7">
        <v>185629.94375649901</v>
      </c>
      <c r="L123" s="7">
        <v>191668.17065119999</v>
      </c>
      <c r="M123" s="7">
        <v>195639.964119399</v>
      </c>
      <c r="N123" s="7">
        <v>179318.30925779999</v>
      </c>
      <c r="O123" s="7">
        <v>174873.0983405</v>
      </c>
      <c r="P123" s="7">
        <v>190970.059494999</v>
      </c>
      <c r="Q123" s="7">
        <v>187388.48418920001</v>
      </c>
      <c r="R123" s="7">
        <v>193988.485324899</v>
      </c>
      <c r="S123" s="7">
        <v>199334.05191010001</v>
      </c>
      <c r="U123" t="s">
        <v>122</v>
      </c>
      <c r="V123">
        <f>AVERAGE(D123:S123)</f>
        <v>186818.36163724953</v>
      </c>
      <c r="W123">
        <f>_xlfn.STDEV.S(D123:S123)</f>
        <v>8215.767429437592</v>
      </c>
      <c r="X123">
        <f>W123/V123</f>
        <v>4.3977301574833309E-2</v>
      </c>
      <c r="Y123">
        <f>MIN(D123:S123)</f>
        <v>170309.53347579899</v>
      </c>
    </row>
    <row r="124" spans="1:25">
      <c r="C124" s="18" t="s">
        <v>127</v>
      </c>
      <c r="D124" s="7">
        <v>180119.54850499899</v>
      </c>
      <c r="E124" s="7">
        <v>202187.18124090001</v>
      </c>
      <c r="F124" s="7">
        <v>166913.42355079899</v>
      </c>
      <c r="G124" s="7">
        <v>174788.67566069899</v>
      </c>
      <c r="H124" s="7">
        <v>178331.12705899999</v>
      </c>
      <c r="I124" s="7">
        <v>174049.836654099</v>
      </c>
      <c r="J124" s="7">
        <v>193392.5964822</v>
      </c>
      <c r="K124" s="7">
        <v>183602.44964879999</v>
      </c>
      <c r="L124" s="7">
        <v>166622.83227909901</v>
      </c>
      <c r="M124" s="7">
        <v>179304.87979810001</v>
      </c>
      <c r="N124" s="7">
        <v>176505.42823189899</v>
      </c>
      <c r="O124" s="7">
        <v>169780.37461879899</v>
      </c>
      <c r="P124" s="7">
        <v>167236.615122499</v>
      </c>
      <c r="Q124" s="7">
        <v>194691.24646189899</v>
      </c>
      <c r="R124" s="7">
        <v>179543.07022229899</v>
      </c>
      <c r="S124" s="7">
        <v>186863.15525690001</v>
      </c>
      <c r="U124" t="s">
        <v>130</v>
      </c>
      <c r="V124">
        <f>AVERAGE(D124:S124)</f>
        <v>179620.7775495619</v>
      </c>
      <c r="W124">
        <f t="shared" ref="W124" si="48">_xlfn.STDEV.S(D124:S124)</f>
        <v>10459.644933440246</v>
      </c>
      <c r="X124">
        <f t="shared" ref="X124" si="49">W124/V124</f>
        <v>5.8231820817912706E-2</v>
      </c>
      <c r="Y124">
        <f t="shared" ref="Y124" si="50">MIN(D124:S124)</f>
        <v>166622.83227909901</v>
      </c>
    </row>
    <row r="125" spans="1:25">
      <c r="U125" t="s">
        <v>131</v>
      </c>
    </row>
    <row r="126" spans="1:25">
      <c r="U126" t="s">
        <v>117</v>
      </c>
    </row>
    <row r="127" spans="1:25">
      <c r="U127" t="s">
        <v>114</v>
      </c>
    </row>
    <row r="129" spans="1:25">
      <c r="A129">
        <v>127</v>
      </c>
      <c r="C129" s="10" t="s">
        <v>125</v>
      </c>
      <c r="D129" s="7">
        <v>1</v>
      </c>
      <c r="E129" s="7">
        <v>2</v>
      </c>
      <c r="F129" s="7">
        <v>3</v>
      </c>
      <c r="G129" s="7">
        <v>4</v>
      </c>
      <c r="H129" s="7">
        <v>5</v>
      </c>
      <c r="I129" s="7">
        <v>6</v>
      </c>
      <c r="J129" s="7">
        <v>7</v>
      </c>
      <c r="K129" s="7">
        <v>8</v>
      </c>
      <c r="L129" s="7">
        <v>9</v>
      </c>
      <c r="M129" s="7">
        <v>10</v>
      </c>
      <c r="N129" s="7">
        <v>11</v>
      </c>
      <c r="O129" s="7">
        <v>12</v>
      </c>
      <c r="P129" s="7">
        <v>13</v>
      </c>
      <c r="Q129" s="7">
        <v>14</v>
      </c>
      <c r="R129" s="7">
        <v>15</v>
      </c>
      <c r="S129" s="7">
        <v>16</v>
      </c>
      <c r="U129" t="s">
        <v>105</v>
      </c>
      <c r="V129" t="s">
        <v>108</v>
      </c>
      <c r="W129" t="s">
        <v>109</v>
      </c>
      <c r="X129" t="s">
        <v>110</v>
      </c>
      <c r="Y129" t="s">
        <v>111</v>
      </c>
    </row>
    <row r="130" spans="1:25">
      <c r="C130" s="18" t="s">
        <v>132</v>
      </c>
      <c r="D130" s="7">
        <v>284913.07743150002</v>
      </c>
      <c r="E130" s="7">
        <v>271944.216844899</v>
      </c>
      <c r="F130" s="7">
        <v>267895.059432699</v>
      </c>
      <c r="G130" s="7">
        <v>288057.44306010002</v>
      </c>
      <c r="H130" s="7">
        <v>274522.96557519899</v>
      </c>
      <c r="I130" s="7">
        <v>288605.44649190002</v>
      </c>
      <c r="J130" s="7">
        <v>278208.03165409999</v>
      </c>
      <c r="K130" s="7">
        <v>290884.97478849901</v>
      </c>
      <c r="L130" s="7">
        <v>303906.27700280002</v>
      </c>
      <c r="M130" s="7">
        <v>286088.9389985</v>
      </c>
      <c r="N130" s="7">
        <v>277179.25461270002</v>
      </c>
      <c r="O130" s="7">
        <v>302149.49022649898</v>
      </c>
      <c r="P130" s="7">
        <v>295553.36128800001</v>
      </c>
      <c r="Q130" s="7">
        <v>273507.27234839997</v>
      </c>
      <c r="R130" s="7">
        <v>249602.20395499899</v>
      </c>
      <c r="S130" s="7">
        <v>287914.8229721</v>
      </c>
      <c r="U130" t="s">
        <v>123</v>
      </c>
      <c r="V130">
        <f>AVERAGE(D130:S130)</f>
        <v>282558.30229268089</v>
      </c>
      <c r="W130">
        <f>_xlfn.STDEV.S(D130:S130)</f>
        <v>13661.106802303248</v>
      </c>
      <c r="X130">
        <f>W130/V130</f>
        <v>4.8347922150780528E-2</v>
      </c>
      <c r="Y130">
        <f>MIN(D130:S130)</f>
        <v>249602.20395499899</v>
      </c>
    </row>
    <row r="131" spans="1:25">
      <c r="C131" s="18" t="s">
        <v>127</v>
      </c>
      <c r="D131" s="7">
        <v>271252.32582859998</v>
      </c>
      <c r="E131" s="7">
        <v>259605.11422280001</v>
      </c>
      <c r="F131" s="7">
        <v>283596.73440669902</v>
      </c>
      <c r="G131" s="7">
        <v>267295.27406259999</v>
      </c>
      <c r="H131" s="7">
        <v>308231.5626227</v>
      </c>
      <c r="I131" s="7">
        <v>267565.62683259899</v>
      </c>
      <c r="J131" s="7">
        <v>268830.28347579902</v>
      </c>
      <c r="K131" s="7">
        <v>273380.914040701</v>
      </c>
      <c r="L131" s="7">
        <v>300449.41773390002</v>
      </c>
      <c r="M131" s="7">
        <v>283921.62155519897</v>
      </c>
      <c r="N131" s="7">
        <v>280216.75607349997</v>
      </c>
      <c r="O131" s="7">
        <v>256211.07537929999</v>
      </c>
      <c r="P131" s="7">
        <v>277183.542471099</v>
      </c>
      <c r="Q131" s="7">
        <v>269748.17515159998</v>
      </c>
      <c r="R131" s="7">
        <v>260345.527765901</v>
      </c>
      <c r="S131" s="7">
        <v>266138.39683669899</v>
      </c>
      <c r="U131" t="s">
        <v>133</v>
      </c>
      <c r="V131">
        <f>AVERAGE(D131:S131)</f>
        <v>274623.27177873102</v>
      </c>
      <c r="W131">
        <f t="shared" ref="W131" si="51">_xlfn.STDEV.S(D131:S131)</f>
        <v>14178.562322963557</v>
      </c>
      <c r="X131">
        <f t="shared" ref="X131" si="52">W131/V131</f>
        <v>5.1629136275047671E-2</v>
      </c>
      <c r="Y131">
        <f t="shared" ref="Y131" si="53">MIN(D131:S131)</f>
        <v>256211.07537929999</v>
      </c>
    </row>
    <row r="132" spans="1:25">
      <c r="U132" t="s">
        <v>131</v>
      </c>
    </row>
    <row r="133" spans="1:25">
      <c r="U133" t="s">
        <v>119</v>
      </c>
    </row>
    <row r="134" spans="1:25">
      <c r="U134" t="s">
        <v>114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C50DC-EA75-47CB-845F-359D64008A51}">
  <dimension ref="A3:EP54"/>
  <sheetViews>
    <sheetView tabSelected="1" workbookViewId="0">
      <selection activeCell="G11" sqref="G11"/>
    </sheetView>
  </sheetViews>
  <sheetFormatPr defaultRowHeight="14.4"/>
  <cols>
    <col min="4" max="4" width="17.5546875" customWidth="1"/>
    <col min="5" max="5" width="19.44140625" bestFit="1" customWidth="1"/>
    <col min="6" max="6" width="19.6640625" customWidth="1"/>
    <col min="11" max="11" width="19.6640625" customWidth="1"/>
    <col min="14" max="14" width="12.5546875" bestFit="1" customWidth="1"/>
    <col min="15" max="15" width="15.44140625" bestFit="1" customWidth="1"/>
    <col min="16" max="16" width="37.33203125" bestFit="1" customWidth="1"/>
  </cols>
  <sheetData>
    <row r="3" spans="1:16">
      <c r="A3" s="28" t="s">
        <v>134</v>
      </c>
    </row>
    <row r="4" spans="1:16">
      <c r="A4" s="28" t="s">
        <v>135</v>
      </c>
    </row>
    <row r="5" spans="1:16">
      <c r="A5" s="28" t="s">
        <v>136</v>
      </c>
      <c r="D5" t="s">
        <v>137</v>
      </c>
      <c r="E5" t="s">
        <v>138</v>
      </c>
      <c r="F5" s="20">
        <v>1</v>
      </c>
      <c r="G5" s="20">
        <v>2</v>
      </c>
      <c r="H5" s="20">
        <v>3</v>
      </c>
      <c r="I5" s="20">
        <v>4</v>
      </c>
      <c r="J5" s="20">
        <v>5</v>
      </c>
      <c r="K5" s="20">
        <v>6</v>
      </c>
      <c r="M5" t="s">
        <v>108</v>
      </c>
      <c r="N5" t="s">
        <v>109</v>
      </c>
      <c r="O5" t="s">
        <v>139</v>
      </c>
      <c r="P5" s="28" t="s">
        <v>140</v>
      </c>
    </row>
    <row r="6" spans="1:16">
      <c r="A6" s="28" t="s">
        <v>141</v>
      </c>
      <c r="E6" s="30">
        <v>0.01</v>
      </c>
      <c r="F6" s="7">
        <v>152934.68699029999</v>
      </c>
      <c r="G6" s="7">
        <v>150629.9695834</v>
      </c>
      <c r="H6" s="7">
        <v>158594.08994219999</v>
      </c>
      <c r="I6" s="7">
        <v>164112.11768160001</v>
      </c>
      <c r="J6" s="7">
        <v>171726.6810746</v>
      </c>
      <c r="K6" s="7">
        <v>160165.9589193</v>
      </c>
      <c r="M6" s="7">
        <f>AVERAGE(F6:K6)</f>
        <v>159693.91736523333</v>
      </c>
      <c r="N6" s="7">
        <f>_xlfn.STDEV.S(F6:K6)</f>
        <v>7662.6716589377456</v>
      </c>
      <c r="O6" s="7">
        <f>N6/M6</f>
        <v>4.7983491076949256E-2</v>
      </c>
      <c r="P6" s="31">
        <f>MIN(F6:K6)</f>
        <v>150629.9695834</v>
      </c>
    </row>
    <row r="7" spans="1:16">
      <c r="A7" s="28" t="s">
        <v>142</v>
      </c>
      <c r="E7" s="30">
        <v>0.03</v>
      </c>
      <c r="F7" s="7">
        <v>136838.291831699</v>
      </c>
      <c r="G7" s="7">
        <v>138004.72</v>
      </c>
      <c r="H7" s="7">
        <v>141376.962575199</v>
      </c>
      <c r="I7" s="7">
        <v>147302.32337100001</v>
      </c>
      <c r="J7" s="7">
        <v>147285.71247269999</v>
      </c>
      <c r="K7" s="7">
        <v>139259.09589889899</v>
      </c>
      <c r="M7" s="7">
        <f t="shared" ref="M7:M9" si="0">AVERAGE(F7:K7)</f>
        <v>141677.85102491616</v>
      </c>
      <c r="N7" s="7">
        <f>_xlfn.STDEV.S(F7:K7)</f>
        <v>4602.9758660906318</v>
      </c>
      <c r="O7" s="7">
        <f t="shared" ref="O7:O9" si="1">N7/M7</f>
        <v>3.2489029391624027E-2</v>
      </c>
      <c r="P7" s="31">
        <f t="shared" ref="P7:P9" si="2">MIN(F7:K7)</f>
        <v>136838.291831699</v>
      </c>
    </row>
    <row r="8" spans="1:16">
      <c r="A8" s="28" t="s">
        <v>143</v>
      </c>
      <c r="E8" s="30">
        <v>0.05</v>
      </c>
      <c r="F8" s="7">
        <v>133663.05869029899</v>
      </c>
      <c r="G8" s="7">
        <v>137296.42219790001</v>
      </c>
      <c r="H8" s="7">
        <v>135616.32882909899</v>
      </c>
      <c r="I8" s="7">
        <v>141699.84879349999</v>
      </c>
      <c r="J8" s="7">
        <v>131493.7525229</v>
      </c>
      <c r="K8" s="7">
        <v>129291.5423052</v>
      </c>
      <c r="M8" s="7">
        <f t="shared" si="0"/>
        <v>134843.49222314966</v>
      </c>
      <c r="N8" s="7">
        <f>_xlfn.STDEV.S(F8:K8)</f>
        <v>4405.9526683031536</v>
      </c>
      <c r="O8" s="7">
        <f t="shared" si="1"/>
        <v>3.2674566608018686E-2</v>
      </c>
      <c r="P8" s="31">
        <f t="shared" si="2"/>
        <v>129291.5423052</v>
      </c>
    </row>
    <row r="9" spans="1:16">
      <c r="A9" s="28" t="s">
        <v>144</v>
      </c>
      <c r="E9" s="30">
        <v>0.1</v>
      </c>
      <c r="F9" s="7">
        <v>135059.35315149999</v>
      </c>
      <c r="G9" s="7">
        <v>136937.11143290001</v>
      </c>
      <c r="H9" s="7">
        <v>127760.66725369899</v>
      </c>
      <c r="I9" s="7">
        <v>130498.048323499</v>
      </c>
      <c r="J9" s="7">
        <v>132762.02208239899</v>
      </c>
      <c r="K9" s="7">
        <v>131021.142821399</v>
      </c>
      <c r="M9" s="7">
        <f t="shared" si="0"/>
        <v>132339.72417756601</v>
      </c>
      <c r="N9" s="7">
        <f>_xlfn.STDEV.S(F9:K9)</f>
        <v>3310.8571672029047</v>
      </c>
      <c r="O9" s="7">
        <f t="shared" si="1"/>
        <v>2.5017863591438219E-2</v>
      </c>
      <c r="P9" s="31">
        <f t="shared" si="2"/>
        <v>127760.66725369899</v>
      </c>
    </row>
    <row r="10" spans="1:16">
      <c r="A10" s="28" t="s">
        <v>145</v>
      </c>
      <c r="P10" s="28"/>
    </row>
    <row r="11" spans="1:16">
      <c r="A11" t="s">
        <v>146</v>
      </c>
      <c r="D11" t="s">
        <v>147</v>
      </c>
      <c r="E11" t="s">
        <v>148</v>
      </c>
      <c r="F11" s="20">
        <v>1</v>
      </c>
      <c r="G11" s="20">
        <v>2</v>
      </c>
      <c r="H11" s="20">
        <v>3</v>
      </c>
      <c r="I11" s="20">
        <v>4</v>
      </c>
      <c r="J11" s="20">
        <v>5</v>
      </c>
      <c r="K11" s="20">
        <v>6</v>
      </c>
      <c r="M11" s="7" t="s">
        <v>108</v>
      </c>
      <c r="N11" s="7" t="s">
        <v>109</v>
      </c>
      <c r="O11" s="7" t="s">
        <v>139</v>
      </c>
      <c r="P11" s="31" t="s">
        <v>140</v>
      </c>
    </row>
    <row r="12" spans="1:16">
      <c r="A12" t="s">
        <v>149</v>
      </c>
      <c r="E12" s="30">
        <v>20</v>
      </c>
      <c r="F12" s="7">
        <v>11121</v>
      </c>
      <c r="G12" s="7">
        <v>10944</v>
      </c>
      <c r="H12" s="7">
        <v>10998</v>
      </c>
      <c r="I12" s="7">
        <v>11754</v>
      </c>
      <c r="J12" s="7">
        <v>10971</v>
      </c>
      <c r="K12" s="7">
        <v>11124</v>
      </c>
      <c r="M12" s="7">
        <f>AVERAGE(F12:K12)</f>
        <v>11152</v>
      </c>
      <c r="N12" s="7">
        <f>_xlfn.STDEV.S(F12:K12)</f>
        <v>304.59481282516941</v>
      </c>
      <c r="O12" s="7">
        <f>N12/M12</f>
        <v>2.7313021236116338E-2</v>
      </c>
      <c r="P12" s="31">
        <f>MIN(F12:K12)</f>
        <v>10944</v>
      </c>
    </row>
    <row r="13" spans="1:16">
      <c r="E13" s="30">
        <v>50</v>
      </c>
      <c r="F13" s="7">
        <v>11094</v>
      </c>
      <c r="G13" s="7">
        <v>11023</v>
      </c>
      <c r="H13" s="7">
        <v>11347</v>
      </c>
      <c r="I13" s="7">
        <v>11179</v>
      </c>
      <c r="J13" s="7">
        <v>11953</v>
      </c>
      <c r="K13" s="7">
        <v>11090</v>
      </c>
      <c r="M13" s="7">
        <f>AVERAGE(F13:K13)</f>
        <v>11281</v>
      </c>
      <c r="N13" s="7">
        <f>_xlfn.STDEV.S(F13:K13)</f>
        <v>347.6659316067653</v>
      </c>
      <c r="O13" s="7">
        <f>N13/M13</f>
        <v>3.0818715681833642E-2</v>
      </c>
      <c r="P13" s="31">
        <f>MIN(F13:K13)</f>
        <v>11023</v>
      </c>
    </row>
    <row r="14" spans="1:16">
      <c r="E14" s="30">
        <v>100</v>
      </c>
      <c r="F14" s="7">
        <v>11465</v>
      </c>
      <c r="G14" s="7">
        <v>11150</v>
      </c>
      <c r="H14" s="7">
        <v>10919</v>
      </c>
      <c r="I14" s="7">
        <v>11201</v>
      </c>
      <c r="J14" s="7">
        <v>11027</v>
      </c>
      <c r="K14" s="7">
        <v>11229</v>
      </c>
      <c r="M14" s="7">
        <f>AVERAGE(F14:K14)</f>
        <v>11165.166666666666</v>
      </c>
      <c r="N14" s="7">
        <f>_xlfn.STDEV.S(F14:K14)</f>
        <v>187.17736686540567</v>
      </c>
      <c r="O14" s="7">
        <f>N14/M14</f>
        <v>1.676440419149489E-2</v>
      </c>
      <c r="P14" s="31">
        <f>MIN(F14:K14)</f>
        <v>10919</v>
      </c>
    </row>
    <row r="15" spans="1:16">
      <c r="E15" s="30">
        <v>150</v>
      </c>
      <c r="F15" s="7">
        <v>11131</v>
      </c>
      <c r="G15" s="7">
        <v>11385</v>
      </c>
      <c r="H15" s="7">
        <v>11229</v>
      </c>
      <c r="I15" s="7">
        <v>11116</v>
      </c>
      <c r="J15" s="7">
        <v>10661</v>
      </c>
      <c r="K15" s="7">
        <v>10912</v>
      </c>
      <c r="M15" s="7">
        <f>AVERAGE(F15:K15)</f>
        <v>11072.333333333334</v>
      </c>
      <c r="N15" s="7">
        <f>_xlfn.STDEV.S(F15:K15)</f>
        <v>253.99028852825589</v>
      </c>
      <c r="O15" s="7">
        <f>N15/M15</f>
        <v>2.2939183718721366E-2</v>
      </c>
      <c r="P15" s="31">
        <f>MIN(F15:K15)</f>
        <v>10661</v>
      </c>
    </row>
    <row r="16" spans="1:16">
      <c r="P16" s="28"/>
    </row>
    <row r="17" spans="4:146">
      <c r="D17" t="s">
        <v>147</v>
      </c>
      <c r="E17" t="s">
        <v>150</v>
      </c>
      <c r="F17" s="20">
        <v>1</v>
      </c>
      <c r="G17" s="20">
        <v>2</v>
      </c>
      <c r="H17" s="20">
        <v>3</v>
      </c>
      <c r="I17" s="20">
        <v>4</v>
      </c>
      <c r="J17" s="20">
        <v>5</v>
      </c>
      <c r="K17" s="20">
        <v>6</v>
      </c>
      <c r="M17" s="7" t="s">
        <v>108</v>
      </c>
      <c r="N17" s="7" t="s">
        <v>109</v>
      </c>
      <c r="O17" s="7" t="s">
        <v>139</v>
      </c>
      <c r="P17" s="31" t="s">
        <v>140</v>
      </c>
    </row>
    <row r="18" spans="4:146">
      <c r="E18" s="30">
        <v>200</v>
      </c>
      <c r="F18" s="33">
        <v>11018</v>
      </c>
      <c r="G18" s="33">
        <v>11233</v>
      </c>
      <c r="H18" s="33">
        <v>11245</v>
      </c>
      <c r="I18" s="33">
        <v>11146</v>
      </c>
      <c r="J18" s="33">
        <v>11502</v>
      </c>
      <c r="K18" s="33">
        <v>10881</v>
      </c>
      <c r="M18" s="7">
        <f>AVERAGE(F18:K18)</f>
        <v>11170.833333333334</v>
      </c>
      <c r="N18" s="7">
        <f>_xlfn.STDEV.S(F18:K18)</f>
        <v>213.07971904117636</v>
      </c>
      <c r="O18" s="7">
        <f>N18/M18</f>
        <v>1.9074648478135892E-2</v>
      </c>
      <c r="P18" s="31">
        <f>MIN(F18:K18)</f>
        <v>10881</v>
      </c>
    </row>
    <row r="19" spans="4:146">
      <c r="E19" s="30">
        <v>600</v>
      </c>
      <c r="F19" s="21">
        <v>11360</v>
      </c>
      <c r="G19" s="21">
        <v>11548</v>
      </c>
      <c r="H19" s="33">
        <v>10991</v>
      </c>
      <c r="I19" s="33">
        <v>10961</v>
      </c>
      <c r="J19" s="33">
        <v>11513</v>
      </c>
      <c r="K19" s="33">
        <v>11759</v>
      </c>
      <c r="M19" s="7">
        <f t="shared" ref="M19:M21" si="3">AVERAGE(F19:K19)</f>
        <v>11355.333333333334</v>
      </c>
      <c r="N19" s="7">
        <f t="shared" ref="N19:N21" si="4">_xlfn.STDEV.S(F19:K19)</f>
        <v>320.37020252618169</v>
      </c>
      <c r="O19" s="7">
        <f t="shared" ref="O19:O21" si="5">N19/M19</f>
        <v>2.8213192261449686E-2</v>
      </c>
      <c r="P19" s="31">
        <f t="shared" ref="P19:P21" si="6">MIN(F19:K19)</f>
        <v>10961</v>
      </c>
      <c r="S19" t="s">
        <v>151</v>
      </c>
    </row>
    <row r="20" spans="4:146">
      <c r="E20" s="30">
        <v>800</v>
      </c>
      <c r="F20" s="21">
        <v>10998</v>
      </c>
      <c r="G20" s="21">
        <v>10947</v>
      </c>
      <c r="H20" s="21">
        <v>11304</v>
      </c>
      <c r="I20" s="33">
        <v>10961</v>
      </c>
      <c r="J20" s="33">
        <v>11061</v>
      </c>
      <c r="K20" s="33">
        <v>11090</v>
      </c>
      <c r="M20" s="7">
        <f t="shared" si="3"/>
        <v>11060.166666666666</v>
      </c>
      <c r="N20" s="7">
        <f t="shared" si="4"/>
        <v>131.7959281111016</v>
      </c>
      <c r="O20" s="7">
        <f t="shared" si="5"/>
        <v>1.1916269626235435E-2</v>
      </c>
      <c r="P20" s="31">
        <f t="shared" si="6"/>
        <v>10947</v>
      </c>
      <c r="S20" t="s">
        <v>152</v>
      </c>
    </row>
    <row r="21" spans="4:146">
      <c r="E21" s="30">
        <v>1000</v>
      </c>
      <c r="F21" s="21">
        <v>11191</v>
      </c>
      <c r="G21" s="21">
        <v>10904</v>
      </c>
      <c r="H21" s="21">
        <v>11415</v>
      </c>
      <c r="I21" s="21">
        <v>11120</v>
      </c>
      <c r="J21" s="33">
        <v>11138</v>
      </c>
      <c r="K21" s="33">
        <v>11711</v>
      </c>
      <c r="M21" s="7">
        <f t="shared" si="3"/>
        <v>11246.5</v>
      </c>
      <c r="N21" s="7">
        <f t="shared" si="4"/>
        <v>280.11194190894469</v>
      </c>
      <c r="O21" s="7">
        <f t="shared" si="5"/>
        <v>2.4906587997060834E-2</v>
      </c>
      <c r="P21" s="31">
        <f t="shared" si="6"/>
        <v>10904</v>
      </c>
    </row>
    <row r="22" spans="4:146">
      <c r="P22" s="28"/>
    </row>
    <row r="23" spans="4:146">
      <c r="D23" t="s">
        <v>153</v>
      </c>
      <c r="E23" t="s">
        <v>154</v>
      </c>
      <c r="F23" s="20">
        <v>1</v>
      </c>
      <c r="G23" s="20">
        <v>2</v>
      </c>
      <c r="H23" s="20">
        <v>3</v>
      </c>
      <c r="I23" s="20">
        <v>4</v>
      </c>
      <c r="J23" s="20">
        <v>5</v>
      </c>
      <c r="K23" s="20">
        <v>6</v>
      </c>
      <c r="M23" s="7" t="s">
        <v>108</v>
      </c>
      <c r="N23" s="7" t="s">
        <v>109</v>
      </c>
      <c r="O23" s="7" t="s">
        <v>139</v>
      </c>
      <c r="P23" s="31" t="s">
        <v>140</v>
      </c>
    </row>
    <row r="24" spans="4:146">
      <c r="E24" s="30">
        <v>400</v>
      </c>
      <c r="F24" s="7">
        <v>119186.514</v>
      </c>
      <c r="G24" s="7">
        <v>121678.25869</v>
      </c>
      <c r="H24" s="7">
        <v>126794.4646871</v>
      </c>
      <c r="I24" s="7">
        <v>116119.19745789999</v>
      </c>
      <c r="J24" s="7">
        <v>128006.37282790001</v>
      </c>
      <c r="K24" s="7">
        <v>127131.03401069999</v>
      </c>
      <c r="M24" s="7">
        <f>AVERAGE(F24:K24)</f>
        <v>123152.64027893334</v>
      </c>
      <c r="N24" s="7">
        <f>_xlfn.STDEV.S(F24:K24)</f>
        <v>4899.4387027240964</v>
      </c>
      <c r="O24" s="7">
        <f>N24/M24</f>
        <v>3.9783464582059808E-2</v>
      </c>
      <c r="P24" s="31">
        <f>MIN(F24:K24)</f>
        <v>116119.19745789999</v>
      </c>
    </row>
    <row r="25" spans="4:146">
      <c r="E25" s="30">
        <v>600</v>
      </c>
      <c r="F25" s="7">
        <v>111306.745</v>
      </c>
      <c r="G25" s="7">
        <v>111580.457008399</v>
      </c>
      <c r="H25" s="7">
        <v>117240.4483525</v>
      </c>
      <c r="I25" s="7">
        <v>115069.0077819</v>
      </c>
      <c r="J25" s="7">
        <v>118443.2993748</v>
      </c>
      <c r="K25" s="7">
        <v>118975.566922699</v>
      </c>
      <c r="M25" s="7">
        <f>AVERAGE(F25:K25)</f>
        <v>115435.92074004967</v>
      </c>
      <c r="N25" s="7">
        <f>_xlfn.STDEV.S(F25:K25)</f>
        <v>3372.8047453814775</v>
      </c>
      <c r="O25" s="7">
        <f>N25/M25</f>
        <v>2.9217982788708394E-2</v>
      </c>
      <c r="P25" s="31">
        <f>MIN(F25:K25)</f>
        <v>111306.745</v>
      </c>
      <c r="S25" t="s">
        <v>155</v>
      </c>
    </row>
    <row r="26" spans="4:146">
      <c r="E26" s="30">
        <v>800</v>
      </c>
      <c r="F26" s="7">
        <v>114571.91949489999</v>
      </c>
      <c r="G26" s="7">
        <v>113110.91914139999</v>
      </c>
      <c r="H26" s="7">
        <v>108954.5832062</v>
      </c>
      <c r="I26" s="7">
        <v>115855.4385469</v>
      </c>
      <c r="J26" s="7">
        <v>112175.419421199</v>
      </c>
      <c r="K26" s="7">
        <v>118380.13356440001</v>
      </c>
      <c r="M26" s="7">
        <f>AVERAGE(F26:K26)</f>
        <v>113841.40222916649</v>
      </c>
      <c r="N26" s="7">
        <f>_xlfn.STDEV.S(F26:K26)</f>
        <v>3236.6706449466938</v>
      </c>
      <c r="O26" s="7">
        <f>N26/M26</f>
        <v>2.8431401770958244E-2</v>
      </c>
      <c r="P26" s="31">
        <f>MIN(F26:K26)</f>
        <v>108954.5832062</v>
      </c>
    </row>
    <row r="27" spans="4:146">
      <c r="E27" s="30">
        <v>1000</v>
      </c>
      <c r="F27" s="7">
        <v>114544.147</v>
      </c>
      <c r="G27" s="7">
        <v>114287.8232233</v>
      </c>
      <c r="H27" s="7">
        <v>114649.2456445</v>
      </c>
      <c r="I27" s="7">
        <v>116210.680129</v>
      </c>
      <c r="J27" s="7">
        <v>113619.0622057</v>
      </c>
      <c r="K27" s="7">
        <v>116587.5214094</v>
      </c>
      <c r="M27" s="7">
        <f>AVERAGE(F27:K27)</f>
        <v>114983.07993531668</v>
      </c>
      <c r="N27" s="7">
        <f>_xlfn.STDEV.S(F27:K27)</f>
        <v>1160.1093394188026</v>
      </c>
      <c r="O27" s="7">
        <f>N27/M27</f>
        <v>1.0089391761565423E-2</v>
      </c>
      <c r="P27" s="31">
        <f>MIN(F27:K27)</f>
        <v>113619.0622057</v>
      </c>
    </row>
    <row r="28" spans="4:146">
      <c r="P28" s="28"/>
    </row>
    <row r="29" spans="4:146">
      <c r="D29" t="s">
        <v>153</v>
      </c>
      <c r="E29" t="s">
        <v>156</v>
      </c>
      <c r="F29" s="20">
        <v>1</v>
      </c>
      <c r="G29" s="20">
        <v>2</v>
      </c>
      <c r="H29" s="20">
        <v>3</v>
      </c>
      <c r="I29" s="20">
        <v>4</v>
      </c>
      <c r="J29" s="20">
        <v>5</v>
      </c>
      <c r="K29" s="20">
        <v>6</v>
      </c>
      <c r="M29" s="7" t="s">
        <v>108</v>
      </c>
      <c r="N29" s="7" t="s">
        <v>109</v>
      </c>
      <c r="O29" s="7" t="s">
        <v>139</v>
      </c>
      <c r="P29" s="31" t="s">
        <v>140</v>
      </c>
    </row>
    <row r="30" spans="4:146">
      <c r="E30" s="30">
        <v>0.1</v>
      </c>
      <c r="F30" s="7">
        <v>111450.0300325</v>
      </c>
      <c r="G30" s="7">
        <v>112141.09405939899</v>
      </c>
      <c r="H30" s="7">
        <v>111076.0109664</v>
      </c>
      <c r="I30" s="7">
        <v>115967.2696942</v>
      </c>
      <c r="J30" s="7">
        <v>121416.25443640001</v>
      </c>
      <c r="K30" s="7">
        <v>117081.7026969</v>
      </c>
      <c r="M30" s="7">
        <f>AVERAGE(F30:K30)</f>
        <v>114855.39364763316</v>
      </c>
      <c r="N30" s="7">
        <f>_xlfn.STDEV.S(F30:K30)</f>
        <v>4061.6565997760299</v>
      </c>
      <c r="O30" s="7">
        <f>N30/M30</f>
        <v>3.5363220400748928E-2</v>
      </c>
      <c r="P30" s="31">
        <f>MIN(F30:K30)</f>
        <v>111076.0109664</v>
      </c>
    </row>
    <row r="31" spans="4:146">
      <c r="E31" s="30">
        <v>0.2</v>
      </c>
      <c r="F31" s="7">
        <v>115566.79533239899</v>
      </c>
      <c r="G31" s="7">
        <v>114669.48387719999</v>
      </c>
      <c r="H31" s="7">
        <v>118622.83501</v>
      </c>
      <c r="I31" s="7">
        <v>116510.4238702</v>
      </c>
      <c r="J31" s="7">
        <v>115947.07661790001</v>
      </c>
      <c r="K31" s="7">
        <v>120828.717762699</v>
      </c>
      <c r="M31" s="7">
        <f>AVERAGE(F31:K31)</f>
        <v>117024.22207839967</v>
      </c>
      <c r="N31" s="7">
        <f>_xlfn.STDEV.S(F31:K31)</f>
        <v>2285.7325466862244</v>
      </c>
      <c r="O31" s="7">
        <f>N31/M31</f>
        <v>1.9532131947477605E-2</v>
      </c>
      <c r="P31" s="31">
        <f>MIN(F31:K31)</f>
        <v>114669.48387719999</v>
      </c>
      <c r="T31">
        <v>28</v>
      </c>
      <c r="U31">
        <v>32</v>
      </c>
      <c r="V31">
        <v>81</v>
      </c>
      <c r="W31">
        <v>80</v>
      </c>
      <c r="X31">
        <v>13</v>
      </c>
      <c r="Y31">
        <v>15</v>
      </c>
      <c r="Z31">
        <v>17</v>
      </c>
      <c r="AA31">
        <v>2</v>
      </c>
      <c r="AB31">
        <v>3</v>
      </c>
      <c r="AC31">
        <v>51</v>
      </c>
      <c r="AD31">
        <v>14</v>
      </c>
      <c r="AE31">
        <v>11</v>
      </c>
      <c r="AF31">
        <v>4</v>
      </c>
      <c r="AG31">
        <v>91</v>
      </c>
      <c r="AH31">
        <v>117</v>
      </c>
      <c r="AI31">
        <v>61</v>
      </c>
      <c r="AJ31">
        <v>60</v>
      </c>
      <c r="AK31">
        <v>63</v>
      </c>
      <c r="AL31">
        <v>62</v>
      </c>
      <c r="AM31">
        <v>92</v>
      </c>
      <c r="AN31">
        <v>101</v>
      </c>
      <c r="AO31">
        <v>59</v>
      </c>
      <c r="AP31">
        <v>65</v>
      </c>
      <c r="AQ31">
        <v>126</v>
      </c>
      <c r="AR31">
        <v>105</v>
      </c>
      <c r="AS31">
        <v>90</v>
      </c>
      <c r="AT31">
        <v>93</v>
      </c>
      <c r="AU31">
        <v>100</v>
      </c>
      <c r="AV31">
        <v>66</v>
      </c>
      <c r="AW31">
        <v>114</v>
      </c>
      <c r="AX31">
        <v>67</v>
      </c>
      <c r="AY31">
        <v>56</v>
      </c>
      <c r="AZ31">
        <v>48</v>
      </c>
      <c r="BA31">
        <v>54</v>
      </c>
      <c r="BB31">
        <v>50</v>
      </c>
      <c r="BC31">
        <v>119</v>
      </c>
      <c r="BD31">
        <v>49</v>
      </c>
      <c r="BE31">
        <v>47</v>
      </c>
      <c r="BF31">
        <v>95</v>
      </c>
      <c r="BG31">
        <v>113</v>
      </c>
      <c r="BH31">
        <v>112</v>
      </c>
      <c r="BI31">
        <v>108</v>
      </c>
      <c r="BJ31">
        <v>128</v>
      </c>
      <c r="BK31">
        <v>94</v>
      </c>
      <c r="BL31">
        <v>96</v>
      </c>
      <c r="BM31">
        <v>124</v>
      </c>
      <c r="BN31">
        <v>98</v>
      </c>
      <c r="BO31">
        <v>99</v>
      </c>
      <c r="BP31">
        <v>102</v>
      </c>
      <c r="BQ31">
        <v>103</v>
      </c>
      <c r="BR31">
        <v>64</v>
      </c>
      <c r="BS31">
        <v>120</v>
      </c>
      <c r="BT31">
        <v>97</v>
      </c>
      <c r="BU31">
        <v>110</v>
      </c>
      <c r="BV31">
        <v>89</v>
      </c>
      <c r="BW31">
        <v>88</v>
      </c>
      <c r="BX31">
        <v>87</v>
      </c>
      <c r="BY31">
        <v>86</v>
      </c>
      <c r="BZ31">
        <v>111</v>
      </c>
      <c r="CA31">
        <v>72</v>
      </c>
      <c r="CB31">
        <v>71</v>
      </c>
      <c r="CC31">
        <v>70</v>
      </c>
      <c r="CD31">
        <v>69</v>
      </c>
      <c r="CE31">
        <v>74</v>
      </c>
      <c r="CF31">
        <v>68</v>
      </c>
      <c r="CG31">
        <v>9</v>
      </c>
      <c r="CH31">
        <v>20</v>
      </c>
      <c r="CI31">
        <v>73</v>
      </c>
      <c r="CJ31">
        <v>75</v>
      </c>
      <c r="CK31">
        <v>77</v>
      </c>
      <c r="CL31">
        <v>76</v>
      </c>
      <c r="CM31">
        <v>83</v>
      </c>
      <c r="CN31">
        <v>84</v>
      </c>
      <c r="CO31">
        <v>127</v>
      </c>
      <c r="CP31">
        <v>82</v>
      </c>
      <c r="CQ31">
        <v>85</v>
      </c>
      <c r="CR31">
        <v>118</v>
      </c>
      <c r="CS31">
        <v>79</v>
      </c>
      <c r="CT31">
        <v>78</v>
      </c>
      <c r="CU31">
        <v>19</v>
      </c>
      <c r="CV31">
        <v>22</v>
      </c>
      <c r="CW31">
        <v>18</v>
      </c>
      <c r="CX31">
        <v>23</v>
      </c>
      <c r="CY31">
        <v>5</v>
      </c>
      <c r="CZ31">
        <v>109</v>
      </c>
      <c r="DA31">
        <v>21</v>
      </c>
      <c r="DB31">
        <v>16</v>
      </c>
      <c r="DC31">
        <v>107</v>
      </c>
      <c r="DD31">
        <v>7</v>
      </c>
      <c r="DE31">
        <v>25</v>
      </c>
      <c r="DF31">
        <v>24</v>
      </c>
      <c r="DG31">
        <v>10</v>
      </c>
      <c r="DH31">
        <v>12</v>
      </c>
      <c r="DI31">
        <v>115</v>
      </c>
      <c r="DJ31">
        <v>106</v>
      </c>
      <c r="DK31">
        <v>8</v>
      </c>
      <c r="DL31">
        <v>121</v>
      </c>
      <c r="DM31">
        <v>116</v>
      </c>
      <c r="DN31">
        <v>53</v>
      </c>
      <c r="DO31">
        <v>125</v>
      </c>
      <c r="DP31">
        <v>57</v>
      </c>
      <c r="DQ31">
        <v>6</v>
      </c>
      <c r="DR31">
        <v>122</v>
      </c>
      <c r="DS31">
        <v>52</v>
      </c>
      <c r="DT31">
        <v>58</v>
      </c>
      <c r="DU31">
        <v>55</v>
      </c>
      <c r="DV31">
        <v>46</v>
      </c>
      <c r="DW31">
        <v>104</v>
      </c>
      <c r="DX31">
        <v>45</v>
      </c>
      <c r="DY31">
        <v>41</v>
      </c>
      <c r="DZ31">
        <v>36</v>
      </c>
      <c r="EA31">
        <v>38</v>
      </c>
      <c r="EB31">
        <v>37</v>
      </c>
      <c r="EC31">
        <v>42</v>
      </c>
      <c r="ED31">
        <v>31</v>
      </c>
      <c r="EE31">
        <v>44</v>
      </c>
      <c r="EF31">
        <v>35</v>
      </c>
      <c r="EG31">
        <v>43</v>
      </c>
      <c r="EH31">
        <v>40</v>
      </c>
      <c r="EI31">
        <v>39</v>
      </c>
      <c r="EJ31">
        <v>29</v>
      </c>
      <c r="EK31">
        <v>123</v>
      </c>
      <c r="EL31">
        <v>33</v>
      </c>
      <c r="EM31">
        <v>30</v>
      </c>
      <c r="EN31">
        <v>34</v>
      </c>
      <c r="EO31">
        <v>26</v>
      </c>
      <c r="EP31">
        <v>27</v>
      </c>
    </row>
    <row r="32" spans="4:146">
      <c r="E32" s="30">
        <v>0.3</v>
      </c>
      <c r="F32" s="7">
        <v>114154.456042199</v>
      </c>
      <c r="G32" s="7">
        <v>116857.4979912</v>
      </c>
      <c r="H32" s="7">
        <v>122652.23484</v>
      </c>
      <c r="I32" s="7">
        <v>111498.7710904</v>
      </c>
      <c r="J32" s="7">
        <v>114362.39300169999</v>
      </c>
      <c r="K32" s="7">
        <v>112235.812143399</v>
      </c>
      <c r="M32" s="7">
        <f>AVERAGE(F32:K32)</f>
        <v>115293.52751814968</v>
      </c>
      <c r="N32" s="7">
        <f>_xlfn.STDEV.S(F32:K32)</f>
        <v>4062.2868451946979</v>
      </c>
      <c r="O32" s="7">
        <f>N32/M32</f>
        <v>3.5234300941613624E-2</v>
      </c>
      <c r="P32" s="31">
        <f>MIN(F32:K32)</f>
        <v>111498.7710904</v>
      </c>
    </row>
    <row r="33" spans="4:16">
      <c r="E33" s="30">
        <v>0.4</v>
      </c>
      <c r="F33" s="7">
        <v>111093.0493457</v>
      </c>
      <c r="G33" s="7">
        <v>118856.084887199</v>
      </c>
      <c r="H33" s="7">
        <v>117030.5647744</v>
      </c>
      <c r="I33" s="7">
        <v>115279.0074742</v>
      </c>
      <c r="J33" s="7">
        <v>112866.753077699</v>
      </c>
      <c r="K33" s="7">
        <v>122160.74219970001</v>
      </c>
      <c r="M33" s="7">
        <f>AVERAGE(F33:K33)</f>
        <v>116214.36695981633</v>
      </c>
      <c r="N33" s="7">
        <f>_xlfn.STDEV.S(F33:K33)</f>
        <v>4032.7048280186114</v>
      </c>
      <c r="O33" s="7">
        <f>N33/M33</f>
        <v>3.4700570450235363E-2</v>
      </c>
      <c r="P33" s="31">
        <f>MIN(F33:K33)</f>
        <v>111093.0493457</v>
      </c>
    </row>
    <row r="34" spans="4:16">
      <c r="P34" s="28"/>
    </row>
    <row r="35" spans="4:16">
      <c r="P35" s="28"/>
    </row>
    <row r="36" spans="4:16">
      <c r="D36" t="s">
        <v>62</v>
      </c>
      <c r="E36" t="s">
        <v>157</v>
      </c>
      <c r="F36" s="20">
        <v>1</v>
      </c>
      <c r="G36" s="20">
        <v>2</v>
      </c>
      <c r="H36" s="20">
        <v>3</v>
      </c>
      <c r="I36" s="20">
        <v>4</v>
      </c>
      <c r="J36" s="20">
        <v>5</v>
      </c>
      <c r="K36" s="20">
        <v>6</v>
      </c>
      <c r="M36" s="7" t="s">
        <v>108</v>
      </c>
      <c r="N36" s="7" t="s">
        <v>109</v>
      </c>
      <c r="O36" s="7" t="s">
        <v>139</v>
      </c>
      <c r="P36" s="31" t="s">
        <v>140</v>
      </c>
    </row>
    <row r="37" spans="4:16">
      <c r="E37" s="30" t="s">
        <v>158</v>
      </c>
      <c r="F37" s="7">
        <v>120293.4594999</v>
      </c>
      <c r="G37" s="7">
        <v>112833.7756967</v>
      </c>
      <c r="H37" s="7">
        <v>113245.4706942</v>
      </c>
      <c r="I37" s="7">
        <v>119771.89489120001</v>
      </c>
      <c r="J37" s="7">
        <v>114423.151874399</v>
      </c>
      <c r="K37" s="7">
        <v>111863.65999689999</v>
      </c>
      <c r="M37" s="7">
        <f>AVERAGE(F37:K37)</f>
        <v>115405.23544221651</v>
      </c>
      <c r="N37" s="7">
        <f>_xlfn.STDEV.S(F37:K37)</f>
        <v>3680.9423505440859</v>
      </c>
      <c r="O37" s="7">
        <f>N37/M37</f>
        <v>3.1895800363295791E-2</v>
      </c>
      <c r="P37" s="31">
        <f>MIN(F37:K37)</f>
        <v>111863.65999689999</v>
      </c>
    </row>
    <row r="38" spans="4:16">
      <c r="E38" s="30" t="s">
        <v>159</v>
      </c>
      <c r="F38" s="7">
        <v>118236.213372899</v>
      </c>
      <c r="G38" s="7">
        <v>113757.674117299</v>
      </c>
      <c r="H38" s="7">
        <v>126137.152203199</v>
      </c>
      <c r="I38" s="7">
        <v>120805.5153568</v>
      </c>
      <c r="J38" s="7">
        <v>117017.849153199</v>
      </c>
      <c r="K38" s="7">
        <v>124384.453823499</v>
      </c>
      <c r="M38" s="7">
        <f>AVERAGE(F38:K38)</f>
        <v>120056.47633781585</v>
      </c>
      <c r="N38" s="7">
        <f>_xlfn.STDEV.S(F38:K38)</f>
        <v>4658.0809222280059</v>
      </c>
      <c r="O38" s="7">
        <f>N38/M38</f>
        <v>3.8799080768629771E-2</v>
      </c>
      <c r="P38" s="31">
        <f>MIN(F38:K38)</f>
        <v>113757.674117299</v>
      </c>
    </row>
    <row r="39" spans="4:16">
      <c r="P39" s="28"/>
    </row>
    <row r="40" spans="4:16">
      <c r="D40" t="s">
        <v>62</v>
      </c>
      <c r="E40" t="s">
        <v>160</v>
      </c>
      <c r="F40" s="20">
        <v>1</v>
      </c>
      <c r="G40" s="20">
        <v>2</v>
      </c>
      <c r="H40" s="20">
        <v>3</v>
      </c>
      <c r="I40" s="20">
        <v>4</v>
      </c>
      <c r="J40" s="20">
        <v>5</v>
      </c>
      <c r="K40" s="20">
        <v>6</v>
      </c>
      <c r="M40" s="7" t="s">
        <v>108</v>
      </c>
      <c r="N40" s="7" t="s">
        <v>109</v>
      </c>
      <c r="O40" s="7" t="s">
        <v>139</v>
      </c>
      <c r="P40" s="31" t="s">
        <v>140</v>
      </c>
    </row>
    <row r="41" spans="4:16">
      <c r="E41" s="30" t="s">
        <v>161</v>
      </c>
      <c r="F41" s="7">
        <v>111957.95984939999</v>
      </c>
      <c r="G41" s="7">
        <v>119725.216636899</v>
      </c>
      <c r="H41" s="7">
        <v>116842.1198073</v>
      </c>
      <c r="I41" s="7">
        <v>112191.59708589999</v>
      </c>
      <c r="J41" s="7">
        <v>124603.8533718</v>
      </c>
      <c r="K41" s="7">
        <v>111802.1916474</v>
      </c>
      <c r="M41" s="7">
        <f>AVERAGE(F41:K41)</f>
        <v>116187.15639978317</v>
      </c>
      <c r="N41" s="7">
        <f>_xlfn.STDEV.S(F41:K41)</f>
        <v>5231.9432106546747</v>
      </c>
      <c r="O41" s="7">
        <f>N41/M41</f>
        <v>4.5030306040474186E-2</v>
      </c>
      <c r="P41" s="31">
        <f>MIN(F41:K41)</f>
        <v>111802.1916474</v>
      </c>
    </row>
    <row r="42" spans="4:16" ht="18" customHeight="1">
      <c r="E42" s="30" t="s">
        <v>162</v>
      </c>
      <c r="F42" s="7">
        <v>117965.37331150001</v>
      </c>
      <c r="G42" s="7">
        <v>118481.045579499</v>
      </c>
      <c r="H42" s="7">
        <v>120522.8031297</v>
      </c>
      <c r="I42" s="7">
        <v>119088.52748499899</v>
      </c>
      <c r="J42" s="7">
        <v>110930.4308969</v>
      </c>
      <c r="K42" s="7">
        <v>113744.4937082</v>
      </c>
      <c r="M42" s="7">
        <f>AVERAGE(F42:K42)</f>
        <v>116788.77901846632</v>
      </c>
      <c r="N42" s="7">
        <f>_xlfn.STDEV.S(F42:K42)</f>
        <v>3662.4536879077568</v>
      </c>
      <c r="O42" s="7">
        <f>N42/M42</f>
        <v>3.1359636762095612E-2</v>
      </c>
      <c r="P42" s="31">
        <f>MIN(F42:K42)</f>
        <v>110930.4308969</v>
      </c>
    </row>
    <row r="43" spans="4:16">
      <c r="P43" s="28"/>
    </row>
    <row r="44" spans="4:16">
      <c r="D44" t="s">
        <v>61</v>
      </c>
      <c r="E44" t="s">
        <v>163</v>
      </c>
      <c r="F44" s="20">
        <v>1</v>
      </c>
      <c r="G44" s="20">
        <v>2</v>
      </c>
      <c r="H44" s="20">
        <v>3</v>
      </c>
      <c r="I44" s="20">
        <v>4</v>
      </c>
      <c r="J44" s="20">
        <v>5</v>
      </c>
      <c r="K44" s="20">
        <v>6</v>
      </c>
      <c r="M44" s="7" t="s">
        <v>108</v>
      </c>
      <c r="N44" s="7" t="s">
        <v>109</v>
      </c>
      <c r="O44" s="7" t="s">
        <v>139</v>
      </c>
      <c r="P44" s="31" t="s">
        <v>140</v>
      </c>
    </row>
    <row r="45" spans="4:16">
      <c r="D45" t="s">
        <v>164</v>
      </c>
      <c r="E45" s="30" t="s">
        <v>165</v>
      </c>
      <c r="F45" s="7">
        <v>11268</v>
      </c>
      <c r="G45" s="7">
        <v>11025</v>
      </c>
      <c r="H45" s="7">
        <v>10834</v>
      </c>
      <c r="I45" s="7">
        <v>11089</v>
      </c>
      <c r="J45" s="7">
        <v>11253</v>
      </c>
      <c r="K45" s="7">
        <v>10776</v>
      </c>
      <c r="M45" s="7">
        <f>AVERAGE(F45:K45)</f>
        <v>11040.833333333334</v>
      </c>
      <c r="N45" s="7">
        <f>_xlfn.STDEV.S(F45:K45)</f>
        <v>205.96447913819188</v>
      </c>
      <c r="O45" s="7">
        <f>N45/M45</f>
        <v>1.8654794698907861E-2</v>
      </c>
      <c r="P45" s="31">
        <f>MIN(F45:K45)</f>
        <v>10776</v>
      </c>
    </row>
    <row r="46" spans="4:16">
      <c r="E46" s="30" t="s">
        <v>166</v>
      </c>
      <c r="F46" s="7">
        <v>11135</v>
      </c>
      <c r="G46" s="7">
        <v>10972</v>
      </c>
      <c r="H46" s="7">
        <v>11446</v>
      </c>
      <c r="I46" s="7">
        <v>11027</v>
      </c>
      <c r="J46" s="7">
        <v>10988</v>
      </c>
      <c r="K46" s="7">
        <v>11602</v>
      </c>
      <c r="M46" s="7">
        <f>AVERAGE(F46:K46)</f>
        <v>11195</v>
      </c>
      <c r="N46" s="7">
        <f>_xlfn.STDEV.S(F46:K46)</f>
        <v>265.7261748492233</v>
      </c>
      <c r="O46" s="7">
        <f>N46/M46</f>
        <v>2.3736147820386182E-2</v>
      </c>
      <c r="P46" s="31">
        <f>MIN(F46:K46)</f>
        <v>10972</v>
      </c>
    </row>
    <row r="48" spans="4:16">
      <c r="F48" s="29"/>
    </row>
    <row r="49" spans="6:6">
      <c r="F49" s="29"/>
    </row>
    <row r="50" spans="6:6">
      <c r="F50" s="29"/>
    </row>
    <row r="51" spans="6:6">
      <c r="F51" s="29"/>
    </row>
    <row r="52" spans="6:6">
      <c r="F52" s="29"/>
    </row>
    <row r="53" spans="6:6">
      <c r="F53" s="29"/>
    </row>
    <row r="54" spans="6:6">
      <c r="F54" s="2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D81EA905B6BC847BDD1FFADA815F393" ma:contentTypeVersion="7" ma:contentTypeDescription="Utwórz nowy dokument." ma:contentTypeScope="" ma:versionID="f21fa1fe3a46d655b9174f794b6e0c4a">
  <xsd:schema xmlns:xsd="http://www.w3.org/2001/XMLSchema" xmlns:xs="http://www.w3.org/2001/XMLSchema" xmlns:p="http://schemas.microsoft.com/office/2006/metadata/properties" xmlns:ns3="ebed57f9-8819-45bb-a9ab-8668b03beab8" xmlns:ns4="692ade2a-f34a-415b-a005-a596550909dc" targetNamespace="http://schemas.microsoft.com/office/2006/metadata/properties" ma:root="true" ma:fieldsID="d045b157a8c209c490897d0270d79ca1" ns3:_="" ns4:_="">
    <xsd:import namespace="ebed57f9-8819-45bb-a9ab-8668b03beab8"/>
    <xsd:import namespace="692ade2a-f34a-415b-a005-a596550909dc"/>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ed57f9-8819-45bb-a9ab-8668b03bea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2ade2a-f34a-415b-a005-a596550909dc" elementFormDefault="qualified">
    <xsd:import namespace="http://schemas.microsoft.com/office/2006/documentManagement/types"/>
    <xsd:import namespace="http://schemas.microsoft.com/office/infopath/2007/PartnerControls"/>
    <xsd:element name="SharedWithUsers" ma:index="11"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Udostępnione dla — szczegóły" ma:internalName="SharedWithDetails" ma:readOnly="true">
      <xsd:simpleType>
        <xsd:restriction base="dms:Note">
          <xsd:maxLength value="255"/>
        </xsd:restriction>
      </xsd:simpleType>
    </xsd:element>
    <xsd:element name="SharingHintHash" ma:index="13" nillable="true" ma:displayName="Skrót wskazówki dotyczącej udostępniani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ebed57f9-8819-45bb-a9ab-8668b03beab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B05A76-9B14-4295-A4DD-45CDA5BF73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ed57f9-8819-45bb-a9ab-8668b03beab8"/>
    <ds:schemaRef ds:uri="692ade2a-f34a-415b-a005-a59655090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ECDE-74EA-4127-8421-DC1537D06142}">
  <ds:schemaRefs>
    <ds:schemaRef ds:uri="http://purl.org/dc/dcmitype/"/>
    <ds:schemaRef ds:uri="http://purl.org/dc/elements/1.1/"/>
    <ds:schemaRef ds:uri="http://schemas.microsoft.com/office/infopath/2007/PartnerControls"/>
    <ds:schemaRef ds:uri="ebed57f9-8819-45bb-a9ab-8668b03beab8"/>
    <ds:schemaRef ds:uri="http://schemas.microsoft.com/office/2006/documentManagement/types"/>
    <ds:schemaRef ds:uri="http://schemas.openxmlformats.org/package/2006/metadata/core-properties"/>
    <ds:schemaRef ds:uri="http://purl.org/dc/terms/"/>
    <ds:schemaRef ds:uri="http://www.w3.org/XML/1998/namespace"/>
    <ds:schemaRef ds:uri="692ade2a-f34a-415b-a005-a596550909dc"/>
    <ds:schemaRef ds:uri="http://schemas.microsoft.com/office/2006/metadata/properties"/>
  </ds:schemaRefs>
</ds:datastoreItem>
</file>

<file path=customXml/itemProps3.xml><?xml version="1.0" encoding="utf-8"?>
<ds:datastoreItem xmlns:ds="http://schemas.openxmlformats.org/officeDocument/2006/customXml" ds:itemID="{610B6D2D-AE55-40B2-B7A8-9D49F8A41D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9</vt:i4>
      </vt:variant>
    </vt:vector>
  </HeadingPairs>
  <TitlesOfParts>
    <vt:vector size="9" baseType="lpstr">
      <vt:lpstr>TSP 48</vt:lpstr>
      <vt:lpstr>TSP 76</vt:lpstr>
      <vt:lpstr>TSP 127</vt:lpstr>
      <vt:lpstr>Metoda najbliższego sasiada</vt:lpstr>
      <vt:lpstr>Tabu search</vt:lpstr>
      <vt:lpstr>Wspinaczka</vt:lpstr>
      <vt:lpstr>Solver</vt:lpstr>
      <vt:lpstr>Wyzarzanie</vt:lpstr>
      <vt:lpstr>Alg. genetyczny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Radek</dc:creator>
  <cp:keywords/>
  <dc:description/>
  <cp:lastModifiedBy>Mateusz Strojek</cp:lastModifiedBy>
  <cp:revision/>
  <dcterms:created xsi:type="dcterms:W3CDTF">2021-01-08T19:16:45Z</dcterms:created>
  <dcterms:modified xsi:type="dcterms:W3CDTF">2024-01-11T22:45:54Z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0x0101000D81EA905B6BC847BDD1FFADA815F393</vt:lpwstr>
  </property>
</Properties>
</file>