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kambl\Desktop\"/>
    </mc:Choice>
  </mc:AlternateContent>
  <xr:revisionPtr revIDLastSave="0" documentId="11_F54134A1909534A10795FE532D679AB014195F55" xr6:coauthVersionLast="46" xr6:coauthVersionMax="46" xr10:uidLastSave="{00000000-0000-0000-0000-000000000000}"/>
  <bookViews>
    <workbookView xWindow="0" yWindow="0" windowWidth="27855" windowHeight="12795" xr2:uid="{00000000-000D-0000-FFFF-FFFF00000000}"/>
  </bookViews>
  <sheets>
    <sheet name="Project Effort" sheetId="1" r:id="rId1"/>
    <sheet name="Developer Guide" sheetId="2" r:id="rId2"/>
    <sheet name="PM Guide" sheetId="3" r:id="rId3"/>
    <sheet name="Estimation Guidelines" sheetId="4" r:id="rId4"/>
  </sheets>
  <externalReferences>
    <externalReference r:id="rId5"/>
  </externalReferenc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1" l="1"/>
  <c r="F57" i="1"/>
  <c r="E57" i="1"/>
  <c r="H56" i="1"/>
  <c r="H55" i="1"/>
  <c r="H57" i="1" s="1"/>
  <c r="G53" i="1"/>
  <c r="F53" i="1"/>
  <c r="E53" i="1"/>
  <c r="H51" i="1"/>
  <c r="H48" i="1"/>
  <c r="G46" i="1"/>
  <c r="G49" i="1" s="1"/>
  <c r="F46" i="1"/>
  <c r="F49" i="1" s="1"/>
  <c r="E46" i="1"/>
  <c r="E49" i="1" s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46" i="1" s="1"/>
  <c r="G6" i="1"/>
  <c r="F6" i="1"/>
  <c r="E6" i="1"/>
  <c r="H5" i="1"/>
  <c r="H4" i="1"/>
  <c r="H3" i="1"/>
  <c r="K4" i="1" l="1"/>
  <c r="E59" i="1"/>
  <c r="F59" i="1"/>
  <c r="G59" i="1"/>
  <c r="H47" i="1"/>
  <c r="K7" i="1" s="1"/>
  <c r="H49" i="1"/>
  <c r="H52" i="1" s="1"/>
  <c r="H53" i="1" s="1"/>
  <c r="K10" i="1" s="1"/>
  <c r="H6" i="1"/>
  <c r="I6" i="1" s="1"/>
  <c r="K12" i="1"/>
  <c r="K14" i="1" l="1"/>
  <c r="H59" i="1"/>
</calcChain>
</file>

<file path=xl/sharedStrings.xml><?xml version="1.0" encoding="utf-8"?>
<sst xmlns="http://schemas.openxmlformats.org/spreadsheetml/2006/main" count="428" uniqueCount="208">
  <si>
    <t>Project Estimation</t>
  </si>
  <si>
    <t>Project Schedule</t>
  </si>
  <si>
    <t>Filled By</t>
  </si>
  <si>
    <t>TG</t>
  </si>
  <si>
    <t>Activity</t>
  </si>
  <si>
    <t>Sub Activity</t>
  </si>
  <si>
    <t>Simple</t>
  </si>
  <si>
    <t>Medium</t>
  </si>
  <si>
    <t>Complex</t>
  </si>
  <si>
    <t>Effort (In Person Hours)</t>
  </si>
  <si>
    <t>Effort (In Person Days)</t>
  </si>
  <si>
    <t>TG2 Developer Allocation</t>
  </si>
  <si>
    <t>PM</t>
  </si>
  <si>
    <t>Requirement Gathering</t>
  </si>
  <si>
    <t>Requirement Gathering Sessions</t>
  </si>
  <si>
    <t>TG2 PM Allocation</t>
  </si>
  <si>
    <t>Design</t>
  </si>
  <si>
    <t>Process Design Effort</t>
  </si>
  <si>
    <t>TG2 Schedule (In Days)</t>
  </si>
  <si>
    <t>Developer</t>
  </si>
  <si>
    <t>Technical Design Effort</t>
  </si>
  <si>
    <t>Sub Total :</t>
  </si>
  <si>
    <t>TG3 Developer Allocation</t>
  </si>
  <si>
    <t>TG3 Schedule (In Days)</t>
  </si>
  <si>
    <t>Data Extraction</t>
  </si>
  <si>
    <t>E-Mail</t>
  </si>
  <si>
    <t>Data From WebPage</t>
  </si>
  <si>
    <t>TG4 Developer Allocation</t>
  </si>
  <si>
    <t>Excel File</t>
  </si>
  <si>
    <t>TG4 Schedule (In Days)</t>
  </si>
  <si>
    <t>Oracle ERP</t>
  </si>
  <si>
    <t>SAP ERP</t>
  </si>
  <si>
    <t>Operationalization</t>
  </si>
  <si>
    <t>Database</t>
  </si>
  <si>
    <t>API</t>
  </si>
  <si>
    <t>Total Days for Completion</t>
  </si>
  <si>
    <t>Conversion</t>
  </si>
  <si>
    <t>OCR Image</t>
  </si>
  <si>
    <t>XML</t>
  </si>
  <si>
    <t>JSON</t>
  </si>
  <si>
    <t>Text</t>
  </si>
  <si>
    <t>Data Entry</t>
  </si>
  <si>
    <t>E-Mail (Generation and Sending)</t>
  </si>
  <si>
    <t>Data To WebPage</t>
  </si>
  <si>
    <t>API (Researching use of BAPI for SAP operations)</t>
  </si>
  <si>
    <t>File Operation</t>
  </si>
  <si>
    <t>To/From Box</t>
  </si>
  <si>
    <t>To/From FTP</t>
  </si>
  <si>
    <t>To/From Library</t>
  </si>
  <si>
    <t>Download from WebApp</t>
  </si>
  <si>
    <t>Download Oracle ERP Report</t>
  </si>
  <si>
    <t>Download SAP ERP Report</t>
  </si>
  <si>
    <t>Download BI Report</t>
  </si>
  <si>
    <t>File Unzip/Zip</t>
  </si>
  <si>
    <t>Data Processing</t>
  </si>
  <si>
    <t>Rule Based Decision Points</t>
  </si>
  <si>
    <t>2 Way Data Table  Matching</t>
  </si>
  <si>
    <t>2 Way Data Table  Consolidation</t>
  </si>
  <si>
    <t>Excel Macro</t>
  </si>
  <si>
    <t>Data Table Processing Loop</t>
  </si>
  <si>
    <t xml:space="preserve">Housekeeping </t>
  </si>
  <si>
    <t>Queue Structure Building</t>
  </si>
  <si>
    <t>Process From Queue</t>
  </si>
  <si>
    <t>Logging</t>
  </si>
  <si>
    <t>Build Configuration File</t>
  </si>
  <si>
    <t>Cleanup Activities</t>
  </si>
  <si>
    <t>Retrieve Assets</t>
  </si>
  <si>
    <t>Project Specific</t>
  </si>
  <si>
    <t>Setup Library For Storage</t>
  </si>
  <si>
    <t>Code Review Corrections</t>
  </si>
  <si>
    <t>Code Review Feedback Corrections</t>
  </si>
  <si>
    <t>UAT Preparation by PM</t>
  </si>
  <si>
    <t>Prepare Test Data/ Acceptance Criteria</t>
  </si>
  <si>
    <t>Code Move</t>
  </si>
  <si>
    <t>Move to Onbording VM</t>
  </si>
  <si>
    <t>Developer/PM</t>
  </si>
  <si>
    <t>UAT</t>
  </si>
  <si>
    <t>UAT Testing</t>
  </si>
  <si>
    <t>Admin</t>
  </si>
  <si>
    <t>Move From Onboarding to Production</t>
  </si>
  <si>
    <t>Operational Testing</t>
  </si>
  <si>
    <t>Post Production Validation</t>
  </si>
  <si>
    <t>Grand Total :</t>
  </si>
  <si>
    <t>Simple text (e.g., "Job Finished" )</t>
  </si>
  <si>
    <t>Basic HTML formatting</t>
  </si>
  <si>
    <t>Variable attachments (maybe one, maybe three, etc); Complex HTML formatting (embedded images, etc)</t>
  </si>
  <si>
    <t>Simple page structure (well-defined tables, simple text)</t>
  </si>
  <si>
    <t>More complex text (validation, dropdowns, etc)</t>
  </si>
  <si>
    <t>HTML5/Angular based pages (dynamic webpages)</t>
  </si>
  <si>
    <t>Read from a single Sheet</t>
  </si>
  <si>
    <t>Single sheet structured Data (data required to be in specific places)</t>
  </si>
  <si>
    <t>ADI templates; Multiple Sheets</t>
  </si>
  <si>
    <t>Single-screen data; simple text</t>
  </si>
  <si>
    <t>Multiple selector types, single-screen</t>
  </si>
  <si>
    <t>off-screen fields; paged data (scrolling, etc)</t>
  </si>
  <si>
    <t>Provided SELECT statement, connection string</t>
  </si>
  <si>
    <t>Connection provided, no query provided but resources available</t>
  </si>
  <si>
    <t>No meaningful documentation/support provided</t>
  </si>
  <si>
    <t>Example provided; authentication a non-issue; REST usually; Simple GETs</t>
  </si>
  <si>
    <t>Complex REST or simple SOAP; Complex GETs; Simple POSTs</t>
  </si>
  <si>
    <t>Given end-point, but no documentation/information; Complex SOAP; Complex POSTs</t>
  </si>
  <si>
    <t>Citrix; digital non-scanned text images; PDF (not an image)</t>
  </si>
  <si>
    <t>Image of PDF (non-scanned)</t>
  </si>
  <si>
    <t>Scanned documents; Images; Other languages</t>
  </si>
  <si>
    <t>Schema is provided</t>
  </si>
  <si>
    <t>No schema provided (must discover/analyze schema yourself), simple Objects</t>
  </si>
  <si>
    <t>Nested Objects</t>
  </si>
  <si>
    <t>Simple list (e.g., single column of names or IDs)</t>
  </si>
  <si>
    <t>Defined structure (rows being: "key=value" style)</t>
  </si>
  <si>
    <t>Needs regex parsing; other unstructured text data</t>
  </si>
  <si>
    <t>Search boxes; Logging in</t>
  </si>
  <si>
    <t>More complex text entry (validation, dropdowns, etc)</t>
  </si>
  <si>
    <t>Output directly to a single Sheet1</t>
  </si>
  <si>
    <t>Structured Data (data required to be in specific places)</t>
  </si>
  <si>
    <t>ADI templates</t>
  </si>
  <si>
    <t>Single-screen data entry, simple text entry</t>
  </si>
  <si>
    <t>Provided insert/update statement, connection string</t>
  </si>
  <si>
    <t>Use existing Box reusable workflow</t>
  </si>
  <si>
    <t>Implement one-off Box workflow</t>
  </si>
  <si>
    <t>Large volume of Files; searching for specific file(s)</t>
  </si>
  <si>
    <t>Use existing UiPath Activity (single file)</t>
  </si>
  <si>
    <t>Use existing UiPath Activity (multiple files)</t>
  </si>
  <si>
    <t>Searching for specific file(s)</t>
  </si>
  <si>
    <t>Use existing reusable workflow</t>
  </si>
  <si>
    <t>Implement one-off Library workflow</t>
  </si>
  <si>
    <t>Direct download link/button</t>
  </si>
  <si>
    <t>Simple website</t>
  </si>
  <si>
    <t>Field-entry required prior to download; Searching for specific file(s) (from list, etc)</t>
  </si>
  <si>
    <t>Simple navigation or simple data entry</t>
  </si>
  <si>
    <t>Complex Navigation/Data Entry; off-screen links/fields; Building filter</t>
  </si>
  <si>
    <t>Single file; built-in OS zip functionality</t>
  </si>
  <si>
    <t>Multiple Files; built-in OS zip functionality</t>
  </si>
  <si>
    <t>Requires external Zip functionality (e.g., 7zip, gzip, etc)</t>
  </si>
  <si>
    <t>Simple flow control (e.g., If, Case, Do, While)</t>
  </si>
  <si>
    <t>Complex flow control (many possible cases); Complex Loops (nested loops)</t>
  </si>
  <si>
    <t>Rule-engine implementation</t>
  </si>
  <si>
    <t>2 Way Data Table Matching</t>
  </si>
  <si>
    <t>Simple 1:1 relationships</t>
  </si>
  <si>
    <t>1:n, or n:1 relationships</t>
  </si>
  <si>
    <t>n:n; multiple/variable conditions</t>
  </si>
  <si>
    <t>2 Way Data Table Consolidation</t>
  </si>
  <si>
    <t>Macro provided</t>
  </si>
  <si>
    <t>Macro not provided; VLOOKUP; moving data; pivot tables</t>
  </si>
  <si>
    <t>Macro not provided; multiple stages of data manipulation; variable rules</t>
  </si>
  <si>
    <t>Simple For loop (e.g., enriching/reading values)</t>
  </si>
  <si>
    <t>Simple Loop, not all rows apply (some conditions)</t>
  </si>
  <si>
    <t>Multiple decision points/filters/etc.</t>
  </si>
  <si>
    <t>General</t>
  </si>
  <si>
    <t>Simple Transaction Based Process</t>
  </si>
  <si>
    <t>Multistage Process across 5+ workflows</t>
  </si>
  <si>
    <t>Multistage Process across 10+ workflows</t>
  </si>
  <si>
    <t>Deleting files; closing applications; closing connections</t>
  </si>
  <si>
    <t>All simple activities, but against a remote target or multiple locations</t>
  </si>
  <si>
    <t>Simple activities, but targeted to a specific environment/system, or multiple specific ones</t>
  </si>
  <si>
    <t xml:space="preserve">Simple </t>
  </si>
  <si>
    <t>Number of process steps</t>
  </si>
  <si>
    <t>&lt; 5 steps</t>
  </si>
  <si>
    <t>5 - 15 steps</t>
  </si>
  <si>
    <t>&gt;15 steps</t>
  </si>
  <si>
    <t>Variation 
(# of scenarios or exceptions)</t>
  </si>
  <si>
    <t>1 scenario / exception</t>
  </si>
  <si>
    <t>2 - 5 scenarios / exceptions</t>
  </si>
  <si>
    <t>&gt; 5 scenarios / exceptions</t>
  </si>
  <si>
    <t>Number of underlying IT systems</t>
  </si>
  <si>
    <t>1 to 2</t>
  </si>
  <si>
    <t xml:space="preserve">3 to 4 </t>
  </si>
  <si>
    <t>&gt; 4</t>
  </si>
  <si>
    <t>Clear rules vs human judgement</t>
  </si>
  <si>
    <t>All rules are codable</t>
  </si>
  <si>
    <t>Some human judgement</t>
  </si>
  <si>
    <t>Mainly Human judgement</t>
  </si>
  <si>
    <t>Structure of data</t>
  </si>
  <si>
    <t>Structured and Digital data</t>
  </si>
  <si>
    <t>Mixed data</t>
  </si>
  <si>
    <t>Unstructured, paper based</t>
  </si>
  <si>
    <t>Quality of data</t>
  </si>
  <si>
    <t>High Quality</t>
  </si>
  <si>
    <t>Variable quality</t>
  </si>
  <si>
    <t>Low quality</t>
  </si>
  <si>
    <t>Process standardization</t>
  </si>
  <si>
    <t>Process fully standardized</t>
  </si>
  <si>
    <t>Parts of the process are standardized</t>
  </si>
  <si>
    <t>Process needs to be standardized</t>
  </si>
  <si>
    <t>Compliance / Security risks</t>
  </si>
  <si>
    <t>No constraints</t>
  </si>
  <si>
    <t>Low - Med risk</t>
  </si>
  <si>
    <t>High risk</t>
  </si>
  <si>
    <t>Process documentation availability (SOPs, Sample Data, Recordings, etc)</t>
  </si>
  <si>
    <t>Process documents created and available</t>
  </si>
  <si>
    <t>Some documents are available</t>
  </si>
  <si>
    <t>Process documents need to be created</t>
  </si>
  <si>
    <t># of distinct screens used in process</t>
  </si>
  <si>
    <t>1 to 4</t>
  </si>
  <si>
    <t>5 to 10</t>
  </si>
  <si>
    <t>&gt;10</t>
  </si>
  <si>
    <t># of output destinations</t>
  </si>
  <si>
    <t>&gt;4</t>
  </si>
  <si>
    <t>Knowledge of SMEs</t>
  </si>
  <si>
    <t>SMEs are completely aware of the Processes</t>
  </si>
  <si>
    <t>SMEs need to do some analysis for the process</t>
  </si>
  <si>
    <t>SMEs are not aware of the Process (they cant be called SMEs then :))</t>
  </si>
  <si>
    <t>Effort Estimates by Activity</t>
  </si>
  <si>
    <t>Non Build Activities</t>
  </si>
  <si>
    <t>Project Design</t>
  </si>
  <si>
    <t>Requirment Gathering</t>
  </si>
  <si>
    <t>Development Design Effort</t>
  </si>
  <si>
    <t>Deployment</t>
  </si>
  <si>
    <t>Prepare Test Data/ Acceptance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</si>
</sst>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GE Inspira Sans"/>
      <family val="2"/>
    </font>
    <font>
      <sz val="11"/>
      <color theme="1"/>
      <name val="GE Inspira Sans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GE Inspira Sans"/>
      <family val="2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82">
    <xf numFmtId="0" fontId="0" fillId="0" borderId="0" xfId="0"/>
    <xf numFmtId="0" fontId="6" fillId="0" borderId="0" xfId="0" applyFont="1"/>
    <xf numFmtId="0" fontId="5" fillId="6" borderId="7" xfId="0" applyFont="1" applyFill="1" applyBorder="1" applyAlignment="1">
      <alignment horizontal="center"/>
    </xf>
    <xf numFmtId="0" fontId="7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8" fillId="0" borderId="7" xfId="0" applyFont="1" applyFill="1" applyBorder="1"/>
    <xf numFmtId="0" fontId="6" fillId="0" borderId="7" xfId="0" applyFont="1" applyBorder="1"/>
    <xf numFmtId="0" fontId="7" fillId="8" borderId="7" xfId="0" applyFont="1" applyFill="1" applyBorder="1"/>
    <xf numFmtId="1" fontId="5" fillId="8" borderId="7" xfId="0" applyNumberFormat="1" applyFont="1" applyFill="1" applyBorder="1"/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 indent="17"/>
    </xf>
    <xf numFmtId="0" fontId="7" fillId="8" borderId="7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0" borderId="8" xfId="0" applyFont="1" applyFill="1" applyBorder="1"/>
    <xf numFmtId="0" fontId="9" fillId="8" borderId="0" xfId="0" applyFont="1" applyFill="1"/>
    <xf numFmtId="0" fontId="9" fillId="8" borderId="0" xfId="0" applyFont="1" applyFill="1" applyBorder="1"/>
    <xf numFmtId="0" fontId="5" fillId="10" borderId="7" xfId="0" applyFont="1" applyFill="1" applyBorder="1"/>
    <xf numFmtId="1" fontId="5" fillId="10" borderId="7" xfId="0" applyNumberFormat="1" applyFont="1" applyFill="1" applyBorder="1"/>
    <xf numFmtId="0" fontId="10" fillId="7" borderId="7" xfId="2" applyFont="1" applyFill="1" applyBorder="1"/>
    <xf numFmtId="0" fontId="10" fillId="6" borderId="7" xfId="2" applyFont="1" applyFill="1" applyBorder="1"/>
    <xf numFmtId="0" fontId="10" fillId="15" borderId="7" xfId="2" applyFont="1" applyFill="1" applyBorder="1"/>
    <xf numFmtId="0" fontId="8" fillId="0" borderId="0" xfId="0" applyFont="1" applyFill="1" applyBorder="1"/>
    <xf numFmtId="0" fontId="6" fillId="0" borderId="0" xfId="0" applyFont="1" applyAlignment="1">
      <alignment horizontal="center"/>
    </xf>
    <xf numFmtId="0" fontId="10" fillId="2" borderId="7" xfId="1" applyFont="1" applyBorder="1" applyAlignment="1">
      <alignment horizontal="center"/>
    </xf>
    <xf numFmtId="0" fontId="11" fillId="6" borderId="8" xfId="2" applyFont="1" applyFill="1" applyBorder="1" applyAlignment="1">
      <alignment horizontal="center"/>
    </xf>
    <xf numFmtId="0" fontId="11" fillId="6" borderId="7" xfId="2" applyFont="1" applyFill="1" applyBorder="1"/>
    <xf numFmtId="0" fontId="11" fillId="6" borderId="7" xfId="2" applyFont="1" applyFill="1" applyBorder="1" applyAlignment="1">
      <alignment horizontal="center"/>
    </xf>
    <xf numFmtId="0" fontId="11" fillId="6" borderId="7" xfId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 indent="15"/>
    </xf>
    <xf numFmtId="0" fontId="12" fillId="17" borderId="7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7" xfId="0" applyBorder="1"/>
    <xf numFmtId="0" fontId="0" fillId="0" borderId="7" xfId="0" applyFill="1" applyBorder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13" fillId="0" borderId="0" xfId="0" applyFont="1" applyFill="1" applyBorder="1"/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7" borderId="8" xfId="2" applyFont="1" applyFill="1" applyBorder="1" applyAlignment="1">
      <alignment horizontal="center"/>
    </xf>
    <xf numFmtId="0" fontId="1" fillId="7" borderId="7" xfId="2" applyFont="1" applyFill="1" applyBorder="1" applyAlignment="1">
      <alignment horizontal="left"/>
    </xf>
    <xf numFmtId="0" fontId="1" fillId="7" borderId="7" xfId="2" applyFont="1" applyFill="1" applyBorder="1"/>
    <xf numFmtId="0" fontId="1" fillId="7" borderId="7" xfId="2" applyFont="1" applyFill="1" applyBorder="1" applyAlignment="1">
      <alignment horizontal="center"/>
    </xf>
    <xf numFmtId="0" fontId="1" fillId="2" borderId="7" xfId="1" applyFont="1" applyBorder="1" applyAlignment="1">
      <alignment horizontal="center"/>
    </xf>
    <xf numFmtId="0" fontId="1" fillId="9" borderId="8" xfId="2" applyFont="1" applyFill="1" applyBorder="1" applyAlignment="1">
      <alignment horizontal="center"/>
    </xf>
    <xf numFmtId="0" fontId="1" fillId="9" borderId="7" xfId="2" applyFont="1" applyFill="1" applyBorder="1"/>
    <xf numFmtId="0" fontId="1" fillId="9" borderId="7" xfId="2" applyFont="1" applyFill="1" applyBorder="1" applyAlignment="1">
      <alignment horizontal="center"/>
    </xf>
    <xf numFmtId="0" fontId="1" fillId="11" borderId="8" xfId="2" applyFont="1" applyFill="1" applyBorder="1" applyAlignment="1">
      <alignment horizontal="center"/>
    </xf>
    <xf numFmtId="0" fontId="1" fillId="11" borderId="7" xfId="2" applyFont="1" applyFill="1" applyBorder="1"/>
    <xf numFmtId="0" fontId="1" fillId="11" borderId="7" xfId="2" applyFont="1" applyFill="1" applyBorder="1" applyAlignment="1">
      <alignment horizontal="center"/>
    </xf>
    <xf numFmtId="0" fontId="1" fillId="12" borderId="8" xfId="2" applyFont="1" applyFill="1" applyBorder="1" applyAlignment="1">
      <alignment horizontal="center"/>
    </xf>
    <xf numFmtId="0" fontId="1" fillId="12" borderId="7" xfId="2" applyFont="1" applyFill="1" applyBorder="1"/>
    <xf numFmtId="0" fontId="1" fillId="12" borderId="7" xfId="2" applyFont="1" applyFill="1" applyBorder="1" applyAlignment="1">
      <alignment horizontal="center"/>
    </xf>
    <xf numFmtId="0" fontId="1" fillId="13" borderId="8" xfId="2" applyFont="1" applyFill="1" applyBorder="1" applyAlignment="1">
      <alignment horizontal="center"/>
    </xf>
    <xf numFmtId="0" fontId="1" fillId="13" borderId="7" xfId="2" applyFont="1" applyFill="1" applyBorder="1"/>
    <xf numFmtId="0" fontId="1" fillId="13" borderId="7" xfId="2" applyFont="1" applyFill="1" applyBorder="1" applyAlignment="1">
      <alignment horizontal="center"/>
    </xf>
    <xf numFmtId="0" fontId="2" fillId="2" borderId="7" xfId="1" applyFont="1" applyBorder="1" applyAlignment="1">
      <alignment horizontal="center"/>
    </xf>
    <xf numFmtId="0" fontId="1" fillId="14" borderId="8" xfId="2" applyFont="1" applyFill="1" applyBorder="1" applyAlignment="1">
      <alignment horizontal="center"/>
    </xf>
    <xf numFmtId="0" fontId="1" fillId="14" borderId="7" xfId="2" applyFont="1" applyFill="1" applyBorder="1"/>
    <xf numFmtId="0" fontId="1" fillId="14" borderId="7" xfId="2" applyFont="1" applyFill="1" applyBorder="1" applyAlignment="1">
      <alignment horizontal="center"/>
    </xf>
    <xf numFmtId="0" fontId="1" fillId="6" borderId="8" xfId="2" applyFont="1" applyFill="1" applyBorder="1" applyAlignment="1">
      <alignment horizontal="center"/>
    </xf>
    <xf numFmtId="0" fontId="1" fillId="15" borderId="8" xfId="2" applyFont="1" applyFill="1" applyBorder="1" applyAlignment="1">
      <alignment horizontal="center"/>
    </xf>
    <xf numFmtId="0" fontId="1" fillId="15" borderId="7" xfId="2" applyFont="1" applyFill="1" applyBorder="1"/>
    <xf numFmtId="0" fontId="1" fillId="15" borderId="7" xfId="2" applyFont="1" applyFill="1" applyBorder="1" applyAlignment="1">
      <alignment horizontal="center"/>
    </xf>
    <xf numFmtId="0" fontId="1" fillId="3" borderId="8" xfId="2" applyFont="1" applyBorder="1" applyAlignment="1">
      <alignment horizontal="center"/>
    </xf>
    <xf numFmtId="0" fontId="1" fillId="3" borderId="7" xfId="2" applyFont="1" applyBorder="1"/>
    <xf numFmtId="0" fontId="1" fillId="3" borderId="7" xfId="2" applyFont="1" applyBorder="1" applyAlignment="1">
      <alignment horizontal="center"/>
    </xf>
    <xf numFmtId="0" fontId="1" fillId="16" borderId="8" xfId="2" applyFont="1" applyFill="1" applyBorder="1" applyAlignment="1">
      <alignment horizontal="center"/>
    </xf>
    <xf numFmtId="0" fontId="1" fillId="16" borderId="7" xfId="2" applyFont="1" applyFill="1" applyBorder="1"/>
    <xf numFmtId="0" fontId="1" fillId="16" borderId="7" xfId="2" applyFont="1" applyFill="1" applyBorder="1" applyAlignment="1">
      <alignment horizontal="center"/>
    </xf>
    <xf numFmtId="0" fontId="8" fillId="4" borderId="2" xfId="3" applyFont="1"/>
    <xf numFmtId="9" fontId="8" fillId="4" borderId="2" xfId="3" applyNumberFormat="1" applyFont="1"/>
    <xf numFmtId="14" fontId="8" fillId="0" borderId="0" xfId="0" applyNumberFormat="1" applyFont="1" applyFill="1" applyBorder="1"/>
    <xf numFmtId="0" fontId="8" fillId="0" borderId="0" xfId="3" applyFont="1" applyFill="1" applyBorder="1"/>
  </cellXfs>
  <cellStyles count="4">
    <cellStyle name="Good" xfId="1" builtinId="26"/>
    <cellStyle name="Input" xfId="2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kambl/Documents/VideoJet/Document%20Templates/RPA%20Project%20Estimation%20Sheet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Effort and Schedule"/>
      <sheetName val="Developer Guide"/>
      <sheetName val="PM Guide"/>
      <sheetName val="Estimation Guidelines"/>
    </sheetNames>
    <sheetDataSet>
      <sheetData sheetId="0"/>
      <sheetData sheetId="1"/>
      <sheetData sheetId="2"/>
      <sheetData sheetId="3">
        <row r="2">
          <cell r="C2">
            <v>1</v>
          </cell>
          <cell r="D2">
            <v>5</v>
          </cell>
          <cell r="E2">
            <v>8</v>
          </cell>
          <cell r="I2">
            <v>3</v>
          </cell>
          <cell r="J2">
            <v>6</v>
          </cell>
          <cell r="K2">
            <v>9</v>
          </cell>
        </row>
        <row r="3">
          <cell r="C3">
            <v>2</v>
          </cell>
          <cell r="D3">
            <v>8</v>
          </cell>
          <cell r="E3">
            <v>16</v>
          </cell>
          <cell r="I3">
            <v>16</v>
          </cell>
          <cell r="J3">
            <v>24</v>
          </cell>
          <cell r="K3">
            <v>32</v>
          </cell>
        </row>
        <row r="4">
          <cell r="C4">
            <v>1</v>
          </cell>
          <cell r="D4">
            <v>2</v>
          </cell>
          <cell r="E4">
            <v>4</v>
          </cell>
          <cell r="I4">
            <v>16</v>
          </cell>
          <cell r="J4">
            <v>24</v>
          </cell>
          <cell r="K4">
            <v>32</v>
          </cell>
        </row>
        <row r="5">
          <cell r="C5">
            <v>4</v>
          </cell>
          <cell r="D5">
            <v>8</v>
          </cell>
          <cell r="E5">
            <v>12</v>
          </cell>
        </row>
        <row r="6">
          <cell r="C6">
            <v>2</v>
          </cell>
          <cell r="D6">
            <v>4</v>
          </cell>
          <cell r="E6">
            <v>6</v>
          </cell>
          <cell r="I6">
            <v>3</v>
          </cell>
          <cell r="J6">
            <v>6</v>
          </cell>
          <cell r="K6">
            <v>9</v>
          </cell>
        </row>
        <row r="7">
          <cell r="C7">
            <v>1</v>
          </cell>
          <cell r="D7">
            <v>3</v>
          </cell>
          <cell r="E7">
            <v>16</v>
          </cell>
          <cell r="I7">
            <v>3</v>
          </cell>
          <cell r="J7">
            <v>6</v>
          </cell>
          <cell r="K7">
            <v>9</v>
          </cell>
        </row>
        <row r="8">
          <cell r="C8">
            <v>2</v>
          </cell>
          <cell r="D8">
            <v>4</v>
          </cell>
          <cell r="E8">
            <v>6</v>
          </cell>
        </row>
        <row r="9">
          <cell r="I9">
            <v>16</v>
          </cell>
          <cell r="J9">
            <v>24</v>
          </cell>
          <cell r="K9">
            <v>32</v>
          </cell>
        </row>
        <row r="10">
          <cell r="C10">
            <v>2</v>
          </cell>
          <cell r="D10">
            <v>8</v>
          </cell>
          <cell r="E10">
            <v>32</v>
          </cell>
          <cell r="I10">
            <v>12</v>
          </cell>
          <cell r="J10">
            <v>16</v>
          </cell>
          <cell r="K10">
            <v>24</v>
          </cell>
        </row>
        <row r="11">
          <cell r="C11">
            <v>1</v>
          </cell>
          <cell r="D11">
            <v>4</v>
          </cell>
          <cell r="E11">
            <v>10</v>
          </cell>
          <cell r="I11">
            <v>0.4</v>
          </cell>
          <cell r="J11">
            <v>0.5</v>
          </cell>
          <cell r="K11">
            <v>0.7</v>
          </cell>
        </row>
        <row r="12">
          <cell r="C12">
            <v>1</v>
          </cell>
          <cell r="D12">
            <v>3</v>
          </cell>
          <cell r="E12">
            <v>8</v>
          </cell>
          <cell r="I12">
            <v>0.05</v>
          </cell>
          <cell r="J12">
            <v>0.1</v>
          </cell>
          <cell r="K12">
            <v>0.15</v>
          </cell>
        </row>
        <row r="13">
          <cell r="C13">
            <v>1</v>
          </cell>
          <cell r="D13">
            <v>2</v>
          </cell>
          <cell r="E13">
            <v>4</v>
          </cell>
        </row>
        <row r="15">
          <cell r="C15">
            <v>1</v>
          </cell>
          <cell r="D15">
            <v>2</v>
          </cell>
          <cell r="E15">
            <v>6</v>
          </cell>
        </row>
        <row r="16">
          <cell r="C16">
            <v>2</v>
          </cell>
          <cell r="D16">
            <v>8</v>
          </cell>
          <cell r="E16">
            <v>16</v>
          </cell>
        </row>
        <row r="17">
          <cell r="C17">
            <v>1</v>
          </cell>
          <cell r="D17">
            <v>2</v>
          </cell>
          <cell r="E17">
            <v>8</v>
          </cell>
        </row>
        <row r="18">
          <cell r="C18">
            <v>4</v>
          </cell>
          <cell r="D18">
            <v>8</v>
          </cell>
          <cell r="E18">
            <v>16</v>
          </cell>
        </row>
        <row r="19">
          <cell r="C19">
            <v>2</v>
          </cell>
          <cell r="D19">
            <v>4</v>
          </cell>
          <cell r="E19">
            <v>6</v>
          </cell>
        </row>
        <row r="20">
          <cell r="C20">
            <v>1</v>
          </cell>
          <cell r="D20">
            <v>3</v>
          </cell>
          <cell r="E20">
            <v>16</v>
          </cell>
        </row>
        <row r="21">
          <cell r="C21">
            <v>2</v>
          </cell>
          <cell r="D21">
            <v>4</v>
          </cell>
          <cell r="E21">
            <v>6</v>
          </cell>
        </row>
        <row r="23">
          <cell r="C23">
            <v>1</v>
          </cell>
          <cell r="D23">
            <v>2</v>
          </cell>
          <cell r="E23">
            <v>3</v>
          </cell>
        </row>
        <row r="24">
          <cell r="C24">
            <v>1</v>
          </cell>
          <cell r="D24">
            <v>2</v>
          </cell>
          <cell r="E24">
            <v>3</v>
          </cell>
        </row>
        <row r="25">
          <cell r="C25">
            <v>1</v>
          </cell>
          <cell r="D25">
            <v>2</v>
          </cell>
          <cell r="E25">
            <v>3</v>
          </cell>
        </row>
        <row r="26">
          <cell r="C26">
            <v>1</v>
          </cell>
          <cell r="D26">
            <v>2</v>
          </cell>
          <cell r="E26">
            <v>3</v>
          </cell>
        </row>
        <row r="27">
          <cell r="C27">
            <v>2</v>
          </cell>
          <cell r="D27">
            <v>4</v>
          </cell>
          <cell r="E27">
            <v>8</v>
          </cell>
        </row>
        <row r="28">
          <cell r="C28">
            <v>1</v>
          </cell>
          <cell r="D28">
            <v>3</v>
          </cell>
          <cell r="E28">
            <v>6</v>
          </cell>
        </row>
        <row r="29">
          <cell r="C29">
            <v>1</v>
          </cell>
          <cell r="D29">
            <v>3</v>
          </cell>
          <cell r="E29">
            <v>6</v>
          </cell>
        </row>
        <row r="30">
          <cell r="C30">
            <v>1</v>
          </cell>
          <cell r="D30">
            <v>1</v>
          </cell>
          <cell r="E30">
            <v>2</v>
          </cell>
        </row>
        <row r="32">
          <cell r="C32">
            <v>1</v>
          </cell>
          <cell r="D32">
            <v>6</v>
          </cell>
          <cell r="E32">
            <v>16</v>
          </cell>
        </row>
        <row r="33">
          <cell r="C33">
            <v>1</v>
          </cell>
          <cell r="D33">
            <v>3</v>
          </cell>
          <cell r="E33">
            <v>8</v>
          </cell>
        </row>
        <row r="34">
          <cell r="C34">
            <v>1</v>
          </cell>
          <cell r="D34">
            <v>3</v>
          </cell>
          <cell r="E34">
            <v>8</v>
          </cell>
        </row>
        <row r="35">
          <cell r="C35">
            <v>2</v>
          </cell>
          <cell r="D35">
            <v>6</v>
          </cell>
          <cell r="E35">
            <v>16</v>
          </cell>
        </row>
        <row r="36">
          <cell r="C36">
            <v>1</v>
          </cell>
          <cell r="D36">
            <v>3</v>
          </cell>
          <cell r="E36">
            <v>8</v>
          </cell>
        </row>
        <row r="38">
          <cell r="C38">
            <v>1</v>
          </cell>
          <cell r="D38">
            <v>1</v>
          </cell>
          <cell r="E38">
            <v>1</v>
          </cell>
        </row>
        <row r="39">
          <cell r="C39">
            <v>1</v>
          </cell>
          <cell r="D39">
            <v>1</v>
          </cell>
          <cell r="E39">
            <v>1</v>
          </cell>
        </row>
        <row r="40">
          <cell r="C40">
            <v>1</v>
          </cell>
          <cell r="D40">
            <v>3</v>
          </cell>
          <cell r="E40">
            <v>5</v>
          </cell>
        </row>
        <row r="41">
          <cell r="C41">
            <v>1</v>
          </cell>
          <cell r="D41">
            <v>1</v>
          </cell>
          <cell r="E41">
            <v>1</v>
          </cell>
        </row>
        <row r="42">
          <cell r="C42">
            <v>1</v>
          </cell>
          <cell r="D42">
            <v>3</v>
          </cell>
          <cell r="E42">
            <v>5</v>
          </cell>
        </row>
        <row r="43">
          <cell r="C43">
            <v>1</v>
          </cell>
          <cell r="D43">
            <v>1</v>
          </cell>
          <cell r="E4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workbookViewId="0">
      <selection activeCell="D28" sqref="D28"/>
    </sheetView>
  </sheetViews>
  <sheetFormatPr defaultRowHeight="15.75"/>
  <cols>
    <col min="1" max="1" width="16.42578125" style="1" customWidth="1"/>
    <col min="2" max="2" width="17.7109375" style="1" bestFit="1" customWidth="1"/>
    <col min="3" max="3" width="23.42578125" style="1" bestFit="1" customWidth="1"/>
    <col min="4" max="4" width="43.5703125" style="1" bestFit="1" customWidth="1"/>
    <col min="5" max="5" width="9.28515625" style="1" customWidth="1"/>
    <col min="6" max="6" width="10.28515625" style="1" customWidth="1"/>
    <col min="7" max="8" width="9.85546875" style="1" bestFit="1" customWidth="1"/>
    <col min="9" max="9" width="14.42578125" style="1" customWidth="1"/>
    <col min="10" max="10" width="30.7109375" style="1" bestFit="1" customWidth="1"/>
    <col min="11" max="11" width="13.28515625" style="1" customWidth="1"/>
    <col min="12" max="16384" width="9.140625" style="1"/>
  </cols>
  <sheetData>
    <row r="1" spans="1:11" ht="30.75" customHeight="1">
      <c r="A1" s="39" t="s">
        <v>0</v>
      </c>
      <c r="B1" s="39"/>
      <c r="C1" s="39"/>
      <c r="D1" s="39"/>
      <c r="E1" s="39"/>
      <c r="F1" s="39"/>
      <c r="G1" s="39"/>
      <c r="H1" s="40"/>
      <c r="J1" s="41" t="s">
        <v>1</v>
      </c>
      <c r="K1" s="42"/>
    </row>
    <row r="2" spans="1:11" ht="50.25" customHeight="1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3" t="s">
        <v>7</v>
      </c>
      <c r="G2" s="3" t="s">
        <v>8</v>
      </c>
      <c r="H2" s="4" t="s">
        <v>9</v>
      </c>
      <c r="I2" s="4" t="s">
        <v>10</v>
      </c>
      <c r="J2" s="5" t="s">
        <v>11</v>
      </c>
      <c r="K2" s="6">
        <v>1</v>
      </c>
    </row>
    <row r="3" spans="1:11">
      <c r="A3" s="47" t="s">
        <v>12</v>
      </c>
      <c r="B3" s="47">
        <v>1</v>
      </c>
      <c r="C3" s="48" t="s">
        <v>13</v>
      </c>
      <c r="D3" s="49" t="s">
        <v>14</v>
      </c>
      <c r="E3" s="50"/>
      <c r="F3" s="50"/>
      <c r="G3" s="50"/>
      <c r="H3" s="51">
        <f>E3*'[1]Estimation Guidelines'!I2+F3*'[1]Estimation Guidelines'!J2+G3*'[1]Estimation Guidelines'!K2</f>
        <v>0</v>
      </c>
      <c r="J3" s="5" t="s">
        <v>15</v>
      </c>
      <c r="K3" s="6">
        <v>1</v>
      </c>
    </row>
    <row r="4" spans="1:11">
      <c r="A4" s="47" t="s">
        <v>12</v>
      </c>
      <c r="B4" s="47">
        <v>2</v>
      </c>
      <c r="C4" s="48" t="s">
        <v>16</v>
      </c>
      <c r="D4" s="49" t="s">
        <v>17</v>
      </c>
      <c r="E4" s="50"/>
      <c r="F4" s="50"/>
      <c r="G4" s="50"/>
      <c r="H4" s="51">
        <f>E4*'[1]Estimation Guidelines'!I3+F4*'[1]Estimation Guidelines'!J3+G4*'[1]Estimation Guidelines'!K3</f>
        <v>0</v>
      </c>
      <c r="J4" s="7" t="s">
        <v>18</v>
      </c>
      <c r="K4" s="8">
        <f>(1/K2*H5+K3*SUM(H3,H4))/8</f>
        <v>0</v>
      </c>
    </row>
    <row r="5" spans="1:11">
      <c r="A5" s="47" t="s">
        <v>19</v>
      </c>
      <c r="B5" s="47">
        <v>2</v>
      </c>
      <c r="C5" s="48" t="s">
        <v>16</v>
      </c>
      <c r="D5" s="49" t="s">
        <v>20</v>
      </c>
      <c r="E5" s="50"/>
      <c r="F5" s="50"/>
      <c r="G5" s="50"/>
      <c r="H5" s="51">
        <f>E5*'[1]Estimation Guidelines'!I4+F5*'[1]Estimation Guidelines'!J4+G5*'[1]Estimation Guidelines'!K4</f>
        <v>0</v>
      </c>
    </row>
    <row r="6" spans="1:11" ht="16.5" customHeight="1">
      <c r="A6" s="6"/>
      <c r="B6" s="9"/>
      <c r="C6" s="10"/>
      <c r="D6" s="11" t="s">
        <v>21</v>
      </c>
      <c r="E6" s="12">
        <f>SUM(E3:E5)</f>
        <v>0</v>
      </c>
      <c r="F6" s="12">
        <f t="shared" ref="F6:H6" si="0">SUM(F3:F5)</f>
        <v>0</v>
      </c>
      <c r="G6" s="12">
        <f t="shared" si="0"/>
        <v>0</v>
      </c>
      <c r="H6" s="12">
        <f t="shared" si="0"/>
        <v>0</v>
      </c>
      <c r="I6" s="13">
        <f>H6/8</f>
        <v>0</v>
      </c>
      <c r="J6" s="3" t="s">
        <v>22</v>
      </c>
      <c r="K6" s="6">
        <v>1</v>
      </c>
    </row>
    <row r="7" spans="1:11" ht="18" customHeight="1">
      <c r="A7" s="6"/>
      <c r="B7" s="14"/>
      <c r="C7" s="3"/>
      <c r="D7" s="3"/>
      <c r="E7" s="6"/>
      <c r="F7" s="6"/>
      <c r="G7" s="6"/>
      <c r="H7" s="6"/>
      <c r="J7" s="7" t="s">
        <v>23</v>
      </c>
      <c r="K7" s="8">
        <f>1/K6*(H46+H47)/8</f>
        <v>0</v>
      </c>
    </row>
    <row r="8" spans="1:11" ht="15.75" customHeight="1">
      <c r="A8" s="52" t="s">
        <v>19</v>
      </c>
      <c r="B8" s="52">
        <v>3</v>
      </c>
      <c r="C8" s="53" t="s">
        <v>24</v>
      </c>
      <c r="D8" s="53" t="s">
        <v>25</v>
      </c>
      <c r="E8" s="54"/>
      <c r="F8" s="54"/>
      <c r="G8" s="54"/>
      <c r="H8" s="51">
        <f>E8*'[1]Estimation Guidelines'!C2+F8*'[1]Estimation Guidelines'!D2+G8*'[1]Estimation Guidelines'!E2</f>
        <v>0</v>
      </c>
    </row>
    <row r="9" spans="1:11">
      <c r="A9" s="52" t="s">
        <v>19</v>
      </c>
      <c r="B9" s="52">
        <v>3</v>
      </c>
      <c r="C9" s="53" t="s">
        <v>24</v>
      </c>
      <c r="D9" s="53" t="s">
        <v>26</v>
      </c>
      <c r="E9" s="54"/>
      <c r="F9" s="54"/>
      <c r="G9" s="54"/>
      <c r="H9" s="51">
        <f>E9*'[1]Estimation Guidelines'!C3+F9*'[1]Estimation Guidelines'!D3+G9*'[1]Estimation Guidelines'!E3</f>
        <v>0</v>
      </c>
      <c r="J9" s="3" t="s">
        <v>27</v>
      </c>
      <c r="K9" s="6">
        <v>1</v>
      </c>
    </row>
    <row r="10" spans="1:11">
      <c r="A10" s="52" t="s">
        <v>19</v>
      </c>
      <c r="B10" s="52">
        <v>3</v>
      </c>
      <c r="C10" s="53" t="s">
        <v>24</v>
      </c>
      <c r="D10" s="53" t="s">
        <v>28</v>
      </c>
      <c r="E10" s="54"/>
      <c r="F10" s="54"/>
      <c r="G10" s="54"/>
      <c r="H10" s="51">
        <f>E10*'[1]Estimation Guidelines'!C4+F10*'[1]Estimation Guidelines'!D4+G10*'[1]Estimation Guidelines'!E4</f>
        <v>0</v>
      </c>
      <c r="J10" s="7" t="s">
        <v>29</v>
      </c>
      <c r="K10" s="8">
        <f>1/K9*H53/8</f>
        <v>0</v>
      </c>
    </row>
    <row r="11" spans="1:11">
      <c r="A11" s="52" t="s">
        <v>19</v>
      </c>
      <c r="B11" s="52">
        <v>3</v>
      </c>
      <c r="C11" s="53" t="s">
        <v>24</v>
      </c>
      <c r="D11" s="53" t="s">
        <v>30</v>
      </c>
      <c r="E11" s="54"/>
      <c r="F11" s="54"/>
      <c r="G11" s="54"/>
      <c r="H11" s="51">
        <f>E11*'[1]Estimation Guidelines'!C5+F11*'[1]Estimation Guidelines'!D5+G11*'[1]Estimation Guidelines'!E5</f>
        <v>0</v>
      </c>
    </row>
    <row r="12" spans="1:11">
      <c r="A12" s="52" t="s">
        <v>19</v>
      </c>
      <c r="B12" s="52">
        <v>3</v>
      </c>
      <c r="C12" s="53" t="s">
        <v>24</v>
      </c>
      <c r="D12" s="53" t="s">
        <v>31</v>
      </c>
      <c r="E12" s="54"/>
      <c r="F12" s="54"/>
      <c r="G12" s="54"/>
      <c r="H12" s="51">
        <f>E12*'[1]Estimation Guidelines'!C6+F12*'[1]Estimation Guidelines'!D6+G12*'[1]Estimation Guidelines'!E6</f>
        <v>0</v>
      </c>
      <c r="J12" s="15" t="s">
        <v>32</v>
      </c>
      <c r="K12" s="16">
        <f>H57/8</f>
        <v>0</v>
      </c>
    </row>
    <row r="13" spans="1:11">
      <c r="A13" s="52" t="s">
        <v>19</v>
      </c>
      <c r="B13" s="52">
        <v>3</v>
      </c>
      <c r="C13" s="53" t="s">
        <v>24</v>
      </c>
      <c r="D13" s="53" t="s">
        <v>33</v>
      </c>
      <c r="E13" s="54"/>
      <c r="F13" s="54"/>
      <c r="G13" s="54"/>
      <c r="H13" s="51">
        <f>E13*'[1]Estimation Guidelines'!C7+F13*'[1]Estimation Guidelines'!D7+G13*'[1]Estimation Guidelines'!E7</f>
        <v>0</v>
      </c>
    </row>
    <row r="14" spans="1:11">
      <c r="A14" s="52" t="s">
        <v>19</v>
      </c>
      <c r="B14" s="52">
        <v>3</v>
      </c>
      <c r="C14" s="53" t="s">
        <v>24</v>
      </c>
      <c r="D14" s="53" t="s">
        <v>34</v>
      </c>
      <c r="E14" s="54"/>
      <c r="F14" s="54"/>
      <c r="G14" s="54"/>
      <c r="H14" s="51">
        <f>E14*'[1]Estimation Guidelines'!C8+F14*'[1]Estimation Guidelines'!D8+G14*'[1]Estimation Guidelines'!E8</f>
        <v>0</v>
      </c>
      <c r="J14" s="17" t="s">
        <v>35</v>
      </c>
      <c r="K14" s="18">
        <f>K4+K7+K10+K12</f>
        <v>0</v>
      </c>
    </row>
    <row r="15" spans="1:11">
      <c r="A15" s="47" t="s">
        <v>19</v>
      </c>
      <c r="B15" s="47">
        <v>3</v>
      </c>
      <c r="C15" s="49" t="s">
        <v>36</v>
      </c>
      <c r="D15" s="49" t="s">
        <v>37</v>
      </c>
      <c r="E15" s="50"/>
      <c r="F15" s="50"/>
      <c r="G15" s="50"/>
      <c r="H15" s="51">
        <f>E15*'[1]Estimation Guidelines'!C10+F15*'[1]Estimation Guidelines'!D10+G15*'[1]Estimation Guidelines'!E10</f>
        <v>0</v>
      </c>
    </row>
    <row r="16" spans="1:11">
      <c r="A16" s="47" t="s">
        <v>19</v>
      </c>
      <c r="B16" s="47">
        <v>3</v>
      </c>
      <c r="C16" s="49" t="s">
        <v>36</v>
      </c>
      <c r="D16" s="49" t="s">
        <v>38</v>
      </c>
      <c r="E16" s="50"/>
      <c r="F16" s="50"/>
      <c r="G16" s="50"/>
      <c r="H16" s="51">
        <f>E16*'[1]Estimation Guidelines'!C11+F16*'[1]Estimation Guidelines'!D11+G16*'[1]Estimation Guidelines'!E11</f>
        <v>0</v>
      </c>
    </row>
    <row r="17" spans="1:8">
      <c r="A17" s="47" t="s">
        <v>19</v>
      </c>
      <c r="B17" s="47">
        <v>3</v>
      </c>
      <c r="C17" s="49" t="s">
        <v>36</v>
      </c>
      <c r="D17" s="49" t="s">
        <v>39</v>
      </c>
      <c r="E17" s="50"/>
      <c r="F17" s="50"/>
      <c r="G17" s="50"/>
      <c r="H17" s="51">
        <f>E17*'[1]Estimation Guidelines'!C12+F17*'[1]Estimation Guidelines'!D12+G17*'[1]Estimation Guidelines'!E12</f>
        <v>0</v>
      </c>
    </row>
    <row r="18" spans="1:8">
      <c r="A18" s="47" t="s">
        <v>19</v>
      </c>
      <c r="B18" s="47">
        <v>3</v>
      </c>
      <c r="C18" s="49" t="s">
        <v>36</v>
      </c>
      <c r="D18" s="49" t="s">
        <v>40</v>
      </c>
      <c r="E18" s="50"/>
      <c r="F18" s="50"/>
      <c r="G18" s="50"/>
      <c r="H18" s="51">
        <f>E18*'[1]Estimation Guidelines'!C13+F18*'[1]Estimation Guidelines'!D13+G18*'[1]Estimation Guidelines'!E13</f>
        <v>0</v>
      </c>
    </row>
    <row r="19" spans="1:8">
      <c r="A19" s="55" t="s">
        <v>19</v>
      </c>
      <c r="B19" s="55">
        <v>3</v>
      </c>
      <c r="C19" s="56" t="s">
        <v>41</v>
      </c>
      <c r="D19" s="56" t="s">
        <v>42</v>
      </c>
      <c r="E19" s="57"/>
      <c r="F19" s="57"/>
      <c r="G19" s="57"/>
      <c r="H19" s="51">
        <f>E19*'[1]Estimation Guidelines'!C15+F19*'[1]Estimation Guidelines'!D15+G19*'[1]Estimation Guidelines'!E15</f>
        <v>0</v>
      </c>
    </row>
    <row r="20" spans="1:8">
      <c r="A20" s="55" t="s">
        <v>19</v>
      </c>
      <c r="B20" s="55">
        <v>3</v>
      </c>
      <c r="C20" s="56" t="s">
        <v>41</v>
      </c>
      <c r="D20" s="56" t="s">
        <v>43</v>
      </c>
      <c r="E20" s="57"/>
      <c r="F20" s="57"/>
      <c r="G20" s="57"/>
      <c r="H20" s="51">
        <f>E20*'[1]Estimation Guidelines'!C16+F20*'[1]Estimation Guidelines'!D16+G20*'[1]Estimation Guidelines'!E16</f>
        <v>0</v>
      </c>
    </row>
    <row r="21" spans="1:8">
      <c r="A21" s="55" t="s">
        <v>19</v>
      </c>
      <c r="B21" s="55">
        <v>3</v>
      </c>
      <c r="C21" s="56" t="s">
        <v>41</v>
      </c>
      <c r="D21" s="56" t="s">
        <v>28</v>
      </c>
      <c r="E21" s="57"/>
      <c r="F21" s="57"/>
      <c r="G21" s="57"/>
      <c r="H21" s="51">
        <f>E21*'[1]Estimation Guidelines'!C17+F21*'[1]Estimation Guidelines'!D17+G21*'[1]Estimation Guidelines'!E17</f>
        <v>0</v>
      </c>
    </row>
    <row r="22" spans="1:8">
      <c r="A22" s="55" t="s">
        <v>19</v>
      </c>
      <c r="B22" s="55">
        <v>3</v>
      </c>
      <c r="C22" s="56" t="s">
        <v>41</v>
      </c>
      <c r="D22" s="56" t="s">
        <v>30</v>
      </c>
      <c r="E22" s="57"/>
      <c r="F22" s="57"/>
      <c r="G22" s="57"/>
      <c r="H22" s="51">
        <f>E22*'[1]Estimation Guidelines'!C18+F22*'[1]Estimation Guidelines'!D18+G22*'[1]Estimation Guidelines'!E18</f>
        <v>0</v>
      </c>
    </row>
    <row r="23" spans="1:8">
      <c r="A23" s="55" t="s">
        <v>19</v>
      </c>
      <c r="B23" s="55">
        <v>3</v>
      </c>
      <c r="C23" s="56" t="s">
        <v>41</v>
      </c>
      <c r="D23" s="56" t="s">
        <v>31</v>
      </c>
      <c r="E23" s="57"/>
      <c r="F23" s="57"/>
      <c r="G23" s="57"/>
      <c r="H23" s="51">
        <f>E23*'[1]Estimation Guidelines'!C19+F23*'[1]Estimation Guidelines'!D19+G23*'[1]Estimation Guidelines'!E19</f>
        <v>0</v>
      </c>
    </row>
    <row r="24" spans="1:8">
      <c r="A24" s="55" t="s">
        <v>19</v>
      </c>
      <c r="B24" s="55">
        <v>3</v>
      </c>
      <c r="C24" s="56" t="s">
        <v>41</v>
      </c>
      <c r="D24" s="56" t="s">
        <v>33</v>
      </c>
      <c r="E24" s="57"/>
      <c r="F24" s="57"/>
      <c r="G24" s="57"/>
      <c r="H24" s="51">
        <f>E24*'[1]Estimation Guidelines'!C20+F24*'[1]Estimation Guidelines'!D20+G24*'[1]Estimation Guidelines'!E20</f>
        <v>0</v>
      </c>
    </row>
    <row r="25" spans="1:8">
      <c r="A25" s="55" t="s">
        <v>19</v>
      </c>
      <c r="B25" s="55">
        <v>3</v>
      </c>
      <c r="C25" s="56" t="s">
        <v>41</v>
      </c>
      <c r="D25" s="56" t="s">
        <v>44</v>
      </c>
      <c r="E25" s="57"/>
      <c r="F25" s="57"/>
      <c r="G25" s="57"/>
      <c r="H25" s="51">
        <f>E25*'[1]Estimation Guidelines'!C21+F25*'[1]Estimation Guidelines'!D21+G25*'[1]Estimation Guidelines'!E21</f>
        <v>0</v>
      </c>
    </row>
    <row r="26" spans="1:8">
      <c r="A26" s="58" t="s">
        <v>19</v>
      </c>
      <c r="B26" s="58">
        <v>3</v>
      </c>
      <c r="C26" s="59" t="s">
        <v>45</v>
      </c>
      <c r="D26" s="59" t="s">
        <v>46</v>
      </c>
      <c r="E26" s="60"/>
      <c r="F26" s="60"/>
      <c r="G26" s="60"/>
      <c r="H26" s="51">
        <f>E26*'[1]Estimation Guidelines'!C23+F26*'[1]Estimation Guidelines'!D23+G26*'[1]Estimation Guidelines'!E23</f>
        <v>0</v>
      </c>
    </row>
    <row r="27" spans="1:8">
      <c r="A27" s="58" t="s">
        <v>19</v>
      </c>
      <c r="B27" s="58">
        <v>3</v>
      </c>
      <c r="C27" s="59" t="s">
        <v>45</v>
      </c>
      <c r="D27" s="59" t="s">
        <v>47</v>
      </c>
      <c r="E27" s="60"/>
      <c r="F27" s="60"/>
      <c r="G27" s="60"/>
      <c r="H27" s="51">
        <f>E27*'[1]Estimation Guidelines'!C24+F27*'[1]Estimation Guidelines'!D24+G27*'[1]Estimation Guidelines'!E24</f>
        <v>0</v>
      </c>
    </row>
    <row r="28" spans="1:8">
      <c r="A28" s="58" t="s">
        <v>19</v>
      </c>
      <c r="B28" s="58">
        <v>3</v>
      </c>
      <c r="C28" s="59" t="s">
        <v>45</v>
      </c>
      <c r="D28" s="59" t="s">
        <v>48</v>
      </c>
      <c r="E28" s="60"/>
      <c r="F28" s="60"/>
      <c r="G28" s="60"/>
      <c r="H28" s="51">
        <f>E28*'[1]Estimation Guidelines'!C25+F28*'[1]Estimation Guidelines'!D25+G28*'[1]Estimation Guidelines'!E25</f>
        <v>0</v>
      </c>
    </row>
    <row r="29" spans="1:8">
      <c r="A29" s="58" t="s">
        <v>19</v>
      </c>
      <c r="B29" s="58">
        <v>3</v>
      </c>
      <c r="C29" s="59" t="s">
        <v>45</v>
      </c>
      <c r="D29" s="59" t="s">
        <v>49</v>
      </c>
      <c r="E29" s="60"/>
      <c r="F29" s="60"/>
      <c r="G29" s="60"/>
      <c r="H29" s="51">
        <f>E29*'[1]Estimation Guidelines'!C26+F29*'[1]Estimation Guidelines'!D26+G29*'[1]Estimation Guidelines'!E26</f>
        <v>0</v>
      </c>
    </row>
    <row r="30" spans="1:8">
      <c r="A30" s="58" t="s">
        <v>19</v>
      </c>
      <c r="B30" s="58">
        <v>3</v>
      </c>
      <c r="C30" s="59" t="s">
        <v>45</v>
      </c>
      <c r="D30" s="59" t="s">
        <v>50</v>
      </c>
      <c r="E30" s="60"/>
      <c r="F30" s="60"/>
      <c r="G30" s="60"/>
      <c r="H30" s="51">
        <f>E30*'[1]Estimation Guidelines'!C27+F30*'[1]Estimation Guidelines'!D27+G30*'[1]Estimation Guidelines'!E27</f>
        <v>0</v>
      </c>
    </row>
    <row r="31" spans="1:8">
      <c r="A31" s="58" t="s">
        <v>19</v>
      </c>
      <c r="B31" s="58">
        <v>3</v>
      </c>
      <c r="C31" s="59" t="s">
        <v>45</v>
      </c>
      <c r="D31" s="59" t="s">
        <v>51</v>
      </c>
      <c r="E31" s="60"/>
      <c r="F31" s="60"/>
      <c r="G31" s="60"/>
      <c r="H31" s="51">
        <f>E31*'[1]Estimation Guidelines'!C28+F31*'[1]Estimation Guidelines'!D28+G31*'[1]Estimation Guidelines'!E28</f>
        <v>0</v>
      </c>
    </row>
    <row r="32" spans="1:8">
      <c r="A32" s="58" t="s">
        <v>19</v>
      </c>
      <c r="B32" s="58">
        <v>3</v>
      </c>
      <c r="C32" s="59" t="s">
        <v>45</v>
      </c>
      <c r="D32" s="59" t="s">
        <v>52</v>
      </c>
      <c r="E32" s="60"/>
      <c r="F32" s="60"/>
      <c r="G32" s="60"/>
      <c r="H32" s="51">
        <f>E32*'[1]Estimation Guidelines'!C29+F32*'[1]Estimation Guidelines'!D29+G32*'[1]Estimation Guidelines'!E29</f>
        <v>0</v>
      </c>
    </row>
    <row r="33" spans="1:8">
      <c r="A33" s="58" t="s">
        <v>19</v>
      </c>
      <c r="B33" s="58">
        <v>3</v>
      </c>
      <c r="C33" s="59" t="s">
        <v>45</v>
      </c>
      <c r="D33" s="59" t="s">
        <v>53</v>
      </c>
      <c r="E33" s="60"/>
      <c r="F33" s="60"/>
      <c r="G33" s="60"/>
      <c r="H33" s="51">
        <f>E33*'[1]Estimation Guidelines'!C30+F33*'[1]Estimation Guidelines'!D30+G33*'[1]Estimation Guidelines'!E30</f>
        <v>0</v>
      </c>
    </row>
    <row r="34" spans="1:8">
      <c r="A34" s="61" t="s">
        <v>19</v>
      </c>
      <c r="B34" s="61">
        <v>3</v>
      </c>
      <c r="C34" s="62" t="s">
        <v>54</v>
      </c>
      <c r="D34" s="62" t="s">
        <v>55</v>
      </c>
      <c r="E34" s="63"/>
      <c r="F34" s="63"/>
      <c r="G34" s="63"/>
      <c r="H34" s="64">
        <f>E34*'[1]Estimation Guidelines'!C32+F34*'[1]Estimation Guidelines'!D32+G34*'[1]Estimation Guidelines'!E32</f>
        <v>0</v>
      </c>
    </row>
    <row r="35" spans="1:8">
      <c r="A35" s="61" t="s">
        <v>19</v>
      </c>
      <c r="B35" s="61">
        <v>3</v>
      </c>
      <c r="C35" s="62" t="s">
        <v>54</v>
      </c>
      <c r="D35" s="62" t="s">
        <v>56</v>
      </c>
      <c r="E35" s="63"/>
      <c r="F35" s="63"/>
      <c r="G35" s="63"/>
      <c r="H35" s="64">
        <f>E35*'[1]Estimation Guidelines'!C33+F35*'[1]Estimation Guidelines'!D33+G35*'[1]Estimation Guidelines'!E33</f>
        <v>0</v>
      </c>
    </row>
    <row r="36" spans="1:8">
      <c r="A36" s="61" t="s">
        <v>19</v>
      </c>
      <c r="B36" s="61">
        <v>3</v>
      </c>
      <c r="C36" s="62" t="s">
        <v>54</v>
      </c>
      <c r="D36" s="62" t="s">
        <v>57</v>
      </c>
      <c r="E36" s="63"/>
      <c r="F36" s="63"/>
      <c r="G36" s="63"/>
      <c r="H36" s="64">
        <f>E36*'[1]Estimation Guidelines'!C34+F36*'[1]Estimation Guidelines'!D34+G36*'[1]Estimation Guidelines'!E34</f>
        <v>0</v>
      </c>
    </row>
    <row r="37" spans="1:8">
      <c r="A37" s="61" t="s">
        <v>19</v>
      </c>
      <c r="B37" s="61">
        <v>3</v>
      </c>
      <c r="C37" s="62" t="s">
        <v>54</v>
      </c>
      <c r="D37" s="62" t="s">
        <v>58</v>
      </c>
      <c r="E37" s="63"/>
      <c r="F37" s="63"/>
      <c r="G37" s="63"/>
      <c r="H37" s="64">
        <f>E37*'[1]Estimation Guidelines'!C35+F37*'[1]Estimation Guidelines'!D35+G37*'[1]Estimation Guidelines'!E35</f>
        <v>0</v>
      </c>
    </row>
    <row r="38" spans="1:8">
      <c r="A38" s="61" t="s">
        <v>19</v>
      </c>
      <c r="B38" s="61">
        <v>3</v>
      </c>
      <c r="C38" s="62" t="s">
        <v>54</v>
      </c>
      <c r="D38" s="62" t="s">
        <v>59</v>
      </c>
      <c r="E38" s="63"/>
      <c r="F38" s="63"/>
      <c r="G38" s="63"/>
      <c r="H38" s="64">
        <f>E38*'[1]Estimation Guidelines'!C36+F38*'[1]Estimation Guidelines'!D36+G38*'[1]Estimation Guidelines'!E36</f>
        <v>0</v>
      </c>
    </row>
    <row r="39" spans="1:8">
      <c r="A39" s="65" t="s">
        <v>19</v>
      </c>
      <c r="B39" s="65">
        <v>3</v>
      </c>
      <c r="C39" s="66" t="s">
        <v>60</v>
      </c>
      <c r="D39" s="66" t="s">
        <v>61</v>
      </c>
      <c r="E39" s="67"/>
      <c r="F39" s="67"/>
      <c r="G39" s="67"/>
      <c r="H39" s="64">
        <f>E39*'[1]Estimation Guidelines'!C38+F39*'[1]Estimation Guidelines'!D38+G39*'[1]Estimation Guidelines'!E38</f>
        <v>0</v>
      </c>
    </row>
    <row r="40" spans="1:8">
      <c r="A40" s="65" t="s">
        <v>19</v>
      </c>
      <c r="B40" s="65">
        <v>3</v>
      </c>
      <c r="C40" s="66" t="s">
        <v>60</v>
      </c>
      <c r="D40" s="66" t="s">
        <v>62</v>
      </c>
      <c r="E40" s="67"/>
      <c r="F40" s="67"/>
      <c r="G40" s="67"/>
      <c r="H40" s="64">
        <f>E40*'[1]Estimation Guidelines'!C39+F40*'[1]Estimation Guidelines'!D39+G40*'[1]Estimation Guidelines'!E39</f>
        <v>0</v>
      </c>
    </row>
    <row r="41" spans="1:8">
      <c r="A41" s="65" t="s">
        <v>19</v>
      </c>
      <c r="B41" s="65">
        <v>3</v>
      </c>
      <c r="C41" s="66" t="s">
        <v>60</v>
      </c>
      <c r="D41" s="66" t="s">
        <v>63</v>
      </c>
      <c r="E41" s="67"/>
      <c r="F41" s="67"/>
      <c r="G41" s="67"/>
      <c r="H41" s="64">
        <f>E41*'[1]Estimation Guidelines'!C40+F41*'[1]Estimation Guidelines'!D40+G41*'[1]Estimation Guidelines'!E40</f>
        <v>0</v>
      </c>
    </row>
    <row r="42" spans="1:8">
      <c r="A42" s="65" t="s">
        <v>19</v>
      </c>
      <c r="B42" s="65">
        <v>3</v>
      </c>
      <c r="C42" s="66" t="s">
        <v>60</v>
      </c>
      <c r="D42" s="66" t="s">
        <v>64</v>
      </c>
      <c r="E42" s="67"/>
      <c r="F42" s="67"/>
      <c r="G42" s="67"/>
      <c r="H42" s="64">
        <f>E42*'[1]Estimation Guidelines'!C41+F42*'[1]Estimation Guidelines'!D41+G42*'[1]Estimation Guidelines'!E41</f>
        <v>0</v>
      </c>
    </row>
    <row r="43" spans="1:8">
      <c r="A43" s="65" t="s">
        <v>19</v>
      </c>
      <c r="B43" s="65">
        <v>3</v>
      </c>
      <c r="C43" s="66" t="s">
        <v>60</v>
      </c>
      <c r="D43" s="66" t="s">
        <v>65</v>
      </c>
      <c r="E43" s="67"/>
      <c r="F43" s="67"/>
      <c r="G43" s="67"/>
      <c r="H43" s="64">
        <f>E43*'[1]Estimation Guidelines'!C42+F43*'[1]Estimation Guidelines'!D42+G43*'[1]Estimation Guidelines'!E42</f>
        <v>0</v>
      </c>
    </row>
    <row r="44" spans="1:8">
      <c r="A44" s="65" t="s">
        <v>19</v>
      </c>
      <c r="B44" s="65">
        <v>3</v>
      </c>
      <c r="C44" s="66" t="s">
        <v>60</v>
      </c>
      <c r="D44" s="66" t="s">
        <v>66</v>
      </c>
      <c r="E44" s="67"/>
      <c r="F44" s="67"/>
      <c r="G44" s="67"/>
      <c r="H44" s="64">
        <f>E44*'[1]Estimation Guidelines'!C43+F44*'[1]Estimation Guidelines'!D43+G44*'[1]Estimation Guidelines'!E43</f>
        <v>0</v>
      </c>
    </row>
    <row r="45" spans="1:8">
      <c r="A45" s="47" t="s">
        <v>19</v>
      </c>
      <c r="B45" s="47">
        <v>3</v>
      </c>
      <c r="C45" s="19" t="s">
        <v>67</v>
      </c>
      <c r="D45" s="49" t="s">
        <v>68</v>
      </c>
      <c r="E45" s="50"/>
      <c r="F45" s="50"/>
      <c r="G45" s="50"/>
      <c r="H45" s="50"/>
    </row>
    <row r="46" spans="1:8">
      <c r="A46" s="6"/>
      <c r="B46" s="68"/>
      <c r="C46" s="20"/>
      <c r="D46" s="11" t="s">
        <v>21</v>
      </c>
      <c r="E46" s="12">
        <f>SUM(E8:E45)</f>
        <v>0</v>
      </c>
      <c r="F46" s="12">
        <f t="shared" ref="F46:H46" si="1">SUM(F8:F45)</f>
        <v>0</v>
      </c>
      <c r="G46" s="12">
        <f t="shared" si="1"/>
        <v>0</v>
      </c>
      <c r="H46" s="12">
        <f t="shared" si="1"/>
        <v>0</v>
      </c>
    </row>
    <row r="47" spans="1:8">
      <c r="A47" s="69" t="s">
        <v>19</v>
      </c>
      <c r="B47" s="69">
        <v>3</v>
      </c>
      <c r="C47" s="21" t="s">
        <v>69</v>
      </c>
      <c r="D47" s="70" t="s">
        <v>70</v>
      </c>
      <c r="E47" s="71"/>
      <c r="F47" s="71"/>
      <c r="G47" s="71"/>
      <c r="H47" s="71">
        <f>E47*('[1]Estimation Guidelines'!I12*H46)+F47*('[1]Estimation Guidelines'!J12*H46)+G47*('[1]Estimation Guidelines'!K12*H46)</f>
        <v>0</v>
      </c>
    </row>
    <row r="48" spans="1:8">
      <c r="A48" s="69" t="s">
        <v>12</v>
      </c>
      <c r="B48" s="69">
        <v>3</v>
      </c>
      <c r="C48" s="21" t="s">
        <v>71</v>
      </c>
      <c r="D48" s="70" t="s">
        <v>72</v>
      </c>
      <c r="E48" s="71"/>
      <c r="F48" s="71"/>
      <c r="G48" s="71"/>
      <c r="H48" s="71">
        <f>E48*'[1]Estimation Guidelines'!I9+F48*'[1]Estimation Guidelines'!J9+G48*'[1]Estimation Guidelines'!K9</f>
        <v>0</v>
      </c>
    </row>
    <row r="49" spans="1:8">
      <c r="A49" s="6"/>
      <c r="B49" s="22"/>
      <c r="C49" s="22"/>
      <c r="D49" s="11" t="s">
        <v>21</v>
      </c>
      <c r="E49" s="12">
        <f>SUM(E46+E48)</f>
        <v>0</v>
      </c>
      <c r="F49" s="12">
        <f t="shared" ref="F49:H49" si="2">SUM(F46+F48)</f>
        <v>0</v>
      </c>
      <c r="G49" s="12">
        <f t="shared" si="2"/>
        <v>0</v>
      </c>
      <c r="H49" s="12">
        <f t="shared" si="2"/>
        <v>0</v>
      </c>
    </row>
    <row r="50" spans="1:8">
      <c r="A50" s="6"/>
      <c r="E50" s="23"/>
      <c r="F50" s="23"/>
      <c r="G50" s="23"/>
      <c r="H50" s="23"/>
    </row>
    <row r="51" spans="1:8">
      <c r="A51" s="72" t="s">
        <v>19</v>
      </c>
      <c r="B51" s="72">
        <v>4</v>
      </c>
      <c r="C51" s="73" t="s">
        <v>73</v>
      </c>
      <c r="D51" s="73" t="s">
        <v>74</v>
      </c>
      <c r="E51" s="74"/>
      <c r="F51" s="74"/>
      <c r="G51" s="74"/>
      <c r="H51" s="24">
        <f>E51*'[1]Estimation Guidelines'!I10+F51*'[1]Estimation Guidelines'!J10+G51*'[1]Estimation Guidelines'!K10</f>
        <v>0</v>
      </c>
    </row>
    <row r="52" spans="1:8">
      <c r="A52" s="72" t="s">
        <v>75</v>
      </c>
      <c r="B52" s="72">
        <v>4</v>
      </c>
      <c r="C52" s="73" t="s">
        <v>76</v>
      </c>
      <c r="D52" s="73" t="s">
        <v>77</v>
      </c>
      <c r="E52" s="74"/>
      <c r="F52" s="74"/>
      <c r="G52" s="74"/>
      <c r="H52" s="24">
        <f>E52*('[1]Estimation Guidelines'!I11*H49)+F52*('[1]Estimation Guidelines'!J11*H49)+G52*('[1]Estimation Guidelines'!K11*H49)</f>
        <v>0</v>
      </c>
    </row>
    <row r="53" spans="1:8">
      <c r="A53" s="6"/>
      <c r="B53" s="25"/>
      <c r="C53" s="26"/>
      <c r="D53" s="11" t="s">
        <v>21</v>
      </c>
      <c r="E53" s="12">
        <f>SUM(E51:E52)</f>
        <v>0</v>
      </c>
      <c r="F53" s="12">
        <f t="shared" ref="F53:H53" si="3">SUM(F51:F52)</f>
        <v>0</v>
      </c>
      <c r="G53" s="12">
        <f t="shared" si="3"/>
        <v>0</v>
      </c>
      <c r="H53" s="12">
        <f t="shared" si="3"/>
        <v>0</v>
      </c>
    </row>
    <row r="54" spans="1:8">
      <c r="A54" s="6"/>
      <c r="B54" s="25"/>
      <c r="C54" s="26"/>
      <c r="D54" s="26"/>
      <c r="E54" s="27"/>
      <c r="F54" s="27"/>
      <c r="G54" s="27"/>
      <c r="H54" s="28"/>
    </row>
    <row r="55" spans="1:8">
      <c r="A55" s="75" t="s">
        <v>78</v>
      </c>
      <c r="B55" s="75" t="s">
        <v>32</v>
      </c>
      <c r="C55" s="76" t="s">
        <v>73</v>
      </c>
      <c r="D55" s="76" t="s">
        <v>79</v>
      </c>
      <c r="E55" s="77"/>
      <c r="F55" s="77"/>
      <c r="G55" s="77"/>
      <c r="H55" s="24">
        <f>E55*'[1]Estimation Guidelines'!I6+F55*'[1]Estimation Guidelines'!J6+G55*'[1]Estimation Guidelines'!K6</f>
        <v>0</v>
      </c>
    </row>
    <row r="56" spans="1:8">
      <c r="A56" s="75" t="s">
        <v>75</v>
      </c>
      <c r="B56" s="75" t="s">
        <v>32</v>
      </c>
      <c r="C56" s="76" t="s">
        <v>80</v>
      </c>
      <c r="D56" s="76" t="s">
        <v>81</v>
      </c>
      <c r="E56" s="77"/>
      <c r="F56" s="77"/>
      <c r="G56" s="77"/>
      <c r="H56" s="24">
        <f>E56*'[1]Estimation Guidelines'!I7+F56*'[1]Estimation Guidelines'!J7+G56*'[1]Estimation Guidelines'!K7</f>
        <v>0</v>
      </c>
    </row>
    <row r="57" spans="1:8">
      <c r="D57" s="11" t="s">
        <v>21</v>
      </c>
      <c r="E57" s="12">
        <f>SUM(E55:E56)</f>
        <v>0</v>
      </c>
      <c r="F57" s="12">
        <f t="shared" ref="F57:H57" si="4">SUM(F55:F56)</f>
        <v>0</v>
      </c>
      <c r="G57" s="12">
        <f t="shared" si="4"/>
        <v>0</v>
      </c>
      <c r="H57" s="12">
        <f t="shared" si="4"/>
        <v>0</v>
      </c>
    </row>
    <row r="58" spans="1:8">
      <c r="E58" s="23"/>
      <c r="F58" s="23"/>
      <c r="G58" s="23"/>
      <c r="H58" s="23"/>
    </row>
    <row r="59" spans="1:8">
      <c r="D59" s="29" t="s">
        <v>82</v>
      </c>
      <c r="E59" s="30">
        <f>E57+E49+E6+E53</f>
        <v>0</v>
      </c>
      <c r="F59" s="30">
        <f t="shared" ref="F59:H59" si="5">F57+F49+F6+F53</f>
        <v>0</v>
      </c>
      <c r="G59" s="30">
        <f t="shared" si="5"/>
        <v>0</v>
      </c>
      <c r="H59" s="30">
        <f t="shared" si="5"/>
        <v>0</v>
      </c>
    </row>
    <row r="60" spans="1:8">
      <c r="B60" s="22"/>
      <c r="C60" s="22"/>
      <c r="D60" s="22"/>
      <c r="E60" s="22"/>
      <c r="F60" s="22"/>
      <c r="G60" s="22"/>
    </row>
  </sheetData>
  <mergeCells count="2">
    <mergeCell ref="A1:H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C36" sqref="C36"/>
    </sheetView>
  </sheetViews>
  <sheetFormatPr defaultRowHeight="15"/>
  <cols>
    <col min="1" max="1" width="16.140625" bestFit="1" customWidth="1"/>
    <col min="2" max="2" width="31.5703125" bestFit="1" customWidth="1"/>
    <col min="3" max="3" width="57.5703125" customWidth="1"/>
    <col min="4" max="4" width="44.42578125" customWidth="1"/>
    <col min="5" max="5" width="100.7109375" bestFit="1" customWidth="1"/>
  </cols>
  <sheetData>
    <row r="1" spans="1:5" ht="15.75" thickBot="1">
      <c r="C1" s="31" t="s">
        <v>6</v>
      </c>
      <c r="D1" s="32" t="s">
        <v>7</v>
      </c>
      <c r="E1" s="33" t="s">
        <v>8</v>
      </c>
    </row>
    <row r="2" spans="1:5">
      <c r="A2" s="43" t="s">
        <v>24</v>
      </c>
      <c r="B2" s="34" t="s">
        <v>25</v>
      </c>
      <c r="C2" s="34" t="s">
        <v>83</v>
      </c>
      <c r="D2" s="34" t="s">
        <v>84</v>
      </c>
      <c r="E2" s="34" t="s">
        <v>85</v>
      </c>
    </row>
    <row r="3" spans="1:5">
      <c r="A3" s="43"/>
      <c r="B3" s="34" t="s">
        <v>26</v>
      </c>
      <c r="C3" s="34" t="s">
        <v>86</v>
      </c>
      <c r="D3" s="34" t="s">
        <v>87</v>
      </c>
      <c r="E3" s="34" t="s">
        <v>88</v>
      </c>
    </row>
    <row r="4" spans="1:5">
      <c r="A4" s="43"/>
      <c r="B4" s="34" t="s">
        <v>28</v>
      </c>
      <c r="C4" s="34" t="s">
        <v>89</v>
      </c>
      <c r="D4" s="34" t="s">
        <v>90</v>
      </c>
      <c r="E4" s="34" t="s">
        <v>91</v>
      </c>
    </row>
    <row r="5" spans="1:5">
      <c r="A5" s="43"/>
      <c r="B5" s="34" t="s">
        <v>30</v>
      </c>
      <c r="C5" s="34" t="s">
        <v>92</v>
      </c>
      <c r="D5" s="34" t="s">
        <v>93</v>
      </c>
      <c r="E5" s="34" t="s">
        <v>94</v>
      </c>
    </row>
    <row r="6" spans="1:5">
      <c r="A6" s="43"/>
      <c r="B6" s="34" t="s">
        <v>31</v>
      </c>
      <c r="C6" s="34" t="s">
        <v>92</v>
      </c>
      <c r="D6" s="34" t="s">
        <v>93</v>
      </c>
      <c r="E6" s="34" t="s">
        <v>94</v>
      </c>
    </row>
    <row r="7" spans="1:5">
      <c r="A7" s="43"/>
      <c r="B7" s="34" t="s">
        <v>33</v>
      </c>
      <c r="C7" s="34" t="s">
        <v>95</v>
      </c>
      <c r="D7" s="34" t="s">
        <v>96</v>
      </c>
      <c r="E7" s="34" t="s">
        <v>97</v>
      </c>
    </row>
    <row r="8" spans="1:5">
      <c r="A8" s="43"/>
      <c r="B8" s="34" t="s">
        <v>34</v>
      </c>
      <c r="C8" s="34" t="s">
        <v>98</v>
      </c>
      <c r="D8" s="35" t="s">
        <v>99</v>
      </c>
      <c r="E8" s="34" t="s">
        <v>100</v>
      </c>
    </row>
    <row r="10" spans="1:5">
      <c r="A10" s="43" t="s">
        <v>36</v>
      </c>
      <c r="B10" s="34" t="s">
        <v>37</v>
      </c>
      <c r="C10" s="34" t="s">
        <v>101</v>
      </c>
      <c r="D10" s="34" t="s">
        <v>102</v>
      </c>
      <c r="E10" s="34" t="s">
        <v>103</v>
      </c>
    </row>
    <row r="11" spans="1:5">
      <c r="A11" s="43"/>
      <c r="B11" s="34" t="s">
        <v>38</v>
      </c>
      <c r="C11" s="34" t="s">
        <v>104</v>
      </c>
      <c r="D11" s="34" t="s">
        <v>105</v>
      </c>
      <c r="E11" s="34" t="s">
        <v>106</v>
      </c>
    </row>
    <row r="12" spans="1:5">
      <c r="A12" s="43"/>
      <c r="B12" s="34" t="s">
        <v>39</v>
      </c>
      <c r="C12" s="34" t="s">
        <v>104</v>
      </c>
      <c r="D12" s="34" t="s">
        <v>105</v>
      </c>
      <c r="E12" s="34" t="s">
        <v>106</v>
      </c>
    </row>
    <row r="13" spans="1:5">
      <c r="A13" s="43"/>
      <c r="B13" s="34" t="s">
        <v>40</v>
      </c>
      <c r="C13" s="34" t="s">
        <v>107</v>
      </c>
      <c r="D13" s="34" t="s">
        <v>108</v>
      </c>
      <c r="E13" s="34" t="s">
        <v>109</v>
      </c>
    </row>
    <row r="15" spans="1:5">
      <c r="A15" s="43" t="s">
        <v>41</v>
      </c>
      <c r="B15" s="34" t="s">
        <v>42</v>
      </c>
      <c r="C15" s="34" t="s">
        <v>83</v>
      </c>
      <c r="D15" s="34" t="s">
        <v>84</v>
      </c>
      <c r="E15" s="34" t="s">
        <v>85</v>
      </c>
    </row>
    <row r="16" spans="1:5">
      <c r="A16" s="43"/>
      <c r="B16" s="34" t="s">
        <v>43</v>
      </c>
      <c r="C16" s="34" t="s">
        <v>110</v>
      </c>
      <c r="D16" s="34" t="s">
        <v>111</v>
      </c>
      <c r="E16" s="34" t="s">
        <v>88</v>
      </c>
    </row>
    <row r="17" spans="1:5">
      <c r="A17" s="43"/>
      <c r="B17" s="34" t="s">
        <v>28</v>
      </c>
      <c r="C17" s="34" t="s">
        <v>112</v>
      </c>
      <c r="D17" s="34" t="s">
        <v>113</v>
      </c>
      <c r="E17" s="34" t="s">
        <v>114</v>
      </c>
    </row>
    <row r="18" spans="1:5">
      <c r="A18" s="43"/>
      <c r="B18" s="34" t="s">
        <v>30</v>
      </c>
      <c r="C18" s="34" t="s">
        <v>115</v>
      </c>
      <c r="D18" s="34" t="s">
        <v>93</v>
      </c>
      <c r="E18" s="34" t="s">
        <v>94</v>
      </c>
    </row>
    <row r="19" spans="1:5">
      <c r="A19" s="43"/>
      <c r="B19" s="34" t="s">
        <v>31</v>
      </c>
      <c r="C19" s="34" t="s">
        <v>115</v>
      </c>
      <c r="D19" s="34" t="s">
        <v>93</v>
      </c>
      <c r="E19" s="34" t="s">
        <v>94</v>
      </c>
    </row>
    <row r="20" spans="1:5">
      <c r="A20" s="43"/>
      <c r="B20" s="34" t="s">
        <v>33</v>
      </c>
      <c r="C20" s="34" t="s">
        <v>116</v>
      </c>
      <c r="D20" s="34" t="s">
        <v>96</v>
      </c>
      <c r="E20" s="34" t="s">
        <v>97</v>
      </c>
    </row>
    <row r="21" spans="1:5">
      <c r="A21" s="43"/>
      <c r="B21" s="34" t="s">
        <v>34</v>
      </c>
      <c r="C21" s="34" t="s">
        <v>98</v>
      </c>
      <c r="D21" s="35" t="s">
        <v>99</v>
      </c>
      <c r="E21" s="34" t="s">
        <v>100</v>
      </c>
    </row>
    <row r="23" spans="1:5">
      <c r="A23" s="43" t="s">
        <v>45</v>
      </c>
      <c r="B23" s="34" t="s">
        <v>46</v>
      </c>
      <c r="C23" s="34" t="s">
        <v>117</v>
      </c>
      <c r="D23" s="34" t="s">
        <v>118</v>
      </c>
      <c r="E23" s="34" t="s">
        <v>119</v>
      </c>
    </row>
    <row r="24" spans="1:5">
      <c r="A24" s="43"/>
      <c r="B24" s="34" t="s">
        <v>47</v>
      </c>
      <c r="C24" s="34" t="s">
        <v>120</v>
      </c>
      <c r="D24" s="34" t="s">
        <v>121</v>
      </c>
      <c r="E24" s="34" t="s">
        <v>122</v>
      </c>
    </row>
    <row r="25" spans="1:5">
      <c r="A25" s="43"/>
      <c r="B25" s="34" t="s">
        <v>48</v>
      </c>
      <c r="C25" s="34" t="s">
        <v>123</v>
      </c>
      <c r="D25" s="34" t="s">
        <v>124</v>
      </c>
      <c r="E25" s="34" t="s">
        <v>119</v>
      </c>
    </row>
    <row r="26" spans="1:5">
      <c r="A26" s="43"/>
      <c r="B26" s="34" t="s">
        <v>49</v>
      </c>
      <c r="C26" s="34" t="s">
        <v>125</v>
      </c>
      <c r="D26" s="34" t="s">
        <v>126</v>
      </c>
      <c r="E26" s="34" t="s">
        <v>127</v>
      </c>
    </row>
    <row r="27" spans="1:5">
      <c r="A27" s="43"/>
      <c r="B27" s="34" t="s">
        <v>50</v>
      </c>
      <c r="C27" s="34" t="s">
        <v>125</v>
      </c>
      <c r="D27" s="34" t="s">
        <v>128</v>
      </c>
      <c r="E27" s="34" t="s">
        <v>129</v>
      </c>
    </row>
    <row r="28" spans="1:5">
      <c r="A28" s="43"/>
      <c r="B28" s="34" t="s">
        <v>51</v>
      </c>
      <c r="C28" s="34" t="s">
        <v>125</v>
      </c>
      <c r="D28" s="34" t="s">
        <v>128</v>
      </c>
      <c r="E28" s="34" t="s">
        <v>129</v>
      </c>
    </row>
    <row r="29" spans="1:5">
      <c r="A29" s="43"/>
      <c r="B29" s="34" t="s">
        <v>52</v>
      </c>
      <c r="C29" s="34" t="s">
        <v>125</v>
      </c>
      <c r="D29" s="34" t="s">
        <v>128</v>
      </c>
      <c r="E29" s="34" t="s">
        <v>129</v>
      </c>
    </row>
    <row r="30" spans="1:5">
      <c r="A30" s="43"/>
      <c r="B30" s="34" t="s">
        <v>53</v>
      </c>
      <c r="C30" s="34" t="s">
        <v>130</v>
      </c>
      <c r="D30" s="34" t="s">
        <v>131</v>
      </c>
      <c r="E30" s="34" t="s">
        <v>132</v>
      </c>
    </row>
    <row r="32" spans="1:5">
      <c r="A32" s="44" t="s">
        <v>54</v>
      </c>
      <c r="B32" s="34" t="s">
        <v>55</v>
      </c>
      <c r="C32" s="34" t="s">
        <v>133</v>
      </c>
      <c r="D32" s="34" t="s">
        <v>134</v>
      </c>
      <c r="E32" s="34" t="s">
        <v>135</v>
      </c>
    </row>
    <row r="33" spans="1:5">
      <c r="A33" s="45"/>
      <c r="B33" s="34" t="s">
        <v>136</v>
      </c>
      <c r="C33" s="34" t="s">
        <v>137</v>
      </c>
      <c r="D33" s="34" t="s">
        <v>138</v>
      </c>
      <c r="E33" s="34" t="s">
        <v>139</v>
      </c>
    </row>
    <row r="34" spans="1:5">
      <c r="A34" s="45"/>
      <c r="B34" s="34" t="s">
        <v>140</v>
      </c>
      <c r="C34" s="34" t="s">
        <v>137</v>
      </c>
      <c r="D34" s="34" t="s">
        <v>138</v>
      </c>
      <c r="E34" s="34" t="s">
        <v>139</v>
      </c>
    </row>
    <row r="35" spans="1:5">
      <c r="A35" s="45"/>
      <c r="B35" s="34" t="s">
        <v>58</v>
      </c>
      <c r="C35" s="34" t="s">
        <v>141</v>
      </c>
      <c r="D35" s="34" t="s">
        <v>142</v>
      </c>
      <c r="E35" s="34" t="s">
        <v>143</v>
      </c>
    </row>
    <row r="36" spans="1:5">
      <c r="A36" s="46"/>
      <c r="B36" s="34" t="s">
        <v>59</v>
      </c>
      <c r="C36" s="34" t="s">
        <v>144</v>
      </c>
      <c r="D36" s="34" t="s">
        <v>145</v>
      </c>
      <c r="E36" s="34" t="s">
        <v>146</v>
      </c>
    </row>
    <row r="38" spans="1:5">
      <c r="A38" s="44" t="s">
        <v>147</v>
      </c>
      <c r="B38" s="34" t="s">
        <v>61</v>
      </c>
      <c r="C38" s="34"/>
      <c r="D38" s="34"/>
      <c r="E38" s="34"/>
    </row>
    <row r="39" spans="1:5">
      <c r="A39" s="45"/>
      <c r="B39" s="34" t="s">
        <v>62</v>
      </c>
      <c r="C39" s="34"/>
      <c r="D39" s="34"/>
      <c r="E39" s="34"/>
    </row>
    <row r="40" spans="1:5">
      <c r="A40" s="45"/>
      <c r="B40" s="34" t="s">
        <v>63</v>
      </c>
      <c r="C40" s="34" t="s">
        <v>148</v>
      </c>
      <c r="D40" s="34" t="s">
        <v>149</v>
      </c>
      <c r="E40" s="34" t="s">
        <v>150</v>
      </c>
    </row>
    <row r="41" spans="1:5">
      <c r="A41" s="45"/>
      <c r="B41" s="34" t="s">
        <v>64</v>
      </c>
      <c r="C41" s="34"/>
      <c r="D41" s="34"/>
      <c r="E41" s="34"/>
    </row>
    <row r="42" spans="1:5">
      <c r="A42" s="45"/>
      <c r="B42" s="34" t="s">
        <v>65</v>
      </c>
      <c r="C42" s="34" t="s">
        <v>151</v>
      </c>
      <c r="D42" s="34" t="s">
        <v>152</v>
      </c>
      <c r="E42" s="34" t="s">
        <v>153</v>
      </c>
    </row>
    <row r="43" spans="1:5">
      <c r="A43" s="46"/>
      <c r="B43" s="34" t="s">
        <v>66</v>
      </c>
      <c r="C43" s="34"/>
      <c r="D43" s="34"/>
      <c r="E43" s="34"/>
    </row>
  </sheetData>
  <mergeCells count="6">
    <mergeCell ref="A38:A43"/>
    <mergeCell ref="A2:A8"/>
    <mergeCell ref="A10:A13"/>
    <mergeCell ref="A15:A21"/>
    <mergeCell ref="A23:A30"/>
    <mergeCell ref="A32:A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B29" sqref="B29"/>
    </sheetView>
  </sheetViews>
  <sheetFormatPr defaultRowHeight="15"/>
  <cols>
    <col min="1" max="1" width="66.42578125" bestFit="1" customWidth="1"/>
    <col min="2" max="2" width="41" bestFit="1" customWidth="1"/>
    <col min="3" max="3" width="43" bestFit="1" customWidth="1"/>
    <col min="4" max="4" width="62.42578125" bestFit="1" customWidth="1"/>
  </cols>
  <sheetData>
    <row r="1" spans="1:4">
      <c r="A1" s="36"/>
      <c r="B1" s="37" t="s">
        <v>154</v>
      </c>
      <c r="C1" s="37" t="s">
        <v>7</v>
      </c>
      <c r="D1" s="37" t="s">
        <v>8</v>
      </c>
    </row>
    <row r="2" spans="1:4">
      <c r="A2" s="37" t="s">
        <v>155</v>
      </c>
      <c r="B2" s="36" t="s">
        <v>156</v>
      </c>
      <c r="C2" s="36" t="s">
        <v>157</v>
      </c>
      <c r="D2" s="36" t="s">
        <v>158</v>
      </c>
    </row>
    <row r="3" spans="1:4">
      <c r="A3" s="37" t="s">
        <v>159</v>
      </c>
      <c r="B3" s="36" t="s">
        <v>160</v>
      </c>
      <c r="C3" s="36" t="s">
        <v>161</v>
      </c>
      <c r="D3" s="36" t="s">
        <v>162</v>
      </c>
    </row>
    <row r="4" spans="1:4">
      <c r="A4" s="37" t="s">
        <v>163</v>
      </c>
      <c r="B4" s="36" t="s">
        <v>164</v>
      </c>
      <c r="C4" s="36" t="s">
        <v>165</v>
      </c>
      <c r="D4" s="36" t="s">
        <v>166</v>
      </c>
    </row>
    <row r="5" spans="1:4">
      <c r="A5" s="37" t="s">
        <v>167</v>
      </c>
      <c r="B5" s="36" t="s">
        <v>168</v>
      </c>
      <c r="C5" s="36" t="s">
        <v>169</v>
      </c>
      <c r="D5" s="36" t="s">
        <v>170</v>
      </c>
    </row>
    <row r="6" spans="1:4">
      <c r="A6" s="37" t="s">
        <v>171</v>
      </c>
      <c r="B6" s="36" t="s">
        <v>172</v>
      </c>
      <c r="C6" s="36" t="s">
        <v>173</v>
      </c>
      <c r="D6" s="36" t="s">
        <v>174</v>
      </c>
    </row>
    <row r="7" spans="1:4">
      <c r="A7" s="37" t="s">
        <v>175</v>
      </c>
      <c r="B7" s="36" t="s">
        <v>176</v>
      </c>
      <c r="C7" s="36" t="s">
        <v>177</v>
      </c>
      <c r="D7" s="36" t="s">
        <v>178</v>
      </c>
    </row>
    <row r="8" spans="1:4">
      <c r="A8" s="37" t="s">
        <v>179</v>
      </c>
      <c r="B8" s="36" t="s">
        <v>180</v>
      </c>
      <c r="C8" s="36" t="s">
        <v>181</v>
      </c>
      <c r="D8" s="36" t="s">
        <v>182</v>
      </c>
    </row>
    <row r="9" spans="1:4">
      <c r="A9" s="37" t="s">
        <v>183</v>
      </c>
      <c r="B9" s="36" t="s">
        <v>184</v>
      </c>
      <c r="C9" s="36" t="s">
        <v>185</v>
      </c>
      <c r="D9" s="36" t="s">
        <v>186</v>
      </c>
    </row>
    <row r="10" spans="1:4">
      <c r="A10" s="37" t="s">
        <v>187</v>
      </c>
      <c r="B10" s="36" t="s">
        <v>188</v>
      </c>
      <c r="C10" s="36" t="s">
        <v>189</v>
      </c>
      <c r="D10" s="36" t="s">
        <v>190</v>
      </c>
    </row>
    <row r="11" spans="1:4">
      <c r="A11" s="37" t="s">
        <v>191</v>
      </c>
      <c r="B11" s="36" t="s">
        <v>192</v>
      </c>
      <c r="C11" s="36" t="s">
        <v>193</v>
      </c>
      <c r="D11" s="36" t="s">
        <v>194</v>
      </c>
    </row>
    <row r="12" spans="1:4">
      <c r="A12" s="37" t="s">
        <v>195</v>
      </c>
      <c r="B12" s="36" t="s">
        <v>164</v>
      </c>
      <c r="C12" s="36" t="s">
        <v>165</v>
      </c>
      <c r="D12" s="36" t="s">
        <v>196</v>
      </c>
    </row>
    <row r="13" spans="1:4">
      <c r="A13" s="37" t="s">
        <v>197</v>
      </c>
      <c r="B13" s="36" t="s">
        <v>198</v>
      </c>
      <c r="C13" s="36" t="s">
        <v>199</v>
      </c>
      <c r="D13" s="36" t="s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3"/>
  <sheetViews>
    <sheetView workbookViewId="0">
      <selection activeCell="D40" sqref="D40"/>
    </sheetView>
  </sheetViews>
  <sheetFormatPr defaultColWidth="12.5703125" defaultRowHeight="14.25"/>
  <cols>
    <col min="1" max="1" width="18.42578125" style="38" bestFit="1" customWidth="1"/>
    <col min="2" max="2" width="32.42578125" style="38" bestFit="1" customWidth="1"/>
    <col min="3" max="5" width="12.5703125" style="38"/>
    <col min="6" max="6" width="4.7109375" style="38" customWidth="1"/>
    <col min="7" max="7" width="17.7109375" style="38" bestFit="1" customWidth="1"/>
    <col min="8" max="8" width="25.7109375" style="38" customWidth="1"/>
    <col min="9" max="9" width="7.5703125" style="38" customWidth="1"/>
    <col min="10" max="10" width="8.42578125" style="38" customWidth="1"/>
    <col min="11" max="11" width="9.28515625" style="38" customWidth="1"/>
    <col min="12" max="16384" width="12.5703125" style="38"/>
  </cols>
  <sheetData>
    <row r="1" spans="1:11">
      <c r="A1" s="22" t="s">
        <v>201</v>
      </c>
      <c r="B1" s="22"/>
      <c r="C1" s="22" t="s">
        <v>6</v>
      </c>
      <c r="D1" s="22" t="s">
        <v>7</v>
      </c>
      <c r="E1" s="22" t="s">
        <v>8</v>
      </c>
      <c r="F1" s="22"/>
      <c r="G1" s="22" t="s">
        <v>202</v>
      </c>
      <c r="H1" s="22"/>
      <c r="I1" s="22" t="s">
        <v>6</v>
      </c>
      <c r="J1" s="22" t="s">
        <v>7</v>
      </c>
      <c r="K1" s="22" t="s">
        <v>8</v>
      </c>
    </row>
    <row r="2" spans="1:11">
      <c r="A2" s="78" t="s">
        <v>24</v>
      </c>
      <c r="B2" s="78" t="s">
        <v>25</v>
      </c>
      <c r="C2" s="78">
        <v>1</v>
      </c>
      <c r="D2" s="78">
        <v>5</v>
      </c>
      <c r="E2" s="78">
        <v>8</v>
      </c>
      <c r="F2" s="22"/>
      <c r="G2" s="78" t="s">
        <v>203</v>
      </c>
      <c r="H2" s="78" t="s">
        <v>204</v>
      </c>
      <c r="I2" s="78">
        <v>3</v>
      </c>
      <c r="J2" s="78">
        <v>6</v>
      </c>
      <c r="K2" s="78">
        <v>9</v>
      </c>
    </row>
    <row r="3" spans="1:11">
      <c r="A3" s="78"/>
      <c r="B3" s="78" t="s">
        <v>26</v>
      </c>
      <c r="C3" s="78">
        <v>2</v>
      </c>
      <c r="D3" s="78">
        <v>8</v>
      </c>
      <c r="E3" s="78">
        <v>16</v>
      </c>
      <c r="F3" s="22"/>
      <c r="G3" s="78"/>
      <c r="H3" s="78" t="s">
        <v>205</v>
      </c>
      <c r="I3" s="78">
        <v>16</v>
      </c>
      <c r="J3" s="78">
        <v>24</v>
      </c>
      <c r="K3" s="78">
        <v>32</v>
      </c>
    </row>
    <row r="4" spans="1:11">
      <c r="A4" s="78"/>
      <c r="B4" s="78" t="s">
        <v>28</v>
      </c>
      <c r="C4" s="78">
        <v>1</v>
      </c>
      <c r="D4" s="78">
        <v>2</v>
      </c>
      <c r="E4" s="78">
        <v>4</v>
      </c>
      <c r="F4" s="22"/>
      <c r="G4" s="78"/>
      <c r="H4" s="78" t="s">
        <v>17</v>
      </c>
      <c r="I4" s="78">
        <v>16</v>
      </c>
      <c r="J4" s="78">
        <v>24</v>
      </c>
      <c r="K4" s="78">
        <v>32</v>
      </c>
    </row>
    <row r="5" spans="1:11">
      <c r="A5" s="78"/>
      <c r="B5" s="78" t="s">
        <v>30</v>
      </c>
      <c r="C5" s="78">
        <v>4</v>
      </c>
      <c r="D5" s="78">
        <v>8</v>
      </c>
      <c r="E5" s="78">
        <v>12</v>
      </c>
      <c r="F5" s="22"/>
      <c r="G5" s="22"/>
      <c r="H5" s="22"/>
      <c r="I5" s="22"/>
      <c r="J5" s="22"/>
      <c r="K5" s="22"/>
    </row>
    <row r="6" spans="1:11">
      <c r="A6" s="78"/>
      <c r="B6" s="78" t="s">
        <v>31</v>
      </c>
      <c r="C6" s="78">
        <v>2</v>
      </c>
      <c r="D6" s="78">
        <v>4</v>
      </c>
      <c r="E6" s="78">
        <v>6</v>
      </c>
      <c r="F6" s="22"/>
      <c r="G6" s="78" t="s">
        <v>206</v>
      </c>
      <c r="H6" s="78" t="s">
        <v>79</v>
      </c>
      <c r="I6" s="78">
        <v>3</v>
      </c>
      <c r="J6" s="78">
        <v>6</v>
      </c>
      <c r="K6" s="78">
        <v>9</v>
      </c>
    </row>
    <row r="7" spans="1:11">
      <c r="A7" s="78"/>
      <c r="B7" s="78" t="s">
        <v>33</v>
      </c>
      <c r="C7" s="78">
        <v>1</v>
      </c>
      <c r="D7" s="78">
        <v>3</v>
      </c>
      <c r="E7" s="78">
        <v>16</v>
      </c>
      <c r="F7" s="22"/>
      <c r="G7" s="78"/>
      <c r="H7" s="78" t="s">
        <v>81</v>
      </c>
      <c r="I7" s="78">
        <v>3</v>
      </c>
      <c r="J7" s="78">
        <v>6</v>
      </c>
      <c r="K7" s="78">
        <v>9</v>
      </c>
    </row>
    <row r="8" spans="1:11">
      <c r="A8" s="78"/>
      <c r="B8" s="78" t="s">
        <v>34</v>
      </c>
      <c r="C8" s="78">
        <v>2</v>
      </c>
      <c r="D8" s="78">
        <v>4</v>
      </c>
      <c r="E8" s="78">
        <v>6</v>
      </c>
      <c r="F8" s="22"/>
      <c r="G8" s="22"/>
      <c r="H8" s="22"/>
      <c r="I8" s="22"/>
      <c r="J8" s="22"/>
      <c r="K8" s="22"/>
    </row>
    <row r="9" spans="1:11">
      <c r="A9" s="22"/>
      <c r="B9" s="22"/>
      <c r="C9" s="22"/>
      <c r="D9" s="22"/>
      <c r="E9" s="22"/>
      <c r="F9" s="22"/>
      <c r="G9" s="78" t="s">
        <v>77</v>
      </c>
      <c r="H9" s="78" t="s">
        <v>207</v>
      </c>
      <c r="I9" s="78">
        <v>16</v>
      </c>
      <c r="J9" s="78">
        <v>24</v>
      </c>
      <c r="K9" s="78">
        <v>32</v>
      </c>
    </row>
    <row r="10" spans="1:11">
      <c r="A10" s="78" t="s">
        <v>36</v>
      </c>
      <c r="B10" s="78" t="s">
        <v>37</v>
      </c>
      <c r="C10" s="78">
        <v>2</v>
      </c>
      <c r="D10" s="78">
        <v>8</v>
      </c>
      <c r="E10" s="78">
        <v>32</v>
      </c>
      <c r="F10" s="22"/>
      <c r="G10" s="78"/>
      <c r="H10" s="78" t="s">
        <v>74</v>
      </c>
      <c r="I10" s="78">
        <v>12</v>
      </c>
      <c r="J10" s="78">
        <v>16</v>
      </c>
      <c r="K10" s="78">
        <v>24</v>
      </c>
    </row>
    <row r="11" spans="1:11">
      <c r="A11" s="78"/>
      <c r="B11" s="78" t="s">
        <v>38</v>
      </c>
      <c r="C11" s="78">
        <v>1</v>
      </c>
      <c r="D11" s="78">
        <v>4</v>
      </c>
      <c r="E11" s="78">
        <v>10</v>
      </c>
      <c r="F11" s="22"/>
      <c r="G11" s="78"/>
      <c r="H11" s="78" t="s">
        <v>77</v>
      </c>
      <c r="I11" s="79">
        <v>0.4</v>
      </c>
      <c r="J11" s="79">
        <v>0.5</v>
      </c>
      <c r="K11" s="79">
        <v>0.7</v>
      </c>
    </row>
    <row r="12" spans="1:11">
      <c r="A12" s="78"/>
      <c r="B12" s="78" t="s">
        <v>39</v>
      </c>
      <c r="C12" s="78">
        <v>1</v>
      </c>
      <c r="D12" s="78">
        <v>3</v>
      </c>
      <c r="E12" s="78">
        <v>8</v>
      </c>
      <c r="F12" s="22"/>
      <c r="G12" s="78"/>
      <c r="H12" s="78" t="s">
        <v>69</v>
      </c>
      <c r="I12" s="79">
        <v>0.05</v>
      </c>
      <c r="J12" s="79">
        <v>0.1</v>
      </c>
      <c r="K12" s="79">
        <v>0.15</v>
      </c>
    </row>
    <row r="13" spans="1:11">
      <c r="A13" s="78"/>
      <c r="B13" s="78" t="s">
        <v>40</v>
      </c>
      <c r="C13" s="78">
        <v>1</v>
      </c>
      <c r="D13" s="78">
        <v>2</v>
      </c>
      <c r="E13" s="78">
        <v>4</v>
      </c>
      <c r="F13" s="22"/>
      <c r="G13" s="22"/>
      <c r="H13" s="22"/>
      <c r="I13" s="22"/>
      <c r="J13" s="22"/>
      <c r="K13" s="22"/>
    </row>
    <row r="15" spans="1:11">
      <c r="A15" s="78" t="s">
        <v>41</v>
      </c>
      <c r="B15" s="78" t="s">
        <v>42</v>
      </c>
      <c r="C15" s="78">
        <v>1</v>
      </c>
      <c r="D15" s="78">
        <v>2</v>
      </c>
      <c r="E15" s="78">
        <v>6</v>
      </c>
      <c r="F15" s="22"/>
      <c r="G15" s="22"/>
      <c r="H15" s="22"/>
      <c r="I15" s="22"/>
      <c r="J15" s="22"/>
      <c r="K15" s="22"/>
    </row>
    <row r="16" spans="1:11">
      <c r="A16" s="78"/>
      <c r="B16" s="78" t="s">
        <v>43</v>
      </c>
      <c r="C16" s="78">
        <v>2</v>
      </c>
      <c r="D16" s="78">
        <v>8</v>
      </c>
      <c r="E16" s="78">
        <v>16</v>
      </c>
      <c r="F16" s="22"/>
      <c r="G16" s="22"/>
      <c r="H16" s="22"/>
      <c r="I16" s="22"/>
      <c r="J16" s="80"/>
      <c r="K16" s="22"/>
    </row>
    <row r="17" spans="1:5">
      <c r="A17" s="78"/>
      <c r="B17" s="78" t="s">
        <v>28</v>
      </c>
      <c r="C17" s="78">
        <v>1</v>
      </c>
      <c r="D17" s="78">
        <v>2</v>
      </c>
      <c r="E17" s="78">
        <v>8</v>
      </c>
    </row>
    <row r="18" spans="1:5">
      <c r="A18" s="78"/>
      <c r="B18" s="78" t="s">
        <v>30</v>
      </c>
      <c r="C18" s="78">
        <v>4</v>
      </c>
      <c r="D18" s="78">
        <v>8</v>
      </c>
      <c r="E18" s="78">
        <v>16</v>
      </c>
    </row>
    <row r="19" spans="1:5">
      <c r="A19" s="78"/>
      <c r="B19" s="78" t="s">
        <v>31</v>
      </c>
      <c r="C19" s="78">
        <v>2</v>
      </c>
      <c r="D19" s="78">
        <v>4</v>
      </c>
      <c r="E19" s="78">
        <v>6</v>
      </c>
    </row>
    <row r="20" spans="1:5">
      <c r="A20" s="78"/>
      <c r="B20" s="78" t="s">
        <v>33</v>
      </c>
      <c r="C20" s="78">
        <v>1</v>
      </c>
      <c r="D20" s="78">
        <v>3</v>
      </c>
      <c r="E20" s="78">
        <v>16</v>
      </c>
    </row>
    <row r="21" spans="1:5">
      <c r="A21" s="78"/>
      <c r="B21" s="78" t="s">
        <v>34</v>
      </c>
      <c r="C21" s="78">
        <v>2</v>
      </c>
      <c r="D21" s="78">
        <v>4</v>
      </c>
      <c r="E21" s="78">
        <v>6</v>
      </c>
    </row>
    <row r="23" spans="1:5">
      <c r="A23" s="78" t="s">
        <v>45</v>
      </c>
      <c r="B23" s="78" t="s">
        <v>46</v>
      </c>
      <c r="C23" s="78">
        <v>1</v>
      </c>
      <c r="D23" s="78">
        <v>2</v>
      </c>
      <c r="E23" s="78">
        <v>3</v>
      </c>
    </row>
    <row r="24" spans="1:5">
      <c r="A24" s="78"/>
      <c r="B24" s="78" t="s">
        <v>47</v>
      </c>
      <c r="C24" s="78">
        <v>1</v>
      </c>
      <c r="D24" s="78">
        <v>2</v>
      </c>
      <c r="E24" s="78">
        <v>3</v>
      </c>
    </row>
    <row r="25" spans="1:5">
      <c r="A25" s="78"/>
      <c r="B25" s="78" t="s">
        <v>48</v>
      </c>
      <c r="C25" s="78">
        <v>1</v>
      </c>
      <c r="D25" s="78">
        <v>2</v>
      </c>
      <c r="E25" s="78">
        <v>3</v>
      </c>
    </row>
    <row r="26" spans="1:5">
      <c r="A26" s="78"/>
      <c r="B26" s="78" t="s">
        <v>49</v>
      </c>
      <c r="C26" s="78">
        <v>1</v>
      </c>
      <c r="D26" s="78">
        <v>2</v>
      </c>
      <c r="E26" s="78">
        <v>3</v>
      </c>
    </row>
    <row r="27" spans="1:5">
      <c r="A27" s="78"/>
      <c r="B27" s="78" t="s">
        <v>50</v>
      </c>
      <c r="C27" s="78">
        <v>2</v>
      </c>
      <c r="D27" s="78">
        <v>4</v>
      </c>
      <c r="E27" s="78">
        <v>8</v>
      </c>
    </row>
    <row r="28" spans="1:5">
      <c r="A28" s="78"/>
      <c r="B28" s="78" t="s">
        <v>51</v>
      </c>
      <c r="C28" s="78">
        <v>1</v>
      </c>
      <c r="D28" s="78">
        <v>3</v>
      </c>
      <c r="E28" s="78">
        <v>6</v>
      </c>
    </row>
    <row r="29" spans="1:5">
      <c r="A29" s="78"/>
      <c r="B29" s="78" t="s">
        <v>52</v>
      </c>
      <c r="C29" s="78">
        <v>1</v>
      </c>
      <c r="D29" s="78">
        <v>3</v>
      </c>
      <c r="E29" s="78">
        <v>6</v>
      </c>
    </row>
    <row r="30" spans="1:5">
      <c r="A30" s="78"/>
      <c r="B30" s="78" t="s">
        <v>53</v>
      </c>
      <c r="C30" s="78">
        <v>1</v>
      </c>
      <c r="D30" s="78">
        <v>1</v>
      </c>
      <c r="E30" s="78">
        <v>2</v>
      </c>
    </row>
    <row r="31" spans="1:5">
      <c r="A31" s="81"/>
      <c r="B31" s="81"/>
      <c r="C31" s="81"/>
      <c r="D31" s="81"/>
      <c r="E31" s="81"/>
    </row>
    <row r="32" spans="1:5">
      <c r="A32" s="78" t="s">
        <v>54</v>
      </c>
      <c r="B32" s="78" t="s">
        <v>55</v>
      </c>
      <c r="C32" s="78">
        <v>1</v>
      </c>
      <c r="D32" s="78">
        <v>6</v>
      </c>
      <c r="E32" s="78">
        <v>16</v>
      </c>
    </row>
    <row r="33" spans="1:5">
      <c r="A33" s="78"/>
      <c r="B33" s="78" t="s">
        <v>56</v>
      </c>
      <c r="C33" s="78">
        <v>1</v>
      </c>
      <c r="D33" s="78">
        <v>3</v>
      </c>
      <c r="E33" s="78">
        <v>8</v>
      </c>
    </row>
    <row r="34" spans="1:5">
      <c r="A34" s="78"/>
      <c r="B34" s="78" t="s">
        <v>57</v>
      </c>
      <c r="C34" s="78">
        <v>1</v>
      </c>
      <c r="D34" s="78">
        <v>3</v>
      </c>
      <c r="E34" s="78">
        <v>8</v>
      </c>
    </row>
    <row r="35" spans="1:5">
      <c r="A35" s="78"/>
      <c r="B35" s="78" t="s">
        <v>58</v>
      </c>
      <c r="C35" s="78">
        <v>2</v>
      </c>
      <c r="D35" s="78">
        <v>6</v>
      </c>
      <c r="E35" s="78">
        <v>16</v>
      </c>
    </row>
    <row r="36" spans="1:5">
      <c r="A36" s="78"/>
      <c r="B36" s="78" t="s">
        <v>59</v>
      </c>
      <c r="C36" s="78">
        <v>1</v>
      </c>
      <c r="D36" s="78">
        <v>3</v>
      </c>
      <c r="E36" s="78">
        <v>8</v>
      </c>
    </row>
    <row r="37" spans="1:5">
      <c r="A37" s="81"/>
      <c r="B37" s="81"/>
      <c r="C37" s="81"/>
      <c r="D37" s="81"/>
      <c r="E37" s="81"/>
    </row>
    <row r="38" spans="1:5">
      <c r="A38" s="78" t="s">
        <v>147</v>
      </c>
      <c r="B38" s="78" t="s">
        <v>61</v>
      </c>
      <c r="C38" s="78">
        <v>1</v>
      </c>
      <c r="D38" s="78">
        <v>1</v>
      </c>
      <c r="E38" s="78">
        <v>1</v>
      </c>
    </row>
    <row r="39" spans="1:5">
      <c r="A39" s="78"/>
      <c r="B39" s="78" t="s">
        <v>62</v>
      </c>
      <c r="C39" s="78">
        <v>1</v>
      </c>
      <c r="D39" s="78">
        <v>1</v>
      </c>
      <c r="E39" s="78">
        <v>1</v>
      </c>
    </row>
    <row r="40" spans="1:5">
      <c r="A40" s="78"/>
      <c r="B40" s="78" t="s">
        <v>63</v>
      </c>
      <c r="C40" s="78">
        <v>1</v>
      </c>
      <c r="D40" s="78">
        <v>3</v>
      </c>
      <c r="E40" s="78">
        <v>5</v>
      </c>
    </row>
    <row r="41" spans="1:5">
      <c r="A41" s="78"/>
      <c r="B41" s="78" t="s">
        <v>64</v>
      </c>
      <c r="C41" s="78">
        <v>1</v>
      </c>
      <c r="D41" s="78">
        <v>1</v>
      </c>
      <c r="E41" s="78">
        <v>1</v>
      </c>
    </row>
    <row r="42" spans="1:5">
      <c r="A42" s="78"/>
      <c r="B42" s="78" t="s">
        <v>65</v>
      </c>
      <c r="C42" s="78">
        <v>1</v>
      </c>
      <c r="D42" s="78">
        <v>3</v>
      </c>
      <c r="E42" s="78">
        <v>5</v>
      </c>
    </row>
    <row r="43" spans="1:5">
      <c r="A43" s="78"/>
      <c r="B43" s="78" t="s">
        <v>66</v>
      </c>
      <c r="C43" s="78">
        <v>1</v>
      </c>
      <c r="D43" s="78">
        <v>1</v>
      </c>
      <c r="E43" s="78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46CD246A3A79429B883B33CF5C0C7F" ma:contentTypeVersion="9" ma:contentTypeDescription="Create a new document." ma:contentTypeScope="" ma:versionID="f9d1f32363d70d57dcd87133e5cbd886">
  <xsd:schema xmlns:xsd="http://www.w3.org/2001/XMLSchema" xmlns:xs="http://www.w3.org/2001/XMLSchema" xmlns:p="http://schemas.microsoft.com/office/2006/metadata/properties" xmlns:ns2="ae1afff7-ac0a-45a2-b072-6435817919e0" targetNamespace="http://schemas.microsoft.com/office/2006/metadata/properties" ma:root="true" ma:fieldsID="ad0b52691bb8eb5c85c2caaa2b084707" ns2:_="">
    <xsd:import namespace="ae1afff7-ac0a-45a2-b072-6435817919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1afff7-ac0a-45a2-b072-6435817919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BE6C90-1FDC-4E8C-B760-8BEF4CEF9922}"/>
</file>

<file path=customXml/itemProps2.xml><?xml version="1.0" encoding="utf-8"?>
<ds:datastoreItem xmlns:ds="http://schemas.openxmlformats.org/officeDocument/2006/customXml" ds:itemID="{ABD8F210-D624-4422-9F8E-DAA7BA81A636}"/>
</file>

<file path=customXml/itemProps3.xml><?xml version="1.0" encoding="utf-8"?>
<ds:datastoreItem xmlns:ds="http://schemas.openxmlformats.org/officeDocument/2006/customXml" ds:itemID="{295DBA1E-25A9-468A-B4D3-41A75C54EA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Priyanka Kamble</dc:creator>
  <cp:keywords/>
  <dc:description/>
  <cp:lastModifiedBy>Gupta, Aman</cp:lastModifiedBy>
  <cp:revision/>
  <dcterms:created xsi:type="dcterms:W3CDTF">2020-11-30T13:06:38Z</dcterms:created>
  <dcterms:modified xsi:type="dcterms:W3CDTF">2020-12-21T11:20:21Z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0x0101001046CD246A3A79429B883B33CF5C0C7F</vt:lpwstr>
  </property>
</Properties>
</file>