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2\s e m  3\ds\"/>
    </mc:Choice>
  </mc:AlternateContent>
  <xr:revisionPtr revIDLastSave="0" documentId="13_ncr:1_{F1804CDC-542A-4CA1-AFD4-49A854CD16B8}" xr6:coauthVersionLast="47" xr6:coauthVersionMax="47" xr10:uidLastSave="{00000000-0000-0000-0000-000000000000}"/>
  <bookViews>
    <workbookView xWindow="-98" yWindow="-98" windowWidth="21795" windowHeight="11625" xr2:uid="{CE2D6B7A-0664-4A8A-80C7-AA18DA53BCAD}"/>
  </bookViews>
  <sheets>
    <sheet name="E1_24b1804" sheetId="1" r:id="rId1"/>
    <sheet name="q9" sheetId="2" r:id="rId2"/>
  </sheets>
  <definedNames>
    <definedName name="_xlchart.v1.0" hidden="1">E1_24b1804!$F$1</definedName>
    <definedName name="_xlchart.v1.1" hidden="1">E1_24b1804!$F$2:$F$151</definedName>
    <definedName name="_xlchart.v1.10" hidden="1">E1_24b1804!$F$1</definedName>
    <definedName name="_xlchart.v1.11" hidden="1">E1_24b1804!$F$2:$F$151</definedName>
    <definedName name="_xlchart.v1.12" hidden="1">E1_24b1804!$F$1</definedName>
    <definedName name="_xlchart.v1.13" hidden="1">E1_24b1804!$F$2:$F$151</definedName>
    <definedName name="_xlchart.v1.14" hidden="1">E1_24b1804!$F$1</definedName>
    <definedName name="_xlchart.v1.15" hidden="1">E1_24b1804!$F$2:$F$151</definedName>
    <definedName name="_xlchart.v1.2" hidden="1">E1_24b1804!$F$1</definedName>
    <definedName name="_xlchart.v1.3" hidden="1">E1_24b1804!$F$2:$F$151</definedName>
    <definedName name="_xlchart.v1.4" hidden="1">E1_24b1804!$F$1</definedName>
    <definedName name="_xlchart.v1.5" hidden="1">E1_24b1804!$F$2:$F$151</definedName>
    <definedName name="_xlchart.v1.6" hidden="1">E1_24b1804!$F$1</definedName>
    <definedName name="_xlchart.v1.7" hidden="1">E1_24b1804!$F$2:$F$151</definedName>
    <definedName name="_xlchart.v1.8" hidden="1">E1_24b1804!$F$1</definedName>
    <definedName name="_xlchart.v1.9" hidden="1">E1_24b1804!$F$2:$F$151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J9" i="2" s="1"/>
  <c r="L15" i="2" s="1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2" i="2"/>
  <c r="F3" i="2"/>
  <c r="F4" i="2"/>
  <c r="F5" i="2"/>
  <c r="F6" i="2"/>
  <c r="L12" i="2" s="1"/>
  <c r="F7" i="2"/>
  <c r="J12" i="2" s="1"/>
  <c r="F8" i="2"/>
  <c r="P9" i="2" s="1" a="1"/>
  <c r="P9" i="2" s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2" i="2"/>
  <c r="J6" i="2"/>
  <c r="J15" i="2"/>
  <c r="M4" i="2"/>
  <c r="L4" i="2"/>
  <c r="K4" i="2"/>
  <c r="J4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L15" i="1"/>
  <c r="J15" i="1"/>
  <c r="L12" i="1"/>
  <c r="J12" i="1"/>
  <c r="P9" i="1" a="1"/>
  <c r="P9" i="1" s="1"/>
  <c r="N9" i="1"/>
  <c r="L9" i="1"/>
  <c r="J9" i="1"/>
  <c r="L6" i="1"/>
  <c r="J6" i="1"/>
  <c r="K4" i="1"/>
  <c r="L4" i="1"/>
  <c r="M4" i="1"/>
  <c r="J4" i="1"/>
  <c r="D1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2" i="1"/>
  <c r="L9" i="2" l="1"/>
  <c r="N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<sst xmlns="http://schemas.openxmlformats.org/spreadsheetml/2006/main" count="44" uniqueCount="23">
  <si>
    <t>Hours_Studied (x)</t>
  </si>
  <si>
    <t>Exam_Score (y)</t>
  </si>
  <si>
    <t>xy</t>
  </si>
  <si>
    <t>Mean</t>
  </si>
  <si>
    <t>bar(x2</t>
  </si>
  <si>
    <t>SSE</t>
  </si>
  <si>
    <t>MSE</t>
  </si>
  <si>
    <t>RMSE</t>
  </si>
  <si>
    <t>MAE</t>
  </si>
  <si>
    <t>Skew</t>
  </si>
  <si>
    <t>Kurtosis</t>
  </si>
  <si>
    <t>SST</t>
  </si>
  <si>
    <t>qewqweqwwqw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</si>
  <si>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</si>
  <si>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b/>
        <sz val="11"/>
        <color theme="1"/>
        <rFont val="Calibri"/>
        <family val="2"/>
      </rPr>
      <t>̂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</si>
  <si>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ê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</si>
  <si>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ê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</si>
  <si>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b/>
        <sz val="11"/>
        <color theme="1"/>
        <rFont val="Calibri"/>
        <family val="2"/>
      </rPr>
      <t>̄</t>
    </r>
  </si>
  <si>
    <r>
      <t>y</t>
    </r>
    <r>
      <rPr>
        <b/>
        <sz val="11"/>
        <color theme="1"/>
        <rFont val="Calibri"/>
        <family val="2"/>
      </rPr>
      <t>̄</t>
    </r>
  </si>
  <si>
    <r>
      <t>x</t>
    </r>
    <r>
      <rPr>
        <b/>
        <sz val="11"/>
        <color theme="1"/>
        <rFont val="Calibri"/>
        <family val="2"/>
      </rPr>
      <t>̅y̅</t>
    </r>
  </si>
  <si>
    <r>
      <t>β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</si>
  <si>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β</t>
    </r>
    <r>
      <rPr>
        <b/>
        <vertAlign val="subscript"/>
        <sz val="14"/>
        <color theme="1"/>
        <rFont val="Calibri"/>
        <family val="2"/>
        <scheme val="minor"/>
      </rPr>
      <t>0</t>
    </r>
  </si>
  <si>
    <r>
      <t>R</t>
    </r>
    <r>
      <rPr>
        <b/>
        <vertAlign val="superscript"/>
        <sz val="14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</si>
</sst>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164" fontId="16" fillId="0" borderId="0" xfId="0" applyNumberFormat="1" applyFont="1" applyAlignment="1">
      <alignment horizontal="center" vertical="center"/>
    </xf>
    <xf numFmtId="164" fontId="16" fillId="0" borderId="0" xfId="0" applyNumberFormat="1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16" fillId="0" borderId="10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21" fillId="0" borderId="16" xfId="0" applyNumberFormat="1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21" fillId="0" borderId="17" xfId="0" applyNumberFormat="1" applyFon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21" fillId="0" borderId="19" xfId="0" applyNumberFormat="1" applyFon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21" fillId="0" borderId="20" xfId="0" applyNumberFormat="1" applyFon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E1_24b1804!$B$1</c:f>
              <c:strCache>
                <c:ptCount val="1"/>
                <c:pt idx="0">
                  <c:v>Exam_Score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E1_24b1804!$A$2:$A$151</c:f>
              <c:numCache>
                <c:formatCode>0.000</c:formatCode>
                <c:ptCount val="150"/>
                <c:pt idx="0">
                  <c:v>7.49</c:v>
                </c:pt>
                <c:pt idx="1">
                  <c:v>19.010000000000002</c:v>
                </c:pt>
                <c:pt idx="2">
                  <c:v>14.64</c:v>
                </c:pt>
                <c:pt idx="3">
                  <c:v>11.97</c:v>
                </c:pt>
                <c:pt idx="4">
                  <c:v>3.12</c:v>
                </c:pt>
                <c:pt idx="5">
                  <c:v>3.12</c:v>
                </c:pt>
                <c:pt idx="6">
                  <c:v>1.1599999999999999</c:v>
                </c:pt>
                <c:pt idx="7">
                  <c:v>17.32</c:v>
                </c:pt>
                <c:pt idx="8">
                  <c:v>12.02</c:v>
                </c:pt>
                <c:pt idx="9">
                  <c:v>14.16</c:v>
                </c:pt>
                <c:pt idx="10">
                  <c:v>0.41</c:v>
                </c:pt>
                <c:pt idx="11">
                  <c:v>19.399999999999999</c:v>
                </c:pt>
                <c:pt idx="12">
                  <c:v>16.649999999999999</c:v>
                </c:pt>
                <c:pt idx="13">
                  <c:v>4.25</c:v>
                </c:pt>
                <c:pt idx="14">
                  <c:v>3.64</c:v>
                </c:pt>
                <c:pt idx="15">
                  <c:v>3.67</c:v>
                </c:pt>
                <c:pt idx="16">
                  <c:v>6.08</c:v>
                </c:pt>
                <c:pt idx="17">
                  <c:v>10.5</c:v>
                </c:pt>
                <c:pt idx="18">
                  <c:v>8.64</c:v>
                </c:pt>
                <c:pt idx="19">
                  <c:v>5.82</c:v>
                </c:pt>
                <c:pt idx="20">
                  <c:v>12.24</c:v>
                </c:pt>
                <c:pt idx="21">
                  <c:v>2.79</c:v>
                </c:pt>
                <c:pt idx="22">
                  <c:v>5.84</c:v>
                </c:pt>
                <c:pt idx="23">
                  <c:v>7.33</c:v>
                </c:pt>
                <c:pt idx="24">
                  <c:v>9.1199999999999992</c:v>
                </c:pt>
                <c:pt idx="25">
                  <c:v>15.7</c:v>
                </c:pt>
                <c:pt idx="26">
                  <c:v>3.99</c:v>
                </c:pt>
                <c:pt idx="27">
                  <c:v>10.28</c:v>
                </c:pt>
                <c:pt idx="28">
                  <c:v>11.85</c:v>
                </c:pt>
                <c:pt idx="29">
                  <c:v>0.93</c:v>
                </c:pt>
                <c:pt idx="30">
                  <c:v>12.15</c:v>
                </c:pt>
                <c:pt idx="31">
                  <c:v>3.41</c:v>
                </c:pt>
                <c:pt idx="32">
                  <c:v>1.3</c:v>
                </c:pt>
                <c:pt idx="33">
                  <c:v>18.98</c:v>
                </c:pt>
                <c:pt idx="34">
                  <c:v>19.309999999999999</c:v>
                </c:pt>
                <c:pt idx="35">
                  <c:v>16.170000000000002</c:v>
                </c:pt>
                <c:pt idx="36">
                  <c:v>6.09</c:v>
                </c:pt>
                <c:pt idx="37">
                  <c:v>1.95</c:v>
                </c:pt>
                <c:pt idx="38">
                  <c:v>13.68</c:v>
                </c:pt>
                <c:pt idx="39">
                  <c:v>8.8000000000000007</c:v>
                </c:pt>
                <c:pt idx="40">
                  <c:v>2.44</c:v>
                </c:pt>
                <c:pt idx="41">
                  <c:v>9.9</c:v>
                </c:pt>
                <c:pt idx="42">
                  <c:v>0.69</c:v>
                </c:pt>
                <c:pt idx="43">
                  <c:v>18.190000000000001</c:v>
                </c:pt>
                <c:pt idx="44">
                  <c:v>5.18</c:v>
                </c:pt>
                <c:pt idx="45">
                  <c:v>13.25</c:v>
                </c:pt>
                <c:pt idx="46">
                  <c:v>6.23</c:v>
                </c:pt>
                <c:pt idx="47">
                  <c:v>10.4</c:v>
                </c:pt>
                <c:pt idx="48">
                  <c:v>10.93</c:v>
                </c:pt>
                <c:pt idx="49">
                  <c:v>3.7</c:v>
                </c:pt>
                <c:pt idx="50">
                  <c:v>19.39</c:v>
                </c:pt>
                <c:pt idx="51">
                  <c:v>15.5</c:v>
                </c:pt>
                <c:pt idx="52">
                  <c:v>18.79</c:v>
                </c:pt>
                <c:pt idx="53">
                  <c:v>17.899999999999999</c:v>
                </c:pt>
                <c:pt idx="54">
                  <c:v>11.96</c:v>
                </c:pt>
                <c:pt idx="55">
                  <c:v>18.440000000000001</c:v>
                </c:pt>
                <c:pt idx="56">
                  <c:v>1.77</c:v>
                </c:pt>
                <c:pt idx="57">
                  <c:v>3.92</c:v>
                </c:pt>
                <c:pt idx="58">
                  <c:v>0.9</c:v>
                </c:pt>
                <c:pt idx="59">
                  <c:v>6.51</c:v>
                </c:pt>
                <c:pt idx="60">
                  <c:v>7.77</c:v>
                </c:pt>
                <c:pt idx="61">
                  <c:v>5.43</c:v>
                </c:pt>
                <c:pt idx="62">
                  <c:v>16.57</c:v>
                </c:pt>
                <c:pt idx="63">
                  <c:v>7.14</c:v>
                </c:pt>
                <c:pt idx="64">
                  <c:v>5.62</c:v>
                </c:pt>
                <c:pt idx="65">
                  <c:v>10.85</c:v>
                </c:pt>
                <c:pt idx="66">
                  <c:v>2.82</c:v>
                </c:pt>
                <c:pt idx="67">
                  <c:v>16.04</c:v>
                </c:pt>
                <c:pt idx="68">
                  <c:v>1.49</c:v>
                </c:pt>
                <c:pt idx="69">
                  <c:v>19.739999999999998</c:v>
                </c:pt>
                <c:pt idx="70">
                  <c:v>15.44</c:v>
                </c:pt>
                <c:pt idx="71">
                  <c:v>3.97</c:v>
                </c:pt>
                <c:pt idx="72">
                  <c:v>0.11</c:v>
                </c:pt>
                <c:pt idx="73">
                  <c:v>16.309999999999999</c:v>
                </c:pt>
                <c:pt idx="74">
                  <c:v>14.14</c:v>
                </c:pt>
                <c:pt idx="75">
                  <c:v>14.58</c:v>
                </c:pt>
                <c:pt idx="76">
                  <c:v>15.43</c:v>
                </c:pt>
                <c:pt idx="77">
                  <c:v>1.48</c:v>
                </c:pt>
                <c:pt idx="78">
                  <c:v>7.17</c:v>
                </c:pt>
                <c:pt idx="79">
                  <c:v>2.3199999999999998</c:v>
                </c:pt>
                <c:pt idx="80">
                  <c:v>17.260000000000002</c:v>
                </c:pt>
                <c:pt idx="81">
                  <c:v>12.47</c:v>
                </c:pt>
                <c:pt idx="82">
                  <c:v>6.62</c:v>
                </c:pt>
                <c:pt idx="83">
                  <c:v>1.27</c:v>
                </c:pt>
                <c:pt idx="84">
                  <c:v>6.22</c:v>
                </c:pt>
                <c:pt idx="85">
                  <c:v>6.5</c:v>
                </c:pt>
                <c:pt idx="86">
                  <c:v>14.59</c:v>
                </c:pt>
                <c:pt idx="87">
                  <c:v>12.75</c:v>
                </c:pt>
                <c:pt idx="88">
                  <c:v>17.739999999999998</c:v>
                </c:pt>
                <c:pt idx="89">
                  <c:v>9.44</c:v>
                </c:pt>
                <c:pt idx="90">
                  <c:v>2.39</c:v>
                </c:pt>
                <c:pt idx="91">
                  <c:v>14.26</c:v>
                </c:pt>
                <c:pt idx="92">
                  <c:v>15.22</c:v>
                </c:pt>
                <c:pt idx="93">
                  <c:v>11.23</c:v>
                </c:pt>
                <c:pt idx="94">
                  <c:v>15.42</c:v>
                </c:pt>
                <c:pt idx="95">
                  <c:v>9.8800000000000008</c:v>
                </c:pt>
                <c:pt idx="96">
                  <c:v>10.45</c:v>
                </c:pt>
                <c:pt idx="97">
                  <c:v>8.5500000000000007</c:v>
                </c:pt>
                <c:pt idx="98">
                  <c:v>0.51</c:v>
                </c:pt>
                <c:pt idx="99">
                  <c:v>2.16</c:v>
                </c:pt>
                <c:pt idx="100">
                  <c:v>0.63</c:v>
                </c:pt>
                <c:pt idx="101">
                  <c:v>12.73</c:v>
                </c:pt>
                <c:pt idx="102">
                  <c:v>6.29</c:v>
                </c:pt>
                <c:pt idx="103">
                  <c:v>10.17</c:v>
                </c:pt>
                <c:pt idx="104">
                  <c:v>18.149999999999999</c:v>
                </c:pt>
                <c:pt idx="105">
                  <c:v>4.99</c:v>
                </c:pt>
                <c:pt idx="106">
                  <c:v>8.2100000000000009</c:v>
                </c:pt>
                <c:pt idx="107">
                  <c:v>15.11</c:v>
                </c:pt>
                <c:pt idx="108">
                  <c:v>4.58</c:v>
                </c:pt>
                <c:pt idx="109">
                  <c:v>1.54</c:v>
                </c:pt>
                <c:pt idx="110">
                  <c:v>5.8</c:v>
                </c:pt>
                <c:pt idx="111">
                  <c:v>3.22</c:v>
                </c:pt>
                <c:pt idx="112">
                  <c:v>18.59</c:v>
                </c:pt>
                <c:pt idx="113">
                  <c:v>16.16</c:v>
                </c:pt>
                <c:pt idx="114">
                  <c:v>12.67</c:v>
                </c:pt>
                <c:pt idx="115">
                  <c:v>17.43</c:v>
                </c:pt>
                <c:pt idx="116">
                  <c:v>16.07</c:v>
                </c:pt>
                <c:pt idx="117">
                  <c:v>3.73</c:v>
                </c:pt>
                <c:pt idx="118">
                  <c:v>17.850000000000001</c:v>
                </c:pt>
                <c:pt idx="119">
                  <c:v>10.79</c:v>
                </c:pt>
                <c:pt idx="120">
                  <c:v>16.149999999999999</c:v>
                </c:pt>
                <c:pt idx="121">
                  <c:v>17.920000000000002</c:v>
                </c:pt>
                <c:pt idx="122">
                  <c:v>6.36</c:v>
                </c:pt>
                <c:pt idx="123">
                  <c:v>2.2000000000000002</c:v>
                </c:pt>
                <c:pt idx="124">
                  <c:v>4.5599999999999996</c:v>
                </c:pt>
                <c:pt idx="125">
                  <c:v>8.5399999999999991</c:v>
                </c:pt>
                <c:pt idx="126">
                  <c:v>16.36</c:v>
                </c:pt>
                <c:pt idx="127">
                  <c:v>17.21</c:v>
                </c:pt>
                <c:pt idx="128">
                  <c:v>0.14000000000000001</c:v>
                </c:pt>
                <c:pt idx="129">
                  <c:v>10.210000000000001</c:v>
                </c:pt>
                <c:pt idx="130">
                  <c:v>8.35</c:v>
                </c:pt>
                <c:pt idx="131">
                  <c:v>4.4400000000000004</c:v>
                </c:pt>
                <c:pt idx="132">
                  <c:v>2.4</c:v>
                </c:pt>
                <c:pt idx="133">
                  <c:v>6.75</c:v>
                </c:pt>
                <c:pt idx="134">
                  <c:v>18.86</c:v>
                </c:pt>
                <c:pt idx="135">
                  <c:v>6.46</c:v>
                </c:pt>
                <c:pt idx="136">
                  <c:v>10.38</c:v>
                </c:pt>
                <c:pt idx="137">
                  <c:v>14.06</c:v>
                </c:pt>
                <c:pt idx="138">
                  <c:v>7.27</c:v>
                </c:pt>
                <c:pt idx="139">
                  <c:v>19.440000000000001</c:v>
                </c:pt>
                <c:pt idx="140">
                  <c:v>19.25</c:v>
                </c:pt>
                <c:pt idx="141">
                  <c:v>5.04</c:v>
                </c:pt>
                <c:pt idx="142">
                  <c:v>9.94</c:v>
                </c:pt>
                <c:pt idx="143">
                  <c:v>6.02</c:v>
                </c:pt>
                <c:pt idx="144">
                  <c:v>5.7</c:v>
                </c:pt>
                <c:pt idx="145">
                  <c:v>0.74</c:v>
                </c:pt>
                <c:pt idx="146">
                  <c:v>12.19</c:v>
                </c:pt>
                <c:pt idx="147">
                  <c:v>10.050000000000001</c:v>
                </c:pt>
                <c:pt idx="148">
                  <c:v>1.03</c:v>
                </c:pt>
                <c:pt idx="149">
                  <c:v>5.57</c:v>
                </c:pt>
              </c:numCache>
            </c:numRef>
          </c:xVal>
          <c:yVal>
            <c:numRef>
              <c:f>E1_24b1804!$B$2:$B$151</c:f>
              <c:numCache>
                <c:formatCode>0.000</c:formatCode>
                <c:ptCount val="150"/>
                <c:pt idx="0">
                  <c:v>57.75</c:v>
                </c:pt>
                <c:pt idx="1">
                  <c:v>89</c:v>
                </c:pt>
                <c:pt idx="2">
                  <c:v>76.5</c:v>
                </c:pt>
                <c:pt idx="3">
                  <c:v>64</c:v>
                </c:pt>
                <c:pt idx="4">
                  <c:v>53.5</c:v>
                </c:pt>
                <c:pt idx="5">
                  <c:v>51.5</c:v>
                </c:pt>
                <c:pt idx="6">
                  <c:v>46.75</c:v>
                </c:pt>
                <c:pt idx="7">
                  <c:v>78.75</c:v>
                </c:pt>
                <c:pt idx="8">
                  <c:v>77</c:v>
                </c:pt>
                <c:pt idx="9">
                  <c:v>68.5</c:v>
                </c:pt>
                <c:pt idx="10">
                  <c:v>44</c:v>
                </c:pt>
                <c:pt idx="11">
                  <c:v>99.5</c:v>
                </c:pt>
                <c:pt idx="12">
                  <c:v>76.75</c:v>
                </c:pt>
                <c:pt idx="13">
                  <c:v>47.75</c:v>
                </c:pt>
                <c:pt idx="14">
                  <c:v>49.5</c:v>
                </c:pt>
                <c:pt idx="15">
                  <c:v>46.75</c:v>
                </c:pt>
                <c:pt idx="16">
                  <c:v>47.5</c:v>
                </c:pt>
                <c:pt idx="17">
                  <c:v>66.5</c:v>
                </c:pt>
                <c:pt idx="18">
                  <c:v>56.25</c:v>
                </c:pt>
                <c:pt idx="19">
                  <c:v>57</c:v>
                </c:pt>
                <c:pt idx="20">
                  <c:v>66</c:v>
                </c:pt>
                <c:pt idx="21">
                  <c:v>54.75</c:v>
                </c:pt>
                <c:pt idx="22">
                  <c:v>50.75</c:v>
                </c:pt>
                <c:pt idx="23">
                  <c:v>56.75</c:v>
                </c:pt>
                <c:pt idx="24">
                  <c:v>66.75</c:v>
                </c:pt>
                <c:pt idx="25">
                  <c:v>73</c:v>
                </c:pt>
                <c:pt idx="26">
                  <c:v>51</c:v>
                </c:pt>
                <c:pt idx="27">
                  <c:v>72.25</c:v>
                </c:pt>
                <c:pt idx="28">
                  <c:v>61.5</c:v>
                </c:pt>
                <c:pt idx="29">
                  <c:v>43.25</c:v>
                </c:pt>
                <c:pt idx="30">
                  <c:v>71.75</c:v>
                </c:pt>
                <c:pt idx="31">
                  <c:v>52.5</c:v>
                </c:pt>
                <c:pt idx="32">
                  <c:v>37</c:v>
                </c:pt>
                <c:pt idx="33">
                  <c:v>80.75</c:v>
                </c:pt>
                <c:pt idx="34">
                  <c:v>91</c:v>
                </c:pt>
                <c:pt idx="35">
                  <c:v>82</c:v>
                </c:pt>
                <c:pt idx="36">
                  <c:v>56.5</c:v>
                </c:pt>
                <c:pt idx="37">
                  <c:v>46.5</c:v>
                </c:pt>
                <c:pt idx="38">
                  <c:v>70.75</c:v>
                </c:pt>
                <c:pt idx="39">
                  <c:v>63.25</c:v>
                </c:pt>
                <c:pt idx="40">
                  <c:v>47.5</c:v>
                </c:pt>
                <c:pt idx="41">
                  <c:v>61.25</c:v>
                </c:pt>
                <c:pt idx="42">
                  <c:v>51</c:v>
                </c:pt>
                <c:pt idx="43">
                  <c:v>87.75</c:v>
                </c:pt>
                <c:pt idx="44">
                  <c:v>47</c:v>
                </c:pt>
                <c:pt idx="45">
                  <c:v>76.5</c:v>
                </c:pt>
                <c:pt idx="46">
                  <c:v>50.75</c:v>
                </c:pt>
                <c:pt idx="47">
                  <c:v>70</c:v>
                </c:pt>
                <c:pt idx="48">
                  <c:v>73</c:v>
                </c:pt>
                <c:pt idx="49">
                  <c:v>45.25</c:v>
                </c:pt>
                <c:pt idx="50">
                  <c:v>93.25</c:v>
                </c:pt>
                <c:pt idx="51">
                  <c:v>80.75</c:v>
                </c:pt>
                <c:pt idx="52">
                  <c:v>91</c:v>
                </c:pt>
                <c:pt idx="53">
                  <c:v>94.25</c:v>
                </c:pt>
                <c:pt idx="54">
                  <c:v>68.75</c:v>
                </c:pt>
                <c:pt idx="55">
                  <c:v>82.25</c:v>
                </c:pt>
                <c:pt idx="56">
                  <c:v>40</c:v>
                </c:pt>
                <c:pt idx="57">
                  <c:v>45.75</c:v>
                </c:pt>
                <c:pt idx="58">
                  <c:v>41.75</c:v>
                </c:pt>
                <c:pt idx="59">
                  <c:v>58</c:v>
                </c:pt>
                <c:pt idx="60">
                  <c:v>60.75</c:v>
                </c:pt>
                <c:pt idx="61">
                  <c:v>57.75</c:v>
                </c:pt>
                <c:pt idx="62">
                  <c:v>81.5</c:v>
                </c:pt>
                <c:pt idx="63">
                  <c:v>65</c:v>
                </c:pt>
                <c:pt idx="64">
                  <c:v>52.75</c:v>
                </c:pt>
                <c:pt idx="65">
                  <c:v>80.75</c:v>
                </c:pt>
                <c:pt idx="66">
                  <c:v>50.25</c:v>
                </c:pt>
                <c:pt idx="67">
                  <c:v>75.75</c:v>
                </c:pt>
                <c:pt idx="68">
                  <c:v>38.25</c:v>
                </c:pt>
                <c:pt idx="69">
                  <c:v>91.75</c:v>
                </c:pt>
                <c:pt idx="70">
                  <c:v>77.5</c:v>
                </c:pt>
                <c:pt idx="71">
                  <c:v>53.5</c:v>
                </c:pt>
                <c:pt idx="72">
                  <c:v>42.75</c:v>
                </c:pt>
                <c:pt idx="73">
                  <c:v>80.5</c:v>
                </c:pt>
                <c:pt idx="74">
                  <c:v>71</c:v>
                </c:pt>
                <c:pt idx="75">
                  <c:v>69</c:v>
                </c:pt>
                <c:pt idx="76">
                  <c:v>76.25</c:v>
                </c:pt>
                <c:pt idx="77">
                  <c:v>48</c:v>
                </c:pt>
                <c:pt idx="78">
                  <c:v>59</c:v>
                </c:pt>
                <c:pt idx="79">
                  <c:v>39.5</c:v>
                </c:pt>
                <c:pt idx="80">
                  <c:v>84</c:v>
                </c:pt>
                <c:pt idx="81">
                  <c:v>73</c:v>
                </c:pt>
                <c:pt idx="82">
                  <c:v>52.25</c:v>
                </c:pt>
                <c:pt idx="83">
                  <c:v>44</c:v>
                </c:pt>
                <c:pt idx="84">
                  <c:v>55.75</c:v>
                </c:pt>
                <c:pt idx="85">
                  <c:v>50.5</c:v>
                </c:pt>
                <c:pt idx="86">
                  <c:v>78.25</c:v>
                </c:pt>
                <c:pt idx="87">
                  <c:v>74.75</c:v>
                </c:pt>
                <c:pt idx="88">
                  <c:v>89.75</c:v>
                </c:pt>
                <c:pt idx="89">
                  <c:v>68.75</c:v>
                </c:pt>
                <c:pt idx="90">
                  <c:v>39</c:v>
                </c:pt>
                <c:pt idx="91">
                  <c:v>71</c:v>
                </c:pt>
                <c:pt idx="92">
                  <c:v>80.75</c:v>
                </c:pt>
                <c:pt idx="93">
                  <c:v>70.75</c:v>
                </c:pt>
                <c:pt idx="94">
                  <c:v>81.25</c:v>
                </c:pt>
                <c:pt idx="95">
                  <c:v>84</c:v>
                </c:pt>
                <c:pt idx="96">
                  <c:v>69</c:v>
                </c:pt>
                <c:pt idx="97">
                  <c:v>67</c:v>
                </c:pt>
                <c:pt idx="98">
                  <c:v>46</c:v>
                </c:pt>
                <c:pt idx="99">
                  <c:v>48.75</c:v>
                </c:pt>
                <c:pt idx="100">
                  <c:v>40</c:v>
                </c:pt>
                <c:pt idx="101">
                  <c:v>75.5</c:v>
                </c:pt>
                <c:pt idx="102">
                  <c:v>51.75</c:v>
                </c:pt>
                <c:pt idx="103">
                  <c:v>64.25</c:v>
                </c:pt>
                <c:pt idx="104">
                  <c:v>83</c:v>
                </c:pt>
                <c:pt idx="105">
                  <c:v>53</c:v>
                </c:pt>
                <c:pt idx="106">
                  <c:v>72</c:v>
                </c:pt>
                <c:pt idx="107">
                  <c:v>68.5</c:v>
                </c:pt>
                <c:pt idx="108">
                  <c:v>55</c:v>
                </c:pt>
                <c:pt idx="109">
                  <c:v>35.75</c:v>
                </c:pt>
                <c:pt idx="110">
                  <c:v>52.25</c:v>
                </c:pt>
                <c:pt idx="111">
                  <c:v>53.5</c:v>
                </c:pt>
                <c:pt idx="112">
                  <c:v>86.75</c:v>
                </c:pt>
                <c:pt idx="113">
                  <c:v>75</c:v>
                </c:pt>
                <c:pt idx="114">
                  <c:v>68</c:v>
                </c:pt>
                <c:pt idx="115">
                  <c:v>87</c:v>
                </c:pt>
                <c:pt idx="116">
                  <c:v>76.5</c:v>
                </c:pt>
                <c:pt idx="117">
                  <c:v>50.5</c:v>
                </c:pt>
                <c:pt idx="118">
                  <c:v>84.75</c:v>
                </c:pt>
                <c:pt idx="119">
                  <c:v>63.75</c:v>
                </c:pt>
                <c:pt idx="120">
                  <c:v>91</c:v>
                </c:pt>
                <c:pt idx="121">
                  <c:v>88</c:v>
                </c:pt>
                <c:pt idx="122">
                  <c:v>45.75</c:v>
                </c:pt>
                <c:pt idx="123">
                  <c:v>46.5</c:v>
                </c:pt>
                <c:pt idx="124">
                  <c:v>48</c:v>
                </c:pt>
                <c:pt idx="125">
                  <c:v>65.5</c:v>
                </c:pt>
                <c:pt idx="126">
                  <c:v>77</c:v>
                </c:pt>
                <c:pt idx="127">
                  <c:v>82.5</c:v>
                </c:pt>
                <c:pt idx="128">
                  <c:v>42.75</c:v>
                </c:pt>
                <c:pt idx="129">
                  <c:v>69.75</c:v>
                </c:pt>
                <c:pt idx="130">
                  <c:v>54.75</c:v>
                </c:pt>
                <c:pt idx="131">
                  <c:v>49.5</c:v>
                </c:pt>
                <c:pt idx="132">
                  <c:v>43.75</c:v>
                </c:pt>
                <c:pt idx="133">
                  <c:v>53.5</c:v>
                </c:pt>
                <c:pt idx="134">
                  <c:v>96</c:v>
                </c:pt>
                <c:pt idx="135">
                  <c:v>58.25</c:v>
                </c:pt>
                <c:pt idx="136">
                  <c:v>59.75</c:v>
                </c:pt>
                <c:pt idx="137">
                  <c:v>79.75</c:v>
                </c:pt>
                <c:pt idx="138">
                  <c:v>68.75</c:v>
                </c:pt>
                <c:pt idx="139">
                  <c:v>93.75</c:v>
                </c:pt>
                <c:pt idx="140">
                  <c:v>80.5</c:v>
                </c:pt>
                <c:pt idx="141">
                  <c:v>50.25</c:v>
                </c:pt>
                <c:pt idx="142">
                  <c:v>71.25</c:v>
                </c:pt>
                <c:pt idx="143">
                  <c:v>51.5</c:v>
                </c:pt>
                <c:pt idx="144">
                  <c:v>56.5</c:v>
                </c:pt>
                <c:pt idx="145">
                  <c:v>45.75</c:v>
                </c:pt>
                <c:pt idx="146">
                  <c:v>65.75</c:v>
                </c:pt>
                <c:pt idx="147">
                  <c:v>64.75</c:v>
                </c:pt>
                <c:pt idx="148">
                  <c:v>26.25</c:v>
                </c:pt>
                <c:pt idx="149">
                  <c:v>48.75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8-44CE-99E2-DB5B171EBD8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E1_24b1804!$A$2:$A$151</c:f>
              <c:numCache>
                <c:formatCode>0.000</c:formatCode>
                <c:ptCount val="150"/>
                <c:pt idx="0">
                  <c:v>7.49</c:v>
                </c:pt>
                <c:pt idx="1">
                  <c:v>19.010000000000002</c:v>
                </c:pt>
                <c:pt idx="2">
                  <c:v>14.64</c:v>
                </c:pt>
                <c:pt idx="3">
                  <c:v>11.97</c:v>
                </c:pt>
                <c:pt idx="4">
                  <c:v>3.12</c:v>
                </c:pt>
                <c:pt idx="5">
                  <c:v>3.12</c:v>
                </c:pt>
                <c:pt idx="6">
                  <c:v>1.1599999999999999</c:v>
                </c:pt>
                <c:pt idx="7">
                  <c:v>17.32</c:v>
                </c:pt>
                <c:pt idx="8">
                  <c:v>12.02</c:v>
                </c:pt>
                <c:pt idx="9">
                  <c:v>14.16</c:v>
                </c:pt>
                <c:pt idx="10">
                  <c:v>0.41</c:v>
                </c:pt>
                <c:pt idx="11">
                  <c:v>19.399999999999999</c:v>
                </c:pt>
                <c:pt idx="12">
                  <c:v>16.649999999999999</c:v>
                </c:pt>
                <c:pt idx="13">
                  <c:v>4.25</c:v>
                </c:pt>
                <c:pt idx="14">
                  <c:v>3.64</c:v>
                </c:pt>
                <c:pt idx="15">
                  <c:v>3.67</c:v>
                </c:pt>
                <c:pt idx="16">
                  <c:v>6.08</c:v>
                </c:pt>
                <c:pt idx="17">
                  <c:v>10.5</c:v>
                </c:pt>
                <c:pt idx="18">
                  <c:v>8.64</c:v>
                </c:pt>
                <c:pt idx="19">
                  <c:v>5.82</c:v>
                </c:pt>
                <c:pt idx="20">
                  <c:v>12.24</c:v>
                </c:pt>
                <c:pt idx="21">
                  <c:v>2.79</c:v>
                </c:pt>
                <c:pt idx="22">
                  <c:v>5.84</c:v>
                </c:pt>
                <c:pt idx="23">
                  <c:v>7.33</c:v>
                </c:pt>
                <c:pt idx="24">
                  <c:v>9.1199999999999992</c:v>
                </c:pt>
                <c:pt idx="25">
                  <c:v>15.7</c:v>
                </c:pt>
                <c:pt idx="26">
                  <c:v>3.99</c:v>
                </c:pt>
                <c:pt idx="27">
                  <c:v>10.28</c:v>
                </c:pt>
                <c:pt idx="28">
                  <c:v>11.85</c:v>
                </c:pt>
                <c:pt idx="29">
                  <c:v>0.93</c:v>
                </c:pt>
                <c:pt idx="30">
                  <c:v>12.15</c:v>
                </c:pt>
                <c:pt idx="31">
                  <c:v>3.41</c:v>
                </c:pt>
                <c:pt idx="32">
                  <c:v>1.3</c:v>
                </c:pt>
                <c:pt idx="33">
                  <c:v>18.98</c:v>
                </c:pt>
                <c:pt idx="34">
                  <c:v>19.309999999999999</c:v>
                </c:pt>
                <c:pt idx="35">
                  <c:v>16.170000000000002</c:v>
                </c:pt>
                <c:pt idx="36">
                  <c:v>6.09</c:v>
                </c:pt>
                <c:pt idx="37">
                  <c:v>1.95</c:v>
                </c:pt>
                <c:pt idx="38">
                  <c:v>13.68</c:v>
                </c:pt>
                <c:pt idx="39">
                  <c:v>8.8000000000000007</c:v>
                </c:pt>
                <c:pt idx="40">
                  <c:v>2.44</c:v>
                </c:pt>
                <c:pt idx="41">
                  <c:v>9.9</c:v>
                </c:pt>
                <c:pt idx="42">
                  <c:v>0.69</c:v>
                </c:pt>
                <c:pt idx="43">
                  <c:v>18.190000000000001</c:v>
                </c:pt>
                <c:pt idx="44">
                  <c:v>5.18</c:v>
                </c:pt>
                <c:pt idx="45">
                  <c:v>13.25</c:v>
                </c:pt>
                <c:pt idx="46">
                  <c:v>6.23</c:v>
                </c:pt>
                <c:pt idx="47">
                  <c:v>10.4</c:v>
                </c:pt>
                <c:pt idx="48">
                  <c:v>10.93</c:v>
                </c:pt>
                <c:pt idx="49">
                  <c:v>3.7</c:v>
                </c:pt>
                <c:pt idx="50">
                  <c:v>19.39</c:v>
                </c:pt>
                <c:pt idx="51">
                  <c:v>15.5</c:v>
                </c:pt>
                <c:pt idx="52">
                  <c:v>18.79</c:v>
                </c:pt>
                <c:pt idx="53">
                  <c:v>17.899999999999999</c:v>
                </c:pt>
                <c:pt idx="54">
                  <c:v>11.96</c:v>
                </c:pt>
                <c:pt idx="55">
                  <c:v>18.440000000000001</c:v>
                </c:pt>
                <c:pt idx="56">
                  <c:v>1.77</c:v>
                </c:pt>
                <c:pt idx="57">
                  <c:v>3.92</c:v>
                </c:pt>
                <c:pt idx="58">
                  <c:v>0.9</c:v>
                </c:pt>
                <c:pt idx="59">
                  <c:v>6.51</c:v>
                </c:pt>
                <c:pt idx="60">
                  <c:v>7.77</c:v>
                </c:pt>
                <c:pt idx="61">
                  <c:v>5.43</c:v>
                </c:pt>
                <c:pt idx="62">
                  <c:v>16.57</c:v>
                </c:pt>
                <c:pt idx="63">
                  <c:v>7.14</c:v>
                </c:pt>
                <c:pt idx="64">
                  <c:v>5.62</c:v>
                </c:pt>
                <c:pt idx="65">
                  <c:v>10.85</c:v>
                </c:pt>
                <c:pt idx="66">
                  <c:v>2.82</c:v>
                </c:pt>
                <c:pt idx="67">
                  <c:v>16.04</c:v>
                </c:pt>
                <c:pt idx="68">
                  <c:v>1.49</c:v>
                </c:pt>
                <c:pt idx="69">
                  <c:v>19.739999999999998</c:v>
                </c:pt>
                <c:pt idx="70">
                  <c:v>15.44</c:v>
                </c:pt>
                <c:pt idx="71">
                  <c:v>3.97</c:v>
                </c:pt>
                <c:pt idx="72">
                  <c:v>0.11</c:v>
                </c:pt>
                <c:pt idx="73">
                  <c:v>16.309999999999999</c:v>
                </c:pt>
                <c:pt idx="74">
                  <c:v>14.14</c:v>
                </c:pt>
                <c:pt idx="75">
                  <c:v>14.58</c:v>
                </c:pt>
                <c:pt idx="76">
                  <c:v>15.43</c:v>
                </c:pt>
                <c:pt idx="77">
                  <c:v>1.48</c:v>
                </c:pt>
                <c:pt idx="78">
                  <c:v>7.17</c:v>
                </c:pt>
                <c:pt idx="79">
                  <c:v>2.3199999999999998</c:v>
                </c:pt>
                <c:pt idx="80">
                  <c:v>17.260000000000002</c:v>
                </c:pt>
                <c:pt idx="81">
                  <c:v>12.47</c:v>
                </c:pt>
                <c:pt idx="82">
                  <c:v>6.62</c:v>
                </c:pt>
                <c:pt idx="83">
                  <c:v>1.27</c:v>
                </c:pt>
                <c:pt idx="84">
                  <c:v>6.22</c:v>
                </c:pt>
                <c:pt idx="85">
                  <c:v>6.5</c:v>
                </c:pt>
                <c:pt idx="86">
                  <c:v>14.59</c:v>
                </c:pt>
                <c:pt idx="87">
                  <c:v>12.75</c:v>
                </c:pt>
                <c:pt idx="88">
                  <c:v>17.739999999999998</c:v>
                </c:pt>
                <c:pt idx="89">
                  <c:v>9.44</c:v>
                </c:pt>
                <c:pt idx="90">
                  <c:v>2.39</c:v>
                </c:pt>
                <c:pt idx="91">
                  <c:v>14.26</c:v>
                </c:pt>
                <c:pt idx="92">
                  <c:v>15.22</c:v>
                </c:pt>
                <c:pt idx="93">
                  <c:v>11.23</c:v>
                </c:pt>
                <c:pt idx="94">
                  <c:v>15.42</c:v>
                </c:pt>
                <c:pt idx="95">
                  <c:v>9.8800000000000008</c:v>
                </c:pt>
                <c:pt idx="96">
                  <c:v>10.45</c:v>
                </c:pt>
                <c:pt idx="97">
                  <c:v>8.5500000000000007</c:v>
                </c:pt>
                <c:pt idx="98">
                  <c:v>0.51</c:v>
                </c:pt>
                <c:pt idx="99">
                  <c:v>2.16</c:v>
                </c:pt>
                <c:pt idx="100">
                  <c:v>0.63</c:v>
                </c:pt>
                <c:pt idx="101">
                  <c:v>12.73</c:v>
                </c:pt>
                <c:pt idx="102">
                  <c:v>6.29</c:v>
                </c:pt>
                <c:pt idx="103">
                  <c:v>10.17</c:v>
                </c:pt>
                <c:pt idx="104">
                  <c:v>18.149999999999999</c:v>
                </c:pt>
                <c:pt idx="105">
                  <c:v>4.99</c:v>
                </c:pt>
                <c:pt idx="106">
                  <c:v>8.2100000000000009</c:v>
                </c:pt>
                <c:pt idx="107">
                  <c:v>15.11</c:v>
                </c:pt>
                <c:pt idx="108">
                  <c:v>4.58</c:v>
                </c:pt>
                <c:pt idx="109">
                  <c:v>1.54</c:v>
                </c:pt>
                <c:pt idx="110">
                  <c:v>5.8</c:v>
                </c:pt>
                <c:pt idx="111">
                  <c:v>3.22</c:v>
                </c:pt>
                <c:pt idx="112">
                  <c:v>18.59</c:v>
                </c:pt>
                <c:pt idx="113">
                  <c:v>16.16</c:v>
                </c:pt>
                <c:pt idx="114">
                  <c:v>12.67</c:v>
                </c:pt>
                <c:pt idx="115">
                  <c:v>17.43</c:v>
                </c:pt>
                <c:pt idx="116">
                  <c:v>16.07</c:v>
                </c:pt>
                <c:pt idx="117">
                  <c:v>3.73</c:v>
                </c:pt>
                <c:pt idx="118">
                  <c:v>17.850000000000001</c:v>
                </c:pt>
                <c:pt idx="119">
                  <c:v>10.79</c:v>
                </c:pt>
                <c:pt idx="120">
                  <c:v>16.149999999999999</c:v>
                </c:pt>
                <c:pt idx="121">
                  <c:v>17.920000000000002</c:v>
                </c:pt>
                <c:pt idx="122">
                  <c:v>6.36</c:v>
                </c:pt>
                <c:pt idx="123">
                  <c:v>2.2000000000000002</c:v>
                </c:pt>
                <c:pt idx="124">
                  <c:v>4.5599999999999996</c:v>
                </c:pt>
                <c:pt idx="125">
                  <c:v>8.5399999999999991</c:v>
                </c:pt>
                <c:pt idx="126">
                  <c:v>16.36</c:v>
                </c:pt>
                <c:pt idx="127">
                  <c:v>17.21</c:v>
                </c:pt>
                <c:pt idx="128">
                  <c:v>0.14000000000000001</c:v>
                </c:pt>
                <c:pt idx="129">
                  <c:v>10.210000000000001</c:v>
                </c:pt>
                <c:pt idx="130">
                  <c:v>8.35</c:v>
                </c:pt>
                <c:pt idx="131">
                  <c:v>4.4400000000000004</c:v>
                </c:pt>
                <c:pt idx="132">
                  <c:v>2.4</c:v>
                </c:pt>
                <c:pt idx="133">
                  <c:v>6.75</c:v>
                </c:pt>
                <c:pt idx="134">
                  <c:v>18.86</c:v>
                </c:pt>
                <c:pt idx="135">
                  <c:v>6.46</c:v>
                </c:pt>
                <c:pt idx="136">
                  <c:v>10.38</c:v>
                </c:pt>
                <c:pt idx="137">
                  <c:v>14.06</c:v>
                </c:pt>
                <c:pt idx="138">
                  <c:v>7.27</c:v>
                </c:pt>
                <c:pt idx="139">
                  <c:v>19.440000000000001</c:v>
                </c:pt>
                <c:pt idx="140">
                  <c:v>19.25</c:v>
                </c:pt>
                <c:pt idx="141">
                  <c:v>5.04</c:v>
                </c:pt>
                <c:pt idx="142">
                  <c:v>9.94</c:v>
                </c:pt>
                <c:pt idx="143">
                  <c:v>6.02</c:v>
                </c:pt>
                <c:pt idx="144">
                  <c:v>5.7</c:v>
                </c:pt>
                <c:pt idx="145">
                  <c:v>0.74</c:v>
                </c:pt>
                <c:pt idx="146">
                  <c:v>12.19</c:v>
                </c:pt>
                <c:pt idx="147">
                  <c:v>10.050000000000001</c:v>
                </c:pt>
                <c:pt idx="148">
                  <c:v>1.03</c:v>
                </c:pt>
                <c:pt idx="149">
                  <c:v>5.57</c:v>
                </c:pt>
              </c:numCache>
            </c:numRef>
          </c:xVal>
          <c:yVal>
            <c:numRef>
              <c:f>E1_24b1804!$E$2:$E$151</c:f>
              <c:numCache>
                <c:formatCode>0.000</c:formatCode>
                <c:ptCount val="150"/>
                <c:pt idx="0">
                  <c:v>58.868000000000002</c:v>
                </c:pt>
                <c:pt idx="1">
                  <c:v>88.174000000000007</c:v>
                </c:pt>
                <c:pt idx="2">
                  <c:v>77.057000000000002</c:v>
                </c:pt>
                <c:pt idx="3">
                  <c:v>70.265000000000001</c:v>
                </c:pt>
                <c:pt idx="4">
                  <c:v>47.752000000000002</c:v>
                </c:pt>
                <c:pt idx="5">
                  <c:v>47.752000000000002</c:v>
                </c:pt>
                <c:pt idx="6">
                  <c:v>42.765999999999998</c:v>
                </c:pt>
                <c:pt idx="7">
                  <c:v>83.875</c:v>
                </c:pt>
                <c:pt idx="8">
                  <c:v>70.391999999999996</c:v>
                </c:pt>
                <c:pt idx="9">
                  <c:v>75.835999999999999</c:v>
                </c:pt>
                <c:pt idx="10">
                  <c:v>40.857999999999997</c:v>
                </c:pt>
                <c:pt idx="11">
                  <c:v>89.165999999999997</c:v>
                </c:pt>
                <c:pt idx="12">
                  <c:v>82.17</c:v>
                </c:pt>
                <c:pt idx="13">
                  <c:v>50.625999999999998</c:v>
                </c:pt>
                <c:pt idx="14">
                  <c:v>49.073999999999998</c:v>
                </c:pt>
                <c:pt idx="15">
                  <c:v>49.151000000000003</c:v>
                </c:pt>
                <c:pt idx="16">
                  <c:v>55.280999999999999</c:v>
                </c:pt>
                <c:pt idx="17">
                  <c:v>66.525000000000006</c:v>
                </c:pt>
                <c:pt idx="18">
                  <c:v>61.793999999999997</c:v>
                </c:pt>
                <c:pt idx="19">
                  <c:v>54.62</c:v>
                </c:pt>
                <c:pt idx="20">
                  <c:v>70.951999999999998</c:v>
                </c:pt>
                <c:pt idx="21">
                  <c:v>46.911999999999999</c:v>
                </c:pt>
                <c:pt idx="22">
                  <c:v>54.670999999999999</c:v>
                </c:pt>
                <c:pt idx="23">
                  <c:v>58.460999999999999</c:v>
                </c:pt>
                <c:pt idx="24">
                  <c:v>63.015000000000001</c:v>
                </c:pt>
                <c:pt idx="25">
                  <c:v>79.754000000000005</c:v>
                </c:pt>
                <c:pt idx="26">
                  <c:v>49.965000000000003</c:v>
                </c:pt>
                <c:pt idx="27">
                  <c:v>65.965999999999994</c:v>
                </c:pt>
                <c:pt idx="28">
                  <c:v>69.959999999999994</c:v>
                </c:pt>
                <c:pt idx="29">
                  <c:v>42.18</c:v>
                </c:pt>
                <c:pt idx="30">
                  <c:v>70.722999999999999</c:v>
                </c:pt>
                <c:pt idx="31">
                  <c:v>48.488999999999997</c:v>
                </c:pt>
                <c:pt idx="32">
                  <c:v>43.122</c:v>
                </c:pt>
                <c:pt idx="33">
                  <c:v>88.097999999999999</c:v>
                </c:pt>
                <c:pt idx="34">
                  <c:v>88.936999999999998</c:v>
                </c:pt>
                <c:pt idx="35">
                  <c:v>80.948999999999998</c:v>
                </c:pt>
                <c:pt idx="36">
                  <c:v>55.307000000000002</c:v>
                </c:pt>
                <c:pt idx="37">
                  <c:v>44.774999999999999</c:v>
                </c:pt>
                <c:pt idx="38">
                  <c:v>74.614999999999995</c:v>
                </c:pt>
                <c:pt idx="39">
                  <c:v>62.201000000000001</c:v>
                </c:pt>
                <c:pt idx="40">
                  <c:v>46.021999999999998</c:v>
                </c:pt>
                <c:pt idx="41">
                  <c:v>64.998999999999995</c:v>
                </c:pt>
                <c:pt idx="42">
                  <c:v>41.57</c:v>
                </c:pt>
                <c:pt idx="43">
                  <c:v>86.087999999999994</c:v>
                </c:pt>
                <c:pt idx="44">
                  <c:v>52.991999999999997</c:v>
                </c:pt>
                <c:pt idx="45">
                  <c:v>73.521000000000001</c:v>
                </c:pt>
                <c:pt idx="46">
                  <c:v>55.662999999999997</c:v>
                </c:pt>
                <c:pt idx="47">
                  <c:v>66.271000000000001</c:v>
                </c:pt>
                <c:pt idx="48">
                  <c:v>67.619</c:v>
                </c:pt>
                <c:pt idx="49">
                  <c:v>49.226999999999997</c:v>
                </c:pt>
                <c:pt idx="50">
                  <c:v>89.141000000000005</c:v>
                </c:pt>
                <c:pt idx="51">
                  <c:v>79.245000000000005</c:v>
                </c:pt>
                <c:pt idx="52">
                  <c:v>87.614000000000004</c:v>
                </c:pt>
                <c:pt idx="53">
                  <c:v>85.35</c:v>
                </c:pt>
                <c:pt idx="54">
                  <c:v>70.239000000000004</c:v>
                </c:pt>
                <c:pt idx="55">
                  <c:v>86.724000000000004</c:v>
                </c:pt>
                <c:pt idx="56">
                  <c:v>44.317</c:v>
                </c:pt>
                <c:pt idx="57">
                  <c:v>49.786999999999999</c:v>
                </c:pt>
                <c:pt idx="58">
                  <c:v>42.103999999999999</c:v>
                </c:pt>
                <c:pt idx="59">
                  <c:v>56.375</c:v>
                </c:pt>
                <c:pt idx="60">
                  <c:v>59.581000000000003</c:v>
                </c:pt>
                <c:pt idx="61">
                  <c:v>53.628</c:v>
                </c:pt>
                <c:pt idx="62">
                  <c:v>81.966999999999999</c:v>
                </c:pt>
                <c:pt idx="63">
                  <c:v>57.978000000000002</c:v>
                </c:pt>
                <c:pt idx="64">
                  <c:v>54.110999999999997</c:v>
                </c:pt>
                <c:pt idx="65">
                  <c:v>67.415999999999997</c:v>
                </c:pt>
                <c:pt idx="66">
                  <c:v>46.988</c:v>
                </c:pt>
                <c:pt idx="67">
                  <c:v>80.619</c:v>
                </c:pt>
                <c:pt idx="68">
                  <c:v>43.604999999999997</c:v>
                </c:pt>
                <c:pt idx="69">
                  <c:v>90.031000000000006</c:v>
                </c:pt>
                <c:pt idx="70">
                  <c:v>79.091999999999999</c:v>
                </c:pt>
                <c:pt idx="71">
                  <c:v>49.914000000000001</c:v>
                </c:pt>
                <c:pt idx="72">
                  <c:v>40.094000000000001</c:v>
                </c:pt>
                <c:pt idx="73">
                  <c:v>81.305000000000007</c:v>
                </c:pt>
                <c:pt idx="74">
                  <c:v>75.784999999999997</c:v>
                </c:pt>
                <c:pt idx="75">
                  <c:v>76.903999999999996</c:v>
                </c:pt>
                <c:pt idx="76">
                  <c:v>79.066999999999993</c:v>
                </c:pt>
                <c:pt idx="77">
                  <c:v>43.58</c:v>
                </c:pt>
                <c:pt idx="78">
                  <c:v>58.054000000000002</c:v>
                </c:pt>
                <c:pt idx="79">
                  <c:v>45.716000000000001</c:v>
                </c:pt>
                <c:pt idx="80">
                  <c:v>83.721999999999994</c:v>
                </c:pt>
                <c:pt idx="81">
                  <c:v>71.537000000000006</c:v>
                </c:pt>
                <c:pt idx="82">
                  <c:v>56.655000000000001</c:v>
                </c:pt>
                <c:pt idx="83">
                  <c:v>43.045000000000002</c:v>
                </c:pt>
                <c:pt idx="84">
                  <c:v>55.637999999999998</c:v>
                </c:pt>
                <c:pt idx="85">
                  <c:v>56.35</c:v>
                </c:pt>
                <c:pt idx="86">
                  <c:v>76.930000000000007</c:v>
                </c:pt>
                <c:pt idx="87">
                  <c:v>72.248999999999995</c:v>
                </c:pt>
                <c:pt idx="88">
                  <c:v>84.942999999999998</c:v>
                </c:pt>
                <c:pt idx="89">
                  <c:v>63.829000000000001</c:v>
                </c:pt>
                <c:pt idx="90">
                  <c:v>45.895000000000003</c:v>
                </c:pt>
                <c:pt idx="91">
                  <c:v>76.09</c:v>
                </c:pt>
                <c:pt idx="92">
                  <c:v>78.533000000000001</c:v>
                </c:pt>
                <c:pt idx="93">
                  <c:v>68.382000000000005</c:v>
                </c:pt>
                <c:pt idx="94">
                  <c:v>79.040999999999997</c:v>
                </c:pt>
                <c:pt idx="95">
                  <c:v>64.947999999999993</c:v>
                </c:pt>
                <c:pt idx="96">
                  <c:v>66.397999999999996</c:v>
                </c:pt>
                <c:pt idx="97">
                  <c:v>61.564999999999998</c:v>
                </c:pt>
                <c:pt idx="98">
                  <c:v>41.112000000000002</c:v>
                </c:pt>
                <c:pt idx="99">
                  <c:v>45.308999999999997</c:v>
                </c:pt>
                <c:pt idx="100">
                  <c:v>41.417000000000002</c:v>
                </c:pt>
                <c:pt idx="101">
                  <c:v>72.197999999999993</c:v>
                </c:pt>
                <c:pt idx="102">
                  <c:v>55.816000000000003</c:v>
                </c:pt>
                <c:pt idx="103">
                  <c:v>65.686000000000007</c:v>
                </c:pt>
                <c:pt idx="104">
                  <c:v>85.986000000000004</c:v>
                </c:pt>
                <c:pt idx="105">
                  <c:v>52.509</c:v>
                </c:pt>
                <c:pt idx="106">
                  <c:v>60.7</c:v>
                </c:pt>
                <c:pt idx="107">
                  <c:v>78.253</c:v>
                </c:pt>
                <c:pt idx="108">
                  <c:v>51.466000000000001</c:v>
                </c:pt>
                <c:pt idx="109">
                  <c:v>43.731999999999999</c:v>
                </c:pt>
                <c:pt idx="110">
                  <c:v>54.569000000000003</c:v>
                </c:pt>
                <c:pt idx="111">
                  <c:v>48.006</c:v>
                </c:pt>
                <c:pt idx="112">
                  <c:v>87.105000000000004</c:v>
                </c:pt>
                <c:pt idx="113">
                  <c:v>80.924000000000007</c:v>
                </c:pt>
                <c:pt idx="114">
                  <c:v>72.046000000000006</c:v>
                </c:pt>
                <c:pt idx="115">
                  <c:v>84.155000000000001</c:v>
                </c:pt>
                <c:pt idx="116">
                  <c:v>80.694999999999993</c:v>
                </c:pt>
                <c:pt idx="117">
                  <c:v>49.302999999999997</c:v>
                </c:pt>
                <c:pt idx="118">
                  <c:v>85.222999999999999</c:v>
                </c:pt>
                <c:pt idx="119">
                  <c:v>67.263000000000005</c:v>
                </c:pt>
                <c:pt idx="120">
                  <c:v>80.897999999999996</c:v>
                </c:pt>
                <c:pt idx="121">
                  <c:v>85.400999999999996</c:v>
                </c:pt>
                <c:pt idx="122">
                  <c:v>55.994</c:v>
                </c:pt>
                <c:pt idx="123">
                  <c:v>45.411000000000001</c:v>
                </c:pt>
                <c:pt idx="124">
                  <c:v>51.414999999999999</c:v>
                </c:pt>
                <c:pt idx="125">
                  <c:v>61.539000000000001</c:v>
                </c:pt>
                <c:pt idx="126">
                  <c:v>81.433000000000007</c:v>
                </c:pt>
                <c:pt idx="127">
                  <c:v>83.594999999999999</c:v>
                </c:pt>
                <c:pt idx="128">
                  <c:v>40.170999999999999</c:v>
                </c:pt>
                <c:pt idx="129">
                  <c:v>65.787999999999997</c:v>
                </c:pt>
                <c:pt idx="130">
                  <c:v>61.055999999999997</c:v>
                </c:pt>
                <c:pt idx="131">
                  <c:v>51.109000000000002</c:v>
                </c:pt>
                <c:pt idx="132">
                  <c:v>45.92</c:v>
                </c:pt>
                <c:pt idx="133">
                  <c:v>56.985999999999997</c:v>
                </c:pt>
                <c:pt idx="134">
                  <c:v>87.792000000000002</c:v>
                </c:pt>
                <c:pt idx="135">
                  <c:v>56.247999999999998</c:v>
                </c:pt>
                <c:pt idx="136">
                  <c:v>66.22</c:v>
                </c:pt>
                <c:pt idx="137">
                  <c:v>75.581999999999994</c:v>
                </c:pt>
                <c:pt idx="138">
                  <c:v>58.308999999999997</c:v>
                </c:pt>
                <c:pt idx="139">
                  <c:v>89.268000000000001</c:v>
                </c:pt>
                <c:pt idx="140">
                  <c:v>88.784000000000006</c:v>
                </c:pt>
                <c:pt idx="141">
                  <c:v>52.636000000000003</c:v>
                </c:pt>
                <c:pt idx="142">
                  <c:v>65.100999999999999</c:v>
                </c:pt>
                <c:pt idx="143">
                  <c:v>55.128999999999998</c:v>
                </c:pt>
                <c:pt idx="144">
                  <c:v>54.314999999999998</c:v>
                </c:pt>
                <c:pt idx="145">
                  <c:v>41.697000000000003</c:v>
                </c:pt>
                <c:pt idx="146">
                  <c:v>70.825000000000003</c:v>
                </c:pt>
                <c:pt idx="147">
                  <c:v>65.381</c:v>
                </c:pt>
                <c:pt idx="148">
                  <c:v>42.435000000000002</c:v>
                </c:pt>
                <c:pt idx="149">
                  <c:v>53.984000000000002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98-44CE-99E2-DB5B171E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85632"/>
        <c:axId val="212187552"/>
      </c:scatterChart>
      <c:valAx>
        <c:axId val="2121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7552"/>
        <c:crosses val="autoZero"/>
        <c:crossBetween val="midCat"/>
      </c:valAx>
      <c:valAx>
        <c:axId val="2121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E1_24b1804!$F$1</c:f>
              <c:strCache>
                <c:ptCount val="1"/>
                <c:pt idx="0">
                  <c:v>êi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E1_24b1804!$A$2:$A$151</c:f>
              <c:numCache>
                <c:formatCode>0.000</c:formatCode>
                <c:ptCount val="150"/>
                <c:pt idx="0">
                  <c:v>7.49</c:v>
                </c:pt>
                <c:pt idx="1">
                  <c:v>19.010000000000002</c:v>
                </c:pt>
                <c:pt idx="2">
                  <c:v>14.64</c:v>
                </c:pt>
                <c:pt idx="3">
                  <c:v>11.97</c:v>
                </c:pt>
                <c:pt idx="4">
                  <c:v>3.12</c:v>
                </c:pt>
                <c:pt idx="5">
                  <c:v>3.12</c:v>
                </c:pt>
                <c:pt idx="6">
                  <c:v>1.1599999999999999</c:v>
                </c:pt>
                <c:pt idx="7">
                  <c:v>17.32</c:v>
                </c:pt>
                <c:pt idx="8">
                  <c:v>12.02</c:v>
                </c:pt>
                <c:pt idx="9">
                  <c:v>14.16</c:v>
                </c:pt>
                <c:pt idx="10">
                  <c:v>0.41</c:v>
                </c:pt>
                <c:pt idx="11">
                  <c:v>19.399999999999999</c:v>
                </c:pt>
                <c:pt idx="12">
                  <c:v>16.649999999999999</c:v>
                </c:pt>
                <c:pt idx="13">
                  <c:v>4.25</c:v>
                </c:pt>
                <c:pt idx="14">
                  <c:v>3.64</c:v>
                </c:pt>
                <c:pt idx="15">
                  <c:v>3.67</c:v>
                </c:pt>
                <c:pt idx="16">
                  <c:v>6.08</c:v>
                </c:pt>
                <c:pt idx="17">
                  <c:v>10.5</c:v>
                </c:pt>
                <c:pt idx="18">
                  <c:v>8.64</c:v>
                </c:pt>
                <c:pt idx="19">
                  <c:v>5.82</c:v>
                </c:pt>
                <c:pt idx="20">
                  <c:v>12.24</c:v>
                </c:pt>
                <c:pt idx="21">
                  <c:v>2.79</c:v>
                </c:pt>
                <c:pt idx="22">
                  <c:v>5.84</c:v>
                </c:pt>
                <c:pt idx="23">
                  <c:v>7.33</c:v>
                </c:pt>
                <c:pt idx="24">
                  <c:v>9.1199999999999992</c:v>
                </c:pt>
                <c:pt idx="25">
                  <c:v>15.7</c:v>
                </c:pt>
                <c:pt idx="26">
                  <c:v>3.99</c:v>
                </c:pt>
                <c:pt idx="27">
                  <c:v>10.28</c:v>
                </c:pt>
                <c:pt idx="28">
                  <c:v>11.85</c:v>
                </c:pt>
                <c:pt idx="29">
                  <c:v>0.93</c:v>
                </c:pt>
                <c:pt idx="30">
                  <c:v>12.15</c:v>
                </c:pt>
                <c:pt idx="31">
                  <c:v>3.41</c:v>
                </c:pt>
                <c:pt idx="32">
                  <c:v>1.3</c:v>
                </c:pt>
                <c:pt idx="33">
                  <c:v>18.98</c:v>
                </c:pt>
                <c:pt idx="34">
                  <c:v>19.309999999999999</c:v>
                </c:pt>
                <c:pt idx="35">
                  <c:v>16.170000000000002</c:v>
                </c:pt>
                <c:pt idx="36">
                  <c:v>6.09</c:v>
                </c:pt>
                <c:pt idx="37">
                  <c:v>1.95</c:v>
                </c:pt>
                <c:pt idx="38">
                  <c:v>13.68</c:v>
                </c:pt>
                <c:pt idx="39">
                  <c:v>8.8000000000000007</c:v>
                </c:pt>
                <c:pt idx="40">
                  <c:v>2.44</c:v>
                </c:pt>
                <c:pt idx="41">
                  <c:v>9.9</c:v>
                </c:pt>
                <c:pt idx="42">
                  <c:v>0.69</c:v>
                </c:pt>
                <c:pt idx="43">
                  <c:v>18.190000000000001</c:v>
                </c:pt>
                <c:pt idx="44">
                  <c:v>5.18</c:v>
                </c:pt>
                <c:pt idx="45">
                  <c:v>13.25</c:v>
                </c:pt>
                <c:pt idx="46">
                  <c:v>6.23</c:v>
                </c:pt>
                <c:pt idx="47">
                  <c:v>10.4</c:v>
                </c:pt>
                <c:pt idx="48">
                  <c:v>10.93</c:v>
                </c:pt>
                <c:pt idx="49">
                  <c:v>3.7</c:v>
                </c:pt>
                <c:pt idx="50">
                  <c:v>19.39</c:v>
                </c:pt>
                <c:pt idx="51">
                  <c:v>15.5</c:v>
                </c:pt>
                <c:pt idx="52">
                  <c:v>18.79</c:v>
                </c:pt>
                <c:pt idx="53">
                  <c:v>17.899999999999999</c:v>
                </c:pt>
                <c:pt idx="54">
                  <c:v>11.96</c:v>
                </c:pt>
                <c:pt idx="55">
                  <c:v>18.440000000000001</c:v>
                </c:pt>
                <c:pt idx="56">
                  <c:v>1.77</c:v>
                </c:pt>
                <c:pt idx="57">
                  <c:v>3.92</c:v>
                </c:pt>
                <c:pt idx="58">
                  <c:v>0.9</c:v>
                </c:pt>
                <c:pt idx="59">
                  <c:v>6.51</c:v>
                </c:pt>
                <c:pt idx="60">
                  <c:v>7.77</c:v>
                </c:pt>
                <c:pt idx="61">
                  <c:v>5.43</c:v>
                </c:pt>
                <c:pt idx="62">
                  <c:v>16.57</c:v>
                </c:pt>
                <c:pt idx="63">
                  <c:v>7.14</c:v>
                </c:pt>
                <c:pt idx="64">
                  <c:v>5.62</c:v>
                </c:pt>
                <c:pt idx="65">
                  <c:v>10.85</c:v>
                </c:pt>
                <c:pt idx="66">
                  <c:v>2.82</c:v>
                </c:pt>
                <c:pt idx="67">
                  <c:v>16.04</c:v>
                </c:pt>
                <c:pt idx="68">
                  <c:v>1.49</c:v>
                </c:pt>
                <c:pt idx="69">
                  <c:v>19.739999999999998</c:v>
                </c:pt>
                <c:pt idx="70">
                  <c:v>15.44</c:v>
                </c:pt>
                <c:pt idx="71">
                  <c:v>3.97</c:v>
                </c:pt>
                <c:pt idx="72">
                  <c:v>0.11</c:v>
                </c:pt>
                <c:pt idx="73">
                  <c:v>16.309999999999999</c:v>
                </c:pt>
                <c:pt idx="74">
                  <c:v>14.14</c:v>
                </c:pt>
                <c:pt idx="75">
                  <c:v>14.58</c:v>
                </c:pt>
                <c:pt idx="76">
                  <c:v>15.43</c:v>
                </c:pt>
                <c:pt idx="77">
                  <c:v>1.48</c:v>
                </c:pt>
                <c:pt idx="78">
                  <c:v>7.17</c:v>
                </c:pt>
                <c:pt idx="79">
                  <c:v>2.3199999999999998</c:v>
                </c:pt>
                <c:pt idx="80">
                  <c:v>17.260000000000002</c:v>
                </c:pt>
                <c:pt idx="81">
                  <c:v>12.47</c:v>
                </c:pt>
                <c:pt idx="82">
                  <c:v>6.62</c:v>
                </c:pt>
                <c:pt idx="83">
                  <c:v>1.27</c:v>
                </c:pt>
                <c:pt idx="84">
                  <c:v>6.22</c:v>
                </c:pt>
                <c:pt idx="85">
                  <c:v>6.5</c:v>
                </c:pt>
                <c:pt idx="86">
                  <c:v>14.59</c:v>
                </c:pt>
                <c:pt idx="87">
                  <c:v>12.75</c:v>
                </c:pt>
                <c:pt idx="88">
                  <c:v>17.739999999999998</c:v>
                </c:pt>
                <c:pt idx="89">
                  <c:v>9.44</c:v>
                </c:pt>
                <c:pt idx="90">
                  <c:v>2.39</c:v>
                </c:pt>
                <c:pt idx="91">
                  <c:v>14.26</c:v>
                </c:pt>
                <c:pt idx="92">
                  <c:v>15.22</c:v>
                </c:pt>
                <c:pt idx="93">
                  <c:v>11.23</c:v>
                </c:pt>
                <c:pt idx="94">
                  <c:v>15.42</c:v>
                </c:pt>
                <c:pt idx="95">
                  <c:v>9.8800000000000008</c:v>
                </c:pt>
                <c:pt idx="96">
                  <c:v>10.45</c:v>
                </c:pt>
                <c:pt idx="97">
                  <c:v>8.5500000000000007</c:v>
                </c:pt>
                <c:pt idx="98">
                  <c:v>0.51</c:v>
                </c:pt>
                <c:pt idx="99">
                  <c:v>2.16</c:v>
                </c:pt>
                <c:pt idx="100">
                  <c:v>0.63</c:v>
                </c:pt>
                <c:pt idx="101">
                  <c:v>12.73</c:v>
                </c:pt>
                <c:pt idx="102">
                  <c:v>6.29</c:v>
                </c:pt>
                <c:pt idx="103">
                  <c:v>10.17</c:v>
                </c:pt>
                <c:pt idx="104">
                  <c:v>18.149999999999999</c:v>
                </c:pt>
                <c:pt idx="105">
                  <c:v>4.99</c:v>
                </c:pt>
                <c:pt idx="106">
                  <c:v>8.2100000000000009</c:v>
                </c:pt>
                <c:pt idx="107">
                  <c:v>15.11</c:v>
                </c:pt>
                <c:pt idx="108">
                  <c:v>4.58</c:v>
                </c:pt>
                <c:pt idx="109">
                  <c:v>1.54</c:v>
                </c:pt>
                <c:pt idx="110">
                  <c:v>5.8</c:v>
                </c:pt>
                <c:pt idx="111">
                  <c:v>3.22</c:v>
                </c:pt>
                <c:pt idx="112">
                  <c:v>18.59</c:v>
                </c:pt>
                <c:pt idx="113">
                  <c:v>16.16</c:v>
                </c:pt>
                <c:pt idx="114">
                  <c:v>12.67</c:v>
                </c:pt>
                <c:pt idx="115">
                  <c:v>17.43</c:v>
                </c:pt>
                <c:pt idx="116">
                  <c:v>16.07</c:v>
                </c:pt>
                <c:pt idx="117">
                  <c:v>3.73</c:v>
                </c:pt>
                <c:pt idx="118">
                  <c:v>17.850000000000001</c:v>
                </c:pt>
                <c:pt idx="119">
                  <c:v>10.79</c:v>
                </c:pt>
                <c:pt idx="120">
                  <c:v>16.149999999999999</c:v>
                </c:pt>
                <c:pt idx="121">
                  <c:v>17.920000000000002</c:v>
                </c:pt>
                <c:pt idx="122">
                  <c:v>6.36</c:v>
                </c:pt>
                <c:pt idx="123">
                  <c:v>2.2000000000000002</c:v>
                </c:pt>
                <c:pt idx="124">
                  <c:v>4.5599999999999996</c:v>
                </c:pt>
                <c:pt idx="125">
                  <c:v>8.5399999999999991</c:v>
                </c:pt>
                <c:pt idx="126">
                  <c:v>16.36</c:v>
                </c:pt>
                <c:pt idx="127">
                  <c:v>17.21</c:v>
                </c:pt>
                <c:pt idx="128">
                  <c:v>0.14000000000000001</c:v>
                </c:pt>
                <c:pt idx="129">
                  <c:v>10.210000000000001</c:v>
                </c:pt>
                <c:pt idx="130">
                  <c:v>8.35</c:v>
                </c:pt>
                <c:pt idx="131">
                  <c:v>4.4400000000000004</c:v>
                </c:pt>
                <c:pt idx="132">
                  <c:v>2.4</c:v>
                </c:pt>
                <c:pt idx="133">
                  <c:v>6.75</c:v>
                </c:pt>
                <c:pt idx="134">
                  <c:v>18.86</c:v>
                </c:pt>
                <c:pt idx="135">
                  <c:v>6.46</c:v>
                </c:pt>
                <c:pt idx="136">
                  <c:v>10.38</c:v>
                </c:pt>
                <c:pt idx="137">
                  <c:v>14.06</c:v>
                </c:pt>
                <c:pt idx="138">
                  <c:v>7.27</c:v>
                </c:pt>
                <c:pt idx="139">
                  <c:v>19.440000000000001</c:v>
                </c:pt>
                <c:pt idx="140">
                  <c:v>19.25</c:v>
                </c:pt>
                <c:pt idx="141">
                  <c:v>5.04</c:v>
                </c:pt>
                <c:pt idx="142">
                  <c:v>9.94</c:v>
                </c:pt>
                <c:pt idx="143">
                  <c:v>6.02</c:v>
                </c:pt>
                <c:pt idx="144">
                  <c:v>5.7</c:v>
                </c:pt>
                <c:pt idx="145">
                  <c:v>0.74</c:v>
                </c:pt>
                <c:pt idx="146">
                  <c:v>12.19</c:v>
                </c:pt>
                <c:pt idx="147">
                  <c:v>10.050000000000001</c:v>
                </c:pt>
                <c:pt idx="148">
                  <c:v>1.03</c:v>
                </c:pt>
                <c:pt idx="149">
                  <c:v>5.57</c:v>
                </c:pt>
              </c:numCache>
            </c:numRef>
          </c:xVal>
          <c:yVal>
            <c:numRef>
              <c:f>E1_24b1804!$F$2:$F$151</c:f>
              <c:numCache>
                <c:formatCode>0.000</c:formatCode>
                <c:ptCount val="150"/>
                <c:pt idx="0">
                  <c:v>-1.1180000000000001</c:v>
                </c:pt>
                <c:pt idx="1">
                  <c:v>0.82599999999999996</c:v>
                </c:pt>
                <c:pt idx="2">
                  <c:v>-0.55700000000000005</c:v>
                </c:pt>
                <c:pt idx="3">
                  <c:v>-6.2649999999999997</c:v>
                </c:pt>
                <c:pt idx="4">
                  <c:v>5.7480000000000002</c:v>
                </c:pt>
                <c:pt idx="5">
                  <c:v>3.7480000000000002</c:v>
                </c:pt>
                <c:pt idx="6">
                  <c:v>3.984</c:v>
                </c:pt>
                <c:pt idx="7">
                  <c:v>-5.125</c:v>
                </c:pt>
                <c:pt idx="8">
                  <c:v>6.6079999999999997</c:v>
                </c:pt>
                <c:pt idx="9">
                  <c:v>-7.3360000000000003</c:v>
                </c:pt>
                <c:pt idx="10">
                  <c:v>3.1419999999999999</c:v>
                </c:pt>
                <c:pt idx="11">
                  <c:v>10.334</c:v>
                </c:pt>
                <c:pt idx="12">
                  <c:v>-5.42</c:v>
                </c:pt>
                <c:pt idx="13">
                  <c:v>-2.8759999999999999</c:v>
                </c:pt>
                <c:pt idx="14">
                  <c:v>0.42599999999999999</c:v>
                </c:pt>
                <c:pt idx="15">
                  <c:v>-2.4009999999999998</c:v>
                </c:pt>
                <c:pt idx="16">
                  <c:v>-7.7809999999999997</c:v>
                </c:pt>
                <c:pt idx="17">
                  <c:v>-2.5000000000000001E-2</c:v>
                </c:pt>
                <c:pt idx="18">
                  <c:v>-5.5439999999999996</c:v>
                </c:pt>
                <c:pt idx="19">
                  <c:v>2.38</c:v>
                </c:pt>
                <c:pt idx="20">
                  <c:v>-4.952</c:v>
                </c:pt>
                <c:pt idx="21">
                  <c:v>7.8380000000000001</c:v>
                </c:pt>
                <c:pt idx="22">
                  <c:v>-3.9209999999999998</c:v>
                </c:pt>
                <c:pt idx="23">
                  <c:v>-1.7110000000000001</c:v>
                </c:pt>
                <c:pt idx="24">
                  <c:v>3.7349999999999999</c:v>
                </c:pt>
                <c:pt idx="25">
                  <c:v>-6.7539999999999996</c:v>
                </c:pt>
                <c:pt idx="26">
                  <c:v>1.0349999999999999</c:v>
                </c:pt>
                <c:pt idx="27">
                  <c:v>6.2839999999999998</c:v>
                </c:pt>
                <c:pt idx="28">
                  <c:v>-8.4600000000000009</c:v>
                </c:pt>
                <c:pt idx="29">
                  <c:v>1.07</c:v>
                </c:pt>
                <c:pt idx="30">
                  <c:v>1.0269999999999999</c:v>
                </c:pt>
                <c:pt idx="31">
                  <c:v>4.0110000000000001</c:v>
                </c:pt>
                <c:pt idx="32">
                  <c:v>-6.1219999999999999</c:v>
                </c:pt>
                <c:pt idx="33">
                  <c:v>-7.3479999999999999</c:v>
                </c:pt>
                <c:pt idx="34">
                  <c:v>2.0630000000000002</c:v>
                </c:pt>
                <c:pt idx="35">
                  <c:v>1.0509999999999999</c:v>
                </c:pt>
                <c:pt idx="36">
                  <c:v>1.1930000000000001</c:v>
                </c:pt>
                <c:pt idx="37">
                  <c:v>1.7250000000000001</c:v>
                </c:pt>
                <c:pt idx="38">
                  <c:v>-3.8650000000000002</c:v>
                </c:pt>
                <c:pt idx="39">
                  <c:v>1.0489999999999999</c:v>
                </c:pt>
                <c:pt idx="40">
                  <c:v>1.478</c:v>
                </c:pt>
                <c:pt idx="41">
                  <c:v>-3.7490000000000001</c:v>
                </c:pt>
                <c:pt idx="42">
                  <c:v>9.43</c:v>
                </c:pt>
                <c:pt idx="43">
                  <c:v>1.6619999999999999</c:v>
                </c:pt>
                <c:pt idx="44">
                  <c:v>-5.992</c:v>
                </c:pt>
                <c:pt idx="45">
                  <c:v>2.9790000000000001</c:v>
                </c:pt>
                <c:pt idx="46">
                  <c:v>-4.9130000000000003</c:v>
                </c:pt>
                <c:pt idx="47">
                  <c:v>3.7290000000000001</c:v>
                </c:pt>
                <c:pt idx="48">
                  <c:v>5.3810000000000002</c:v>
                </c:pt>
                <c:pt idx="49">
                  <c:v>-3.9769999999999999</c:v>
                </c:pt>
                <c:pt idx="50">
                  <c:v>4.109</c:v>
                </c:pt>
                <c:pt idx="51">
                  <c:v>1.5049999999999999</c:v>
                </c:pt>
                <c:pt idx="52">
                  <c:v>3.3860000000000001</c:v>
                </c:pt>
                <c:pt idx="53">
                  <c:v>8.9</c:v>
                </c:pt>
                <c:pt idx="54">
                  <c:v>-1.4890000000000001</c:v>
                </c:pt>
                <c:pt idx="55">
                  <c:v>-4.4740000000000002</c:v>
                </c:pt>
                <c:pt idx="56">
                  <c:v>-4.3170000000000002</c:v>
                </c:pt>
                <c:pt idx="57">
                  <c:v>-4.0369999999999999</c:v>
                </c:pt>
                <c:pt idx="58">
                  <c:v>-0.35399999999999998</c:v>
                </c:pt>
                <c:pt idx="59">
                  <c:v>1.625</c:v>
                </c:pt>
                <c:pt idx="60">
                  <c:v>1.169</c:v>
                </c:pt>
                <c:pt idx="61">
                  <c:v>4.1219999999999999</c:v>
                </c:pt>
                <c:pt idx="62">
                  <c:v>-0.46700000000000003</c:v>
                </c:pt>
                <c:pt idx="63">
                  <c:v>7.0220000000000002</c:v>
                </c:pt>
                <c:pt idx="64">
                  <c:v>-1.361</c:v>
                </c:pt>
                <c:pt idx="65">
                  <c:v>13.334</c:v>
                </c:pt>
                <c:pt idx="66">
                  <c:v>3.262</c:v>
                </c:pt>
                <c:pt idx="67">
                  <c:v>-4.8689999999999998</c:v>
                </c:pt>
                <c:pt idx="68">
                  <c:v>-5.3550000000000004</c:v>
                </c:pt>
                <c:pt idx="69">
                  <c:v>1.7190000000000001</c:v>
                </c:pt>
                <c:pt idx="70">
                  <c:v>-1.5920000000000001</c:v>
                </c:pt>
                <c:pt idx="71">
                  <c:v>3.5859999999999999</c:v>
                </c:pt>
                <c:pt idx="72">
                  <c:v>2.6560000000000001</c:v>
                </c:pt>
                <c:pt idx="73">
                  <c:v>-0.80500000000000005</c:v>
                </c:pt>
                <c:pt idx="74">
                  <c:v>-4.7850000000000001</c:v>
                </c:pt>
                <c:pt idx="75">
                  <c:v>-7.9039999999999999</c:v>
                </c:pt>
                <c:pt idx="76">
                  <c:v>-2.8170000000000002</c:v>
                </c:pt>
                <c:pt idx="77">
                  <c:v>4.42</c:v>
                </c:pt>
                <c:pt idx="78">
                  <c:v>0.94599999999999995</c:v>
                </c:pt>
                <c:pt idx="79">
                  <c:v>-6.2160000000000002</c:v>
                </c:pt>
                <c:pt idx="80">
                  <c:v>0.27800000000000002</c:v>
                </c:pt>
                <c:pt idx="81">
                  <c:v>1.4630000000000001</c:v>
                </c:pt>
                <c:pt idx="82">
                  <c:v>-4.4050000000000002</c:v>
                </c:pt>
                <c:pt idx="83">
                  <c:v>0.95499999999999996</c:v>
                </c:pt>
                <c:pt idx="84">
                  <c:v>0.112</c:v>
                </c:pt>
                <c:pt idx="85">
                  <c:v>-5.85</c:v>
                </c:pt>
                <c:pt idx="86">
                  <c:v>1.32</c:v>
                </c:pt>
                <c:pt idx="87">
                  <c:v>2.5009999999999999</c:v>
                </c:pt>
                <c:pt idx="88">
                  <c:v>4.8070000000000004</c:v>
                </c:pt>
                <c:pt idx="89">
                  <c:v>4.9210000000000003</c:v>
                </c:pt>
                <c:pt idx="90">
                  <c:v>-6.8949999999999996</c:v>
                </c:pt>
                <c:pt idx="91">
                  <c:v>-5.09</c:v>
                </c:pt>
                <c:pt idx="92">
                  <c:v>2.2170000000000001</c:v>
                </c:pt>
                <c:pt idx="93">
                  <c:v>2.3679999999999999</c:v>
                </c:pt>
                <c:pt idx="94">
                  <c:v>2.2090000000000001</c:v>
                </c:pt>
                <c:pt idx="95">
                  <c:v>19.052</c:v>
                </c:pt>
                <c:pt idx="96">
                  <c:v>2.6019999999999999</c:v>
                </c:pt>
                <c:pt idx="97">
                  <c:v>5.4349999999999996</c:v>
                </c:pt>
                <c:pt idx="98">
                  <c:v>4.8879999999999999</c:v>
                </c:pt>
                <c:pt idx="99">
                  <c:v>3.4409999999999998</c:v>
                </c:pt>
                <c:pt idx="100">
                  <c:v>-1.417</c:v>
                </c:pt>
                <c:pt idx="101">
                  <c:v>3.302</c:v>
                </c:pt>
                <c:pt idx="102">
                  <c:v>-4.0659999999999998</c:v>
                </c:pt>
                <c:pt idx="103">
                  <c:v>-1.4359999999999999</c:v>
                </c:pt>
                <c:pt idx="104">
                  <c:v>-2.9860000000000002</c:v>
                </c:pt>
                <c:pt idx="105">
                  <c:v>0.49099999999999999</c:v>
                </c:pt>
                <c:pt idx="106">
                  <c:v>11.3</c:v>
                </c:pt>
                <c:pt idx="107">
                  <c:v>-9.7530000000000001</c:v>
                </c:pt>
                <c:pt idx="108">
                  <c:v>3.5339999999999998</c:v>
                </c:pt>
                <c:pt idx="109">
                  <c:v>-7.9820000000000002</c:v>
                </c:pt>
                <c:pt idx="110">
                  <c:v>-2.319</c:v>
                </c:pt>
                <c:pt idx="111">
                  <c:v>5.4939999999999998</c:v>
                </c:pt>
                <c:pt idx="112">
                  <c:v>-0.35499999999999998</c:v>
                </c:pt>
                <c:pt idx="113">
                  <c:v>-5.9240000000000004</c:v>
                </c:pt>
                <c:pt idx="114">
                  <c:v>-4.0460000000000003</c:v>
                </c:pt>
                <c:pt idx="115">
                  <c:v>2.8450000000000002</c:v>
                </c:pt>
                <c:pt idx="116">
                  <c:v>-4.1950000000000003</c:v>
                </c:pt>
                <c:pt idx="117">
                  <c:v>1.1970000000000001</c:v>
                </c:pt>
                <c:pt idx="118">
                  <c:v>-0.47299999999999998</c:v>
                </c:pt>
                <c:pt idx="119">
                  <c:v>-3.5129999999999999</c:v>
                </c:pt>
                <c:pt idx="120">
                  <c:v>10.102</c:v>
                </c:pt>
                <c:pt idx="121">
                  <c:v>2.5990000000000002</c:v>
                </c:pt>
                <c:pt idx="122">
                  <c:v>-10.244</c:v>
                </c:pt>
                <c:pt idx="123">
                  <c:v>1.089</c:v>
                </c:pt>
                <c:pt idx="124">
                  <c:v>-3.415</c:v>
                </c:pt>
                <c:pt idx="125">
                  <c:v>3.9609999999999999</c:v>
                </c:pt>
                <c:pt idx="126">
                  <c:v>-4.4329999999999998</c:v>
                </c:pt>
                <c:pt idx="127">
                  <c:v>-1.095</c:v>
                </c:pt>
                <c:pt idx="128">
                  <c:v>2.5790000000000002</c:v>
                </c:pt>
                <c:pt idx="129">
                  <c:v>3.9620000000000002</c:v>
                </c:pt>
                <c:pt idx="130">
                  <c:v>-6.306</c:v>
                </c:pt>
                <c:pt idx="131">
                  <c:v>-1.609</c:v>
                </c:pt>
                <c:pt idx="132">
                  <c:v>-2.17</c:v>
                </c:pt>
                <c:pt idx="133">
                  <c:v>-3.4860000000000002</c:v>
                </c:pt>
                <c:pt idx="134">
                  <c:v>8.2080000000000002</c:v>
                </c:pt>
                <c:pt idx="135">
                  <c:v>2.0019999999999998</c:v>
                </c:pt>
                <c:pt idx="136">
                  <c:v>-6.47</c:v>
                </c:pt>
                <c:pt idx="137">
                  <c:v>4.1680000000000001</c:v>
                </c:pt>
                <c:pt idx="138">
                  <c:v>10.441000000000001</c:v>
                </c:pt>
                <c:pt idx="139">
                  <c:v>4.4820000000000002</c:v>
                </c:pt>
                <c:pt idx="140">
                  <c:v>-8.2840000000000007</c:v>
                </c:pt>
                <c:pt idx="141">
                  <c:v>-2.3860000000000001</c:v>
                </c:pt>
                <c:pt idx="142">
                  <c:v>6.149</c:v>
                </c:pt>
                <c:pt idx="143">
                  <c:v>-3.629</c:v>
                </c:pt>
                <c:pt idx="144">
                  <c:v>2.1850000000000001</c:v>
                </c:pt>
                <c:pt idx="145">
                  <c:v>4.0529999999999999</c:v>
                </c:pt>
                <c:pt idx="146">
                  <c:v>-5.0750000000000002</c:v>
                </c:pt>
                <c:pt idx="147">
                  <c:v>-0.63100000000000001</c:v>
                </c:pt>
                <c:pt idx="148">
                  <c:v>-16.184999999999999</c:v>
                </c:pt>
                <c:pt idx="149">
                  <c:v>-5.234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1-4D07-BDE5-E0D8C317B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37696"/>
        <c:axId val="1398738176"/>
      </c:scatterChart>
      <c:valAx>
        <c:axId val="139873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38176"/>
        <c:crosses val="autoZero"/>
        <c:crossBetween val="midCat"/>
      </c:valAx>
      <c:valAx>
        <c:axId val="13987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3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73835764982786E-2"/>
          <c:y val="2.8656422012891081E-2"/>
          <c:w val="0.90214231177644189"/>
          <c:h val="0.942687155974217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'q9'!$E$1</c:f>
              <c:strCache>
                <c:ptCount val="1"/>
                <c:pt idx="0">
                  <c:v>ŷi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'q9'!$A$2:$A$151</c:f>
              <c:numCache>
                <c:formatCode>0.000</c:formatCode>
                <c:ptCount val="150"/>
                <c:pt idx="0">
                  <c:v>7.49</c:v>
                </c:pt>
                <c:pt idx="1">
                  <c:v>19.010000000000002</c:v>
                </c:pt>
                <c:pt idx="2">
                  <c:v>14.64</c:v>
                </c:pt>
                <c:pt idx="3">
                  <c:v>11.97</c:v>
                </c:pt>
                <c:pt idx="4">
                  <c:v>3.12</c:v>
                </c:pt>
                <c:pt idx="5">
                  <c:v>3.12</c:v>
                </c:pt>
                <c:pt idx="6">
                  <c:v>1.1599999999999999</c:v>
                </c:pt>
                <c:pt idx="7">
                  <c:v>17.32</c:v>
                </c:pt>
                <c:pt idx="8">
                  <c:v>12.02</c:v>
                </c:pt>
                <c:pt idx="9">
                  <c:v>14.16</c:v>
                </c:pt>
                <c:pt idx="10">
                  <c:v>0.41</c:v>
                </c:pt>
                <c:pt idx="11">
                  <c:v>19.399999999999999</c:v>
                </c:pt>
                <c:pt idx="12">
                  <c:v>16.649999999999999</c:v>
                </c:pt>
                <c:pt idx="13">
                  <c:v>4.25</c:v>
                </c:pt>
                <c:pt idx="14">
                  <c:v>3.64</c:v>
                </c:pt>
                <c:pt idx="15">
                  <c:v>3.67</c:v>
                </c:pt>
                <c:pt idx="16">
                  <c:v>6.08</c:v>
                </c:pt>
                <c:pt idx="17">
                  <c:v>10.5</c:v>
                </c:pt>
                <c:pt idx="18">
                  <c:v>8.64</c:v>
                </c:pt>
                <c:pt idx="19">
                  <c:v>5.82</c:v>
                </c:pt>
                <c:pt idx="20">
                  <c:v>12.24</c:v>
                </c:pt>
                <c:pt idx="21">
                  <c:v>2.79</c:v>
                </c:pt>
                <c:pt idx="22">
                  <c:v>5.84</c:v>
                </c:pt>
                <c:pt idx="23">
                  <c:v>7.33</c:v>
                </c:pt>
                <c:pt idx="24">
                  <c:v>9.1199999999999992</c:v>
                </c:pt>
                <c:pt idx="25">
                  <c:v>15.7</c:v>
                </c:pt>
                <c:pt idx="26">
                  <c:v>3.99</c:v>
                </c:pt>
                <c:pt idx="27">
                  <c:v>10.28</c:v>
                </c:pt>
                <c:pt idx="28">
                  <c:v>11.85</c:v>
                </c:pt>
                <c:pt idx="29">
                  <c:v>0.93</c:v>
                </c:pt>
                <c:pt idx="30">
                  <c:v>12.15</c:v>
                </c:pt>
                <c:pt idx="31">
                  <c:v>3.41</c:v>
                </c:pt>
                <c:pt idx="32">
                  <c:v>1.3</c:v>
                </c:pt>
                <c:pt idx="33">
                  <c:v>18.98</c:v>
                </c:pt>
                <c:pt idx="34">
                  <c:v>19.309999999999999</c:v>
                </c:pt>
                <c:pt idx="35">
                  <c:v>16.170000000000002</c:v>
                </c:pt>
                <c:pt idx="36">
                  <c:v>6.09</c:v>
                </c:pt>
                <c:pt idx="37">
                  <c:v>1.95</c:v>
                </c:pt>
                <c:pt idx="38">
                  <c:v>13.68</c:v>
                </c:pt>
                <c:pt idx="39">
                  <c:v>8.8000000000000007</c:v>
                </c:pt>
                <c:pt idx="40">
                  <c:v>2.44</c:v>
                </c:pt>
                <c:pt idx="41">
                  <c:v>9.9</c:v>
                </c:pt>
                <c:pt idx="42">
                  <c:v>0.69</c:v>
                </c:pt>
                <c:pt idx="43">
                  <c:v>18.190000000000001</c:v>
                </c:pt>
                <c:pt idx="44">
                  <c:v>5.18</c:v>
                </c:pt>
                <c:pt idx="45">
                  <c:v>13.25</c:v>
                </c:pt>
                <c:pt idx="46">
                  <c:v>6.23</c:v>
                </c:pt>
                <c:pt idx="47">
                  <c:v>10.4</c:v>
                </c:pt>
                <c:pt idx="48">
                  <c:v>10.93</c:v>
                </c:pt>
                <c:pt idx="49">
                  <c:v>3.7</c:v>
                </c:pt>
                <c:pt idx="50">
                  <c:v>19.39</c:v>
                </c:pt>
                <c:pt idx="51">
                  <c:v>15.5</c:v>
                </c:pt>
                <c:pt idx="52">
                  <c:v>18.79</c:v>
                </c:pt>
                <c:pt idx="53">
                  <c:v>17.899999999999999</c:v>
                </c:pt>
                <c:pt idx="54">
                  <c:v>11.96</c:v>
                </c:pt>
                <c:pt idx="55">
                  <c:v>18.440000000000001</c:v>
                </c:pt>
                <c:pt idx="56">
                  <c:v>1.77</c:v>
                </c:pt>
                <c:pt idx="57">
                  <c:v>3.92</c:v>
                </c:pt>
                <c:pt idx="58">
                  <c:v>0.9</c:v>
                </c:pt>
                <c:pt idx="59">
                  <c:v>6.51</c:v>
                </c:pt>
                <c:pt idx="60">
                  <c:v>7.77</c:v>
                </c:pt>
                <c:pt idx="61">
                  <c:v>5.43</c:v>
                </c:pt>
                <c:pt idx="62">
                  <c:v>16.57</c:v>
                </c:pt>
                <c:pt idx="63">
                  <c:v>7.14</c:v>
                </c:pt>
                <c:pt idx="64">
                  <c:v>5.62</c:v>
                </c:pt>
                <c:pt idx="65">
                  <c:v>10.85</c:v>
                </c:pt>
                <c:pt idx="66">
                  <c:v>2.82</c:v>
                </c:pt>
                <c:pt idx="67">
                  <c:v>16.04</c:v>
                </c:pt>
                <c:pt idx="68">
                  <c:v>1.49</c:v>
                </c:pt>
                <c:pt idx="69">
                  <c:v>19.739999999999998</c:v>
                </c:pt>
                <c:pt idx="70">
                  <c:v>15.44</c:v>
                </c:pt>
                <c:pt idx="71">
                  <c:v>3.97</c:v>
                </c:pt>
                <c:pt idx="72">
                  <c:v>0.11</c:v>
                </c:pt>
                <c:pt idx="73">
                  <c:v>16.309999999999999</c:v>
                </c:pt>
                <c:pt idx="74">
                  <c:v>14.14</c:v>
                </c:pt>
                <c:pt idx="75">
                  <c:v>14.58</c:v>
                </c:pt>
                <c:pt idx="76">
                  <c:v>15.43</c:v>
                </c:pt>
                <c:pt idx="77">
                  <c:v>1.48</c:v>
                </c:pt>
                <c:pt idx="78">
                  <c:v>7.17</c:v>
                </c:pt>
                <c:pt idx="79">
                  <c:v>2.3199999999999998</c:v>
                </c:pt>
                <c:pt idx="80">
                  <c:v>17.260000000000002</c:v>
                </c:pt>
                <c:pt idx="81">
                  <c:v>12.47</c:v>
                </c:pt>
                <c:pt idx="82">
                  <c:v>6.62</c:v>
                </c:pt>
                <c:pt idx="83">
                  <c:v>1.27</c:v>
                </c:pt>
                <c:pt idx="84">
                  <c:v>6.22</c:v>
                </c:pt>
                <c:pt idx="85">
                  <c:v>6.5</c:v>
                </c:pt>
                <c:pt idx="86">
                  <c:v>14.59</c:v>
                </c:pt>
                <c:pt idx="87">
                  <c:v>12.75</c:v>
                </c:pt>
                <c:pt idx="88">
                  <c:v>17.739999999999998</c:v>
                </c:pt>
                <c:pt idx="89">
                  <c:v>9.44</c:v>
                </c:pt>
                <c:pt idx="90">
                  <c:v>2.39</c:v>
                </c:pt>
                <c:pt idx="91">
                  <c:v>14.26</c:v>
                </c:pt>
                <c:pt idx="92">
                  <c:v>15.22</c:v>
                </c:pt>
                <c:pt idx="93">
                  <c:v>11.23</c:v>
                </c:pt>
                <c:pt idx="94">
                  <c:v>15.42</c:v>
                </c:pt>
                <c:pt idx="95">
                  <c:v>9.8800000000000008</c:v>
                </c:pt>
                <c:pt idx="96">
                  <c:v>10.45</c:v>
                </c:pt>
                <c:pt idx="97">
                  <c:v>8.5500000000000007</c:v>
                </c:pt>
                <c:pt idx="98">
                  <c:v>0.51</c:v>
                </c:pt>
                <c:pt idx="99">
                  <c:v>2.16</c:v>
                </c:pt>
                <c:pt idx="100">
                  <c:v>0.63</c:v>
                </c:pt>
                <c:pt idx="101">
                  <c:v>12.73</c:v>
                </c:pt>
                <c:pt idx="102">
                  <c:v>6.29</c:v>
                </c:pt>
                <c:pt idx="103">
                  <c:v>10.17</c:v>
                </c:pt>
                <c:pt idx="104">
                  <c:v>18.149999999999999</c:v>
                </c:pt>
                <c:pt idx="105">
                  <c:v>4.99</c:v>
                </c:pt>
                <c:pt idx="106">
                  <c:v>8.2100000000000009</c:v>
                </c:pt>
                <c:pt idx="107">
                  <c:v>15.11</c:v>
                </c:pt>
                <c:pt idx="108">
                  <c:v>4.58</c:v>
                </c:pt>
                <c:pt idx="109">
                  <c:v>1.54</c:v>
                </c:pt>
                <c:pt idx="110">
                  <c:v>5.8</c:v>
                </c:pt>
                <c:pt idx="111">
                  <c:v>3.22</c:v>
                </c:pt>
                <c:pt idx="112">
                  <c:v>18.59</c:v>
                </c:pt>
                <c:pt idx="113">
                  <c:v>16.16</c:v>
                </c:pt>
                <c:pt idx="114">
                  <c:v>12.67</c:v>
                </c:pt>
                <c:pt idx="115">
                  <c:v>17.43</c:v>
                </c:pt>
                <c:pt idx="116">
                  <c:v>16.07</c:v>
                </c:pt>
                <c:pt idx="117">
                  <c:v>3.73</c:v>
                </c:pt>
                <c:pt idx="118">
                  <c:v>17.850000000000001</c:v>
                </c:pt>
                <c:pt idx="119">
                  <c:v>10.79</c:v>
                </c:pt>
                <c:pt idx="120">
                  <c:v>16.149999999999999</c:v>
                </c:pt>
                <c:pt idx="121">
                  <c:v>17.920000000000002</c:v>
                </c:pt>
                <c:pt idx="122">
                  <c:v>6.36</c:v>
                </c:pt>
                <c:pt idx="123">
                  <c:v>2.2000000000000002</c:v>
                </c:pt>
                <c:pt idx="124">
                  <c:v>4.5599999999999996</c:v>
                </c:pt>
                <c:pt idx="125">
                  <c:v>8.5399999999999991</c:v>
                </c:pt>
                <c:pt idx="126">
                  <c:v>16.36</c:v>
                </c:pt>
                <c:pt idx="127">
                  <c:v>17.21</c:v>
                </c:pt>
                <c:pt idx="128">
                  <c:v>0.14000000000000001</c:v>
                </c:pt>
                <c:pt idx="129">
                  <c:v>10.210000000000001</c:v>
                </c:pt>
                <c:pt idx="130">
                  <c:v>8.35</c:v>
                </c:pt>
                <c:pt idx="131">
                  <c:v>4.4400000000000004</c:v>
                </c:pt>
                <c:pt idx="132">
                  <c:v>2.4</c:v>
                </c:pt>
                <c:pt idx="133">
                  <c:v>6.75</c:v>
                </c:pt>
                <c:pt idx="134">
                  <c:v>18.86</c:v>
                </c:pt>
                <c:pt idx="135">
                  <c:v>6.46</c:v>
                </c:pt>
                <c:pt idx="136">
                  <c:v>10.38</c:v>
                </c:pt>
                <c:pt idx="137">
                  <c:v>14.06</c:v>
                </c:pt>
                <c:pt idx="138">
                  <c:v>7.27</c:v>
                </c:pt>
                <c:pt idx="139">
                  <c:v>19.440000000000001</c:v>
                </c:pt>
                <c:pt idx="140">
                  <c:v>19.25</c:v>
                </c:pt>
                <c:pt idx="141">
                  <c:v>5.04</c:v>
                </c:pt>
                <c:pt idx="142">
                  <c:v>9.94</c:v>
                </c:pt>
                <c:pt idx="143">
                  <c:v>6.02</c:v>
                </c:pt>
                <c:pt idx="144">
                  <c:v>5.7</c:v>
                </c:pt>
                <c:pt idx="145">
                  <c:v>0.74</c:v>
                </c:pt>
                <c:pt idx="146">
                  <c:v>12.19</c:v>
                </c:pt>
                <c:pt idx="147">
                  <c:v>10.050000000000001</c:v>
                </c:pt>
                <c:pt idx="148">
                  <c:v>1.03</c:v>
                </c:pt>
                <c:pt idx="149">
                  <c:v>5.57</c:v>
                </c:pt>
              </c:numCache>
            </c:numRef>
          </c:xVal>
          <c:yVal>
            <c:numRef>
              <c:f>'q9'!$E$2:$E$151</c:f>
              <c:numCache>
                <c:formatCode>0.000</c:formatCode>
                <c:ptCount val="150"/>
                <c:pt idx="0">
                  <c:v>41.729020856022593</c:v>
                </c:pt>
                <c:pt idx="1">
                  <c:v>105.91037202576631</c:v>
                </c:pt>
                <c:pt idx="2">
                  <c:v>81.563800444882617</c:v>
                </c:pt>
                <c:pt idx="3">
                  <c:v>66.688435199811821</c:v>
                </c:pt>
                <c:pt idx="4">
                  <c:v>17.382449275138917</c:v>
                </c:pt>
                <c:pt idx="5">
                  <c:v>17.382449275138917</c:v>
                </c:pt>
                <c:pt idx="6">
                  <c:v>6.4627054997311353</c:v>
                </c:pt>
                <c:pt idx="7">
                  <c:v>96.49487866839938</c:v>
                </c:pt>
                <c:pt idx="8">
                  <c:v>66.967000092041602</c:v>
                </c:pt>
                <c:pt idx="9">
                  <c:v>78.889577479476628</c:v>
                </c:pt>
                <c:pt idx="10">
                  <c:v>2.2842321162842807</c:v>
                </c:pt>
                <c:pt idx="11">
                  <c:v>108.08317818515864</c:v>
                </c:pt>
                <c:pt idx="12">
                  <c:v>92.762109112520179</c:v>
                </c:pt>
                <c:pt idx="13">
                  <c:v>23.678015839532179</c:v>
                </c:pt>
                <c:pt idx="14">
                  <c:v>20.279524154328737</c:v>
                </c:pt>
                <c:pt idx="15">
                  <c:v>20.446663089666611</c:v>
                </c:pt>
                <c:pt idx="16">
                  <c:v>33.87349089514251</c:v>
                </c:pt>
                <c:pt idx="17">
                  <c:v>58.498627368255974</c:v>
                </c:pt>
                <c:pt idx="18">
                  <c:v>48.136013377307776</c:v>
                </c:pt>
                <c:pt idx="19">
                  <c:v>32.424953455547602</c:v>
                </c:pt>
                <c:pt idx="20">
                  <c:v>68.192685617852675</c:v>
                </c:pt>
                <c:pt idx="21">
                  <c:v>15.543920986422302</c:v>
                </c:pt>
                <c:pt idx="22">
                  <c:v>32.536379412439516</c:v>
                </c:pt>
                <c:pt idx="23">
                  <c:v>40.837613200887269</c:v>
                </c:pt>
                <c:pt idx="24">
                  <c:v>50.810236342713758</c:v>
                </c:pt>
                <c:pt idx="25">
                  <c:v>87.469376160154169</c:v>
                </c:pt>
                <c:pt idx="26">
                  <c:v>22.229478399937271</c:v>
                </c:pt>
                <c:pt idx="27">
                  <c:v>57.272941842444894</c:v>
                </c:pt>
                <c:pt idx="28">
                  <c:v>66.019879458460309</c:v>
                </c:pt>
                <c:pt idx="29">
                  <c:v>5.1813069954741007</c:v>
                </c:pt>
                <c:pt idx="30">
                  <c:v>67.691268811839052</c:v>
                </c:pt>
                <c:pt idx="31">
                  <c:v>18.998125650071703</c:v>
                </c:pt>
                <c:pt idx="32">
                  <c:v>7.2426871979745497</c:v>
                </c:pt>
                <c:pt idx="33">
                  <c:v>105.74323309042842</c:v>
                </c:pt>
                <c:pt idx="34">
                  <c:v>107.58176137914502</c:v>
                </c:pt>
                <c:pt idx="35">
                  <c:v>90.087886147114205</c:v>
                </c:pt>
                <c:pt idx="36">
                  <c:v>33.929203873588463</c:v>
                </c:pt>
                <c:pt idx="37">
                  <c:v>10.864030796961824</c:v>
                </c:pt>
                <c:pt idx="38">
                  <c:v>76.21535451407064</c:v>
                </c:pt>
                <c:pt idx="39">
                  <c:v>49.027421032443108</c:v>
                </c:pt>
                <c:pt idx="40">
                  <c:v>13.593966740813769</c:v>
                </c:pt>
                <c:pt idx="41">
                  <c:v>55.155848661498489</c:v>
                </c:pt>
                <c:pt idx="42">
                  <c:v>3.8441955127711065</c:v>
                </c:pt>
                <c:pt idx="43">
                  <c:v>101.34190779319773</c:v>
                </c:pt>
                <c:pt idx="44">
                  <c:v>28.859322835006278</c:v>
                </c:pt>
                <c:pt idx="45">
                  <c:v>73.819696440894447</c:v>
                </c:pt>
                <c:pt idx="46">
                  <c:v>34.709185571831881</c:v>
                </c:pt>
                <c:pt idx="47">
                  <c:v>57.941497583796398</c:v>
                </c:pt>
                <c:pt idx="48">
                  <c:v>60.894285441432167</c:v>
                </c:pt>
                <c:pt idx="49">
                  <c:v>20.613802025004485</c:v>
                </c:pt>
                <c:pt idx="50">
                  <c:v>108.02746520671271</c:v>
                </c:pt>
                <c:pt idx="51">
                  <c:v>86.355116591235003</c:v>
                </c:pt>
                <c:pt idx="52">
                  <c:v>104.68468649995521</c:v>
                </c:pt>
                <c:pt idx="53">
                  <c:v>99.726231418264931</c:v>
                </c:pt>
                <c:pt idx="54">
                  <c:v>66.632722221365853</c:v>
                </c:pt>
                <c:pt idx="55">
                  <c:v>102.73473225434668</c:v>
                </c:pt>
                <c:pt idx="56">
                  <c:v>9.8611971849345785</c:v>
                </c:pt>
                <c:pt idx="57">
                  <c:v>21.839487550815562</c:v>
                </c:pt>
                <c:pt idx="58">
                  <c:v>5.0141680601362264</c:v>
                </c:pt>
                <c:pt idx="59">
                  <c:v>36.269148968318703</c:v>
                </c:pt>
                <c:pt idx="60">
                  <c:v>43.288984252509415</c:v>
                </c:pt>
                <c:pt idx="61">
                  <c:v>30.252147296155229</c:v>
                </c:pt>
                <c:pt idx="62">
                  <c:v>92.316405284952523</c:v>
                </c:pt>
                <c:pt idx="63">
                  <c:v>39.779066610414063</c:v>
                </c:pt>
                <c:pt idx="64">
                  <c:v>31.310693886628435</c:v>
                </c:pt>
                <c:pt idx="65">
                  <c:v>60.448581613864505</c:v>
                </c:pt>
                <c:pt idx="66">
                  <c:v>15.711059921760175</c:v>
                </c:pt>
                <c:pt idx="67">
                  <c:v>89.36361742731674</c:v>
                </c:pt>
                <c:pt idx="68">
                  <c:v>8.3012337884477532</c:v>
                </c:pt>
                <c:pt idx="69">
                  <c:v>109.97741945232123</c:v>
                </c:pt>
                <c:pt idx="70">
                  <c:v>86.020838720559254</c:v>
                </c:pt>
                <c:pt idx="71">
                  <c:v>22.118052443045354</c:v>
                </c:pt>
                <c:pt idx="72">
                  <c:v>0.61284276290553874</c:v>
                </c:pt>
                <c:pt idx="73">
                  <c:v>90.867867845357608</c:v>
                </c:pt>
                <c:pt idx="74">
                  <c:v>78.778151522584707</c:v>
                </c:pt>
                <c:pt idx="75">
                  <c:v>81.229522574206868</c:v>
                </c:pt>
                <c:pt idx="76">
                  <c:v>85.965125742113301</c:v>
                </c:pt>
                <c:pt idx="77">
                  <c:v>8.2455208100017945</c:v>
                </c:pt>
                <c:pt idx="78">
                  <c:v>39.946205545751937</c:v>
                </c:pt>
                <c:pt idx="79">
                  <c:v>12.925410999462271</c:v>
                </c:pt>
                <c:pt idx="80">
                  <c:v>96.160600797723632</c:v>
                </c:pt>
                <c:pt idx="81">
                  <c:v>69.474084122109716</c:v>
                </c:pt>
                <c:pt idx="82">
                  <c:v>36.88199173122424</c:v>
                </c:pt>
                <c:pt idx="83">
                  <c:v>7.0755482626366746</c:v>
                </c:pt>
                <c:pt idx="84">
                  <c:v>34.653472593385921</c:v>
                </c:pt>
                <c:pt idx="85">
                  <c:v>36.213435989872742</c:v>
                </c:pt>
                <c:pt idx="86">
                  <c:v>81.285235552652821</c:v>
                </c:pt>
                <c:pt idx="87">
                  <c:v>71.034047518596537</c:v>
                </c:pt>
                <c:pt idx="88">
                  <c:v>98.834823763129606</c:v>
                </c:pt>
                <c:pt idx="89">
                  <c:v>52.593051652984414</c:v>
                </c:pt>
                <c:pt idx="90">
                  <c:v>13.31540184858398</c:v>
                </c:pt>
                <c:pt idx="91">
                  <c:v>79.446707263936204</c:v>
                </c:pt>
                <c:pt idx="92">
                  <c:v>84.795153194748181</c:v>
                </c:pt>
                <c:pt idx="93">
                  <c:v>62.565674794810917</c:v>
                </c:pt>
                <c:pt idx="94">
                  <c:v>85.909412763667348</c:v>
                </c:pt>
                <c:pt idx="95">
                  <c:v>55.044422704606575</c:v>
                </c:pt>
                <c:pt idx="96">
                  <c:v>58.220062476026179</c:v>
                </c:pt>
                <c:pt idx="97">
                  <c:v>47.634596571294153</c:v>
                </c:pt>
                <c:pt idx="98">
                  <c:v>2.8413619007438617</c:v>
                </c:pt>
                <c:pt idx="99">
                  <c:v>12.034003344326944</c:v>
                </c:pt>
                <c:pt idx="100">
                  <c:v>3.5099176420953584</c:v>
                </c:pt>
                <c:pt idx="101">
                  <c:v>70.922621561704631</c:v>
                </c:pt>
                <c:pt idx="102">
                  <c:v>35.04346344250763</c:v>
                </c:pt>
                <c:pt idx="103">
                  <c:v>56.660099079539357</c:v>
                </c:pt>
                <c:pt idx="104">
                  <c:v>101.11905587941389</c:v>
                </c:pt>
                <c:pt idx="105">
                  <c:v>27.800776244533079</c:v>
                </c:pt>
                <c:pt idx="106">
                  <c:v>45.740355304131583</c:v>
                </c:pt>
                <c:pt idx="107">
                  <c:v>84.182310431842637</c:v>
                </c:pt>
                <c:pt idx="108">
                  <c:v>25.516544128248796</c:v>
                </c:pt>
                <c:pt idx="109">
                  <c:v>8.579798680677543</c:v>
                </c:pt>
                <c:pt idx="110">
                  <c:v>32.313527498655681</c:v>
                </c:pt>
                <c:pt idx="111">
                  <c:v>17.939579059598501</c:v>
                </c:pt>
                <c:pt idx="112">
                  <c:v>103.57042693103605</c:v>
                </c:pt>
                <c:pt idx="113">
                  <c:v>90.032173168668237</c:v>
                </c:pt>
                <c:pt idx="114">
                  <c:v>70.588343691028868</c:v>
                </c:pt>
                <c:pt idx="115">
                  <c:v>97.10772143130491</c:v>
                </c:pt>
                <c:pt idx="116">
                  <c:v>89.530756362654614</c:v>
                </c:pt>
                <c:pt idx="117">
                  <c:v>20.78094096034236</c:v>
                </c:pt>
                <c:pt idx="118">
                  <c:v>99.447666526035164</c:v>
                </c:pt>
                <c:pt idx="119">
                  <c:v>60.114303743188756</c:v>
                </c:pt>
                <c:pt idx="120">
                  <c:v>89.976460190222269</c:v>
                </c:pt>
                <c:pt idx="121">
                  <c:v>99.837657375156866</c:v>
                </c:pt>
                <c:pt idx="122">
                  <c:v>35.433454291629332</c:v>
                </c:pt>
                <c:pt idx="123">
                  <c:v>12.256855258110777</c:v>
                </c:pt>
                <c:pt idx="124">
                  <c:v>25.405118171356879</c:v>
                </c:pt>
                <c:pt idx="125">
                  <c:v>47.578883592848186</c:v>
                </c:pt>
                <c:pt idx="126">
                  <c:v>91.146432737587403</c:v>
                </c:pt>
                <c:pt idx="127">
                  <c:v>95.882035905493836</c:v>
                </c:pt>
                <c:pt idx="128">
                  <c:v>0.77998169824341301</c:v>
                </c:pt>
                <c:pt idx="129">
                  <c:v>56.882950993323192</c:v>
                </c:pt>
                <c:pt idx="130">
                  <c:v>46.520337002374987</c:v>
                </c:pt>
                <c:pt idx="131">
                  <c:v>24.736562430005385</c:v>
                </c:pt>
                <c:pt idx="132">
                  <c:v>13.371114827029936</c:v>
                </c:pt>
                <c:pt idx="133">
                  <c:v>37.606260451021697</c:v>
                </c:pt>
                <c:pt idx="134">
                  <c:v>105.07467734907692</c:v>
                </c:pt>
                <c:pt idx="135">
                  <c:v>35.990584076088915</c:v>
                </c:pt>
                <c:pt idx="136">
                  <c:v>57.830071626904484</c:v>
                </c:pt>
                <c:pt idx="137">
                  <c:v>78.332447695017052</c:v>
                </c:pt>
                <c:pt idx="138">
                  <c:v>40.503335330211513</c:v>
                </c:pt>
                <c:pt idx="139">
                  <c:v>108.3060300989425</c:v>
                </c:pt>
                <c:pt idx="140">
                  <c:v>107.24748350846929</c:v>
                </c:pt>
                <c:pt idx="141">
                  <c:v>28.079341136762867</c:v>
                </c:pt>
                <c:pt idx="142">
                  <c:v>55.378700575282316</c:v>
                </c:pt>
                <c:pt idx="143">
                  <c:v>33.539213024466754</c:v>
                </c:pt>
                <c:pt idx="144">
                  <c:v>31.756397714196101</c:v>
                </c:pt>
                <c:pt idx="145">
                  <c:v>4.1227604050008972</c:v>
                </c:pt>
                <c:pt idx="146">
                  <c:v>67.91412072562288</c:v>
                </c:pt>
                <c:pt idx="147">
                  <c:v>55.991543338187867</c:v>
                </c:pt>
                <c:pt idx="148">
                  <c:v>5.7384367799336813</c:v>
                </c:pt>
                <c:pt idx="149">
                  <c:v>31.032128994398647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3-46B0-8507-AB797ED43CB3}"/>
            </c:ext>
          </c:extLst>
        </c:ser>
        <c:ser>
          <c:idx val="1"/>
          <c:order val="1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'q9'!$A$2:$A$151</c:f>
              <c:numCache>
                <c:formatCode>0.000</c:formatCode>
                <c:ptCount val="150"/>
                <c:pt idx="0">
                  <c:v>7.49</c:v>
                </c:pt>
                <c:pt idx="1">
                  <c:v>19.010000000000002</c:v>
                </c:pt>
                <c:pt idx="2">
                  <c:v>14.64</c:v>
                </c:pt>
                <c:pt idx="3">
                  <c:v>11.97</c:v>
                </c:pt>
                <c:pt idx="4">
                  <c:v>3.12</c:v>
                </c:pt>
                <c:pt idx="5">
                  <c:v>3.12</c:v>
                </c:pt>
                <c:pt idx="6">
                  <c:v>1.1599999999999999</c:v>
                </c:pt>
                <c:pt idx="7">
                  <c:v>17.32</c:v>
                </c:pt>
                <c:pt idx="8">
                  <c:v>12.02</c:v>
                </c:pt>
                <c:pt idx="9">
                  <c:v>14.16</c:v>
                </c:pt>
                <c:pt idx="10">
                  <c:v>0.41</c:v>
                </c:pt>
                <c:pt idx="11">
                  <c:v>19.399999999999999</c:v>
                </c:pt>
                <c:pt idx="12">
                  <c:v>16.649999999999999</c:v>
                </c:pt>
                <c:pt idx="13">
                  <c:v>4.25</c:v>
                </c:pt>
                <c:pt idx="14">
                  <c:v>3.64</c:v>
                </c:pt>
                <c:pt idx="15">
                  <c:v>3.67</c:v>
                </c:pt>
                <c:pt idx="16">
                  <c:v>6.08</c:v>
                </c:pt>
                <c:pt idx="17">
                  <c:v>10.5</c:v>
                </c:pt>
                <c:pt idx="18">
                  <c:v>8.64</c:v>
                </c:pt>
                <c:pt idx="19">
                  <c:v>5.82</c:v>
                </c:pt>
                <c:pt idx="20">
                  <c:v>12.24</c:v>
                </c:pt>
                <c:pt idx="21">
                  <c:v>2.79</c:v>
                </c:pt>
                <c:pt idx="22">
                  <c:v>5.84</c:v>
                </c:pt>
                <c:pt idx="23">
                  <c:v>7.33</c:v>
                </c:pt>
                <c:pt idx="24">
                  <c:v>9.1199999999999992</c:v>
                </c:pt>
                <c:pt idx="25">
                  <c:v>15.7</c:v>
                </c:pt>
                <c:pt idx="26">
                  <c:v>3.99</c:v>
                </c:pt>
                <c:pt idx="27">
                  <c:v>10.28</c:v>
                </c:pt>
                <c:pt idx="28">
                  <c:v>11.85</c:v>
                </c:pt>
                <c:pt idx="29">
                  <c:v>0.93</c:v>
                </c:pt>
                <c:pt idx="30">
                  <c:v>12.15</c:v>
                </c:pt>
                <c:pt idx="31">
                  <c:v>3.41</c:v>
                </c:pt>
                <c:pt idx="32">
                  <c:v>1.3</c:v>
                </c:pt>
                <c:pt idx="33">
                  <c:v>18.98</c:v>
                </c:pt>
                <c:pt idx="34">
                  <c:v>19.309999999999999</c:v>
                </c:pt>
                <c:pt idx="35">
                  <c:v>16.170000000000002</c:v>
                </c:pt>
                <c:pt idx="36">
                  <c:v>6.09</c:v>
                </c:pt>
                <c:pt idx="37">
                  <c:v>1.95</c:v>
                </c:pt>
                <c:pt idx="38">
                  <c:v>13.68</c:v>
                </c:pt>
                <c:pt idx="39">
                  <c:v>8.8000000000000007</c:v>
                </c:pt>
                <c:pt idx="40">
                  <c:v>2.44</c:v>
                </c:pt>
                <c:pt idx="41">
                  <c:v>9.9</c:v>
                </c:pt>
                <c:pt idx="42">
                  <c:v>0.69</c:v>
                </c:pt>
                <c:pt idx="43">
                  <c:v>18.190000000000001</c:v>
                </c:pt>
                <c:pt idx="44">
                  <c:v>5.18</c:v>
                </c:pt>
                <c:pt idx="45">
                  <c:v>13.25</c:v>
                </c:pt>
                <c:pt idx="46">
                  <c:v>6.23</c:v>
                </c:pt>
                <c:pt idx="47">
                  <c:v>10.4</c:v>
                </c:pt>
                <c:pt idx="48">
                  <c:v>10.93</c:v>
                </c:pt>
                <c:pt idx="49">
                  <c:v>3.7</c:v>
                </c:pt>
                <c:pt idx="50">
                  <c:v>19.39</c:v>
                </c:pt>
                <c:pt idx="51">
                  <c:v>15.5</c:v>
                </c:pt>
                <c:pt idx="52">
                  <c:v>18.79</c:v>
                </c:pt>
                <c:pt idx="53">
                  <c:v>17.899999999999999</c:v>
                </c:pt>
                <c:pt idx="54">
                  <c:v>11.96</c:v>
                </c:pt>
                <c:pt idx="55">
                  <c:v>18.440000000000001</c:v>
                </c:pt>
                <c:pt idx="56">
                  <c:v>1.77</c:v>
                </c:pt>
                <c:pt idx="57">
                  <c:v>3.92</c:v>
                </c:pt>
                <c:pt idx="58">
                  <c:v>0.9</c:v>
                </c:pt>
                <c:pt idx="59">
                  <c:v>6.51</c:v>
                </c:pt>
                <c:pt idx="60">
                  <c:v>7.77</c:v>
                </c:pt>
                <c:pt idx="61">
                  <c:v>5.43</c:v>
                </c:pt>
                <c:pt idx="62">
                  <c:v>16.57</c:v>
                </c:pt>
                <c:pt idx="63">
                  <c:v>7.14</c:v>
                </c:pt>
                <c:pt idx="64">
                  <c:v>5.62</c:v>
                </c:pt>
                <c:pt idx="65">
                  <c:v>10.85</c:v>
                </c:pt>
                <c:pt idx="66">
                  <c:v>2.82</c:v>
                </c:pt>
                <c:pt idx="67">
                  <c:v>16.04</c:v>
                </c:pt>
                <c:pt idx="68">
                  <c:v>1.49</c:v>
                </c:pt>
                <c:pt idx="69">
                  <c:v>19.739999999999998</c:v>
                </c:pt>
                <c:pt idx="70">
                  <c:v>15.44</c:v>
                </c:pt>
                <c:pt idx="71">
                  <c:v>3.97</c:v>
                </c:pt>
                <c:pt idx="72">
                  <c:v>0.11</c:v>
                </c:pt>
                <c:pt idx="73">
                  <c:v>16.309999999999999</c:v>
                </c:pt>
                <c:pt idx="74">
                  <c:v>14.14</c:v>
                </c:pt>
                <c:pt idx="75">
                  <c:v>14.58</c:v>
                </c:pt>
                <c:pt idx="76">
                  <c:v>15.43</c:v>
                </c:pt>
                <c:pt idx="77">
                  <c:v>1.48</c:v>
                </c:pt>
                <c:pt idx="78">
                  <c:v>7.17</c:v>
                </c:pt>
                <c:pt idx="79">
                  <c:v>2.3199999999999998</c:v>
                </c:pt>
                <c:pt idx="80">
                  <c:v>17.260000000000002</c:v>
                </c:pt>
                <c:pt idx="81">
                  <c:v>12.47</c:v>
                </c:pt>
                <c:pt idx="82">
                  <c:v>6.62</c:v>
                </c:pt>
                <c:pt idx="83">
                  <c:v>1.27</c:v>
                </c:pt>
                <c:pt idx="84">
                  <c:v>6.22</c:v>
                </c:pt>
                <c:pt idx="85">
                  <c:v>6.5</c:v>
                </c:pt>
                <c:pt idx="86">
                  <c:v>14.59</c:v>
                </c:pt>
                <c:pt idx="87">
                  <c:v>12.75</c:v>
                </c:pt>
                <c:pt idx="88">
                  <c:v>17.739999999999998</c:v>
                </c:pt>
                <c:pt idx="89">
                  <c:v>9.44</c:v>
                </c:pt>
                <c:pt idx="90">
                  <c:v>2.39</c:v>
                </c:pt>
                <c:pt idx="91">
                  <c:v>14.26</c:v>
                </c:pt>
                <c:pt idx="92">
                  <c:v>15.22</c:v>
                </c:pt>
                <c:pt idx="93">
                  <c:v>11.23</c:v>
                </c:pt>
                <c:pt idx="94">
                  <c:v>15.42</c:v>
                </c:pt>
                <c:pt idx="95">
                  <c:v>9.8800000000000008</c:v>
                </c:pt>
                <c:pt idx="96">
                  <c:v>10.45</c:v>
                </c:pt>
                <c:pt idx="97">
                  <c:v>8.5500000000000007</c:v>
                </c:pt>
                <c:pt idx="98">
                  <c:v>0.51</c:v>
                </c:pt>
                <c:pt idx="99">
                  <c:v>2.16</c:v>
                </c:pt>
                <c:pt idx="100">
                  <c:v>0.63</c:v>
                </c:pt>
                <c:pt idx="101">
                  <c:v>12.73</c:v>
                </c:pt>
                <c:pt idx="102">
                  <c:v>6.29</c:v>
                </c:pt>
                <c:pt idx="103">
                  <c:v>10.17</c:v>
                </c:pt>
                <c:pt idx="104">
                  <c:v>18.149999999999999</c:v>
                </c:pt>
                <c:pt idx="105">
                  <c:v>4.99</c:v>
                </c:pt>
                <c:pt idx="106">
                  <c:v>8.2100000000000009</c:v>
                </c:pt>
                <c:pt idx="107">
                  <c:v>15.11</c:v>
                </c:pt>
                <c:pt idx="108">
                  <c:v>4.58</c:v>
                </c:pt>
                <c:pt idx="109">
                  <c:v>1.54</c:v>
                </c:pt>
                <c:pt idx="110">
                  <c:v>5.8</c:v>
                </c:pt>
                <c:pt idx="111">
                  <c:v>3.22</c:v>
                </c:pt>
                <c:pt idx="112">
                  <c:v>18.59</c:v>
                </c:pt>
                <c:pt idx="113">
                  <c:v>16.16</c:v>
                </c:pt>
                <c:pt idx="114">
                  <c:v>12.67</c:v>
                </c:pt>
                <c:pt idx="115">
                  <c:v>17.43</c:v>
                </c:pt>
                <c:pt idx="116">
                  <c:v>16.07</c:v>
                </c:pt>
                <c:pt idx="117">
                  <c:v>3.73</c:v>
                </c:pt>
                <c:pt idx="118">
                  <c:v>17.850000000000001</c:v>
                </c:pt>
                <c:pt idx="119">
                  <c:v>10.79</c:v>
                </c:pt>
                <c:pt idx="120">
                  <c:v>16.149999999999999</c:v>
                </c:pt>
                <c:pt idx="121">
                  <c:v>17.920000000000002</c:v>
                </c:pt>
                <c:pt idx="122">
                  <c:v>6.36</c:v>
                </c:pt>
                <c:pt idx="123">
                  <c:v>2.2000000000000002</c:v>
                </c:pt>
                <c:pt idx="124">
                  <c:v>4.5599999999999996</c:v>
                </c:pt>
                <c:pt idx="125">
                  <c:v>8.5399999999999991</c:v>
                </c:pt>
                <c:pt idx="126">
                  <c:v>16.36</c:v>
                </c:pt>
                <c:pt idx="127">
                  <c:v>17.21</c:v>
                </c:pt>
                <c:pt idx="128">
                  <c:v>0.14000000000000001</c:v>
                </c:pt>
                <c:pt idx="129">
                  <c:v>10.210000000000001</c:v>
                </c:pt>
                <c:pt idx="130">
                  <c:v>8.35</c:v>
                </c:pt>
                <c:pt idx="131">
                  <c:v>4.4400000000000004</c:v>
                </c:pt>
                <c:pt idx="132">
                  <c:v>2.4</c:v>
                </c:pt>
                <c:pt idx="133">
                  <c:v>6.75</c:v>
                </c:pt>
                <c:pt idx="134">
                  <c:v>18.86</c:v>
                </c:pt>
                <c:pt idx="135">
                  <c:v>6.46</c:v>
                </c:pt>
                <c:pt idx="136">
                  <c:v>10.38</c:v>
                </c:pt>
                <c:pt idx="137">
                  <c:v>14.06</c:v>
                </c:pt>
                <c:pt idx="138">
                  <c:v>7.27</c:v>
                </c:pt>
                <c:pt idx="139">
                  <c:v>19.440000000000001</c:v>
                </c:pt>
                <c:pt idx="140">
                  <c:v>19.25</c:v>
                </c:pt>
                <c:pt idx="141">
                  <c:v>5.04</c:v>
                </c:pt>
                <c:pt idx="142">
                  <c:v>9.94</c:v>
                </c:pt>
                <c:pt idx="143">
                  <c:v>6.02</c:v>
                </c:pt>
                <c:pt idx="144">
                  <c:v>5.7</c:v>
                </c:pt>
                <c:pt idx="145">
                  <c:v>0.74</c:v>
                </c:pt>
                <c:pt idx="146">
                  <c:v>12.19</c:v>
                </c:pt>
                <c:pt idx="147">
                  <c:v>10.050000000000001</c:v>
                </c:pt>
                <c:pt idx="148">
                  <c:v>1.03</c:v>
                </c:pt>
                <c:pt idx="149">
                  <c:v>5.57</c:v>
                </c:pt>
              </c:numCache>
            </c:numRef>
          </c:xVal>
          <c:yVal>
            <c:numRef>
              <c:f>'q9'!$F$2:$F$151</c:f>
              <c:numCache>
                <c:formatCode>0.000</c:formatCode>
                <c:ptCount val="150"/>
                <c:pt idx="0">
                  <c:v>16.020979143977407</c:v>
                </c:pt>
                <c:pt idx="1">
                  <c:v>-16.910372025766307</c:v>
                </c:pt>
                <c:pt idx="2">
                  <c:v>-5.0638004448826166</c:v>
                </c:pt>
                <c:pt idx="3">
                  <c:v>-2.6884351998118206</c:v>
                </c:pt>
                <c:pt idx="4">
                  <c:v>36.117550724861083</c:v>
                </c:pt>
                <c:pt idx="5">
                  <c:v>34.117550724861083</c:v>
                </c:pt>
                <c:pt idx="6">
                  <c:v>40.287294500268864</c:v>
                </c:pt>
                <c:pt idx="7">
                  <c:v>-17.74487866839938</c:v>
                </c:pt>
                <c:pt idx="8">
                  <c:v>10.032999907958398</c:v>
                </c:pt>
                <c:pt idx="9">
                  <c:v>-10.389577479476628</c:v>
                </c:pt>
                <c:pt idx="10">
                  <c:v>41.715767883715721</c:v>
                </c:pt>
                <c:pt idx="11">
                  <c:v>-8.5831781851586442</c:v>
                </c:pt>
                <c:pt idx="12">
                  <c:v>-16.012109112520179</c:v>
                </c:pt>
                <c:pt idx="13">
                  <c:v>24.071984160467821</c:v>
                </c:pt>
                <c:pt idx="14">
                  <c:v>29.220475845671263</c:v>
                </c:pt>
                <c:pt idx="15">
                  <c:v>26.303336910333389</c:v>
                </c:pt>
                <c:pt idx="16">
                  <c:v>13.62650910485749</c:v>
                </c:pt>
                <c:pt idx="17">
                  <c:v>8.0013726317440259</c:v>
                </c:pt>
                <c:pt idx="18">
                  <c:v>8.1139866226922237</c:v>
                </c:pt>
                <c:pt idx="19">
                  <c:v>24.575046544452398</c:v>
                </c:pt>
                <c:pt idx="20">
                  <c:v>-2.1926856178526748</c:v>
                </c:pt>
                <c:pt idx="21">
                  <c:v>39.2060790135777</c:v>
                </c:pt>
                <c:pt idx="22">
                  <c:v>18.213620587560484</c:v>
                </c:pt>
                <c:pt idx="23">
                  <c:v>15.912386799112731</c:v>
                </c:pt>
                <c:pt idx="24">
                  <c:v>15.939763657286242</c:v>
                </c:pt>
                <c:pt idx="25">
                  <c:v>-14.469376160154169</c:v>
                </c:pt>
                <c:pt idx="26">
                  <c:v>28.770521600062729</c:v>
                </c:pt>
                <c:pt idx="27">
                  <c:v>14.977058157555106</c:v>
                </c:pt>
                <c:pt idx="28">
                  <c:v>-4.5198794584603093</c:v>
                </c:pt>
                <c:pt idx="29">
                  <c:v>38.068693004525898</c:v>
                </c:pt>
                <c:pt idx="30">
                  <c:v>4.058731188160948</c:v>
                </c:pt>
                <c:pt idx="31">
                  <c:v>33.5018743499283</c:v>
                </c:pt>
                <c:pt idx="32">
                  <c:v>29.757312802025449</c:v>
                </c:pt>
                <c:pt idx="33">
                  <c:v>-24.993233090428419</c:v>
                </c:pt>
                <c:pt idx="34">
                  <c:v>-16.581761379145021</c:v>
                </c:pt>
                <c:pt idx="35">
                  <c:v>-8.0878861471142045</c:v>
                </c:pt>
                <c:pt idx="36">
                  <c:v>22.570796126411537</c:v>
                </c:pt>
                <c:pt idx="37">
                  <c:v>35.635969203038172</c:v>
                </c:pt>
                <c:pt idx="38">
                  <c:v>-5.4653545140706399</c:v>
                </c:pt>
                <c:pt idx="39">
                  <c:v>14.222578967556892</c:v>
                </c:pt>
                <c:pt idx="40">
                  <c:v>33.906033259186231</c:v>
                </c:pt>
                <c:pt idx="41">
                  <c:v>6.0941513385015114</c:v>
                </c:pt>
                <c:pt idx="42">
                  <c:v>47.155804487228892</c:v>
                </c:pt>
                <c:pt idx="43">
                  <c:v>-13.591907793197734</c:v>
                </c:pt>
                <c:pt idx="44">
                  <c:v>18.140677164993722</c:v>
                </c:pt>
                <c:pt idx="45">
                  <c:v>2.6803035591055533</c:v>
                </c:pt>
                <c:pt idx="46">
                  <c:v>16.040814428168119</c:v>
                </c:pt>
                <c:pt idx="47">
                  <c:v>12.058502416203602</c:v>
                </c:pt>
                <c:pt idx="48">
                  <c:v>12.105714558567833</c:v>
                </c:pt>
                <c:pt idx="49">
                  <c:v>24.636197974995515</c:v>
                </c:pt>
                <c:pt idx="50">
                  <c:v>-14.777465206712705</c:v>
                </c:pt>
                <c:pt idx="51">
                  <c:v>-5.6051165912350029</c:v>
                </c:pt>
                <c:pt idx="52">
                  <c:v>-13.684686499955205</c:v>
                </c:pt>
                <c:pt idx="53">
                  <c:v>-5.4762314182649305</c:v>
                </c:pt>
                <c:pt idx="54">
                  <c:v>2.117277778634147</c:v>
                </c:pt>
                <c:pt idx="55">
                  <c:v>-20.484732254346682</c:v>
                </c:pt>
                <c:pt idx="56">
                  <c:v>30.138802815065421</c:v>
                </c:pt>
                <c:pt idx="57">
                  <c:v>23.910512449184438</c:v>
                </c:pt>
                <c:pt idx="58">
                  <c:v>36.735831939863772</c:v>
                </c:pt>
                <c:pt idx="59">
                  <c:v>21.730851031681297</c:v>
                </c:pt>
                <c:pt idx="60">
                  <c:v>17.461015747490585</c:v>
                </c:pt>
                <c:pt idx="61">
                  <c:v>27.497852703844771</c:v>
                </c:pt>
                <c:pt idx="62">
                  <c:v>-10.816405284952523</c:v>
                </c:pt>
                <c:pt idx="63">
                  <c:v>25.220933389585937</c:v>
                </c:pt>
                <c:pt idx="64">
                  <c:v>21.439306113371565</c:v>
                </c:pt>
                <c:pt idx="65">
                  <c:v>20.301418386135495</c:v>
                </c:pt>
                <c:pt idx="66">
                  <c:v>34.538940078239825</c:v>
                </c:pt>
                <c:pt idx="67">
                  <c:v>-13.61361742731674</c:v>
                </c:pt>
                <c:pt idx="68">
                  <c:v>29.948766211552247</c:v>
                </c:pt>
                <c:pt idx="69">
                  <c:v>-18.227419452321229</c:v>
                </c:pt>
                <c:pt idx="70">
                  <c:v>-8.5208387205592544</c:v>
                </c:pt>
                <c:pt idx="71">
                  <c:v>31.381947556954646</c:v>
                </c:pt>
                <c:pt idx="72">
                  <c:v>42.137157237094463</c:v>
                </c:pt>
                <c:pt idx="73">
                  <c:v>-10.367867845357608</c:v>
                </c:pt>
                <c:pt idx="74">
                  <c:v>-7.7781515225847073</c:v>
                </c:pt>
                <c:pt idx="75">
                  <c:v>-12.229522574206868</c:v>
                </c:pt>
                <c:pt idx="76">
                  <c:v>-9.715125742113301</c:v>
                </c:pt>
                <c:pt idx="77">
                  <c:v>39.754479189998207</c:v>
                </c:pt>
                <c:pt idx="78">
                  <c:v>19.053794454248063</c:v>
                </c:pt>
                <c:pt idx="79">
                  <c:v>26.574589000537728</c:v>
                </c:pt>
                <c:pt idx="80">
                  <c:v>-12.160600797723632</c:v>
                </c:pt>
                <c:pt idx="81">
                  <c:v>3.5259158778902844</c:v>
                </c:pt>
                <c:pt idx="82">
                  <c:v>15.36800826877576</c:v>
                </c:pt>
                <c:pt idx="83">
                  <c:v>36.924451737363327</c:v>
                </c:pt>
                <c:pt idx="84">
                  <c:v>21.096527406614079</c:v>
                </c:pt>
                <c:pt idx="85">
                  <c:v>14.286564010127258</c:v>
                </c:pt>
                <c:pt idx="86">
                  <c:v>-3.0352355526528214</c:v>
                </c:pt>
                <c:pt idx="87">
                  <c:v>3.7159524814034626</c:v>
                </c:pt>
                <c:pt idx="88">
                  <c:v>-9.0848237631296058</c:v>
                </c:pt>
                <c:pt idx="89">
                  <c:v>16.156948347015586</c:v>
                </c:pt>
                <c:pt idx="90">
                  <c:v>25.684598151416019</c:v>
                </c:pt>
                <c:pt idx="91">
                  <c:v>-8.4467072639362044</c:v>
                </c:pt>
                <c:pt idx="92">
                  <c:v>-4.0451531947481811</c:v>
                </c:pt>
                <c:pt idx="93">
                  <c:v>8.1843252051890829</c:v>
                </c:pt>
                <c:pt idx="94">
                  <c:v>-4.6594127636673477</c:v>
                </c:pt>
                <c:pt idx="95">
                  <c:v>28.955577295393425</c:v>
                </c:pt>
                <c:pt idx="96">
                  <c:v>10.779937523973821</c:v>
                </c:pt>
                <c:pt idx="97">
                  <c:v>19.365403428705847</c:v>
                </c:pt>
                <c:pt idx="98">
                  <c:v>43.158638099256137</c:v>
                </c:pt>
                <c:pt idx="99">
                  <c:v>36.715996655673052</c:v>
                </c:pt>
                <c:pt idx="100">
                  <c:v>36.49008235790464</c:v>
                </c:pt>
                <c:pt idx="101">
                  <c:v>4.5773784382953693</c:v>
                </c:pt>
                <c:pt idx="102">
                  <c:v>16.70653655749237</c:v>
                </c:pt>
                <c:pt idx="103">
                  <c:v>7.5899009204606429</c:v>
                </c:pt>
                <c:pt idx="104">
                  <c:v>-18.119055879413892</c:v>
                </c:pt>
                <c:pt idx="105">
                  <c:v>25.199223755466921</c:v>
                </c:pt>
                <c:pt idx="106">
                  <c:v>26.259644695868417</c:v>
                </c:pt>
                <c:pt idx="107">
                  <c:v>-15.682310431842637</c:v>
                </c:pt>
                <c:pt idx="108">
                  <c:v>29.483455871751204</c:v>
                </c:pt>
                <c:pt idx="109">
                  <c:v>27.170201319322459</c:v>
                </c:pt>
                <c:pt idx="110">
                  <c:v>19.936472501344319</c:v>
                </c:pt>
                <c:pt idx="111">
                  <c:v>35.560420940401499</c:v>
                </c:pt>
                <c:pt idx="112">
                  <c:v>-16.820426931036053</c:v>
                </c:pt>
                <c:pt idx="113">
                  <c:v>-15.032173168668237</c:v>
                </c:pt>
                <c:pt idx="114">
                  <c:v>-2.588343691028868</c:v>
                </c:pt>
                <c:pt idx="115">
                  <c:v>-10.10772143130491</c:v>
                </c:pt>
                <c:pt idx="116">
                  <c:v>-13.030756362654614</c:v>
                </c:pt>
                <c:pt idx="117">
                  <c:v>29.71905903965764</c:v>
                </c:pt>
                <c:pt idx="118">
                  <c:v>-14.697666526035164</c:v>
                </c:pt>
                <c:pt idx="119">
                  <c:v>3.6356962568112436</c:v>
                </c:pt>
                <c:pt idx="120">
                  <c:v>1.0235398097777306</c:v>
                </c:pt>
                <c:pt idx="121">
                  <c:v>-11.837657375156866</c:v>
                </c:pt>
                <c:pt idx="122">
                  <c:v>10.316545708370668</c:v>
                </c:pt>
                <c:pt idx="123">
                  <c:v>34.243144741889225</c:v>
                </c:pt>
                <c:pt idx="124">
                  <c:v>22.594881828643121</c:v>
                </c:pt>
                <c:pt idx="125">
                  <c:v>17.921116407151814</c:v>
                </c:pt>
                <c:pt idx="126">
                  <c:v>-14.146432737587403</c:v>
                </c:pt>
                <c:pt idx="127">
                  <c:v>-13.382035905493836</c:v>
                </c:pt>
                <c:pt idx="128">
                  <c:v>41.970018301756589</c:v>
                </c:pt>
                <c:pt idx="129">
                  <c:v>12.867049006676808</c:v>
                </c:pt>
                <c:pt idx="130">
                  <c:v>8.2296629976250131</c:v>
                </c:pt>
                <c:pt idx="131">
                  <c:v>24.763437569994615</c:v>
                </c:pt>
                <c:pt idx="132">
                  <c:v>30.378885172970065</c:v>
                </c:pt>
                <c:pt idx="133">
                  <c:v>15.893739548978303</c:v>
                </c:pt>
                <c:pt idx="134">
                  <c:v>-9.0746773490769215</c:v>
                </c:pt>
                <c:pt idx="135">
                  <c:v>22.259415923911085</c:v>
                </c:pt>
                <c:pt idx="136">
                  <c:v>1.9199283730955159</c:v>
                </c:pt>
                <c:pt idx="137">
                  <c:v>1.4175523049829479</c:v>
                </c:pt>
                <c:pt idx="138">
                  <c:v>28.246664669788487</c:v>
                </c:pt>
                <c:pt idx="139">
                  <c:v>-14.5560300989425</c:v>
                </c:pt>
                <c:pt idx="140">
                  <c:v>-26.747483508469287</c:v>
                </c:pt>
                <c:pt idx="141">
                  <c:v>22.170658863237133</c:v>
                </c:pt>
                <c:pt idx="142">
                  <c:v>15.871299424717684</c:v>
                </c:pt>
                <c:pt idx="143">
                  <c:v>17.960786975533246</c:v>
                </c:pt>
                <c:pt idx="144">
                  <c:v>24.743602285803899</c:v>
                </c:pt>
                <c:pt idx="145">
                  <c:v>41.627239594999104</c:v>
                </c:pt>
                <c:pt idx="146">
                  <c:v>-2.1641207256228796</c:v>
                </c:pt>
                <c:pt idx="147">
                  <c:v>8.7584566618121329</c:v>
                </c:pt>
                <c:pt idx="148">
                  <c:v>20.511563220066318</c:v>
                </c:pt>
                <c:pt idx="149">
                  <c:v>17.717871005601353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43-46B0-8507-AB797ED43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78048"/>
        <c:axId val="191679488"/>
      </c:scatterChart>
      <c:valAx>
        <c:axId val="19167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79488"/>
        <c:crosses val="autoZero"/>
        <c:crossBetween val="midCat"/>
      </c:valAx>
      <c:valAx>
        <c:axId val="1916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7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183265614965444"/>
          <c:y val="0.45603813581051733"/>
          <c:w val="5.2703742071322654E-2"/>
          <c:h val="8.75361272266543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Error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Error Histogram</a:t>
          </a:r>
        </a:p>
      </cx:txPr>
    </cx:title>
    <cx:plotArea>
      <cx:plotAreaRegion>
        <cx:series layoutId="clusteredColumn" uniqueId="{7232B905-0B2E-481C-AB6E-3D14B54CC7BB}">
          <cx:tx>
            <cx:txData>
              <cx:f>_xlchart.v1.8</cx:f>
              <cx:v>êi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577683</xdr:colOff>
      <xdr:row>16</xdr:row>
      <xdr:rowOff>38594</xdr:rowOff>
    </xdr:from>
    <xdr:to>
      <xdr:col>20</xdr:col>
      <xdr:colOff>8527</xdr:colOff>
      <xdr:row>43</xdr:row>
      <xdr:rowOff>37111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9305C-1EF9-7B2B-50A8-16C1D50DB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541821</xdr:colOff>
      <xdr:row>72</xdr:row>
      <xdr:rowOff>181861</xdr:rowOff>
    </xdr:from>
    <xdr:to>
      <xdr:col>20</xdr:col>
      <xdr:colOff>19860</xdr:colOff>
      <xdr:row>101</xdr:row>
      <xdr:rowOff>80525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5DE4BC6-0E8F-AB1F-0590-3CE63CC898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5369" y="14354140"/>
              <a:ext cx="8196488" cy="52449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578606</xdr:colOff>
      <xdr:row>44</xdr:row>
      <xdr:rowOff>50041</xdr:rowOff>
    </xdr:from>
    <xdr:to>
      <xdr:col>19</xdr:col>
      <xdr:colOff>560122</xdr:colOff>
      <xdr:row>71</xdr:row>
      <xdr:rowOff>103530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AE5FC4-0C36-8ECA-F83E-1BECBBBEE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253327</xdr:colOff>
      <xdr:row>17</xdr:row>
      <xdr:rowOff>85724</xdr:rowOff>
    </xdr:from>
    <xdr:to>
      <xdr:col>19</xdr:col>
      <xdr:colOff>624677</xdr:colOff>
      <xdr:row>44</xdr:row>
      <xdr:rowOff>36636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AE5A8-C36D-A9EB-5D67-18C44A405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289-CABB-400C-97AB-9601F00680FB}">
  <dimension ref="A1:AF151"/>
  <sheetViews>
    <sheetView tabSelected="1" zoomScale="35" workbookViewId="0">
      <selection activeCell="I9" sqref="I9"/>
    </sheetView>
  </sheetViews>
  <sheetFormatPr defaultRowHeight="14.25" x14ac:dyDescent="0.45"/>
  <cols>
    <col min="1" max="1" width="15.3984375" bestFit="1" customWidth="1"/>
    <col min="2" max="2" width="13.19921875" bestFit="1" customWidth="1"/>
    <col min="3" max="3" width="9.53125" customWidth="1"/>
    <col min="4" max="4" width="10.73046875" customWidth="1"/>
    <col min="5" max="5" width="9.33203125" customWidth="1"/>
    <col min="6" max="6" width="11.06640625" customWidth="1"/>
    <col min="7" max="7" width="9.73046875" customWidth="1"/>
    <col min="10" max="10" width="11" customWidth="1"/>
    <col min="11" max="11" width="11.265625" customWidth="1"/>
    <col min="12" max="14" width="9.1328125" bestFit="1" customWidth="1"/>
    <col min="16" max="16" width="9.1328125" bestFit="1" customWidth="1"/>
  </cols>
  <sheetData>
    <row r="1" spans="1:16" s="1" customFormat="1" ht="25.5" customHeight="1" x14ac:dyDescent="0.45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15</v>
      </c>
      <c r="G1" s="2" t="s">
        <v>16</v>
      </c>
      <c r="H1" s="3"/>
      <c r="I1" s="3"/>
      <c r="J1" s="3"/>
      <c r="K1" s="3"/>
      <c r="L1" s="3"/>
      <c r="M1" s="3"/>
      <c r="N1" s="3"/>
      <c r="O1" s="3"/>
      <c r="P1" s="3"/>
    </row>
    <row r="2" spans="1:16" ht="14.65" thickBot="1" x14ac:dyDescent="0.5">
      <c r="A2" s="4">
        <v>7.49</v>
      </c>
      <c r="B2" s="4">
        <v>57.75</v>
      </c>
      <c r="C2" s="4">
        <f>A2*B2</f>
        <v>432.54750000000001</v>
      </c>
      <c r="D2" s="4">
        <f>A2*A2</f>
        <v>56.100100000000005</v>
      </c>
      <c r="E2" s="4">
        <v>58.868000000000002</v>
      </c>
      <c r="F2" s="4">
        <v>-1.1180000000000001</v>
      </c>
      <c r="G2" s="4">
        <v>1.2509999999999999</v>
      </c>
      <c r="H2" s="5"/>
      <c r="I2" s="5"/>
      <c r="J2" s="5"/>
      <c r="K2" s="5"/>
      <c r="L2" s="5"/>
      <c r="M2" s="5"/>
      <c r="N2" s="5"/>
      <c r="O2" s="5"/>
      <c r="P2" s="5"/>
    </row>
    <row r="3" spans="1:16" ht="18.399999999999999" customHeight="1" thickTop="1" x14ac:dyDescent="0.45">
      <c r="A3" s="4">
        <v>19.010000000000002</v>
      </c>
      <c r="B3" s="4">
        <v>89</v>
      </c>
      <c r="C3" s="4">
        <f t="shared" ref="C3:C66" si="0">A3*B3</f>
        <v>1691.89</v>
      </c>
      <c r="D3" s="4">
        <f t="shared" ref="D3:D66" si="1">A3*A3</f>
        <v>361.38010000000008</v>
      </c>
      <c r="E3" s="4">
        <v>88.174000000000007</v>
      </c>
      <c r="F3" s="4">
        <v>0.82599999999999996</v>
      </c>
      <c r="G3" s="4">
        <v>0.68300000000000005</v>
      </c>
      <c r="H3" s="5"/>
      <c r="I3" s="6" t="s">
        <v>3</v>
      </c>
      <c r="J3" s="7" t="s">
        <v>17</v>
      </c>
      <c r="K3" s="7" t="s">
        <v>18</v>
      </c>
      <c r="L3" s="7" t="s">
        <v>19</v>
      </c>
      <c r="M3" s="8" t="s">
        <v>4</v>
      </c>
      <c r="N3" s="5"/>
      <c r="O3" s="5"/>
      <c r="P3" s="5"/>
    </row>
    <row r="4" spans="1:16" ht="21.75" customHeight="1" thickBot="1" x14ac:dyDescent="0.5">
      <c r="A4" s="4">
        <v>14.64</v>
      </c>
      <c r="B4" s="4">
        <v>76.5</v>
      </c>
      <c r="C4" s="4">
        <f t="shared" si="0"/>
        <v>1119.96</v>
      </c>
      <c r="D4" s="4">
        <f t="shared" si="1"/>
        <v>214.32960000000003</v>
      </c>
      <c r="E4" s="4">
        <v>77.057000000000002</v>
      </c>
      <c r="F4" s="4">
        <v>-0.55700000000000005</v>
      </c>
      <c r="G4" s="4">
        <v>0.31</v>
      </c>
      <c r="H4" s="5"/>
      <c r="I4" s="9"/>
      <c r="J4" s="10">
        <f>AVERAGE(A2:A151)</f>
        <v>9.4574666666666687</v>
      </c>
      <c r="K4" s="10">
        <f t="shared" ref="K4:M4" si="2">AVERAGE(B2:B151)</f>
        <v>63.873333333333335</v>
      </c>
      <c r="L4" s="10">
        <f t="shared" si="2"/>
        <v>692.95016666666686</v>
      </c>
      <c r="M4" s="11">
        <f t="shared" si="2"/>
        <v>124.3785893333333</v>
      </c>
      <c r="N4" s="5"/>
      <c r="O4" s="5"/>
      <c r="P4" s="5"/>
    </row>
    <row r="5" spans="1:16" ht="15" thickTop="1" thickBot="1" x14ac:dyDescent="0.5">
      <c r="A5" s="4">
        <v>11.97</v>
      </c>
      <c r="B5" s="4">
        <v>64</v>
      </c>
      <c r="C5" s="4">
        <f t="shared" si="0"/>
        <v>766.08</v>
      </c>
      <c r="D5" s="4">
        <f t="shared" si="1"/>
        <v>143.2809</v>
      </c>
      <c r="E5" s="4">
        <v>70.265000000000001</v>
      </c>
      <c r="F5" s="4">
        <v>-6.2649999999999997</v>
      </c>
      <c r="G5" s="4">
        <v>39.249000000000002</v>
      </c>
      <c r="H5" s="5"/>
      <c r="I5" s="5"/>
      <c r="J5" s="5"/>
      <c r="K5" s="5"/>
      <c r="L5" s="5"/>
      <c r="M5" s="5"/>
      <c r="N5" s="5"/>
      <c r="O5" s="5"/>
      <c r="P5" s="5"/>
    </row>
    <row r="6" spans="1:16" ht="26.25" customHeight="1" thickTop="1" thickBot="1" x14ac:dyDescent="0.5">
      <c r="A6" s="4">
        <v>3.12</v>
      </c>
      <c r="B6" s="4">
        <v>53.5</v>
      </c>
      <c r="C6" s="4">
        <f t="shared" si="0"/>
        <v>166.92000000000002</v>
      </c>
      <c r="D6" s="4">
        <f t="shared" si="1"/>
        <v>9.7344000000000008</v>
      </c>
      <c r="E6" s="4">
        <v>47.752000000000002</v>
      </c>
      <c r="F6" s="4">
        <v>5.7480000000000002</v>
      </c>
      <c r="G6" s="4">
        <v>33.043999999999997</v>
      </c>
      <c r="H6" s="5"/>
      <c r="I6" s="12" t="s">
        <v>20</v>
      </c>
      <c r="J6" s="13">
        <f>(L4-J4*K4)/(M4-J4^2)</f>
        <v>2.5438805099263964</v>
      </c>
      <c r="K6" s="14" t="s">
        <v>21</v>
      </c>
      <c r="L6" s="15">
        <f>(M4*K4-L4*J4)/(M4-J4^2)</f>
        <v>39.814668206721429</v>
      </c>
      <c r="M6" s="4"/>
      <c r="N6" s="4"/>
      <c r="O6" s="4"/>
      <c r="P6" s="4"/>
    </row>
    <row r="7" spans="1:16" ht="14.65" thickTop="1" x14ac:dyDescent="0.45">
      <c r="A7" s="4">
        <v>3.12</v>
      </c>
      <c r="B7" s="4">
        <v>51.5</v>
      </c>
      <c r="C7" s="4">
        <f t="shared" si="0"/>
        <v>160.68</v>
      </c>
      <c r="D7" s="4">
        <f t="shared" si="1"/>
        <v>9.7344000000000008</v>
      </c>
      <c r="E7" s="4">
        <v>47.752000000000002</v>
      </c>
      <c r="F7" s="4">
        <v>3.7480000000000002</v>
      </c>
      <c r="G7" s="4">
        <v>14.051</v>
      </c>
      <c r="H7" s="5"/>
      <c r="I7" s="4"/>
      <c r="J7" s="4"/>
      <c r="K7" s="4"/>
      <c r="L7" s="4"/>
      <c r="M7" s="4"/>
      <c r="N7" s="4"/>
      <c r="O7" s="4"/>
      <c r="P7" s="4"/>
    </row>
    <row r="8" spans="1:16" ht="14.65" thickBot="1" x14ac:dyDescent="0.5">
      <c r="A8" s="4">
        <v>1.1599999999999999</v>
      </c>
      <c r="B8" s="4">
        <v>46.75</v>
      </c>
      <c r="C8" s="4">
        <f t="shared" si="0"/>
        <v>54.23</v>
      </c>
      <c r="D8" s="4">
        <f t="shared" si="1"/>
        <v>1.3455999999999999</v>
      </c>
      <c r="E8" s="4">
        <v>42.765999999999998</v>
      </c>
      <c r="F8" s="4">
        <v>3.984</v>
      </c>
      <c r="G8" s="4">
        <v>15.875999999999999</v>
      </c>
      <c r="H8" s="5"/>
      <c r="I8" s="4"/>
      <c r="J8" s="4"/>
      <c r="K8" s="4"/>
      <c r="L8" s="4"/>
      <c r="M8" s="4"/>
      <c r="N8" s="4"/>
      <c r="O8" s="4"/>
      <c r="P8" s="4"/>
    </row>
    <row r="9" spans="1:16" ht="25.9" customHeight="1" thickTop="1" thickBot="1" x14ac:dyDescent="0.5">
      <c r="A9" s="4">
        <v>17.32</v>
      </c>
      <c r="B9" s="4">
        <v>78.75</v>
      </c>
      <c r="C9" s="4">
        <f t="shared" si="0"/>
        <v>1363.95</v>
      </c>
      <c r="D9" s="4">
        <f t="shared" si="1"/>
        <v>299.98239999999998</v>
      </c>
      <c r="E9" s="4">
        <v>83.875</v>
      </c>
      <c r="F9" s="4">
        <v>-5.125</v>
      </c>
      <c r="G9" s="4">
        <v>26.262</v>
      </c>
      <c r="H9" s="5"/>
      <c r="I9" s="12" t="s">
        <v>5</v>
      </c>
      <c r="J9" s="13">
        <f>SUM(G2:G151)</f>
        <v>3960.0510000000004</v>
      </c>
      <c r="K9" s="14" t="s">
        <v>6</v>
      </c>
      <c r="L9" s="13">
        <f>J9/150</f>
        <v>26.400340000000003</v>
      </c>
      <c r="M9" s="14" t="s">
        <v>7</v>
      </c>
      <c r="N9" s="13">
        <f>(J9/150)^0.5</f>
        <v>5.138126117564652</v>
      </c>
      <c r="O9" s="14" t="s">
        <v>8</v>
      </c>
      <c r="P9" s="15" cm="1">
        <f t="array" ref="P9">AVERAGE(ABS(F2:F151))</f>
        <v>4.1121333333333325</v>
      </c>
    </row>
    <row r="10" spans="1:16" ht="14.65" thickTop="1" x14ac:dyDescent="0.45">
      <c r="A10" s="4">
        <v>12.02</v>
      </c>
      <c r="B10" s="4">
        <v>77</v>
      </c>
      <c r="C10" s="4">
        <f t="shared" si="0"/>
        <v>925.54</v>
      </c>
      <c r="D10" s="4">
        <f t="shared" si="1"/>
        <v>144.4804</v>
      </c>
      <c r="E10" s="4">
        <v>70.391999999999996</v>
      </c>
      <c r="F10" s="4">
        <v>6.6079999999999997</v>
      </c>
      <c r="G10" s="4">
        <v>43.664000000000001</v>
      </c>
      <c r="H10" s="5"/>
      <c r="I10" s="4"/>
      <c r="J10" s="4"/>
      <c r="K10" s="4"/>
      <c r="L10" s="4"/>
      <c r="M10" s="4"/>
      <c r="N10" s="4"/>
      <c r="O10" s="4"/>
      <c r="P10" s="4"/>
    </row>
    <row r="11" spans="1:16" ht="14.65" thickBot="1" x14ac:dyDescent="0.5">
      <c r="A11" s="4">
        <v>14.16</v>
      </c>
      <c r="B11" s="4">
        <v>68.5</v>
      </c>
      <c r="C11" s="4">
        <f t="shared" si="0"/>
        <v>969.96</v>
      </c>
      <c r="D11" s="4">
        <f t="shared" si="1"/>
        <v>200.50560000000002</v>
      </c>
      <c r="E11" s="4">
        <v>75.835999999999999</v>
      </c>
      <c r="F11" s="4">
        <v>-7.3360000000000003</v>
      </c>
      <c r="G11" s="4">
        <v>53.817</v>
      </c>
      <c r="H11" s="5"/>
      <c r="I11" s="4"/>
      <c r="J11" s="4"/>
      <c r="K11" s="4"/>
      <c r="L11" s="4"/>
      <c r="M11" s="4"/>
      <c r="N11" s="4"/>
      <c r="O11" s="4"/>
      <c r="P11" s="4"/>
    </row>
    <row r="12" spans="1:16" ht="28.15" customHeight="1" thickTop="1" thickBot="1" x14ac:dyDescent="0.5">
      <c r="A12" s="4">
        <v>0.41</v>
      </c>
      <c r="B12" s="4">
        <v>44</v>
      </c>
      <c r="C12" s="4">
        <f t="shared" si="0"/>
        <v>18.04</v>
      </c>
      <c r="D12" s="4">
        <f t="shared" si="1"/>
        <v>0.16809999999999997</v>
      </c>
      <c r="E12" s="4">
        <v>40.857999999999997</v>
      </c>
      <c r="F12" s="4">
        <v>3.1419999999999999</v>
      </c>
      <c r="G12" s="4">
        <v>9.8740000000000006</v>
      </c>
      <c r="H12" s="5"/>
      <c r="I12" s="12" t="s">
        <v>9</v>
      </c>
      <c r="J12" s="13">
        <f>SKEW(F2:F151)</f>
        <v>0.26144759365969089</v>
      </c>
      <c r="K12" s="14" t="s">
        <v>10</v>
      </c>
      <c r="L12" s="15">
        <f>KURT(F2:F151)</f>
        <v>0.87145724120580237</v>
      </c>
      <c r="M12" s="4"/>
      <c r="N12" s="4"/>
      <c r="O12" s="4"/>
      <c r="P12" s="4"/>
    </row>
    <row r="13" spans="1:16" ht="14.65" thickTop="1" x14ac:dyDescent="0.45">
      <c r="A13" s="4">
        <v>19.399999999999999</v>
      </c>
      <c r="B13" s="4">
        <v>99.5</v>
      </c>
      <c r="C13" s="4">
        <f t="shared" si="0"/>
        <v>1930.3</v>
      </c>
      <c r="D13" s="4">
        <f t="shared" si="1"/>
        <v>376.35999999999996</v>
      </c>
      <c r="E13" s="4">
        <v>89.165999999999997</v>
      </c>
      <c r="F13" s="4">
        <v>10.334</v>
      </c>
      <c r="G13" s="4">
        <v>106.79300000000001</v>
      </c>
      <c r="H13" s="5"/>
      <c r="I13" s="4"/>
      <c r="J13" s="4"/>
      <c r="K13" s="4"/>
      <c r="L13" s="4"/>
      <c r="M13" s="4"/>
      <c r="N13" s="4"/>
      <c r="O13" s="4"/>
      <c r="P13" s="4"/>
    </row>
    <row r="14" spans="1:16" ht="14.65" thickBot="1" x14ac:dyDescent="0.5">
      <c r="A14" s="4">
        <v>16.649999999999999</v>
      </c>
      <c r="B14" s="4">
        <v>76.75</v>
      </c>
      <c r="C14" s="4">
        <f t="shared" si="0"/>
        <v>1277.8874999999998</v>
      </c>
      <c r="D14" s="4">
        <f t="shared" si="1"/>
        <v>277.22249999999997</v>
      </c>
      <c r="E14" s="4">
        <v>82.17</v>
      </c>
      <c r="F14" s="4">
        <v>-5.42</v>
      </c>
      <c r="G14" s="4">
        <v>29.379000000000001</v>
      </c>
      <c r="H14" s="5"/>
      <c r="I14" s="4"/>
      <c r="J14" s="4"/>
      <c r="K14" s="4"/>
      <c r="L14" s="4"/>
      <c r="M14" s="4"/>
      <c r="N14" s="4"/>
      <c r="O14" s="4"/>
      <c r="P14" s="4"/>
    </row>
    <row r="15" spans="1:16" ht="26.25" customHeight="1" thickTop="1" thickBot="1" x14ac:dyDescent="0.5">
      <c r="A15" s="4">
        <v>4.25</v>
      </c>
      <c r="B15" s="4">
        <v>47.75</v>
      </c>
      <c r="C15" s="4">
        <f t="shared" si="0"/>
        <v>202.9375</v>
      </c>
      <c r="D15" s="4">
        <f t="shared" si="1"/>
        <v>18.0625</v>
      </c>
      <c r="E15" s="4">
        <v>50.625999999999998</v>
      </c>
      <c r="F15" s="4">
        <v>-2.8759999999999999</v>
      </c>
      <c r="G15" s="4">
        <v>8.2720000000000002</v>
      </c>
      <c r="H15" s="5"/>
      <c r="I15" s="16" t="s">
        <v>11</v>
      </c>
      <c r="J15" s="17">
        <f>_xlfn.VAR.P(B2:B151)*150</f>
        <v>37871.343333333338</v>
      </c>
      <c r="K15" s="18" t="s">
        <v>22</v>
      </c>
      <c r="L15" s="19">
        <f>1-(J9/J15)</f>
        <v>0.89543410263679579</v>
      </c>
      <c r="M15" s="4"/>
      <c r="N15" s="4"/>
      <c r="O15" s="4"/>
      <c r="P15" s="4"/>
    </row>
    <row r="16" spans="1:16" ht="14.65" thickTop="1" x14ac:dyDescent="0.45">
      <c r="A16" s="4">
        <v>3.64</v>
      </c>
      <c r="B16" s="4">
        <v>49.5</v>
      </c>
      <c r="C16" s="4">
        <f t="shared" si="0"/>
        <v>180.18</v>
      </c>
      <c r="D16" s="4">
        <f t="shared" si="1"/>
        <v>13.249600000000001</v>
      </c>
      <c r="E16" s="4">
        <v>49.073999999999998</v>
      </c>
      <c r="F16" s="4">
        <v>0.42599999999999999</v>
      </c>
      <c r="G16" s="4">
        <v>0.18099999999999999</v>
      </c>
      <c r="H16" s="5"/>
      <c r="I16" s="4"/>
      <c r="J16" s="4"/>
      <c r="K16" s="4"/>
      <c r="L16" s="4"/>
      <c r="M16" s="4"/>
      <c r="N16" s="4"/>
      <c r="O16" s="4"/>
      <c r="P16" s="4"/>
    </row>
    <row r="17" spans="1:16" x14ac:dyDescent="0.45">
      <c r="A17" s="4">
        <v>3.67</v>
      </c>
      <c r="B17" s="4">
        <v>46.75</v>
      </c>
      <c r="C17" s="4">
        <f t="shared" si="0"/>
        <v>171.57249999999999</v>
      </c>
      <c r="D17" s="4">
        <f t="shared" si="1"/>
        <v>13.4689</v>
      </c>
      <c r="E17" s="4">
        <v>49.151000000000003</v>
      </c>
      <c r="F17" s="4">
        <v>-2.4009999999999998</v>
      </c>
      <c r="G17" s="4">
        <v>5.7629999999999999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45">
      <c r="A18" s="4">
        <v>6.08</v>
      </c>
      <c r="B18" s="4">
        <v>47.5</v>
      </c>
      <c r="C18" s="4">
        <f t="shared" si="0"/>
        <v>288.8</v>
      </c>
      <c r="D18" s="4">
        <f t="shared" si="1"/>
        <v>36.9664</v>
      </c>
      <c r="E18" s="4">
        <v>55.280999999999999</v>
      </c>
      <c r="F18" s="4">
        <v>-7.7809999999999997</v>
      </c>
      <c r="G18" s="4">
        <v>60.551000000000002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45">
      <c r="A19" s="4">
        <v>10.5</v>
      </c>
      <c r="B19" s="4">
        <v>66.5</v>
      </c>
      <c r="C19" s="4">
        <f t="shared" si="0"/>
        <v>698.25</v>
      </c>
      <c r="D19" s="4">
        <f t="shared" si="1"/>
        <v>110.25</v>
      </c>
      <c r="E19" s="4">
        <v>66.525000000000006</v>
      </c>
      <c r="F19" s="4">
        <v>-2.5000000000000001E-2</v>
      </c>
      <c r="G19" s="4">
        <v>1E-3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45">
      <c r="A20" s="4">
        <v>8.64</v>
      </c>
      <c r="B20" s="4">
        <v>56.25</v>
      </c>
      <c r="C20" s="4">
        <f t="shared" si="0"/>
        <v>486.00000000000006</v>
      </c>
      <c r="D20" s="4">
        <f t="shared" si="1"/>
        <v>74.649600000000007</v>
      </c>
      <c r="E20" s="4">
        <v>61.793999999999997</v>
      </c>
      <c r="F20" s="4">
        <v>-5.5439999999999996</v>
      </c>
      <c r="G20" s="4">
        <v>30.734000000000002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45">
      <c r="A21" s="4">
        <v>5.82</v>
      </c>
      <c r="B21" s="4">
        <v>57</v>
      </c>
      <c r="C21" s="4">
        <f t="shared" si="0"/>
        <v>331.74</v>
      </c>
      <c r="D21" s="4">
        <f t="shared" si="1"/>
        <v>33.872400000000006</v>
      </c>
      <c r="E21" s="4">
        <v>54.62</v>
      </c>
      <c r="F21" s="4">
        <v>2.38</v>
      </c>
      <c r="G21" s="4">
        <v>5.6639999999999997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45">
      <c r="A22" s="4">
        <v>12.24</v>
      </c>
      <c r="B22" s="4">
        <v>66</v>
      </c>
      <c r="C22" s="4">
        <f t="shared" si="0"/>
        <v>807.84</v>
      </c>
      <c r="D22" s="4">
        <f t="shared" si="1"/>
        <v>149.8176</v>
      </c>
      <c r="E22" s="4">
        <v>70.951999999999998</v>
      </c>
      <c r="F22" s="4">
        <v>-4.952</v>
      </c>
      <c r="G22" s="4">
        <v>24.52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45">
      <c r="A23" s="4">
        <v>2.79</v>
      </c>
      <c r="B23" s="4">
        <v>54.75</v>
      </c>
      <c r="C23" s="4">
        <f t="shared" si="0"/>
        <v>152.7525</v>
      </c>
      <c r="D23" s="4">
        <f t="shared" si="1"/>
        <v>7.7841000000000005</v>
      </c>
      <c r="E23" s="4">
        <v>46.911999999999999</v>
      </c>
      <c r="F23" s="4">
        <v>7.8380000000000001</v>
      </c>
      <c r="G23" s="4">
        <v>61.433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45">
      <c r="A24" s="4">
        <v>5.84</v>
      </c>
      <c r="B24" s="4">
        <v>50.75</v>
      </c>
      <c r="C24" s="4">
        <f t="shared" si="0"/>
        <v>296.38</v>
      </c>
      <c r="D24" s="4">
        <f t="shared" si="1"/>
        <v>34.105599999999995</v>
      </c>
      <c r="E24" s="4">
        <v>54.670999999999999</v>
      </c>
      <c r="F24" s="4">
        <v>-3.9209999999999998</v>
      </c>
      <c r="G24" s="4">
        <v>15.374000000000001</v>
      </c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45">
      <c r="A25" s="4">
        <v>7.33</v>
      </c>
      <c r="B25" s="4">
        <v>56.75</v>
      </c>
      <c r="C25" s="4">
        <f t="shared" si="0"/>
        <v>415.97750000000002</v>
      </c>
      <c r="D25" s="4">
        <f t="shared" si="1"/>
        <v>53.728900000000003</v>
      </c>
      <c r="E25" s="4">
        <v>58.460999999999999</v>
      </c>
      <c r="F25" s="4">
        <v>-1.7110000000000001</v>
      </c>
      <c r="G25" s="4">
        <v>2.9289999999999998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45">
      <c r="A26" s="4">
        <v>9.1199999999999992</v>
      </c>
      <c r="B26" s="4">
        <v>66.75</v>
      </c>
      <c r="C26" s="4">
        <f t="shared" si="0"/>
        <v>608.76</v>
      </c>
      <c r="D26" s="4">
        <f t="shared" si="1"/>
        <v>83.174399999999991</v>
      </c>
      <c r="E26" s="4">
        <v>63.015000000000001</v>
      </c>
      <c r="F26" s="4">
        <v>3.7349999999999999</v>
      </c>
      <c r="G26" s="4">
        <v>13.951000000000001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45">
      <c r="A27" s="4">
        <v>15.7</v>
      </c>
      <c r="B27" s="4">
        <v>73</v>
      </c>
      <c r="C27" s="4">
        <f t="shared" si="0"/>
        <v>1146.0999999999999</v>
      </c>
      <c r="D27" s="4">
        <f t="shared" si="1"/>
        <v>246.48999999999998</v>
      </c>
      <c r="E27" s="4">
        <v>79.754000000000005</v>
      </c>
      <c r="F27" s="4">
        <v>-6.7539999999999996</v>
      </c>
      <c r="G27" s="4">
        <v>45.610999999999997</v>
      </c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45">
      <c r="A28" s="4">
        <v>3.99</v>
      </c>
      <c r="B28" s="4">
        <v>51</v>
      </c>
      <c r="C28" s="4">
        <f t="shared" si="0"/>
        <v>203.49</v>
      </c>
      <c r="D28" s="4">
        <f t="shared" si="1"/>
        <v>15.920100000000001</v>
      </c>
      <c r="E28" s="4">
        <v>49.965000000000003</v>
      </c>
      <c r="F28" s="4">
        <v>1.0349999999999999</v>
      </c>
      <c r="G28" s="4">
        <v>1.0720000000000001</v>
      </c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45">
      <c r="A29" s="4">
        <v>10.28</v>
      </c>
      <c r="B29" s="4">
        <v>72.25</v>
      </c>
      <c r="C29" s="4">
        <f t="shared" si="0"/>
        <v>742.7299999999999</v>
      </c>
      <c r="D29" s="4">
        <f t="shared" si="1"/>
        <v>105.67839999999998</v>
      </c>
      <c r="E29" s="4">
        <v>65.965999999999994</v>
      </c>
      <c r="F29" s="4">
        <v>6.2839999999999998</v>
      </c>
      <c r="G29" s="4">
        <v>39.491999999999997</v>
      </c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45">
      <c r="A30" s="4">
        <v>11.85</v>
      </c>
      <c r="B30" s="4">
        <v>61.5</v>
      </c>
      <c r="C30" s="4">
        <f t="shared" si="0"/>
        <v>728.77499999999998</v>
      </c>
      <c r="D30" s="4">
        <f t="shared" si="1"/>
        <v>140.42249999999999</v>
      </c>
      <c r="E30" s="4">
        <v>69.959999999999994</v>
      </c>
      <c r="F30" s="4">
        <v>-8.4600000000000009</v>
      </c>
      <c r="G30" s="4">
        <v>71.566000000000003</v>
      </c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45">
      <c r="A31" s="4">
        <v>0.93</v>
      </c>
      <c r="B31" s="4">
        <v>43.25</v>
      </c>
      <c r="C31" s="4">
        <f t="shared" si="0"/>
        <v>40.222500000000004</v>
      </c>
      <c r="D31" s="4">
        <f t="shared" si="1"/>
        <v>0.86490000000000011</v>
      </c>
      <c r="E31" s="4">
        <v>42.18</v>
      </c>
      <c r="F31" s="4">
        <v>1.07</v>
      </c>
      <c r="G31" s="4">
        <v>1.1439999999999999</v>
      </c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45">
      <c r="A32" s="4">
        <v>12.15</v>
      </c>
      <c r="B32" s="4">
        <v>71.75</v>
      </c>
      <c r="C32" s="4">
        <f t="shared" si="0"/>
        <v>871.76250000000005</v>
      </c>
      <c r="D32" s="4">
        <f t="shared" si="1"/>
        <v>147.6225</v>
      </c>
      <c r="E32" s="4">
        <v>70.722999999999999</v>
      </c>
      <c r="F32" s="4">
        <v>1.0269999999999999</v>
      </c>
      <c r="G32" s="4">
        <v>1.0549999999999999</v>
      </c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45">
      <c r="A33" s="4">
        <v>3.41</v>
      </c>
      <c r="B33" s="4">
        <v>52.5</v>
      </c>
      <c r="C33" s="4">
        <f t="shared" si="0"/>
        <v>179.02500000000001</v>
      </c>
      <c r="D33" s="4">
        <f t="shared" si="1"/>
        <v>11.628100000000002</v>
      </c>
      <c r="E33" s="4">
        <v>48.488999999999997</v>
      </c>
      <c r="F33" s="4">
        <v>4.0110000000000001</v>
      </c>
      <c r="G33" s="4">
        <v>16.085999999999999</v>
      </c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45">
      <c r="A34" s="4">
        <v>1.3</v>
      </c>
      <c r="B34" s="4">
        <v>37</v>
      </c>
      <c r="C34" s="4">
        <f t="shared" si="0"/>
        <v>48.1</v>
      </c>
      <c r="D34" s="4">
        <f t="shared" si="1"/>
        <v>1.6900000000000002</v>
      </c>
      <c r="E34" s="4">
        <v>43.122</v>
      </c>
      <c r="F34" s="4">
        <v>-6.1219999999999999</v>
      </c>
      <c r="G34" s="4">
        <v>37.475000000000001</v>
      </c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45">
      <c r="A35" s="4">
        <v>18.98</v>
      </c>
      <c r="B35" s="4">
        <v>80.75</v>
      </c>
      <c r="C35" s="4">
        <f t="shared" si="0"/>
        <v>1532.635</v>
      </c>
      <c r="D35" s="4">
        <f t="shared" si="1"/>
        <v>360.24040000000002</v>
      </c>
      <c r="E35" s="4">
        <v>88.097999999999999</v>
      </c>
      <c r="F35" s="4">
        <v>-7.3479999999999999</v>
      </c>
      <c r="G35" s="4">
        <v>53.985999999999997</v>
      </c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45">
      <c r="A36" s="4">
        <v>19.309999999999999</v>
      </c>
      <c r="B36" s="4">
        <v>91</v>
      </c>
      <c r="C36" s="4">
        <f t="shared" si="0"/>
        <v>1757.2099999999998</v>
      </c>
      <c r="D36" s="4">
        <f t="shared" si="1"/>
        <v>372.87609999999995</v>
      </c>
      <c r="E36" s="4">
        <v>88.936999999999998</v>
      </c>
      <c r="F36" s="4">
        <v>2.0630000000000002</v>
      </c>
      <c r="G36" s="4">
        <v>4.2560000000000002</v>
      </c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45">
      <c r="A37" s="4">
        <v>16.170000000000002</v>
      </c>
      <c r="B37" s="4">
        <v>82</v>
      </c>
      <c r="C37" s="4">
        <f t="shared" si="0"/>
        <v>1325.94</v>
      </c>
      <c r="D37" s="4">
        <f t="shared" si="1"/>
        <v>261.46890000000008</v>
      </c>
      <c r="E37" s="4">
        <v>80.948999999999998</v>
      </c>
      <c r="F37" s="4">
        <v>1.0509999999999999</v>
      </c>
      <c r="G37" s="4">
        <v>1.1040000000000001</v>
      </c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45">
      <c r="A38" s="4">
        <v>6.09</v>
      </c>
      <c r="B38" s="4">
        <v>56.5</v>
      </c>
      <c r="C38" s="4">
        <f t="shared" si="0"/>
        <v>344.08499999999998</v>
      </c>
      <c r="D38" s="4">
        <f t="shared" si="1"/>
        <v>37.088099999999997</v>
      </c>
      <c r="E38" s="4">
        <v>55.307000000000002</v>
      </c>
      <c r="F38" s="4">
        <v>1.1930000000000001</v>
      </c>
      <c r="G38" s="4">
        <v>1.423</v>
      </c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45">
      <c r="A39" s="4">
        <v>1.95</v>
      </c>
      <c r="B39" s="4">
        <v>46.5</v>
      </c>
      <c r="C39" s="4">
        <f t="shared" si="0"/>
        <v>90.674999999999997</v>
      </c>
      <c r="D39" s="4">
        <f t="shared" si="1"/>
        <v>3.8024999999999998</v>
      </c>
      <c r="E39" s="4">
        <v>44.774999999999999</v>
      </c>
      <c r="F39" s="4">
        <v>1.7250000000000001</v>
      </c>
      <c r="G39" s="4">
        <v>2.9750000000000001</v>
      </c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45">
      <c r="A40" s="4">
        <v>13.68</v>
      </c>
      <c r="B40" s="4">
        <v>70.75</v>
      </c>
      <c r="C40" s="4">
        <f t="shared" si="0"/>
        <v>967.86</v>
      </c>
      <c r="D40" s="4">
        <f t="shared" si="1"/>
        <v>187.14239999999998</v>
      </c>
      <c r="E40" s="4">
        <v>74.614999999999995</v>
      </c>
      <c r="F40" s="4">
        <v>-3.8650000000000002</v>
      </c>
      <c r="G40" s="4">
        <v>14.938000000000001</v>
      </c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45">
      <c r="A41" s="4">
        <v>8.8000000000000007</v>
      </c>
      <c r="B41" s="4">
        <v>63.25</v>
      </c>
      <c r="C41" s="4">
        <f t="shared" si="0"/>
        <v>556.6</v>
      </c>
      <c r="D41" s="4">
        <f t="shared" si="1"/>
        <v>77.440000000000012</v>
      </c>
      <c r="E41" s="4">
        <v>62.201000000000001</v>
      </c>
      <c r="F41" s="4">
        <v>1.0489999999999999</v>
      </c>
      <c r="G41" s="4">
        <v>1.101</v>
      </c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45">
      <c r="A42" s="4">
        <v>2.44</v>
      </c>
      <c r="B42" s="4">
        <v>47.5</v>
      </c>
      <c r="C42" s="4">
        <f t="shared" si="0"/>
        <v>115.89999999999999</v>
      </c>
      <c r="D42" s="4">
        <f t="shared" si="1"/>
        <v>5.9535999999999998</v>
      </c>
      <c r="E42" s="4">
        <v>46.021999999999998</v>
      </c>
      <c r="F42" s="4">
        <v>1.478</v>
      </c>
      <c r="G42" s="4">
        <v>2.1850000000000001</v>
      </c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45">
      <c r="A43" s="4">
        <v>9.9</v>
      </c>
      <c r="B43" s="4">
        <v>61.25</v>
      </c>
      <c r="C43" s="4">
        <f t="shared" si="0"/>
        <v>606.375</v>
      </c>
      <c r="D43" s="4">
        <f t="shared" si="1"/>
        <v>98.01</v>
      </c>
      <c r="E43" s="4">
        <v>64.998999999999995</v>
      </c>
      <c r="F43" s="4">
        <v>-3.7490000000000001</v>
      </c>
      <c r="G43" s="4">
        <v>14.055999999999999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45">
      <c r="A44" s="4">
        <v>0.69</v>
      </c>
      <c r="B44" s="4">
        <v>51</v>
      </c>
      <c r="C44" s="4">
        <f t="shared" si="0"/>
        <v>35.19</v>
      </c>
      <c r="D44" s="4">
        <f t="shared" si="1"/>
        <v>0.47609999999999991</v>
      </c>
      <c r="E44" s="4">
        <v>41.57</v>
      </c>
      <c r="F44" s="4">
        <v>9.43</v>
      </c>
      <c r="G44" s="4">
        <v>88.926000000000002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45">
      <c r="A45" s="4">
        <v>18.190000000000001</v>
      </c>
      <c r="B45" s="4">
        <v>87.75</v>
      </c>
      <c r="C45" s="4">
        <f t="shared" si="0"/>
        <v>1596.1725000000001</v>
      </c>
      <c r="D45" s="4">
        <f t="shared" si="1"/>
        <v>330.87610000000006</v>
      </c>
      <c r="E45" s="4">
        <v>86.087999999999994</v>
      </c>
      <c r="F45" s="4">
        <v>1.6619999999999999</v>
      </c>
      <c r="G45" s="4">
        <v>2.7629999999999999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45">
      <c r="A46" s="4">
        <v>5.18</v>
      </c>
      <c r="B46" s="4">
        <v>47</v>
      </c>
      <c r="C46" s="4">
        <f t="shared" si="0"/>
        <v>243.45999999999998</v>
      </c>
      <c r="D46" s="4">
        <f t="shared" si="1"/>
        <v>26.832399999999996</v>
      </c>
      <c r="E46" s="4">
        <v>52.991999999999997</v>
      </c>
      <c r="F46" s="4">
        <v>-5.992</v>
      </c>
      <c r="G46" s="4">
        <v>35.904000000000003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45">
      <c r="A47" s="4">
        <v>13.25</v>
      </c>
      <c r="B47" s="4">
        <v>76.5</v>
      </c>
      <c r="C47" s="4">
        <f t="shared" si="0"/>
        <v>1013.625</v>
      </c>
      <c r="D47" s="4">
        <f t="shared" si="1"/>
        <v>175.5625</v>
      </c>
      <c r="E47" s="4">
        <v>73.521000000000001</v>
      </c>
      <c r="F47" s="4">
        <v>2.9790000000000001</v>
      </c>
      <c r="G47" s="4">
        <v>8.8740000000000006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45">
      <c r="A48" s="4">
        <v>6.23</v>
      </c>
      <c r="B48" s="4">
        <v>50.75</v>
      </c>
      <c r="C48" s="4">
        <f t="shared" si="0"/>
        <v>316.17250000000001</v>
      </c>
      <c r="D48" s="4">
        <f t="shared" si="1"/>
        <v>38.812900000000006</v>
      </c>
      <c r="E48" s="4">
        <v>55.662999999999997</v>
      </c>
      <c r="F48" s="4">
        <v>-4.9130000000000003</v>
      </c>
      <c r="G48" s="4">
        <v>24.138000000000002</v>
      </c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45">
      <c r="A49" s="4">
        <v>10.4</v>
      </c>
      <c r="B49" s="4">
        <v>70</v>
      </c>
      <c r="C49" s="4">
        <f t="shared" si="0"/>
        <v>728</v>
      </c>
      <c r="D49" s="4">
        <f t="shared" si="1"/>
        <v>108.16000000000001</v>
      </c>
      <c r="E49" s="4">
        <v>66.271000000000001</v>
      </c>
      <c r="F49" s="4">
        <v>3.7290000000000001</v>
      </c>
      <c r="G49" s="4">
        <v>13.904999999999999</v>
      </c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45">
      <c r="A50" s="4">
        <v>10.93</v>
      </c>
      <c r="B50" s="4">
        <v>73</v>
      </c>
      <c r="C50" s="4">
        <f t="shared" si="0"/>
        <v>797.89</v>
      </c>
      <c r="D50" s="4">
        <f t="shared" si="1"/>
        <v>119.4649</v>
      </c>
      <c r="E50" s="4">
        <v>67.619</v>
      </c>
      <c r="F50" s="4">
        <v>5.3810000000000002</v>
      </c>
      <c r="G50" s="4">
        <v>28.952000000000002</v>
      </c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45">
      <c r="A51" s="4">
        <v>3.7</v>
      </c>
      <c r="B51" s="4">
        <v>45.25</v>
      </c>
      <c r="C51" s="4">
        <f t="shared" si="0"/>
        <v>167.42500000000001</v>
      </c>
      <c r="D51" s="4">
        <f t="shared" si="1"/>
        <v>13.690000000000001</v>
      </c>
      <c r="E51" s="4">
        <v>49.226999999999997</v>
      </c>
      <c r="F51" s="4">
        <v>-3.9769999999999999</v>
      </c>
      <c r="G51" s="4">
        <v>15.817</v>
      </c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45">
      <c r="A52" s="4">
        <v>19.39</v>
      </c>
      <c r="B52" s="4">
        <v>93.25</v>
      </c>
      <c r="C52" s="4">
        <f t="shared" si="0"/>
        <v>1808.1175000000001</v>
      </c>
      <c r="D52" s="4">
        <f t="shared" si="1"/>
        <v>375.97210000000001</v>
      </c>
      <c r="E52" s="4">
        <v>89.141000000000005</v>
      </c>
      <c r="F52" s="4">
        <v>4.109</v>
      </c>
      <c r="G52" s="4">
        <v>16.888000000000002</v>
      </c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45">
      <c r="A53" s="4">
        <v>15.5</v>
      </c>
      <c r="B53" s="4">
        <v>80.75</v>
      </c>
      <c r="C53" s="4">
        <f t="shared" si="0"/>
        <v>1251.625</v>
      </c>
      <c r="D53" s="4">
        <f t="shared" si="1"/>
        <v>240.25</v>
      </c>
      <c r="E53" s="4">
        <v>79.245000000000005</v>
      </c>
      <c r="F53" s="4">
        <v>1.5049999999999999</v>
      </c>
      <c r="G53" s="4">
        <v>2.266</v>
      </c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45">
      <c r="A54" s="4">
        <v>18.79</v>
      </c>
      <c r="B54" s="4">
        <v>91</v>
      </c>
      <c r="C54" s="4">
        <f t="shared" si="0"/>
        <v>1709.8899999999999</v>
      </c>
      <c r="D54" s="4">
        <f t="shared" si="1"/>
        <v>353.0641</v>
      </c>
      <c r="E54" s="4">
        <v>87.614000000000004</v>
      </c>
      <c r="F54" s="4">
        <v>3.3860000000000001</v>
      </c>
      <c r="G54" s="4">
        <v>11.464</v>
      </c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45">
      <c r="A55" s="4">
        <v>17.899999999999999</v>
      </c>
      <c r="B55" s="4">
        <v>94.25</v>
      </c>
      <c r="C55" s="4">
        <f t="shared" si="0"/>
        <v>1687.0749999999998</v>
      </c>
      <c r="D55" s="4">
        <f t="shared" si="1"/>
        <v>320.40999999999997</v>
      </c>
      <c r="E55" s="4">
        <v>85.35</v>
      </c>
      <c r="F55" s="4">
        <v>8.9</v>
      </c>
      <c r="G55" s="4">
        <v>79.207999999999998</v>
      </c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45">
      <c r="A56" s="4">
        <v>11.96</v>
      </c>
      <c r="B56" s="4">
        <v>68.75</v>
      </c>
      <c r="C56" s="4">
        <f t="shared" si="0"/>
        <v>822.25000000000011</v>
      </c>
      <c r="D56" s="4">
        <f t="shared" si="1"/>
        <v>143.04160000000002</v>
      </c>
      <c r="E56" s="4">
        <v>70.239000000000004</v>
      </c>
      <c r="F56" s="4">
        <v>-1.4890000000000001</v>
      </c>
      <c r="G56" s="4">
        <v>2.2189999999999999</v>
      </c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45">
      <c r="A57" s="4">
        <v>18.440000000000001</v>
      </c>
      <c r="B57" s="4">
        <v>82.25</v>
      </c>
      <c r="C57" s="4">
        <f t="shared" si="0"/>
        <v>1516.69</v>
      </c>
      <c r="D57" s="4">
        <f t="shared" si="1"/>
        <v>340.03360000000004</v>
      </c>
      <c r="E57" s="4">
        <v>86.724000000000004</v>
      </c>
      <c r="F57" s="4">
        <v>-4.4740000000000002</v>
      </c>
      <c r="G57" s="4">
        <v>20.015000000000001</v>
      </c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45">
      <c r="A58" s="4">
        <v>1.77</v>
      </c>
      <c r="B58" s="4">
        <v>40</v>
      </c>
      <c r="C58" s="4">
        <f t="shared" si="0"/>
        <v>70.8</v>
      </c>
      <c r="D58" s="4">
        <f t="shared" si="1"/>
        <v>3.1329000000000002</v>
      </c>
      <c r="E58" s="4">
        <v>44.317</v>
      </c>
      <c r="F58" s="4">
        <v>-4.3170000000000002</v>
      </c>
      <c r="G58" s="4">
        <v>18.638999999999999</v>
      </c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45">
      <c r="A59" s="4">
        <v>3.92</v>
      </c>
      <c r="B59" s="4">
        <v>45.75</v>
      </c>
      <c r="C59" s="4">
        <f t="shared" si="0"/>
        <v>179.34</v>
      </c>
      <c r="D59" s="4">
        <f t="shared" si="1"/>
        <v>15.366399999999999</v>
      </c>
      <c r="E59" s="4">
        <v>49.786999999999999</v>
      </c>
      <c r="F59" s="4">
        <v>-4.0369999999999999</v>
      </c>
      <c r="G59" s="4">
        <v>16.295000000000002</v>
      </c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45">
      <c r="A60" s="4">
        <v>0.9</v>
      </c>
      <c r="B60" s="4">
        <v>41.75</v>
      </c>
      <c r="C60" s="4">
        <f t="shared" si="0"/>
        <v>37.575000000000003</v>
      </c>
      <c r="D60" s="4">
        <f t="shared" si="1"/>
        <v>0.81</v>
      </c>
      <c r="E60" s="4">
        <v>42.103999999999999</v>
      </c>
      <c r="F60" s="4">
        <v>-0.35399999999999998</v>
      </c>
      <c r="G60" s="4">
        <v>0.125</v>
      </c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45">
      <c r="A61" s="4">
        <v>6.51</v>
      </c>
      <c r="B61" s="4">
        <v>58</v>
      </c>
      <c r="C61" s="4">
        <f t="shared" si="0"/>
        <v>377.58</v>
      </c>
      <c r="D61" s="4">
        <f t="shared" si="1"/>
        <v>42.380099999999999</v>
      </c>
      <c r="E61" s="4">
        <v>56.375</v>
      </c>
      <c r="F61" s="4">
        <v>1.625</v>
      </c>
      <c r="G61" s="4">
        <v>2.64</v>
      </c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45">
      <c r="A62" s="4">
        <v>7.77</v>
      </c>
      <c r="B62" s="4">
        <v>60.75</v>
      </c>
      <c r="C62" s="4">
        <f t="shared" si="0"/>
        <v>472.02749999999997</v>
      </c>
      <c r="D62" s="4">
        <f t="shared" si="1"/>
        <v>60.372899999999994</v>
      </c>
      <c r="E62" s="4">
        <v>59.581000000000003</v>
      </c>
      <c r="F62" s="4">
        <v>1.169</v>
      </c>
      <c r="G62" s="4">
        <v>1.367</v>
      </c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45">
      <c r="A63" s="4">
        <v>5.43</v>
      </c>
      <c r="B63" s="4">
        <v>57.75</v>
      </c>
      <c r="C63" s="4">
        <f t="shared" si="0"/>
        <v>313.58249999999998</v>
      </c>
      <c r="D63" s="4">
        <f t="shared" si="1"/>
        <v>29.484899999999996</v>
      </c>
      <c r="E63" s="4">
        <v>53.628</v>
      </c>
      <c r="F63" s="4">
        <v>4.1219999999999999</v>
      </c>
      <c r="G63" s="4">
        <v>16.991</v>
      </c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45">
      <c r="A64" s="4">
        <v>16.57</v>
      </c>
      <c r="B64" s="4">
        <v>81.5</v>
      </c>
      <c r="C64" s="4">
        <f t="shared" si="0"/>
        <v>1350.4549999999999</v>
      </c>
      <c r="D64" s="4">
        <f t="shared" si="1"/>
        <v>274.56490000000002</v>
      </c>
      <c r="E64" s="4">
        <v>81.966999999999999</v>
      </c>
      <c r="F64" s="4">
        <v>-0.46700000000000003</v>
      </c>
      <c r="G64" s="4">
        <v>0.218</v>
      </c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45">
      <c r="A65" s="4">
        <v>7.14</v>
      </c>
      <c r="B65" s="4">
        <v>65</v>
      </c>
      <c r="C65" s="4">
        <f t="shared" si="0"/>
        <v>464.09999999999997</v>
      </c>
      <c r="D65" s="4">
        <f t="shared" si="1"/>
        <v>50.979599999999998</v>
      </c>
      <c r="E65" s="4">
        <v>57.978000000000002</v>
      </c>
      <c r="F65" s="4">
        <v>7.0220000000000002</v>
      </c>
      <c r="G65" s="4">
        <v>49.308999999999997</v>
      </c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45">
      <c r="A66" s="4">
        <v>5.62</v>
      </c>
      <c r="B66" s="4">
        <v>52.75</v>
      </c>
      <c r="C66" s="4">
        <f t="shared" si="0"/>
        <v>296.45499999999998</v>
      </c>
      <c r="D66" s="4">
        <f t="shared" si="1"/>
        <v>31.584400000000002</v>
      </c>
      <c r="E66" s="4">
        <v>54.110999999999997</v>
      </c>
      <c r="F66" s="4">
        <v>-1.361</v>
      </c>
      <c r="G66" s="4">
        <v>1.853</v>
      </c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45">
      <c r="A67" s="4">
        <v>10.85</v>
      </c>
      <c r="B67" s="4">
        <v>80.75</v>
      </c>
      <c r="C67" s="4">
        <f t="shared" ref="C67:C130" si="3">A67*B67</f>
        <v>876.13749999999993</v>
      </c>
      <c r="D67" s="4">
        <f t="shared" ref="D67:D130" si="4">A67*A67</f>
        <v>117.7225</v>
      </c>
      <c r="E67" s="4">
        <v>67.415999999999997</v>
      </c>
      <c r="F67" s="4">
        <v>13.334</v>
      </c>
      <c r="G67" s="4">
        <v>177.80199999999999</v>
      </c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45">
      <c r="A68" s="4">
        <v>2.82</v>
      </c>
      <c r="B68" s="4">
        <v>50.25</v>
      </c>
      <c r="C68" s="4">
        <f t="shared" si="3"/>
        <v>141.70499999999998</v>
      </c>
      <c r="D68" s="4">
        <f t="shared" si="4"/>
        <v>7.952399999999999</v>
      </c>
      <c r="E68" s="4">
        <v>46.988</v>
      </c>
      <c r="F68" s="4">
        <v>3.262</v>
      </c>
      <c r="G68" s="4">
        <v>10.638</v>
      </c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45">
      <c r="A69" s="4">
        <v>16.04</v>
      </c>
      <c r="B69" s="4">
        <v>75.75</v>
      </c>
      <c r="C69" s="4">
        <f t="shared" si="3"/>
        <v>1215.03</v>
      </c>
      <c r="D69" s="4">
        <f t="shared" si="4"/>
        <v>257.28159999999997</v>
      </c>
      <c r="E69" s="4">
        <v>80.619</v>
      </c>
      <c r="F69" s="4">
        <v>-4.8689999999999998</v>
      </c>
      <c r="G69" s="4">
        <v>23.702000000000002</v>
      </c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45">
      <c r="A70" s="4">
        <v>1.49</v>
      </c>
      <c r="B70" s="4">
        <v>38.25</v>
      </c>
      <c r="C70" s="4">
        <f t="shared" si="3"/>
        <v>56.9925</v>
      </c>
      <c r="D70" s="4">
        <f t="shared" si="4"/>
        <v>2.2201</v>
      </c>
      <c r="E70" s="4">
        <v>43.604999999999997</v>
      </c>
      <c r="F70" s="4">
        <v>-5.3550000000000004</v>
      </c>
      <c r="G70" s="4">
        <v>28.677</v>
      </c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45">
      <c r="A71" s="4">
        <v>19.739999999999998</v>
      </c>
      <c r="B71" s="4">
        <v>91.75</v>
      </c>
      <c r="C71" s="4">
        <f t="shared" si="3"/>
        <v>1811.1449999999998</v>
      </c>
      <c r="D71" s="4">
        <f t="shared" si="4"/>
        <v>389.66759999999994</v>
      </c>
      <c r="E71" s="4">
        <v>90.031000000000006</v>
      </c>
      <c r="F71" s="4">
        <v>1.7190000000000001</v>
      </c>
      <c r="G71" s="4">
        <v>2.9550000000000001</v>
      </c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45">
      <c r="A72" s="4">
        <v>15.44</v>
      </c>
      <c r="B72" s="4">
        <v>77.5</v>
      </c>
      <c r="C72" s="4">
        <f t="shared" si="3"/>
        <v>1196.5999999999999</v>
      </c>
      <c r="D72" s="4">
        <f t="shared" si="4"/>
        <v>238.39359999999999</v>
      </c>
      <c r="E72" s="4">
        <v>79.091999999999999</v>
      </c>
      <c r="F72" s="4">
        <v>-1.5920000000000001</v>
      </c>
      <c r="G72" s="4">
        <v>2.5350000000000001</v>
      </c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45">
      <c r="A73" s="4">
        <v>3.97</v>
      </c>
      <c r="B73" s="4">
        <v>53.5</v>
      </c>
      <c r="C73" s="4">
        <f t="shared" si="3"/>
        <v>212.39500000000001</v>
      </c>
      <c r="D73" s="4">
        <f t="shared" si="4"/>
        <v>15.760900000000001</v>
      </c>
      <c r="E73" s="4">
        <v>49.914000000000001</v>
      </c>
      <c r="F73" s="4">
        <v>3.5859999999999999</v>
      </c>
      <c r="G73" s="4">
        <v>12.86</v>
      </c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45">
      <c r="A74" s="4">
        <v>0.11</v>
      </c>
      <c r="B74" s="4">
        <v>42.75</v>
      </c>
      <c r="C74" s="4">
        <f t="shared" si="3"/>
        <v>4.7024999999999997</v>
      </c>
      <c r="D74" s="4">
        <f t="shared" si="4"/>
        <v>1.21E-2</v>
      </c>
      <c r="E74" s="4">
        <v>40.094000000000001</v>
      </c>
      <c r="F74" s="4">
        <v>2.6560000000000001</v>
      </c>
      <c r="G74" s="4">
        <v>7.0519999999999996</v>
      </c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45">
      <c r="A75" s="4">
        <v>16.309999999999999</v>
      </c>
      <c r="B75" s="4">
        <v>80.5</v>
      </c>
      <c r="C75" s="4">
        <f t="shared" si="3"/>
        <v>1312.9549999999999</v>
      </c>
      <c r="D75" s="4">
        <f t="shared" si="4"/>
        <v>266.01609999999994</v>
      </c>
      <c r="E75" s="4">
        <v>81.305000000000007</v>
      </c>
      <c r="F75" s="4">
        <v>-0.80500000000000005</v>
      </c>
      <c r="G75" s="4">
        <v>0.64900000000000002</v>
      </c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45">
      <c r="A76" s="4">
        <v>14.14</v>
      </c>
      <c r="B76" s="4">
        <v>71</v>
      </c>
      <c r="C76" s="4">
        <f t="shared" si="3"/>
        <v>1003.94</v>
      </c>
      <c r="D76" s="4">
        <f t="shared" si="4"/>
        <v>199.93960000000001</v>
      </c>
      <c r="E76" s="4">
        <v>75.784999999999997</v>
      </c>
      <c r="F76" s="4">
        <v>-4.7850000000000001</v>
      </c>
      <c r="G76" s="4">
        <v>22.898</v>
      </c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45">
      <c r="A77" s="4">
        <v>14.58</v>
      </c>
      <c r="B77" s="4">
        <v>69</v>
      </c>
      <c r="C77" s="4">
        <f t="shared" si="3"/>
        <v>1006.02</v>
      </c>
      <c r="D77" s="4">
        <f t="shared" si="4"/>
        <v>212.57640000000001</v>
      </c>
      <c r="E77" s="4">
        <v>76.903999999999996</v>
      </c>
      <c r="F77" s="4">
        <v>-7.9039999999999999</v>
      </c>
      <c r="G77" s="4">
        <v>62.48</v>
      </c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45">
      <c r="A78" s="4">
        <v>15.43</v>
      </c>
      <c r="B78" s="4">
        <v>76.25</v>
      </c>
      <c r="C78" s="4">
        <f t="shared" si="3"/>
        <v>1176.5374999999999</v>
      </c>
      <c r="D78" s="4">
        <f t="shared" si="4"/>
        <v>238.0849</v>
      </c>
      <c r="E78" s="4">
        <v>79.066999999999993</v>
      </c>
      <c r="F78" s="4">
        <v>-2.8170000000000002</v>
      </c>
      <c r="G78" s="4">
        <v>7.9340000000000002</v>
      </c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45">
      <c r="A79" s="4">
        <v>1.48</v>
      </c>
      <c r="B79" s="4">
        <v>48</v>
      </c>
      <c r="C79" s="4">
        <f t="shared" si="3"/>
        <v>71.039999999999992</v>
      </c>
      <c r="D79" s="4">
        <f t="shared" si="4"/>
        <v>2.1903999999999999</v>
      </c>
      <c r="E79" s="4">
        <v>43.58</v>
      </c>
      <c r="F79" s="4">
        <v>4.42</v>
      </c>
      <c r="G79" s="4">
        <v>19.54</v>
      </c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45">
      <c r="A80" s="4">
        <v>7.17</v>
      </c>
      <c r="B80" s="4">
        <v>59</v>
      </c>
      <c r="C80" s="4">
        <f t="shared" si="3"/>
        <v>423.03</v>
      </c>
      <c r="D80" s="4">
        <f t="shared" si="4"/>
        <v>51.408899999999996</v>
      </c>
      <c r="E80" s="4">
        <v>58.054000000000002</v>
      </c>
      <c r="F80" s="4">
        <v>0.94599999999999995</v>
      </c>
      <c r="G80" s="4">
        <v>0.89400000000000002</v>
      </c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45">
      <c r="A81" s="4">
        <v>2.3199999999999998</v>
      </c>
      <c r="B81" s="4">
        <v>39.5</v>
      </c>
      <c r="C81" s="4">
        <f t="shared" si="3"/>
        <v>91.64</v>
      </c>
      <c r="D81" s="4">
        <f t="shared" si="4"/>
        <v>5.3823999999999996</v>
      </c>
      <c r="E81" s="4">
        <v>45.716000000000001</v>
      </c>
      <c r="F81" s="4">
        <v>-6.2160000000000002</v>
      </c>
      <c r="G81" s="4">
        <v>38.645000000000003</v>
      </c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45">
      <c r="A82" s="4">
        <v>17.260000000000002</v>
      </c>
      <c r="B82" s="4">
        <v>84</v>
      </c>
      <c r="C82" s="4">
        <f t="shared" si="3"/>
        <v>1449.8400000000001</v>
      </c>
      <c r="D82" s="4">
        <f t="shared" si="4"/>
        <v>297.90760000000006</v>
      </c>
      <c r="E82" s="4">
        <v>83.721999999999994</v>
      </c>
      <c r="F82" s="4">
        <v>0.27800000000000002</v>
      </c>
      <c r="G82" s="4">
        <v>7.6999999999999999E-2</v>
      </c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45">
      <c r="A83" s="4">
        <v>12.47</v>
      </c>
      <c r="B83" s="4">
        <v>73</v>
      </c>
      <c r="C83" s="4">
        <f t="shared" si="3"/>
        <v>910.31000000000006</v>
      </c>
      <c r="D83" s="4">
        <f t="shared" si="4"/>
        <v>155.50090000000003</v>
      </c>
      <c r="E83" s="4">
        <v>71.537000000000006</v>
      </c>
      <c r="F83" s="4">
        <v>1.4630000000000001</v>
      </c>
      <c r="G83" s="4">
        <v>2.141</v>
      </c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45">
      <c r="A84" s="4">
        <v>6.62</v>
      </c>
      <c r="B84" s="4">
        <v>52.25</v>
      </c>
      <c r="C84" s="4">
        <f t="shared" si="3"/>
        <v>345.89499999999998</v>
      </c>
      <c r="D84" s="4">
        <f t="shared" si="4"/>
        <v>43.824400000000004</v>
      </c>
      <c r="E84" s="4">
        <v>56.655000000000001</v>
      </c>
      <c r="F84" s="4">
        <v>-4.4050000000000002</v>
      </c>
      <c r="G84" s="4">
        <v>19.405000000000001</v>
      </c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45">
      <c r="A85" s="4">
        <v>1.27</v>
      </c>
      <c r="B85" s="4">
        <v>44</v>
      </c>
      <c r="C85" s="4">
        <f t="shared" si="3"/>
        <v>55.88</v>
      </c>
      <c r="D85" s="4">
        <f t="shared" si="4"/>
        <v>1.6129</v>
      </c>
      <c r="E85" s="4">
        <v>43.045000000000002</v>
      </c>
      <c r="F85" s="4">
        <v>0.95499999999999996</v>
      </c>
      <c r="G85" s="4">
        <v>0.91100000000000003</v>
      </c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45">
      <c r="A86" s="4">
        <v>6.22</v>
      </c>
      <c r="B86" s="4">
        <v>55.75</v>
      </c>
      <c r="C86" s="4">
        <f t="shared" si="3"/>
        <v>346.76499999999999</v>
      </c>
      <c r="D86" s="4">
        <f t="shared" si="4"/>
        <v>38.688399999999994</v>
      </c>
      <c r="E86" s="4">
        <v>55.637999999999998</v>
      </c>
      <c r="F86" s="4">
        <v>0.112</v>
      </c>
      <c r="G86" s="4">
        <v>1.2999999999999999E-2</v>
      </c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45">
      <c r="A87" s="4">
        <v>6.5</v>
      </c>
      <c r="B87" s="4">
        <v>50.5</v>
      </c>
      <c r="C87" s="4">
        <f t="shared" si="3"/>
        <v>328.25</v>
      </c>
      <c r="D87" s="4">
        <f t="shared" si="4"/>
        <v>42.25</v>
      </c>
      <c r="E87" s="4">
        <v>56.35</v>
      </c>
      <c r="F87" s="4">
        <v>-5.85</v>
      </c>
      <c r="G87" s="4">
        <v>34.220999999999997</v>
      </c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45">
      <c r="A88" s="4">
        <v>14.59</v>
      </c>
      <c r="B88" s="4">
        <v>78.25</v>
      </c>
      <c r="C88" s="4">
        <f t="shared" si="3"/>
        <v>1141.6675</v>
      </c>
      <c r="D88" s="4">
        <f t="shared" si="4"/>
        <v>212.8681</v>
      </c>
      <c r="E88" s="4">
        <v>76.930000000000007</v>
      </c>
      <c r="F88" s="4">
        <v>1.32</v>
      </c>
      <c r="G88" s="4">
        <v>1.7430000000000001</v>
      </c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45">
      <c r="A89" s="4">
        <v>12.75</v>
      </c>
      <c r="B89" s="4">
        <v>74.75</v>
      </c>
      <c r="C89" s="4">
        <f t="shared" si="3"/>
        <v>953.0625</v>
      </c>
      <c r="D89" s="4">
        <f t="shared" si="4"/>
        <v>162.5625</v>
      </c>
      <c r="E89" s="4">
        <v>72.248999999999995</v>
      </c>
      <c r="F89" s="4">
        <v>2.5009999999999999</v>
      </c>
      <c r="G89" s="4">
        <v>6.2539999999999996</v>
      </c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45">
      <c r="A90" s="4">
        <v>17.739999999999998</v>
      </c>
      <c r="B90" s="4">
        <v>89.75</v>
      </c>
      <c r="C90" s="4">
        <f t="shared" si="3"/>
        <v>1592.165</v>
      </c>
      <c r="D90" s="4">
        <f t="shared" si="4"/>
        <v>314.70759999999996</v>
      </c>
      <c r="E90" s="4">
        <v>84.942999999999998</v>
      </c>
      <c r="F90" s="4">
        <v>4.8070000000000004</v>
      </c>
      <c r="G90" s="4">
        <v>23.106000000000002</v>
      </c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45">
      <c r="A91" s="4">
        <v>9.44</v>
      </c>
      <c r="B91" s="4">
        <v>68.75</v>
      </c>
      <c r="C91" s="4">
        <f t="shared" si="3"/>
        <v>649</v>
      </c>
      <c r="D91" s="4">
        <f t="shared" si="4"/>
        <v>89.113599999999991</v>
      </c>
      <c r="E91" s="4">
        <v>63.829000000000001</v>
      </c>
      <c r="F91" s="4">
        <v>4.9210000000000003</v>
      </c>
      <c r="G91" s="4">
        <v>24.216999999999999</v>
      </c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45">
      <c r="A92" s="4">
        <v>2.39</v>
      </c>
      <c r="B92" s="4">
        <v>39</v>
      </c>
      <c r="C92" s="4">
        <f t="shared" si="3"/>
        <v>93.210000000000008</v>
      </c>
      <c r="D92" s="4">
        <f t="shared" si="4"/>
        <v>5.7121000000000004</v>
      </c>
      <c r="E92" s="4">
        <v>45.895000000000003</v>
      </c>
      <c r="F92" s="4">
        <v>-6.8949999999999996</v>
      </c>
      <c r="G92" s="4">
        <v>47.534999999999997</v>
      </c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45">
      <c r="A93" s="4">
        <v>14.26</v>
      </c>
      <c r="B93" s="4">
        <v>71</v>
      </c>
      <c r="C93" s="4">
        <f t="shared" si="3"/>
        <v>1012.46</v>
      </c>
      <c r="D93" s="4">
        <f t="shared" si="4"/>
        <v>203.3476</v>
      </c>
      <c r="E93" s="4">
        <v>76.09</v>
      </c>
      <c r="F93" s="4">
        <v>-5.09</v>
      </c>
      <c r="G93" s="4">
        <v>25.911999999999999</v>
      </c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45">
      <c r="A94" s="4">
        <v>15.22</v>
      </c>
      <c r="B94" s="4">
        <v>80.75</v>
      </c>
      <c r="C94" s="4">
        <f t="shared" si="3"/>
        <v>1229.0150000000001</v>
      </c>
      <c r="D94" s="4">
        <f t="shared" si="4"/>
        <v>231.64840000000001</v>
      </c>
      <c r="E94" s="4">
        <v>78.533000000000001</v>
      </c>
      <c r="F94" s="4">
        <v>2.2170000000000001</v>
      </c>
      <c r="G94" s="4">
        <v>4.9169999999999998</v>
      </c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45">
      <c r="A95" s="4">
        <v>11.23</v>
      </c>
      <c r="B95" s="4">
        <v>70.75</v>
      </c>
      <c r="C95" s="4">
        <f t="shared" si="3"/>
        <v>794.52250000000004</v>
      </c>
      <c r="D95" s="4">
        <f t="shared" si="4"/>
        <v>126.11290000000001</v>
      </c>
      <c r="E95" s="4">
        <v>68.382000000000005</v>
      </c>
      <c r="F95" s="4">
        <v>2.3679999999999999</v>
      </c>
      <c r="G95" s="4">
        <v>5.6050000000000004</v>
      </c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45">
      <c r="A96" s="4">
        <v>15.42</v>
      </c>
      <c r="B96" s="4">
        <v>81.25</v>
      </c>
      <c r="C96" s="4">
        <f t="shared" si="3"/>
        <v>1252.875</v>
      </c>
      <c r="D96" s="4">
        <f t="shared" si="4"/>
        <v>237.7764</v>
      </c>
      <c r="E96" s="4">
        <v>79.040999999999997</v>
      </c>
      <c r="F96" s="4">
        <v>2.2090000000000001</v>
      </c>
      <c r="G96" s="4">
        <v>4.8780000000000001</v>
      </c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45">
      <c r="A97" s="4">
        <v>9.8800000000000008</v>
      </c>
      <c r="B97" s="4">
        <v>84</v>
      </c>
      <c r="C97" s="4">
        <f t="shared" si="3"/>
        <v>829.92000000000007</v>
      </c>
      <c r="D97" s="4">
        <f t="shared" si="4"/>
        <v>97.614400000000018</v>
      </c>
      <c r="E97" s="4">
        <v>64.947999999999993</v>
      </c>
      <c r="F97" s="4">
        <v>19.052</v>
      </c>
      <c r="G97" s="4">
        <v>362.971</v>
      </c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45">
      <c r="A98" s="4">
        <v>10.45</v>
      </c>
      <c r="B98" s="4">
        <v>69</v>
      </c>
      <c r="C98" s="4">
        <f t="shared" si="3"/>
        <v>721.05</v>
      </c>
      <c r="D98" s="4">
        <f t="shared" si="4"/>
        <v>109.20249999999999</v>
      </c>
      <c r="E98" s="4">
        <v>66.397999999999996</v>
      </c>
      <c r="F98" s="4">
        <v>2.6019999999999999</v>
      </c>
      <c r="G98" s="4">
        <v>6.7690000000000001</v>
      </c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45">
      <c r="A99" s="4">
        <v>8.5500000000000007</v>
      </c>
      <c r="B99" s="4">
        <v>67</v>
      </c>
      <c r="C99" s="4">
        <f t="shared" si="3"/>
        <v>572.85</v>
      </c>
      <c r="D99" s="4">
        <f t="shared" si="4"/>
        <v>73.102500000000006</v>
      </c>
      <c r="E99" s="4">
        <v>61.564999999999998</v>
      </c>
      <c r="F99" s="4">
        <v>5.4349999999999996</v>
      </c>
      <c r="G99" s="4">
        <v>29.541</v>
      </c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45">
      <c r="A100" s="4">
        <v>0.51</v>
      </c>
      <c r="B100" s="4">
        <v>46</v>
      </c>
      <c r="C100" s="4">
        <f t="shared" si="3"/>
        <v>23.46</v>
      </c>
      <c r="D100" s="4">
        <f t="shared" si="4"/>
        <v>0.2601</v>
      </c>
      <c r="E100" s="4">
        <v>41.112000000000002</v>
      </c>
      <c r="F100" s="4">
        <v>4.8879999999999999</v>
      </c>
      <c r="G100" s="4">
        <v>23.891999999999999</v>
      </c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45">
      <c r="A101" s="4">
        <v>2.16</v>
      </c>
      <c r="B101" s="4">
        <v>48.75</v>
      </c>
      <c r="C101" s="4">
        <f t="shared" si="3"/>
        <v>105.30000000000001</v>
      </c>
      <c r="D101" s="4">
        <f t="shared" si="4"/>
        <v>4.6656000000000004</v>
      </c>
      <c r="E101" s="4">
        <v>45.308999999999997</v>
      </c>
      <c r="F101" s="4">
        <v>3.4409999999999998</v>
      </c>
      <c r="G101" s="4">
        <v>11.837</v>
      </c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45">
      <c r="A102" s="4">
        <v>0.63</v>
      </c>
      <c r="B102" s="4">
        <v>40</v>
      </c>
      <c r="C102" s="4">
        <f t="shared" si="3"/>
        <v>25.2</v>
      </c>
      <c r="D102" s="4">
        <f t="shared" si="4"/>
        <v>0.39690000000000003</v>
      </c>
      <c r="E102" s="4">
        <v>41.417000000000002</v>
      </c>
      <c r="F102" s="4">
        <v>-1.417</v>
      </c>
      <c r="G102" s="4">
        <v>2.0089999999999999</v>
      </c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45">
      <c r="A103" s="4">
        <v>12.73</v>
      </c>
      <c r="B103" s="4">
        <v>75.5</v>
      </c>
      <c r="C103" s="4">
        <f t="shared" si="3"/>
        <v>961.11500000000001</v>
      </c>
      <c r="D103" s="4">
        <f t="shared" si="4"/>
        <v>162.05290000000002</v>
      </c>
      <c r="E103" s="4">
        <v>72.197999999999993</v>
      </c>
      <c r="F103" s="4">
        <v>3.302</v>
      </c>
      <c r="G103" s="4">
        <v>10.901</v>
      </c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45">
      <c r="A104" s="4">
        <v>6.29</v>
      </c>
      <c r="B104" s="4">
        <v>51.75</v>
      </c>
      <c r="C104" s="4">
        <f t="shared" si="3"/>
        <v>325.50749999999999</v>
      </c>
      <c r="D104" s="4">
        <f t="shared" si="4"/>
        <v>39.564100000000003</v>
      </c>
      <c r="E104" s="4">
        <v>55.816000000000003</v>
      </c>
      <c r="F104" s="4">
        <v>-4.0659999999999998</v>
      </c>
      <c r="G104" s="4">
        <v>16.53</v>
      </c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45">
      <c r="A105" s="4">
        <v>10.17</v>
      </c>
      <c r="B105" s="4">
        <v>64.25</v>
      </c>
      <c r="C105" s="4">
        <f t="shared" si="3"/>
        <v>653.42250000000001</v>
      </c>
      <c r="D105" s="4">
        <f t="shared" si="4"/>
        <v>103.4289</v>
      </c>
      <c r="E105" s="4">
        <v>65.686000000000007</v>
      </c>
      <c r="F105" s="4">
        <v>-1.4359999999999999</v>
      </c>
      <c r="G105" s="4">
        <v>2.0619999999999998</v>
      </c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45">
      <c r="A106" s="4">
        <v>18.149999999999999</v>
      </c>
      <c r="B106" s="4">
        <v>83</v>
      </c>
      <c r="C106" s="4">
        <f t="shared" si="3"/>
        <v>1506.4499999999998</v>
      </c>
      <c r="D106" s="4">
        <f t="shared" si="4"/>
        <v>329.42249999999996</v>
      </c>
      <c r="E106" s="4">
        <v>85.986000000000004</v>
      </c>
      <c r="F106" s="4">
        <v>-2.9860000000000002</v>
      </c>
      <c r="G106" s="4">
        <v>8.9169999999999998</v>
      </c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45">
      <c r="A107" s="4">
        <v>4.99</v>
      </c>
      <c r="B107" s="4">
        <v>53</v>
      </c>
      <c r="C107" s="4">
        <f t="shared" si="3"/>
        <v>264.47000000000003</v>
      </c>
      <c r="D107" s="4">
        <f t="shared" si="4"/>
        <v>24.900100000000002</v>
      </c>
      <c r="E107" s="4">
        <v>52.509</v>
      </c>
      <c r="F107" s="4">
        <v>0.49099999999999999</v>
      </c>
      <c r="G107" s="4">
        <v>0.24099999999999999</v>
      </c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45">
      <c r="A108" s="4">
        <v>8.2100000000000009</v>
      </c>
      <c r="B108" s="4">
        <v>72</v>
      </c>
      <c r="C108" s="4">
        <f t="shared" si="3"/>
        <v>591.12000000000012</v>
      </c>
      <c r="D108" s="4">
        <f t="shared" si="4"/>
        <v>67.404100000000014</v>
      </c>
      <c r="E108" s="4">
        <v>60.7</v>
      </c>
      <c r="F108" s="4">
        <v>11.3</v>
      </c>
      <c r="G108" s="4">
        <v>127.69199999999999</v>
      </c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45">
      <c r="A109" s="4">
        <v>15.11</v>
      </c>
      <c r="B109" s="4">
        <v>68.5</v>
      </c>
      <c r="C109" s="4">
        <f t="shared" si="3"/>
        <v>1035.0349999999999</v>
      </c>
      <c r="D109" s="4">
        <f t="shared" si="4"/>
        <v>228.31209999999999</v>
      </c>
      <c r="E109" s="4">
        <v>78.253</v>
      </c>
      <c r="F109" s="4">
        <v>-9.7530000000000001</v>
      </c>
      <c r="G109" s="4">
        <v>95.114999999999995</v>
      </c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45">
      <c r="A110" s="4">
        <v>4.58</v>
      </c>
      <c r="B110" s="4">
        <v>55</v>
      </c>
      <c r="C110" s="4">
        <f t="shared" si="3"/>
        <v>251.9</v>
      </c>
      <c r="D110" s="4">
        <f t="shared" si="4"/>
        <v>20.976400000000002</v>
      </c>
      <c r="E110" s="4">
        <v>51.466000000000001</v>
      </c>
      <c r="F110" s="4">
        <v>3.5339999999999998</v>
      </c>
      <c r="G110" s="4">
        <v>12.492000000000001</v>
      </c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45">
      <c r="A111" s="4">
        <v>1.54</v>
      </c>
      <c r="B111" s="4">
        <v>35.75</v>
      </c>
      <c r="C111" s="4">
        <f t="shared" si="3"/>
        <v>55.055</v>
      </c>
      <c r="D111" s="4">
        <f t="shared" si="4"/>
        <v>2.3715999999999999</v>
      </c>
      <c r="E111" s="4">
        <v>43.731999999999999</v>
      </c>
      <c r="F111" s="4">
        <v>-7.9820000000000002</v>
      </c>
      <c r="G111" s="4">
        <v>63.716000000000001</v>
      </c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45">
      <c r="A112" s="4">
        <v>5.8</v>
      </c>
      <c r="B112" s="4">
        <v>52.25</v>
      </c>
      <c r="C112" s="4">
        <f t="shared" si="3"/>
        <v>303.05</v>
      </c>
      <c r="D112" s="4">
        <f t="shared" si="4"/>
        <v>33.64</v>
      </c>
      <c r="E112" s="4">
        <v>54.569000000000003</v>
      </c>
      <c r="F112" s="4">
        <v>-2.319</v>
      </c>
      <c r="G112" s="4">
        <v>5.3789999999999996</v>
      </c>
      <c r="H112" s="5"/>
      <c r="I112" s="5"/>
      <c r="J112" s="5"/>
      <c r="K112" s="5"/>
      <c r="L112" s="5"/>
      <c r="M112" s="5"/>
      <c r="N112" s="5"/>
      <c r="O112" s="5"/>
      <c r="P112" s="5"/>
    </row>
    <row r="113" spans="1:32" x14ac:dyDescent="0.45">
      <c r="A113" s="4">
        <v>3.22</v>
      </c>
      <c r="B113" s="4">
        <v>53.5</v>
      </c>
      <c r="C113" s="4">
        <f t="shared" si="3"/>
        <v>172.27</v>
      </c>
      <c r="D113" s="4">
        <f t="shared" si="4"/>
        <v>10.368400000000001</v>
      </c>
      <c r="E113" s="4">
        <v>48.006</v>
      </c>
      <c r="F113" s="4">
        <v>5.4939999999999998</v>
      </c>
      <c r="G113" s="4">
        <v>30.184000000000001</v>
      </c>
      <c r="H113" s="5"/>
      <c r="I113" s="5"/>
      <c r="J113" s="5"/>
      <c r="K113" s="5"/>
      <c r="L113" s="5"/>
      <c r="M113" s="5"/>
      <c r="N113" s="5"/>
      <c r="O113" s="5"/>
      <c r="P113" s="5"/>
    </row>
    <row r="114" spans="1:32" x14ac:dyDescent="0.45">
      <c r="A114" s="4">
        <v>18.59</v>
      </c>
      <c r="B114" s="4">
        <v>86.75</v>
      </c>
      <c r="C114" s="4">
        <f t="shared" si="3"/>
        <v>1612.6824999999999</v>
      </c>
      <c r="D114" s="4">
        <f t="shared" si="4"/>
        <v>345.5881</v>
      </c>
      <c r="E114" s="4">
        <v>87.105000000000004</v>
      </c>
      <c r="F114" s="4">
        <v>-0.35499999999999998</v>
      </c>
      <c r="G114" s="4">
        <v>0.126</v>
      </c>
      <c r="H114" s="5"/>
      <c r="I114" s="5"/>
      <c r="J114" s="5"/>
      <c r="K114" s="5"/>
      <c r="L114" s="5"/>
      <c r="M114" s="5"/>
      <c r="N114" s="5"/>
      <c r="O114" s="5"/>
      <c r="P114" s="5"/>
    </row>
    <row r="115" spans="1:32" x14ac:dyDescent="0.45">
      <c r="A115" s="4">
        <v>16.16</v>
      </c>
      <c r="B115" s="4">
        <v>75</v>
      </c>
      <c r="C115" s="4">
        <f t="shared" si="3"/>
        <v>1212</v>
      </c>
      <c r="D115" s="4">
        <f t="shared" si="4"/>
        <v>261.1456</v>
      </c>
      <c r="E115" s="4">
        <v>80.924000000000007</v>
      </c>
      <c r="F115" s="4">
        <v>-5.9240000000000004</v>
      </c>
      <c r="G115" s="4">
        <v>35.091000000000001</v>
      </c>
      <c r="H115" s="5"/>
      <c r="I115" s="5"/>
      <c r="J115" s="5"/>
      <c r="K115" s="5"/>
      <c r="L115" s="5"/>
      <c r="M115" s="5"/>
      <c r="N115" s="5"/>
      <c r="O115" s="5"/>
      <c r="P115" s="5"/>
    </row>
    <row r="116" spans="1:32" x14ac:dyDescent="0.45">
      <c r="A116" s="4">
        <v>12.67</v>
      </c>
      <c r="B116" s="4">
        <v>68</v>
      </c>
      <c r="C116" s="4">
        <f t="shared" si="3"/>
        <v>861.56</v>
      </c>
      <c r="D116" s="4">
        <f t="shared" si="4"/>
        <v>160.52889999999999</v>
      </c>
      <c r="E116" s="4">
        <v>72.046000000000006</v>
      </c>
      <c r="F116" s="4">
        <v>-4.0460000000000003</v>
      </c>
      <c r="G116" s="4">
        <v>16.367000000000001</v>
      </c>
      <c r="H116" s="5"/>
      <c r="I116" s="5"/>
      <c r="J116" s="5"/>
      <c r="K116" s="5"/>
      <c r="L116" s="5"/>
      <c r="M116" s="5"/>
      <c r="N116" s="5"/>
      <c r="O116" s="5"/>
      <c r="P116" s="5"/>
    </row>
    <row r="117" spans="1:32" x14ac:dyDescent="0.45">
      <c r="A117" s="4">
        <v>17.43</v>
      </c>
      <c r="B117" s="4">
        <v>87</v>
      </c>
      <c r="C117" s="4">
        <f t="shared" si="3"/>
        <v>1516.41</v>
      </c>
      <c r="D117" s="4">
        <f t="shared" si="4"/>
        <v>303.80489999999998</v>
      </c>
      <c r="E117" s="4">
        <v>84.155000000000001</v>
      </c>
      <c r="F117" s="4">
        <v>2.8450000000000002</v>
      </c>
      <c r="G117" s="4">
        <v>8.0969999999999995</v>
      </c>
      <c r="H117" s="5"/>
      <c r="I117" s="5"/>
      <c r="J117" s="5"/>
      <c r="K117" s="5"/>
      <c r="L117" s="5"/>
      <c r="M117" s="5"/>
      <c r="N117" s="5"/>
      <c r="O117" s="5"/>
      <c r="P117" s="5"/>
    </row>
    <row r="118" spans="1:32" x14ac:dyDescent="0.45">
      <c r="A118" s="4">
        <v>16.07</v>
      </c>
      <c r="B118" s="4">
        <v>76.5</v>
      </c>
      <c r="C118" s="4">
        <f t="shared" si="3"/>
        <v>1229.355</v>
      </c>
      <c r="D118" s="4">
        <f t="shared" si="4"/>
        <v>258.24490000000003</v>
      </c>
      <c r="E118" s="4">
        <v>80.694999999999993</v>
      </c>
      <c r="F118" s="4">
        <v>-4.1950000000000003</v>
      </c>
      <c r="G118" s="4">
        <v>17.597000000000001</v>
      </c>
      <c r="H118" s="5"/>
      <c r="I118" s="5"/>
      <c r="J118" s="5"/>
      <c r="K118" s="5"/>
      <c r="L118" s="5"/>
      <c r="M118" s="5"/>
      <c r="N118" s="5"/>
      <c r="O118" s="5"/>
      <c r="P118" s="5"/>
    </row>
    <row r="119" spans="1:32" x14ac:dyDescent="0.45">
      <c r="A119" s="4">
        <v>3.73</v>
      </c>
      <c r="B119" s="4">
        <v>50.5</v>
      </c>
      <c r="C119" s="4">
        <f t="shared" si="3"/>
        <v>188.36500000000001</v>
      </c>
      <c r="D119" s="4">
        <f t="shared" si="4"/>
        <v>13.9129</v>
      </c>
      <c r="E119" s="4">
        <v>49.302999999999997</v>
      </c>
      <c r="F119" s="4">
        <v>1.1970000000000001</v>
      </c>
      <c r="G119" s="4">
        <v>1.4319999999999999</v>
      </c>
      <c r="H119" s="5"/>
      <c r="I119" s="5"/>
      <c r="J119" s="5"/>
      <c r="K119" s="5"/>
      <c r="L119" s="5"/>
      <c r="M119" s="5"/>
      <c r="N119" s="5"/>
      <c r="O119" s="5"/>
      <c r="P119" s="5"/>
    </row>
    <row r="120" spans="1:32" x14ac:dyDescent="0.45">
      <c r="A120" s="4">
        <v>17.850000000000001</v>
      </c>
      <c r="B120" s="4">
        <v>84.75</v>
      </c>
      <c r="C120" s="4">
        <f t="shared" si="3"/>
        <v>1512.7875000000001</v>
      </c>
      <c r="D120" s="4">
        <f t="shared" si="4"/>
        <v>318.62250000000006</v>
      </c>
      <c r="E120" s="4">
        <v>85.222999999999999</v>
      </c>
      <c r="F120" s="4">
        <v>-0.47299999999999998</v>
      </c>
      <c r="G120" s="4">
        <v>0.224</v>
      </c>
      <c r="H120" s="5"/>
      <c r="I120" s="5"/>
      <c r="J120" s="5"/>
      <c r="K120" s="5"/>
      <c r="L120" s="5"/>
      <c r="M120" s="5"/>
      <c r="N120" s="5"/>
      <c r="O120" s="5"/>
      <c r="P120" s="5"/>
    </row>
    <row r="121" spans="1:32" x14ac:dyDescent="0.45">
      <c r="A121" s="4">
        <v>10.79</v>
      </c>
      <c r="B121" s="4">
        <v>63.75</v>
      </c>
      <c r="C121" s="4">
        <f t="shared" si="3"/>
        <v>687.86249999999995</v>
      </c>
      <c r="D121" s="4">
        <f t="shared" si="4"/>
        <v>116.42409999999998</v>
      </c>
      <c r="E121" s="4">
        <v>67.263000000000005</v>
      </c>
      <c r="F121" s="4">
        <v>-3.5129999999999999</v>
      </c>
      <c r="G121" s="4">
        <v>12.342000000000001</v>
      </c>
      <c r="H121" s="5"/>
      <c r="I121" s="5"/>
      <c r="J121" s="5"/>
      <c r="K121" s="5"/>
      <c r="L121" s="5"/>
      <c r="M121" s="5"/>
      <c r="N121" s="5"/>
      <c r="O121" s="5"/>
      <c r="P121" s="5"/>
    </row>
    <row r="122" spans="1:32" x14ac:dyDescent="0.45">
      <c r="A122" s="4">
        <v>16.149999999999999</v>
      </c>
      <c r="B122" s="4">
        <v>91</v>
      </c>
      <c r="C122" s="4">
        <f t="shared" si="3"/>
        <v>1469.6499999999999</v>
      </c>
      <c r="D122" s="4">
        <f t="shared" si="4"/>
        <v>260.82249999999993</v>
      </c>
      <c r="E122" s="4">
        <v>80.897999999999996</v>
      </c>
      <c r="F122" s="4">
        <v>10.102</v>
      </c>
      <c r="G122" s="4">
        <v>102.044</v>
      </c>
      <c r="H122" s="5"/>
      <c r="I122" s="5"/>
      <c r="J122" s="5"/>
      <c r="K122" s="5"/>
      <c r="L122" s="5"/>
      <c r="M122" s="5"/>
      <c r="N122" s="5"/>
      <c r="O122" s="5"/>
      <c r="P122" s="5"/>
    </row>
    <row r="123" spans="1:32" x14ac:dyDescent="0.45">
      <c r="A123" s="4">
        <v>17.920000000000002</v>
      </c>
      <c r="B123" s="4">
        <v>88</v>
      </c>
      <c r="C123" s="4">
        <f t="shared" si="3"/>
        <v>1576.96</v>
      </c>
      <c r="D123" s="4">
        <f t="shared" si="4"/>
        <v>321.12640000000005</v>
      </c>
      <c r="E123" s="4">
        <v>85.400999999999996</v>
      </c>
      <c r="F123" s="4">
        <v>2.5990000000000002</v>
      </c>
      <c r="G123" s="4">
        <v>6.7549999999999999</v>
      </c>
      <c r="H123" s="5"/>
      <c r="I123" s="5"/>
      <c r="J123" s="5"/>
      <c r="K123" s="5"/>
      <c r="L123" s="5"/>
      <c r="M123" s="5"/>
      <c r="N123" s="5"/>
      <c r="O123" s="5"/>
      <c r="P123" s="5"/>
    </row>
    <row r="124" spans="1:32" x14ac:dyDescent="0.45">
      <c r="A124" s="4">
        <v>6.36</v>
      </c>
      <c r="B124" s="4">
        <v>45.75</v>
      </c>
      <c r="C124" s="4">
        <f t="shared" si="3"/>
        <v>290.97000000000003</v>
      </c>
      <c r="D124" s="4">
        <f t="shared" si="4"/>
        <v>40.449600000000004</v>
      </c>
      <c r="E124" s="4">
        <v>55.994</v>
      </c>
      <c r="F124" s="4">
        <v>-10.244</v>
      </c>
      <c r="G124" s="4">
        <v>104.934</v>
      </c>
      <c r="H124" s="5"/>
      <c r="I124" s="5"/>
      <c r="J124" s="5"/>
      <c r="K124" s="5"/>
      <c r="L124" s="5"/>
      <c r="M124" s="5"/>
      <c r="N124" s="5"/>
      <c r="O124" s="5"/>
      <c r="P124" s="5"/>
    </row>
    <row r="125" spans="1:32" x14ac:dyDescent="0.45">
      <c r="A125" s="4">
        <v>2.2000000000000002</v>
      </c>
      <c r="B125" s="4">
        <v>46.5</v>
      </c>
      <c r="C125" s="4">
        <f t="shared" si="3"/>
        <v>102.30000000000001</v>
      </c>
      <c r="D125" s="4">
        <f t="shared" si="4"/>
        <v>4.8400000000000007</v>
      </c>
      <c r="E125" s="4">
        <v>45.411000000000001</v>
      </c>
      <c r="F125" s="4">
        <v>1.089</v>
      </c>
      <c r="G125" s="4">
        <v>1.1850000000000001</v>
      </c>
      <c r="H125" s="5"/>
      <c r="I125" s="5"/>
      <c r="J125" s="5"/>
      <c r="K125" s="5"/>
      <c r="L125" s="5"/>
      <c r="M125" s="5"/>
      <c r="N125" s="5"/>
      <c r="O125" s="5"/>
      <c r="P125" s="5"/>
    </row>
    <row r="126" spans="1:32" x14ac:dyDescent="0.45">
      <c r="A126" s="4">
        <v>4.5599999999999996</v>
      </c>
      <c r="B126" s="4">
        <v>48</v>
      </c>
      <c r="C126" s="4">
        <f t="shared" si="3"/>
        <v>218.88</v>
      </c>
      <c r="D126" s="4">
        <f t="shared" si="4"/>
        <v>20.793599999999998</v>
      </c>
      <c r="E126" s="4">
        <v>51.414999999999999</v>
      </c>
      <c r="F126" s="4">
        <v>-3.415</v>
      </c>
      <c r="G126" s="4">
        <v>11.661</v>
      </c>
      <c r="H126" s="5"/>
      <c r="I126" s="5"/>
      <c r="J126" s="5"/>
      <c r="K126" s="5"/>
      <c r="L126" s="5"/>
      <c r="M126" s="5"/>
      <c r="N126" s="5"/>
      <c r="O126" s="5"/>
      <c r="P126" s="5"/>
    </row>
    <row r="127" spans="1:32" x14ac:dyDescent="0.45">
      <c r="A127" s="4">
        <v>8.5399999999999991</v>
      </c>
      <c r="B127" s="4">
        <v>65.5</v>
      </c>
      <c r="C127" s="4">
        <f t="shared" si="3"/>
        <v>559.36999999999989</v>
      </c>
      <c r="D127" s="4">
        <f t="shared" si="4"/>
        <v>72.931599999999989</v>
      </c>
      <c r="E127" s="4">
        <v>61.539000000000001</v>
      </c>
      <c r="F127" s="4">
        <v>3.9609999999999999</v>
      </c>
      <c r="G127" s="4">
        <v>15.686</v>
      </c>
      <c r="H127" s="5"/>
      <c r="I127" s="5"/>
      <c r="J127" s="5"/>
      <c r="K127" s="5"/>
      <c r="L127" s="5"/>
      <c r="M127" s="5"/>
      <c r="N127" s="5"/>
      <c r="O127" s="5"/>
      <c r="P127" s="5"/>
      <c r="AF127" t="s">
        <v>12</v>
      </c>
    </row>
    <row r="128" spans="1:32" x14ac:dyDescent="0.45">
      <c r="A128" s="4">
        <v>16.36</v>
      </c>
      <c r="B128" s="4">
        <v>77</v>
      </c>
      <c r="C128" s="4">
        <f t="shared" si="3"/>
        <v>1259.72</v>
      </c>
      <c r="D128" s="4">
        <f t="shared" si="4"/>
        <v>267.64959999999996</v>
      </c>
      <c r="E128" s="4">
        <v>81.433000000000007</v>
      </c>
      <c r="F128" s="4">
        <v>-4.4329999999999998</v>
      </c>
      <c r="G128" s="4">
        <v>19.648</v>
      </c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45">
      <c r="A129" s="4">
        <v>17.21</v>
      </c>
      <c r="B129" s="4">
        <v>82.5</v>
      </c>
      <c r="C129" s="4">
        <f t="shared" si="3"/>
        <v>1419.825</v>
      </c>
      <c r="D129" s="4">
        <f t="shared" si="4"/>
        <v>296.18410000000006</v>
      </c>
      <c r="E129" s="4">
        <v>83.594999999999999</v>
      </c>
      <c r="F129" s="4">
        <v>-1.095</v>
      </c>
      <c r="G129" s="4">
        <v>1.1990000000000001</v>
      </c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45">
      <c r="A130" s="4">
        <v>0.14000000000000001</v>
      </c>
      <c r="B130" s="4">
        <v>42.75</v>
      </c>
      <c r="C130" s="4">
        <f t="shared" si="3"/>
        <v>5.9850000000000003</v>
      </c>
      <c r="D130" s="4">
        <f t="shared" si="4"/>
        <v>1.9600000000000003E-2</v>
      </c>
      <c r="E130" s="4">
        <v>40.170999999999999</v>
      </c>
      <c r="F130" s="4">
        <v>2.5790000000000002</v>
      </c>
      <c r="G130" s="4">
        <v>6.6520000000000001</v>
      </c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45">
      <c r="A131" s="4">
        <v>10.210000000000001</v>
      </c>
      <c r="B131" s="4">
        <v>69.75</v>
      </c>
      <c r="C131" s="4">
        <f t="shared" ref="C131:C151" si="5">A131*B131</f>
        <v>712.14750000000004</v>
      </c>
      <c r="D131" s="4">
        <f t="shared" ref="D131:D150" si="6">A131*A131</f>
        <v>104.24410000000002</v>
      </c>
      <c r="E131" s="4">
        <v>65.787999999999997</v>
      </c>
      <c r="F131" s="4">
        <v>3.9620000000000002</v>
      </c>
      <c r="G131" s="4">
        <v>15.7</v>
      </c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45">
      <c r="A132" s="4">
        <v>8.35</v>
      </c>
      <c r="B132" s="4">
        <v>54.75</v>
      </c>
      <c r="C132" s="4">
        <f t="shared" si="5"/>
        <v>457.16249999999997</v>
      </c>
      <c r="D132" s="4">
        <f t="shared" si="6"/>
        <v>69.722499999999997</v>
      </c>
      <c r="E132" s="4">
        <v>61.055999999999997</v>
      </c>
      <c r="F132" s="4">
        <v>-6.306</v>
      </c>
      <c r="G132" s="4">
        <v>39.767000000000003</v>
      </c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45">
      <c r="A133" s="4">
        <v>4.4400000000000004</v>
      </c>
      <c r="B133" s="4">
        <v>49.5</v>
      </c>
      <c r="C133" s="4">
        <f t="shared" si="5"/>
        <v>219.78000000000003</v>
      </c>
      <c r="D133" s="4">
        <f t="shared" si="6"/>
        <v>19.713600000000003</v>
      </c>
      <c r="E133" s="4">
        <v>51.109000000000002</v>
      </c>
      <c r="F133" s="4">
        <v>-1.609</v>
      </c>
      <c r="G133" s="4">
        <v>2.59</v>
      </c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45">
      <c r="A134" s="4">
        <v>2.4</v>
      </c>
      <c r="B134" s="4">
        <v>43.75</v>
      </c>
      <c r="C134" s="4">
        <f t="shared" si="5"/>
        <v>105</v>
      </c>
      <c r="D134" s="4">
        <f t="shared" si="6"/>
        <v>5.76</v>
      </c>
      <c r="E134" s="4">
        <v>45.92</v>
      </c>
      <c r="F134" s="4">
        <v>-2.17</v>
      </c>
      <c r="G134" s="4">
        <v>4.7089999999999996</v>
      </c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45">
      <c r="A135" s="4">
        <v>6.75</v>
      </c>
      <c r="B135" s="4">
        <v>53.5</v>
      </c>
      <c r="C135" s="4">
        <f t="shared" si="5"/>
        <v>361.125</v>
      </c>
      <c r="D135" s="4">
        <f t="shared" si="6"/>
        <v>45.5625</v>
      </c>
      <c r="E135" s="4">
        <v>56.985999999999997</v>
      </c>
      <c r="F135" s="4">
        <v>-3.4860000000000002</v>
      </c>
      <c r="G135" s="4">
        <v>12.151</v>
      </c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45">
      <c r="A136" s="4">
        <v>18.86</v>
      </c>
      <c r="B136" s="4">
        <v>96</v>
      </c>
      <c r="C136" s="4">
        <f t="shared" si="5"/>
        <v>1810.56</v>
      </c>
      <c r="D136" s="4">
        <f t="shared" si="6"/>
        <v>355.69959999999998</v>
      </c>
      <c r="E136" s="4">
        <v>87.792000000000002</v>
      </c>
      <c r="F136" s="4">
        <v>8.2080000000000002</v>
      </c>
      <c r="G136" s="4">
        <v>67.367000000000004</v>
      </c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45">
      <c r="A137" s="4">
        <v>6.46</v>
      </c>
      <c r="B137" s="4">
        <v>58.25</v>
      </c>
      <c r="C137" s="4">
        <f t="shared" si="5"/>
        <v>376.29500000000002</v>
      </c>
      <c r="D137" s="4">
        <f t="shared" si="6"/>
        <v>41.7316</v>
      </c>
      <c r="E137" s="4">
        <v>56.247999999999998</v>
      </c>
      <c r="F137" s="4">
        <v>2.0019999999999998</v>
      </c>
      <c r="G137" s="4">
        <v>4.0069999999999997</v>
      </c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45">
      <c r="A138" s="4">
        <v>10.38</v>
      </c>
      <c r="B138" s="4">
        <v>59.75</v>
      </c>
      <c r="C138" s="4">
        <f t="shared" si="5"/>
        <v>620.20500000000004</v>
      </c>
      <c r="D138" s="4">
        <f t="shared" si="6"/>
        <v>107.74440000000001</v>
      </c>
      <c r="E138" s="4">
        <v>66.22</v>
      </c>
      <c r="F138" s="4">
        <v>-6.47</v>
      </c>
      <c r="G138" s="4">
        <v>41.863</v>
      </c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45">
      <c r="A139" s="4">
        <v>14.06</v>
      </c>
      <c r="B139" s="4">
        <v>79.75</v>
      </c>
      <c r="C139" s="4">
        <f t="shared" si="5"/>
        <v>1121.2850000000001</v>
      </c>
      <c r="D139" s="4">
        <f t="shared" si="6"/>
        <v>197.68360000000001</v>
      </c>
      <c r="E139" s="4">
        <v>75.581999999999994</v>
      </c>
      <c r="F139" s="4">
        <v>4.1680000000000001</v>
      </c>
      <c r="G139" s="4">
        <v>17.375</v>
      </c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45">
      <c r="A140" s="4">
        <v>7.27</v>
      </c>
      <c r="B140" s="4">
        <v>68.75</v>
      </c>
      <c r="C140" s="4">
        <f t="shared" si="5"/>
        <v>499.81249999999994</v>
      </c>
      <c r="D140" s="4">
        <f t="shared" si="6"/>
        <v>52.852899999999991</v>
      </c>
      <c r="E140" s="4">
        <v>58.308999999999997</v>
      </c>
      <c r="F140" s="4">
        <v>10.441000000000001</v>
      </c>
      <c r="G140" s="4">
        <v>109.021</v>
      </c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45">
      <c r="A141" s="4">
        <v>19.440000000000001</v>
      </c>
      <c r="B141" s="4">
        <v>93.75</v>
      </c>
      <c r="C141" s="4">
        <f t="shared" si="5"/>
        <v>1822.5000000000002</v>
      </c>
      <c r="D141" s="4">
        <f t="shared" si="6"/>
        <v>377.91360000000003</v>
      </c>
      <c r="E141" s="4">
        <v>89.268000000000001</v>
      </c>
      <c r="F141" s="4">
        <v>4.4820000000000002</v>
      </c>
      <c r="G141" s="4">
        <v>20.091000000000001</v>
      </c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45">
      <c r="A142" s="4">
        <v>19.25</v>
      </c>
      <c r="B142" s="4">
        <v>80.5</v>
      </c>
      <c r="C142" s="4">
        <f t="shared" si="5"/>
        <v>1549.625</v>
      </c>
      <c r="D142" s="4">
        <f t="shared" si="6"/>
        <v>370.5625</v>
      </c>
      <c r="E142" s="4">
        <v>88.784000000000006</v>
      </c>
      <c r="F142" s="4">
        <v>-8.2840000000000007</v>
      </c>
      <c r="G142" s="4">
        <v>68.631</v>
      </c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45">
      <c r="A143" s="4">
        <v>5.04</v>
      </c>
      <c r="B143" s="4">
        <v>50.25</v>
      </c>
      <c r="C143" s="4">
        <f t="shared" si="5"/>
        <v>253.26</v>
      </c>
      <c r="D143" s="4">
        <f t="shared" si="6"/>
        <v>25.401600000000002</v>
      </c>
      <c r="E143" s="4">
        <v>52.636000000000003</v>
      </c>
      <c r="F143" s="4">
        <v>-2.3860000000000001</v>
      </c>
      <c r="G143" s="4">
        <v>5.6920000000000002</v>
      </c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45">
      <c r="A144" s="4">
        <v>9.94</v>
      </c>
      <c r="B144" s="4">
        <v>71.25</v>
      </c>
      <c r="C144" s="4">
        <f t="shared" si="5"/>
        <v>708.22499999999991</v>
      </c>
      <c r="D144" s="4">
        <f t="shared" si="6"/>
        <v>98.803599999999989</v>
      </c>
      <c r="E144" s="4">
        <v>65.100999999999999</v>
      </c>
      <c r="F144" s="4">
        <v>6.149</v>
      </c>
      <c r="G144" s="4">
        <v>37.811999999999998</v>
      </c>
      <c r="H144" s="5"/>
      <c r="I144" s="5"/>
      <c r="J144" s="5"/>
      <c r="K144" s="5"/>
      <c r="L144" s="5"/>
      <c r="M144" s="5"/>
      <c r="N144" s="5"/>
      <c r="O144" s="5"/>
      <c r="P144" s="5"/>
    </row>
    <row r="145" spans="1:16" x14ac:dyDescent="0.45">
      <c r="A145" s="4">
        <v>6.02</v>
      </c>
      <c r="B145" s="4">
        <v>51.5</v>
      </c>
      <c r="C145" s="4">
        <f t="shared" si="5"/>
        <v>310.02999999999997</v>
      </c>
      <c r="D145" s="4">
        <f t="shared" si="6"/>
        <v>36.240399999999994</v>
      </c>
      <c r="E145" s="4">
        <v>55.128999999999998</v>
      </c>
      <c r="F145" s="4">
        <v>-3.629</v>
      </c>
      <c r="G145" s="4">
        <v>13.167999999999999</v>
      </c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45">
      <c r="A146" s="4">
        <v>5.7</v>
      </c>
      <c r="B146" s="4">
        <v>56.5</v>
      </c>
      <c r="C146" s="4">
        <f t="shared" si="5"/>
        <v>322.05</v>
      </c>
      <c r="D146" s="4">
        <f t="shared" si="6"/>
        <v>32.49</v>
      </c>
      <c r="E146" s="4">
        <v>54.314999999999998</v>
      </c>
      <c r="F146" s="4">
        <v>2.1850000000000001</v>
      </c>
      <c r="G146" s="4">
        <v>4.7750000000000004</v>
      </c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45">
      <c r="A147" s="4">
        <v>0.74</v>
      </c>
      <c r="B147" s="4">
        <v>45.75</v>
      </c>
      <c r="C147" s="4">
        <f t="shared" si="5"/>
        <v>33.854999999999997</v>
      </c>
      <c r="D147" s="4">
        <f t="shared" si="6"/>
        <v>0.54759999999999998</v>
      </c>
      <c r="E147" s="4">
        <v>41.697000000000003</v>
      </c>
      <c r="F147" s="4">
        <v>4.0529999999999999</v>
      </c>
      <c r="G147" s="4">
        <v>16.425999999999998</v>
      </c>
      <c r="H147" s="5"/>
      <c r="I147" s="5"/>
      <c r="J147" s="5"/>
      <c r="K147" s="5"/>
      <c r="L147" s="5"/>
      <c r="M147" s="5"/>
      <c r="N147" s="5"/>
      <c r="O147" s="5"/>
      <c r="P147" s="5"/>
    </row>
    <row r="148" spans="1:16" x14ac:dyDescent="0.45">
      <c r="A148" s="4">
        <v>12.19</v>
      </c>
      <c r="B148" s="4">
        <v>65.75</v>
      </c>
      <c r="C148" s="4">
        <f t="shared" si="5"/>
        <v>801.49249999999995</v>
      </c>
      <c r="D148" s="4">
        <f t="shared" si="6"/>
        <v>148.59609999999998</v>
      </c>
      <c r="E148" s="4">
        <v>70.825000000000003</v>
      </c>
      <c r="F148" s="4">
        <v>-5.0750000000000002</v>
      </c>
      <c r="G148" s="4">
        <v>25.751000000000001</v>
      </c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45">
      <c r="A149" s="4">
        <v>10.050000000000001</v>
      </c>
      <c r="B149" s="4">
        <v>64.75</v>
      </c>
      <c r="C149" s="4">
        <f t="shared" si="5"/>
        <v>650.73750000000007</v>
      </c>
      <c r="D149" s="4">
        <f t="shared" si="6"/>
        <v>101.00250000000001</v>
      </c>
      <c r="E149" s="4">
        <v>65.381</v>
      </c>
      <c r="F149" s="4">
        <v>-0.63100000000000001</v>
      </c>
      <c r="G149" s="4">
        <v>0.39800000000000002</v>
      </c>
      <c r="H149" s="5"/>
      <c r="I149" s="5"/>
      <c r="J149" s="5"/>
      <c r="K149" s="5"/>
      <c r="L149" s="5"/>
      <c r="M149" s="5"/>
      <c r="N149" s="5"/>
      <c r="O149" s="5"/>
      <c r="P149" s="5"/>
    </row>
    <row r="150" spans="1:16" x14ac:dyDescent="0.45">
      <c r="A150" s="4">
        <v>1.03</v>
      </c>
      <c r="B150" s="4">
        <v>26.25</v>
      </c>
      <c r="C150" s="4">
        <f t="shared" si="5"/>
        <v>27.037500000000001</v>
      </c>
      <c r="D150" s="4">
        <f t="shared" si="6"/>
        <v>1.0609</v>
      </c>
      <c r="E150" s="4">
        <v>42.435000000000002</v>
      </c>
      <c r="F150" s="4">
        <v>-16.184999999999999</v>
      </c>
      <c r="G150" s="4">
        <v>261.95</v>
      </c>
      <c r="H150" s="5"/>
      <c r="I150" s="5"/>
      <c r="J150" s="5"/>
      <c r="K150" s="5"/>
      <c r="L150" s="5"/>
      <c r="M150" s="5"/>
      <c r="N150" s="5"/>
      <c r="O150" s="5"/>
      <c r="P150" s="5"/>
    </row>
    <row r="151" spans="1:16" x14ac:dyDescent="0.45">
      <c r="A151" s="4">
        <v>5.57</v>
      </c>
      <c r="B151" s="4">
        <v>48.75</v>
      </c>
      <c r="C151" s="4">
        <f t="shared" si="5"/>
        <v>271.53750000000002</v>
      </c>
      <c r="D151" s="4">
        <f>A151*A151</f>
        <v>31.024900000000002</v>
      </c>
      <c r="E151" s="4">
        <v>53.984000000000002</v>
      </c>
      <c r="F151" s="4">
        <v>-5.234</v>
      </c>
      <c r="G151" s="4">
        <v>27.396000000000001</v>
      </c>
      <c r="H151" s="5"/>
      <c r="I151" s="5"/>
      <c r="J151" s="5"/>
      <c r="K151" s="5"/>
      <c r="L151" s="5"/>
      <c r="M151" s="5"/>
      <c r="N151" s="5"/>
      <c r="O151" s="5"/>
      <c r="P151" s="5"/>
    </row>
  </sheetData>
  <mergeCells count="1">
    <mergeCell ref="I3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445-38B3-4BFA-AFB5-FEE34094563D}">
  <dimension ref="A1:P151"/>
  <sheetViews>
    <sheetView zoomScale="65" workbookViewId="0">
      <selection activeCell="N15" sqref="N15"/>
    </sheetView>
  </sheetViews>
  <sheetFormatPr defaultRowHeight="14.25" x14ac:dyDescent="0.45"/>
  <cols>
    <col min="1" max="1" width="15.46484375" style="4" bestFit="1" customWidth="1"/>
    <col min="2" max="2" width="13.265625" style="4" bestFit="1" customWidth="1"/>
    <col min="3" max="3" width="9.53125" style="4" customWidth="1"/>
    <col min="4" max="4" width="10.73046875" style="4" customWidth="1"/>
    <col min="5" max="5" width="9.1328125" style="4" bestFit="1" customWidth="1"/>
    <col min="6" max="9" width="9.06640625" style="4"/>
    <col min="10" max="10" width="11.46484375" style="4" customWidth="1"/>
    <col min="11" max="14" width="9.1328125" style="4" bestFit="1" customWidth="1"/>
    <col min="15" max="15" width="9.06640625" style="4"/>
    <col min="16" max="16" width="9.1328125" style="4" bestFit="1" customWidth="1"/>
    <col min="17" max="16384" width="9.06640625" style="4"/>
  </cols>
  <sheetData>
    <row r="1" spans="1:16" ht="15.75" x14ac:dyDescent="0.45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16" ht="14.65" thickBot="1" x14ac:dyDescent="0.5">
      <c r="A2" s="4">
        <v>7.49</v>
      </c>
      <c r="B2" s="4">
        <v>57.75</v>
      </c>
      <c r="C2" s="4">
        <f>A2*B2</f>
        <v>432.54750000000001</v>
      </c>
      <c r="D2" s="4">
        <f>A2*A2</f>
        <v>56.100100000000005</v>
      </c>
      <c r="E2" s="4">
        <f>A2*$J$6</f>
        <v>41.729020856022593</v>
      </c>
      <c r="F2" s="4">
        <f>B2-E2</f>
        <v>16.020979143977407</v>
      </c>
      <c r="G2" s="4">
        <f>F2*F2</f>
        <v>256.67177273175901</v>
      </c>
    </row>
    <row r="3" spans="1:16" ht="14.65" thickTop="1" x14ac:dyDescent="0.45">
      <c r="A3" s="4">
        <v>19.010000000000002</v>
      </c>
      <c r="B3" s="4">
        <v>89</v>
      </c>
      <c r="C3" s="4">
        <f t="shared" ref="C3:C66" si="0">A3*B3</f>
        <v>1691.89</v>
      </c>
      <c r="D3" s="4">
        <f t="shared" ref="D3:D66" si="1">A3*A3</f>
        <v>361.38010000000008</v>
      </c>
      <c r="E3" s="4">
        <f t="shared" ref="E3:E66" si="2">A3*$J$6</f>
        <v>105.91037202576631</v>
      </c>
      <c r="F3" s="4">
        <f t="shared" ref="F3:F66" si="3">B3-E3</f>
        <v>-16.910372025766307</v>
      </c>
      <c r="G3" s="4">
        <f t="shared" ref="G3:G66" si="4">F3*F3</f>
        <v>285.9606820498197</v>
      </c>
      <c r="I3" s="6" t="s">
        <v>3</v>
      </c>
      <c r="J3" s="7" t="s">
        <v>17</v>
      </c>
      <c r="K3" s="7" t="s">
        <v>18</v>
      </c>
      <c r="L3" s="7" t="s">
        <v>19</v>
      </c>
      <c r="M3" s="8" t="s">
        <v>4</v>
      </c>
    </row>
    <row r="4" spans="1:16" ht="14.65" thickBot="1" x14ac:dyDescent="0.5">
      <c r="A4" s="4">
        <v>14.64</v>
      </c>
      <c r="B4" s="4">
        <v>76.5</v>
      </c>
      <c r="C4" s="4">
        <f t="shared" si="0"/>
        <v>1119.96</v>
      </c>
      <c r="D4" s="4">
        <f t="shared" si="1"/>
        <v>214.32960000000003</v>
      </c>
      <c r="E4" s="4">
        <f t="shared" si="2"/>
        <v>81.563800444882617</v>
      </c>
      <c r="F4" s="4">
        <f t="shared" si="3"/>
        <v>-5.0638004448826166</v>
      </c>
      <c r="G4" s="4">
        <f t="shared" si="4"/>
        <v>25.642074945593386</v>
      </c>
      <c r="I4" s="9"/>
      <c r="J4" s="10">
        <f>AVERAGE(A2:A151)</f>
        <v>9.4574666666666687</v>
      </c>
      <c r="K4" s="10">
        <f t="shared" ref="K4:M4" si="5">AVERAGE(B2:B151)</f>
        <v>63.873333333333335</v>
      </c>
      <c r="L4" s="10">
        <f t="shared" si="5"/>
        <v>692.95016666666686</v>
      </c>
      <c r="M4" s="11">
        <f t="shared" si="5"/>
        <v>124.3785893333333</v>
      </c>
    </row>
    <row r="5" spans="1:16" ht="15" thickTop="1" thickBot="1" x14ac:dyDescent="0.5">
      <c r="A5" s="4">
        <v>11.97</v>
      </c>
      <c r="B5" s="4">
        <v>64</v>
      </c>
      <c r="C5" s="4">
        <f t="shared" si="0"/>
        <v>766.08</v>
      </c>
      <c r="D5" s="4">
        <f t="shared" si="1"/>
        <v>143.2809</v>
      </c>
      <c r="E5" s="4">
        <f t="shared" si="2"/>
        <v>66.688435199811821</v>
      </c>
      <c r="F5" s="4">
        <f t="shared" si="3"/>
        <v>-2.6884351998118206</v>
      </c>
      <c r="G5" s="4">
        <f t="shared" si="4"/>
        <v>7.2276838235872232</v>
      </c>
    </row>
    <row r="6" spans="1:16" ht="21.75" thickTop="1" thickBot="1" x14ac:dyDescent="0.5">
      <c r="A6" s="4">
        <v>3.12</v>
      </c>
      <c r="B6" s="4">
        <v>53.5</v>
      </c>
      <c r="C6" s="4">
        <f t="shared" si="0"/>
        <v>166.92000000000002</v>
      </c>
      <c r="D6" s="4">
        <f t="shared" si="1"/>
        <v>9.7344000000000008</v>
      </c>
      <c r="E6" s="4">
        <f t="shared" si="2"/>
        <v>17.382449275138917</v>
      </c>
      <c r="F6" s="4">
        <f t="shared" si="3"/>
        <v>36.117550724861083</v>
      </c>
      <c r="G6" s="4">
        <f t="shared" si="4"/>
        <v>1304.4774703629134</v>
      </c>
      <c r="I6" s="12" t="s">
        <v>20</v>
      </c>
      <c r="J6" s="15">
        <f>L4/M4</f>
        <v>5.571297844595807</v>
      </c>
      <c r="K6" s="20"/>
      <c r="L6" s="21"/>
    </row>
    <row r="7" spans="1:16" ht="14.65" thickTop="1" x14ac:dyDescent="0.45">
      <c r="A7" s="4">
        <v>3.12</v>
      </c>
      <c r="B7" s="4">
        <v>51.5</v>
      </c>
      <c r="C7" s="4">
        <f t="shared" si="0"/>
        <v>160.68</v>
      </c>
      <c r="D7" s="4">
        <f t="shared" si="1"/>
        <v>9.7344000000000008</v>
      </c>
      <c r="E7" s="4">
        <f t="shared" si="2"/>
        <v>17.382449275138917</v>
      </c>
      <c r="F7" s="4">
        <f t="shared" si="3"/>
        <v>34.117550724861083</v>
      </c>
      <c r="G7" s="4">
        <f t="shared" si="4"/>
        <v>1164.0072674634689</v>
      </c>
    </row>
    <row r="8" spans="1:16" ht="14.65" thickBot="1" x14ac:dyDescent="0.5">
      <c r="A8" s="4">
        <v>1.1599999999999999</v>
      </c>
      <c r="B8" s="4">
        <v>46.75</v>
      </c>
      <c r="C8" s="4">
        <f t="shared" si="0"/>
        <v>54.23</v>
      </c>
      <c r="D8" s="4">
        <f t="shared" si="1"/>
        <v>1.3455999999999999</v>
      </c>
      <c r="E8" s="4">
        <f t="shared" si="2"/>
        <v>6.4627054997311353</v>
      </c>
      <c r="F8" s="4">
        <f t="shared" si="3"/>
        <v>40.287294500268864</v>
      </c>
      <c r="G8" s="4">
        <f t="shared" si="4"/>
        <v>1623.0660981513938</v>
      </c>
    </row>
    <row r="9" spans="1:16" ht="18.75" thickTop="1" thickBot="1" x14ac:dyDescent="0.5">
      <c r="A9" s="4">
        <v>17.32</v>
      </c>
      <c r="B9" s="4">
        <v>78.75</v>
      </c>
      <c r="C9" s="4">
        <f t="shared" si="0"/>
        <v>1363.95</v>
      </c>
      <c r="D9" s="4">
        <f t="shared" si="1"/>
        <v>299.98239999999998</v>
      </c>
      <c r="E9" s="4">
        <f t="shared" si="2"/>
        <v>96.49487866839938</v>
      </c>
      <c r="F9" s="4">
        <f t="shared" si="3"/>
        <v>-17.74487866839938</v>
      </c>
      <c r="G9" s="4">
        <f t="shared" si="4"/>
        <v>314.88071895621539</v>
      </c>
      <c r="I9" s="12" t="s">
        <v>5</v>
      </c>
      <c r="J9" s="13">
        <f>SUM(G2:G151)</f>
        <v>70746.984505654516</v>
      </c>
      <c r="K9" s="14" t="s">
        <v>6</v>
      </c>
      <c r="L9" s="13">
        <f>J9/150</f>
        <v>471.64656337103008</v>
      </c>
      <c r="M9" s="14" t="s">
        <v>7</v>
      </c>
      <c r="N9" s="13">
        <f>(J9/150)^0.5</f>
        <v>21.717425339368155</v>
      </c>
      <c r="O9" s="14" t="s">
        <v>8</v>
      </c>
      <c r="P9" s="15" cm="1">
        <f t="array" ref="P9">AVERAGE(ABS(F2:F151))</f>
        <v>18.623108894990743</v>
      </c>
    </row>
    <row r="10" spans="1:16" ht="14.65" thickTop="1" x14ac:dyDescent="0.45">
      <c r="A10" s="4">
        <v>12.02</v>
      </c>
      <c r="B10" s="4">
        <v>77</v>
      </c>
      <c r="C10" s="4">
        <f t="shared" si="0"/>
        <v>925.54</v>
      </c>
      <c r="D10" s="4">
        <f t="shared" si="1"/>
        <v>144.4804</v>
      </c>
      <c r="E10" s="4">
        <f t="shared" si="2"/>
        <v>66.967000092041602</v>
      </c>
      <c r="F10" s="4">
        <f t="shared" si="3"/>
        <v>10.032999907958398</v>
      </c>
      <c r="G10" s="4">
        <f t="shared" si="4"/>
        <v>100.66108715309323</v>
      </c>
    </row>
    <row r="11" spans="1:16" ht="14.65" thickBot="1" x14ac:dyDescent="0.5">
      <c r="A11" s="4">
        <v>14.16</v>
      </c>
      <c r="B11" s="4">
        <v>68.5</v>
      </c>
      <c r="C11" s="4">
        <f t="shared" si="0"/>
        <v>969.96</v>
      </c>
      <c r="D11" s="4">
        <f t="shared" si="1"/>
        <v>200.50560000000002</v>
      </c>
      <c r="E11" s="4">
        <f t="shared" si="2"/>
        <v>78.889577479476628</v>
      </c>
      <c r="F11" s="4">
        <f t="shared" si="3"/>
        <v>-10.389577479476628</v>
      </c>
      <c r="G11" s="4">
        <f t="shared" si="4"/>
        <v>107.94332020204793</v>
      </c>
    </row>
    <row r="12" spans="1:16" ht="18.75" thickTop="1" thickBot="1" x14ac:dyDescent="0.5">
      <c r="A12" s="4">
        <v>0.41</v>
      </c>
      <c r="B12" s="4">
        <v>44</v>
      </c>
      <c r="C12" s="4">
        <f t="shared" si="0"/>
        <v>18.04</v>
      </c>
      <c r="D12" s="4">
        <f t="shared" si="1"/>
        <v>0.16809999999999997</v>
      </c>
      <c r="E12" s="4">
        <f t="shared" si="2"/>
        <v>2.2842321162842807</v>
      </c>
      <c r="F12" s="4">
        <f t="shared" si="3"/>
        <v>41.715767883715721</v>
      </c>
      <c r="G12" s="4">
        <f t="shared" si="4"/>
        <v>1740.2052901280479</v>
      </c>
      <c r="I12" s="12" t="s">
        <v>9</v>
      </c>
      <c r="J12" s="13">
        <f>SKEW(F2:F151)</f>
        <v>-0.10394352476285749</v>
      </c>
      <c r="K12" s="14" t="s">
        <v>10</v>
      </c>
      <c r="L12" s="15">
        <f>KURT(F2:F151)</f>
        <v>-1.1625975649210274</v>
      </c>
    </row>
    <row r="13" spans="1:16" ht="14.65" thickTop="1" x14ac:dyDescent="0.45">
      <c r="A13" s="4">
        <v>19.399999999999999</v>
      </c>
      <c r="B13" s="4">
        <v>99.5</v>
      </c>
      <c r="C13" s="4">
        <f t="shared" si="0"/>
        <v>1930.3</v>
      </c>
      <c r="D13" s="4">
        <f t="shared" si="1"/>
        <v>376.35999999999996</v>
      </c>
      <c r="E13" s="4">
        <f t="shared" si="2"/>
        <v>108.08317818515864</v>
      </c>
      <c r="F13" s="4">
        <f t="shared" si="3"/>
        <v>-8.5831781851586442</v>
      </c>
      <c r="G13" s="4">
        <f t="shared" si="4"/>
        <v>73.670947758183232</v>
      </c>
    </row>
    <row r="14" spans="1:16" ht="14.65" thickBot="1" x14ac:dyDescent="0.5">
      <c r="A14" s="4">
        <v>16.649999999999999</v>
      </c>
      <c r="B14" s="4">
        <v>76.75</v>
      </c>
      <c r="C14" s="4">
        <f t="shared" si="0"/>
        <v>1277.8874999999998</v>
      </c>
      <c r="D14" s="4">
        <f t="shared" si="1"/>
        <v>277.22249999999997</v>
      </c>
      <c r="E14" s="4">
        <f t="shared" si="2"/>
        <v>92.762109112520179</v>
      </c>
      <c r="F14" s="4">
        <f t="shared" si="3"/>
        <v>-16.012109112520179</v>
      </c>
      <c r="G14" s="4">
        <f t="shared" si="4"/>
        <v>256.38763823125174</v>
      </c>
    </row>
    <row r="15" spans="1:16" ht="21.4" thickTop="1" thickBot="1" x14ac:dyDescent="0.5">
      <c r="A15" s="4">
        <v>4.25</v>
      </c>
      <c r="B15" s="4">
        <v>47.75</v>
      </c>
      <c r="C15" s="4">
        <f t="shared" si="0"/>
        <v>202.9375</v>
      </c>
      <c r="D15" s="4">
        <f t="shared" si="1"/>
        <v>18.0625</v>
      </c>
      <c r="E15" s="4">
        <f t="shared" si="2"/>
        <v>23.678015839532179</v>
      </c>
      <c r="F15" s="4">
        <f t="shared" si="3"/>
        <v>24.071984160467821</v>
      </c>
      <c r="G15" s="4">
        <f t="shared" si="4"/>
        <v>579.46042142181363</v>
      </c>
      <c r="I15" s="16" t="s">
        <v>11</v>
      </c>
      <c r="J15" s="17">
        <f>_xlfn.VAR.P(B2:B151)*150</f>
        <v>37871.343333333338</v>
      </c>
      <c r="K15" s="18" t="s">
        <v>22</v>
      </c>
      <c r="L15" s="19">
        <f>1-(J9/J15)</f>
        <v>-0.86808753740152977</v>
      </c>
    </row>
    <row r="16" spans="1:16" ht="14.65" thickTop="1" x14ac:dyDescent="0.45">
      <c r="A16" s="4">
        <v>3.64</v>
      </c>
      <c r="B16" s="4">
        <v>49.5</v>
      </c>
      <c r="C16" s="4">
        <f t="shared" si="0"/>
        <v>180.18</v>
      </c>
      <c r="D16" s="4">
        <f t="shared" si="1"/>
        <v>13.249600000000001</v>
      </c>
      <c r="E16" s="4">
        <f t="shared" si="2"/>
        <v>20.279524154328737</v>
      </c>
      <c r="F16" s="4">
        <f t="shared" si="3"/>
        <v>29.220475845671263</v>
      </c>
      <c r="G16" s="4">
        <f t="shared" si="4"/>
        <v>853.83620864745774</v>
      </c>
    </row>
    <row r="17" spans="1:7" x14ac:dyDescent="0.45">
      <c r="A17" s="4">
        <v>3.67</v>
      </c>
      <c r="B17" s="4">
        <v>46.75</v>
      </c>
      <c r="C17" s="4">
        <f t="shared" si="0"/>
        <v>171.57249999999999</v>
      </c>
      <c r="D17" s="4">
        <f t="shared" si="1"/>
        <v>13.4689</v>
      </c>
      <c r="E17" s="4">
        <f t="shared" si="2"/>
        <v>20.446663089666611</v>
      </c>
      <c r="F17" s="4">
        <f t="shared" si="3"/>
        <v>26.303336910333389</v>
      </c>
      <c r="G17" s="4">
        <f t="shared" si="4"/>
        <v>691.86553261850679</v>
      </c>
    </row>
    <row r="18" spans="1:7" x14ac:dyDescent="0.45">
      <c r="A18" s="4">
        <v>6.08</v>
      </c>
      <c r="B18" s="4">
        <v>47.5</v>
      </c>
      <c r="C18" s="4">
        <f t="shared" si="0"/>
        <v>288.8</v>
      </c>
      <c r="D18" s="4">
        <f t="shared" si="1"/>
        <v>36.9664</v>
      </c>
      <c r="E18" s="4">
        <f t="shared" si="2"/>
        <v>33.87349089514251</v>
      </c>
      <c r="F18" s="4">
        <f t="shared" si="3"/>
        <v>13.62650910485749</v>
      </c>
      <c r="G18" s="4">
        <f t="shared" si="4"/>
        <v>185.68175038476409</v>
      </c>
    </row>
    <row r="19" spans="1:7" x14ac:dyDescent="0.45">
      <c r="A19" s="4">
        <v>10.5</v>
      </c>
      <c r="B19" s="4">
        <v>66.5</v>
      </c>
      <c r="C19" s="4">
        <f t="shared" si="0"/>
        <v>698.25</v>
      </c>
      <c r="D19" s="4">
        <f t="shared" si="1"/>
        <v>110.25</v>
      </c>
      <c r="E19" s="4">
        <f t="shared" si="2"/>
        <v>58.498627368255974</v>
      </c>
      <c r="F19" s="4">
        <f t="shared" si="3"/>
        <v>8.0013726317440259</v>
      </c>
      <c r="G19" s="4">
        <f t="shared" si="4"/>
        <v>64.021963992022322</v>
      </c>
    </row>
    <row r="20" spans="1:7" x14ac:dyDescent="0.45">
      <c r="A20" s="4">
        <v>8.64</v>
      </c>
      <c r="B20" s="4">
        <v>56.25</v>
      </c>
      <c r="C20" s="4">
        <f t="shared" si="0"/>
        <v>486.00000000000006</v>
      </c>
      <c r="D20" s="4">
        <f t="shared" si="1"/>
        <v>74.649600000000007</v>
      </c>
      <c r="E20" s="4">
        <f t="shared" si="2"/>
        <v>48.136013377307776</v>
      </c>
      <c r="F20" s="4">
        <f t="shared" si="3"/>
        <v>8.1139866226922237</v>
      </c>
      <c r="G20" s="4">
        <f t="shared" si="4"/>
        <v>65.836778913228358</v>
      </c>
    </row>
    <row r="21" spans="1:7" x14ac:dyDescent="0.45">
      <c r="A21" s="4">
        <v>5.82</v>
      </c>
      <c r="B21" s="4">
        <v>57</v>
      </c>
      <c r="C21" s="4">
        <f t="shared" si="0"/>
        <v>331.74</v>
      </c>
      <c r="D21" s="4">
        <f t="shared" si="1"/>
        <v>33.872400000000006</v>
      </c>
      <c r="E21" s="4">
        <f t="shared" si="2"/>
        <v>32.424953455547602</v>
      </c>
      <c r="F21" s="4">
        <f t="shared" si="3"/>
        <v>24.575046544452398</v>
      </c>
      <c r="G21" s="4">
        <f t="shared" si="4"/>
        <v>603.93291266200174</v>
      </c>
    </row>
    <row r="22" spans="1:7" x14ac:dyDescent="0.45">
      <c r="A22" s="4">
        <v>12.24</v>
      </c>
      <c r="B22" s="4">
        <v>66</v>
      </c>
      <c r="C22" s="4">
        <f t="shared" si="0"/>
        <v>807.84</v>
      </c>
      <c r="D22" s="4">
        <f t="shared" si="1"/>
        <v>149.8176</v>
      </c>
      <c r="E22" s="4">
        <f t="shared" si="2"/>
        <v>68.192685617852675</v>
      </c>
      <c r="F22" s="4">
        <f t="shared" si="3"/>
        <v>-2.1926856178526748</v>
      </c>
      <c r="G22" s="4">
        <f t="shared" si="4"/>
        <v>4.8078702187379658</v>
      </c>
    </row>
    <row r="23" spans="1:7" x14ac:dyDescent="0.45">
      <c r="A23" s="4">
        <v>2.79</v>
      </c>
      <c r="B23" s="4">
        <v>54.75</v>
      </c>
      <c r="C23" s="4">
        <f t="shared" si="0"/>
        <v>152.7525</v>
      </c>
      <c r="D23" s="4">
        <f t="shared" si="1"/>
        <v>7.7841000000000005</v>
      </c>
      <c r="E23" s="4">
        <f t="shared" si="2"/>
        <v>15.543920986422302</v>
      </c>
      <c r="F23" s="4">
        <f t="shared" si="3"/>
        <v>39.2060790135777</v>
      </c>
      <c r="G23" s="4">
        <f t="shared" si="4"/>
        <v>1537.1166316188978</v>
      </c>
    </row>
    <row r="24" spans="1:7" x14ac:dyDescent="0.45">
      <c r="A24" s="4">
        <v>5.84</v>
      </c>
      <c r="B24" s="4">
        <v>50.75</v>
      </c>
      <c r="C24" s="4">
        <f t="shared" si="0"/>
        <v>296.38</v>
      </c>
      <c r="D24" s="4">
        <f t="shared" si="1"/>
        <v>34.105599999999995</v>
      </c>
      <c r="E24" s="4">
        <f t="shared" si="2"/>
        <v>32.536379412439516</v>
      </c>
      <c r="F24" s="4">
        <f t="shared" si="3"/>
        <v>18.213620587560484</v>
      </c>
      <c r="G24" s="4">
        <f t="shared" si="4"/>
        <v>331.7359749076071</v>
      </c>
    </row>
    <row r="25" spans="1:7" x14ac:dyDescent="0.45">
      <c r="A25" s="4">
        <v>7.33</v>
      </c>
      <c r="B25" s="4">
        <v>56.75</v>
      </c>
      <c r="C25" s="4">
        <f t="shared" si="0"/>
        <v>415.97750000000002</v>
      </c>
      <c r="D25" s="4">
        <f t="shared" si="1"/>
        <v>53.728900000000003</v>
      </c>
      <c r="E25" s="4">
        <f t="shared" si="2"/>
        <v>40.837613200887269</v>
      </c>
      <c r="F25" s="4">
        <f t="shared" si="3"/>
        <v>15.912386799112731</v>
      </c>
      <c r="G25" s="4">
        <f t="shared" si="4"/>
        <v>253.2040536445771</v>
      </c>
    </row>
    <row r="26" spans="1:7" x14ac:dyDescent="0.45">
      <c r="A26" s="4">
        <v>9.1199999999999992</v>
      </c>
      <c r="B26" s="4">
        <v>66.75</v>
      </c>
      <c r="C26" s="4">
        <f t="shared" si="0"/>
        <v>608.76</v>
      </c>
      <c r="D26" s="4">
        <f t="shared" si="1"/>
        <v>83.174399999999991</v>
      </c>
      <c r="E26" s="4">
        <f t="shared" si="2"/>
        <v>50.810236342713758</v>
      </c>
      <c r="F26" s="4">
        <f t="shared" si="3"/>
        <v>15.939763657286242</v>
      </c>
      <c r="G26" s="4">
        <f t="shared" si="4"/>
        <v>254.07606545014329</v>
      </c>
    </row>
    <row r="27" spans="1:7" x14ac:dyDescent="0.45">
      <c r="A27" s="4">
        <v>15.7</v>
      </c>
      <c r="B27" s="4">
        <v>73</v>
      </c>
      <c r="C27" s="4">
        <f t="shared" si="0"/>
        <v>1146.0999999999999</v>
      </c>
      <c r="D27" s="4">
        <f t="shared" si="1"/>
        <v>246.48999999999998</v>
      </c>
      <c r="E27" s="4">
        <f t="shared" si="2"/>
        <v>87.469376160154169</v>
      </c>
      <c r="F27" s="4">
        <f t="shared" si="3"/>
        <v>-14.469376160154169</v>
      </c>
      <c r="G27" s="4">
        <f t="shared" si="4"/>
        <v>209.36284646403783</v>
      </c>
    </row>
    <row r="28" spans="1:7" x14ac:dyDescent="0.45">
      <c r="A28" s="4">
        <v>3.99</v>
      </c>
      <c r="B28" s="4">
        <v>51</v>
      </c>
      <c r="C28" s="4">
        <f t="shared" si="0"/>
        <v>203.49</v>
      </c>
      <c r="D28" s="4">
        <f t="shared" si="1"/>
        <v>15.920100000000001</v>
      </c>
      <c r="E28" s="4">
        <f t="shared" si="2"/>
        <v>22.229478399937271</v>
      </c>
      <c r="F28" s="4">
        <f t="shared" si="3"/>
        <v>28.770521600062729</v>
      </c>
      <c r="G28" s="4">
        <f t="shared" si="4"/>
        <v>827.74291313967603</v>
      </c>
    </row>
    <row r="29" spans="1:7" x14ac:dyDescent="0.45">
      <c r="A29" s="4">
        <v>10.28</v>
      </c>
      <c r="B29" s="4">
        <v>72.25</v>
      </c>
      <c r="C29" s="4">
        <f t="shared" si="0"/>
        <v>742.7299999999999</v>
      </c>
      <c r="D29" s="4">
        <f t="shared" si="1"/>
        <v>105.67839999999998</v>
      </c>
      <c r="E29" s="4">
        <f t="shared" si="2"/>
        <v>57.272941842444894</v>
      </c>
      <c r="F29" s="4">
        <f t="shared" si="3"/>
        <v>14.977058157555106</v>
      </c>
      <c r="G29" s="4">
        <f t="shared" si="4"/>
        <v>224.31227105478794</v>
      </c>
    </row>
    <row r="30" spans="1:7" x14ac:dyDescent="0.45">
      <c r="A30" s="4">
        <v>11.85</v>
      </c>
      <c r="B30" s="4">
        <v>61.5</v>
      </c>
      <c r="C30" s="4">
        <f t="shared" si="0"/>
        <v>728.77499999999998</v>
      </c>
      <c r="D30" s="4">
        <f t="shared" si="1"/>
        <v>140.42249999999999</v>
      </c>
      <c r="E30" s="4">
        <f t="shared" si="2"/>
        <v>66.019879458460309</v>
      </c>
      <c r="F30" s="4">
        <f t="shared" si="3"/>
        <v>-4.5198794584603093</v>
      </c>
      <c r="G30" s="4">
        <f t="shared" si="4"/>
        <v>20.42931031901146</v>
      </c>
    </row>
    <row r="31" spans="1:7" x14ac:dyDescent="0.45">
      <c r="A31" s="4">
        <v>0.93</v>
      </c>
      <c r="B31" s="4">
        <v>43.25</v>
      </c>
      <c r="C31" s="4">
        <f t="shared" si="0"/>
        <v>40.222500000000004</v>
      </c>
      <c r="D31" s="4">
        <f t="shared" si="1"/>
        <v>0.86490000000000011</v>
      </c>
      <c r="E31" s="4">
        <f t="shared" si="2"/>
        <v>5.1813069954741007</v>
      </c>
      <c r="F31" s="4">
        <f t="shared" si="3"/>
        <v>38.068693004525898</v>
      </c>
      <c r="G31" s="4">
        <f t="shared" si="4"/>
        <v>1449.2253870728391</v>
      </c>
    </row>
    <row r="32" spans="1:7" x14ac:dyDescent="0.45">
      <c r="A32" s="4">
        <v>12.15</v>
      </c>
      <c r="B32" s="4">
        <v>71.75</v>
      </c>
      <c r="C32" s="4">
        <f t="shared" si="0"/>
        <v>871.76250000000005</v>
      </c>
      <c r="D32" s="4">
        <f t="shared" si="1"/>
        <v>147.6225</v>
      </c>
      <c r="E32" s="4">
        <f t="shared" si="2"/>
        <v>67.691268811839052</v>
      </c>
      <c r="F32" s="4">
        <f t="shared" si="3"/>
        <v>4.058731188160948</v>
      </c>
      <c r="G32" s="4">
        <f t="shared" si="4"/>
        <v>16.473298857750382</v>
      </c>
    </row>
    <row r="33" spans="1:7" x14ac:dyDescent="0.45">
      <c r="A33" s="4">
        <v>3.41</v>
      </c>
      <c r="B33" s="4">
        <v>52.5</v>
      </c>
      <c r="C33" s="4">
        <f t="shared" si="0"/>
        <v>179.02500000000001</v>
      </c>
      <c r="D33" s="4">
        <f t="shared" si="1"/>
        <v>11.628100000000002</v>
      </c>
      <c r="E33" s="4">
        <f t="shared" si="2"/>
        <v>18.998125650071703</v>
      </c>
      <c r="F33" s="4">
        <f t="shared" si="3"/>
        <v>33.5018743499283</v>
      </c>
      <c r="G33" s="4">
        <f t="shared" si="4"/>
        <v>1122.3755849583838</v>
      </c>
    </row>
    <row r="34" spans="1:7" x14ac:dyDescent="0.45">
      <c r="A34" s="4">
        <v>1.3</v>
      </c>
      <c r="B34" s="4">
        <v>37</v>
      </c>
      <c r="C34" s="4">
        <f t="shared" si="0"/>
        <v>48.1</v>
      </c>
      <c r="D34" s="4">
        <f t="shared" si="1"/>
        <v>1.6900000000000002</v>
      </c>
      <c r="E34" s="4">
        <f t="shared" si="2"/>
        <v>7.2426871979745497</v>
      </c>
      <c r="F34" s="4">
        <f t="shared" si="3"/>
        <v>29.757312802025449</v>
      </c>
      <c r="G34" s="4">
        <f t="shared" si="4"/>
        <v>885.49766519758771</v>
      </c>
    </row>
    <row r="35" spans="1:7" x14ac:dyDescent="0.45">
      <c r="A35" s="4">
        <v>18.98</v>
      </c>
      <c r="B35" s="4">
        <v>80.75</v>
      </c>
      <c r="C35" s="4">
        <f t="shared" si="0"/>
        <v>1532.635</v>
      </c>
      <c r="D35" s="4">
        <f t="shared" si="1"/>
        <v>360.24040000000002</v>
      </c>
      <c r="E35" s="4">
        <f t="shared" si="2"/>
        <v>105.74323309042842</v>
      </c>
      <c r="F35" s="4">
        <f t="shared" si="3"/>
        <v>-24.993233090428419</v>
      </c>
      <c r="G35" s="4">
        <f t="shared" si="4"/>
        <v>624.66170031248612</v>
      </c>
    </row>
    <row r="36" spans="1:7" x14ac:dyDescent="0.45">
      <c r="A36" s="4">
        <v>19.309999999999999</v>
      </c>
      <c r="B36" s="4">
        <v>91</v>
      </c>
      <c r="C36" s="4">
        <f t="shared" si="0"/>
        <v>1757.2099999999998</v>
      </c>
      <c r="D36" s="4">
        <f t="shared" si="1"/>
        <v>372.87609999999995</v>
      </c>
      <c r="E36" s="4">
        <f t="shared" si="2"/>
        <v>107.58176137914502</v>
      </c>
      <c r="F36" s="4">
        <f t="shared" si="3"/>
        <v>-16.581761379145021</v>
      </c>
      <c r="G36" s="4">
        <f t="shared" si="4"/>
        <v>274.95481043490543</v>
      </c>
    </row>
    <row r="37" spans="1:7" x14ac:dyDescent="0.45">
      <c r="A37" s="4">
        <v>16.170000000000002</v>
      </c>
      <c r="B37" s="4">
        <v>82</v>
      </c>
      <c r="C37" s="4">
        <f t="shared" si="0"/>
        <v>1325.94</v>
      </c>
      <c r="D37" s="4">
        <f t="shared" si="1"/>
        <v>261.46890000000008</v>
      </c>
      <c r="E37" s="4">
        <f t="shared" si="2"/>
        <v>90.087886147114205</v>
      </c>
      <c r="F37" s="4">
        <f t="shared" si="3"/>
        <v>-8.0878861471142045</v>
      </c>
      <c r="G37" s="4">
        <f t="shared" si="4"/>
        <v>65.413902328681857</v>
      </c>
    </row>
    <row r="38" spans="1:7" x14ac:dyDescent="0.45">
      <c r="A38" s="4">
        <v>6.09</v>
      </c>
      <c r="B38" s="4">
        <v>56.5</v>
      </c>
      <c r="C38" s="4">
        <f t="shared" si="0"/>
        <v>344.08499999999998</v>
      </c>
      <c r="D38" s="4">
        <f t="shared" si="1"/>
        <v>37.088099999999997</v>
      </c>
      <c r="E38" s="4">
        <f t="shared" si="2"/>
        <v>33.929203873588463</v>
      </c>
      <c r="F38" s="4">
        <f t="shared" si="3"/>
        <v>22.570796126411537</v>
      </c>
      <c r="G38" s="4">
        <f t="shared" si="4"/>
        <v>509.44083778003403</v>
      </c>
    </row>
    <row r="39" spans="1:7" x14ac:dyDescent="0.45">
      <c r="A39" s="4">
        <v>1.95</v>
      </c>
      <c r="B39" s="4">
        <v>46.5</v>
      </c>
      <c r="C39" s="4">
        <f t="shared" si="0"/>
        <v>90.674999999999997</v>
      </c>
      <c r="D39" s="4">
        <f t="shared" si="1"/>
        <v>3.8024999999999998</v>
      </c>
      <c r="E39" s="4">
        <f t="shared" si="2"/>
        <v>10.864030796961824</v>
      </c>
      <c r="F39" s="4">
        <f t="shared" si="3"/>
        <v>35.635969203038172</v>
      </c>
      <c r="G39" s="4">
        <f t="shared" si="4"/>
        <v>1269.922301039885</v>
      </c>
    </row>
    <row r="40" spans="1:7" x14ac:dyDescent="0.45">
      <c r="A40" s="4">
        <v>13.68</v>
      </c>
      <c r="B40" s="4">
        <v>70.75</v>
      </c>
      <c r="C40" s="4">
        <f t="shared" si="0"/>
        <v>967.86</v>
      </c>
      <c r="D40" s="4">
        <f t="shared" si="1"/>
        <v>187.14239999999998</v>
      </c>
      <c r="E40" s="4">
        <f t="shared" si="2"/>
        <v>76.21535451407064</v>
      </c>
      <c r="F40" s="4">
        <f t="shared" si="3"/>
        <v>-5.4653545140706399</v>
      </c>
      <c r="G40" s="4">
        <f t="shared" si="4"/>
        <v>29.87009996447232</v>
      </c>
    </row>
    <row r="41" spans="1:7" x14ac:dyDescent="0.45">
      <c r="A41" s="4">
        <v>8.8000000000000007</v>
      </c>
      <c r="B41" s="4">
        <v>63.25</v>
      </c>
      <c r="C41" s="4">
        <f t="shared" si="0"/>
        <v>556.6</v>
      </c>
      <c r="D41" s="4">
        <f t="shared" si="1"/>
        <v>77.440000000000012</v>
      </c>
      <c r="E41" s="4">
        <f t="shared" si="2"/>
        <v>49.027421032443108</v>
      </c>
      <c r="F41" s="4">
        <f t="shared" si="3"/>
        <v>14.222578967556892</v>
      </c>
      <c r="G41" s="4">
        <f t="shared" si="4"/>
        <v>202.28175248839167</v>
      </c>
    </row>
    <row r="42" spans="1:7" x14ac:dyDescent="0.45">
      <c r="A42" s="4">
        <v>2.44</v>
      </c>
      <c r="B42" s="4">
        <v>47.5</v>
      </c>
      <c r="C42" s="4">
        <f t="shared" si="0"/>
        <v>115.89999999999999</v>
      </c>
      <c r="D42" s="4">
        <f t="shared" si="1"/>
        <v>5.9535999999999998</v>
      </c>
      <c r="E42" s="4">
        <f t="shared" si="2"/>
        <v>13.593966740813769</v>
      </c>
      <c r="F42" s="4">
        <f t="shared" si="3"/>
        <v>33.906033259186231</v>
      </c>
      <c r="G42" s="4">
        <f t="shared" si="4"/>
        <v>1149.6190913730429</v>
      </c>
    </row>
    <row r="43" spans="1:7" x14ac:dyDescent="0.45">
      <c r="A43" s="4">
        <v>9.9</v>
      </c>
      <c r="B43" s="4">
        <v>61.25</v>
      </c>
      <c r="C43" s="4">
        <f t="shared" si="0"/>
        <v>606.375</v>
      </c>
      <c r="D43" s="4">
        <f t="shared" si="1"/>
        <v>98.01</v>
      </c>
      <c r="E43" s="4">
        <f t="shared" si="2"/>
        <v>55.155848661498489</v>
      </c>
      <c r="F43" s="4">
        <f t="shared" si="3"/>
        <v>6.0941513385015114</v>
      </c>
      <c r="G43" s="4">
        <f t="shared" si="4"/>
        <v>37.138680536559761</v>
      </c>
    </row>
    <row r="44" spans="1:7" x14ac:dyDescent="0.45">
      <c r="A44" s="4">
        <v>0.69</v>
      </c>
      <c r="B44" s="4">
        <v>51</v>
      </c>
      <c r="C44" s="4">
        <f t="shared" si="0"/>
        <v>35.19</v>
      </c>
      <c r="D44" s="4">
        <f t="shared" si="1"/>
        <v>0.47609999999999991</v>
      </c>
      <c r="E44" s="4">
        <f t="shared" si="2"/>
        <v>3.8441955127711065</v>
      </c>
      <c r="F44" s="4">
        <f t="shared" si="3"/>
        <v>47.155804487228892</v>
      </c>
      <c r="G44" s="4">
        <f t="shared" si="4"/>
        <v>2223.6698968377564</v>
      </c>
    </row>
    <row r="45" spans="1:7" x14ac:dyDescent="0.45">
      <c r="A45" s="4">
        <v>18.190000000000001</v>
      </c>
      <c r="B45" s="4">
        <v>87.75</v>
      </c>
      <c r="C45" s="4">
        <f t="shared" si="0"/>
        <v>1596.1725000000001</v>
      </c>
      <c r="D45" s="4">
        <f t="shared" si="1"/>
        <v>330.87610000000006</v>
      </c>
      <c r="E45" s="4">
        <f t="shared" si="2"/>
        <v>101.34190779319773</v>
      </c>
      <c r="F45" s="4">
        <f t="shared" si="3"/>
        <v>-13.591907793197734</v>
      </c>
      <c r="G45" s="4">
        <f t="shared" si="4"/>
        <v>184.73995745878929</v>
      </c>
    </row>
    <row r="46" spans="1:7" x14ac:dyDescent="0.45">
      <c r="A46" s="4">
        <v>5.18</v>
      </c>
      <c r="B46" s="4">
        <v>47</v>
      </c>
      <c r="C46" s="4">
        <f t="shared" si="0"/>
        <v>243.45999999999998</v>
      </c>
      <c r="D46" s="4">
        <f t="shared" si="1"/>
        <v>26.832399999999996</v>
      </c>
      <c r="E46" s="4">
        <f t="shared" si="2"/>
        <v>28.859322835006278</v>
      </c>
      <c r="F46" s="4">
        <f t="shared" si="3"/>
        <v>18.140677164993722</v>
      </c>
      <c r="G46" s="4">
        <f t="shared" si="4"/>
        <v>329.08416800452466</v>
      </c>
    </row>
    <row r="47" spans="1:7" x14ac:dyDescent="0.45">
      <c r="A47" s="4">
        <v>13.25</v>
      </c>
      <c r="B47" s="4">
        <v>76.5</v>
      </c>
      <c r="C47" s="4">
        <f t="shared" si="0"/>
        <v>1013.625</v>
      </c>
      <c r="D47" s="4">
        <f t="shared" si="1"/>
        <v>175.5625</v>
      </c>
      <c r="E47" s="4">
        <f t="shared" si="2"/>
        <v>73.819696440894447</v>
      </c>
      <c r="F47" s="4">
        <f t="shared" si="3"/>
        <v>2.6803035591055533</v>
      </c>
      <c r="G47" s="4">
        <f t="shared" si="4"/>
        <v>7.1840271689538966</v>
      </c>
    </row>
    <row r="48" spans="1:7" x14ac:dyDescent="0.45">
      <c r="A48" s="4">
        <v>6.23</v>
      </c>
      <c r="B48" s="4">
        <v>50.75</v>
      </c>
      <c r="C48" s="4">
        <f t="shared" si="0"/>
        <v>316.17250000000001</v>
      </c>
      <c r="D48" s="4">
        <f t="shared" si="1"/>
        <v>38.812900000000006</v>
      </c>
      <c r="E48" s="4">
        <f t="shared" si="2"/>
        <v>34.709185571831881</v>
      </c>
      <c r="F48" s="4">
        <f t="shared" si="3"/>
        <v>16.040814428168119</v>
      </c>
      <c r="G48" s="4">
        <f t="shared" si="4"/>
        <v>257.30772751892647</v>
      </c>
    </row>
    <row r="49" spans="1:7" x14ac:dyDescent="0.45">
      <c r="A49" s="4">
        <v>10.4</v>
      </c>
      <c r="B49" s="4">
        <v>70</v>
      </c>
      <c r="C49" s="4">
        <f t="shared" si="0"/>
        <v>728</v>
      </c>
      <c r="D49" s="4">
        <f t="shared" si="1"/>
        <v>108.16000000000001</v>
      </c>
      <c r="E49" s="4">
        <f t="shared" si="2"/>
        <v>57.941497583796398</v>
      </c>
      <c r="F49" s="4">
        <f t="shared" si="3"/>
        <v>12.058502416203602</v>
      </c>
      <c r="G49" s="4">
        <f t="shared" si="4"/>
        <v>145.4074805215881</v>
      </c>
    </row>
    <row r="50" spans="1:7" x14ac:dyDescent="0.45">
      <c r="A50" s="4">
        <v>10.93</v>
      </c>
      <c r="B50" s="4">
        <v>73</v>
      </c>
      <c r="C50" s="4">
        <f t="shared" si="0"/>
        <v>797.89</v>
      </c>
      <c r="D50" s="4">
        <f t="shared" si="1"/>
        <v>119.4649</v>
      </c>
      <c r="E50" s="4">
        <f t="shared" si="2"/>
        <v>60.894285441432167</v>
      </c>
      <c r="F50" s="4">
        <f t="shared" si="3"/>
        <v>12.105714558567833</v>
      </c>
      <c r="G50" s="4">
        <f t="shared" si="4"/>
        <v>146.54832497352118</v>
      </c>
    </row>
    <row r="51" spans="1:7" x14ac:dyDescent="0.45">
      <c r="A51" s="4">
        <v>3.7</v>
      </c>
      <c r="B51" s="4">
        <v>45.25</v>
      </c>
      <c r="C51" s="4">
        <f t="shared" si="0"/>
        <v>167.42500000000001</v>
      </c>
      <c r="D51" s="4">
        <f t="shared" si="1"/>
        <v>13.690000000000001</v>
      </c>
      <c r="E51" s="4">
        <f t="shared" si="2"/>
        <v>20.613802025004485</v>
      </c>
      <c r="F51" s="4">
        <f t="shared" si="3"/>
        <v>24.636197974995515</v>
      </c>
      <c r="G51" s="4">
        <f t="shared" si="4"/>
        <v>606.94225066317313</v>
      </c>
    </row>
    <row r="52" spans="1:7" x14ac:dyDescent="0.45">
      <c r="A52" s="4">
        <v>19.39</v>
      </c>
      <c r="B52" s="4">
        <v>93.25</v>
      </c>
      <c r="C52" s="4">
        <f t="shared" si="0"/>
        <v>1808.1175000000001</v>
      </c>
      <c r="D52" s="4">
        <f t="shared" si="1"/>
        <v>375.97210000000001</v>
      </c>
      <c r="E52" s="4">
        <f t="shared" si="2"/>
        <v>108.02746520671271</v>
      </c>
      <c r="F52" s="4">
        <f t="shared" si="3"/>
        <v>-14.777465206712705</v>
      </c>
      <c r="G52" s="4">
        <f t="shared" si="4"/>
        <v>218.37347793560457</v>
      </c>
    </row>
    <row r="53" spans="1:7" x14ac:dyDescent="0.45">
      <c r="A53" s="4">
        <v>15.5</v>
      </c>
      <c r="B53" s="4">
        <v>80.75</v>
      </c>
      <c r="C53" s="4">
        <f t="shared" si="0"/>
        <v>1251.625</v>
      </c>
      <c r="D53" s="4">
        <f t="shared" si="1"/>
        <v>240.25</v>
      </c>
      <c r="E53" s="4">
        <f t="shared" si="2"/>
        <v>86.355116591235003</v>
      </c>
      <c r="F53" s="4">
        <f t="shared" si="3"/>
        <v>-5.6051165912350029</v>
      </c>
      <c r="G53" s="4">
        <f t="shared" si="4"/>
        <v>31.4173320013379</v>
      </c>
    </row>
    <row r="54" spans="1:7" x14ac:dyDescent="0.45">
      <c r="A54" s="4">
        <v>18.79</v>
      </c>
      <c r="B54" s="4">
        <v>91</v>
      </c>
      <c r="C54" s="4">
        <f t="shared" si="0"/>
        <v>1709.8899999999999</v>
      </c>
      <c r="D54" s="4">
        <f t="shared" si="1"/>
        <v>353.0641</v>
      </c>
      <c r="E54" s="4">
        <f t="shared" si="2"/>
        <v>104.68468649995521</v>
      </c>
      <c r="F54" s="4">
        <f t="shared" si="3"/>
        <v>-13.684686499955205</v>
      </c>
      <c r="G54" s="4">
        <f t="shared" si="4"/>
        <v>187.27064460205625</v>
      </c>
    </row>
    <row r="55" spans="1:7" x14ac:dyDescent="0.45">
      <c r="A55" s="4">
        <v>17.899999999999999</v>
      </c>
      <c r="B55" s="4">
        <v>94.25</v>
      </c>
      <c r="C55" s="4">
        <f t="shared" si="0"/>
        <v>1687.0749999999998</v>
      </c>
      <c r="D55" s="4">
        <f t="shared" si="1"/>
        <v>320.40999999999997</v>
      </c>
      <c r="E55" s="4">
        <f t="shared" si="2"/>
        <v>99.726231418264931</v>
      </c>
      <c r="F55" s="4">
        <f t="shared" si="3"/>
        <v>-5.4762314182649305</v>
      </c>
      <c r="G55" s="4">
        <f t="shared" si="4"/>
        <v>29.989110546391931</v>
      </c>
    </row>
    <row r="56" spans="1:7" x14ac:dyDescent="0.45">
      <c r="A56" s="4">
        <v>11.96</v>
      </c>
      <c r="B56" s="4">
        <v>68.75</v>
      </c>
      <c r="C56" s="4">
        <f t="shared" si="0"/>
        <v>822.25000000000011</v>
      </c>
      <c r="D56" s="4">
        <f t="shared" si="1"/>
        <v>143.04160000000002</v>
      </c>
      <c r="E56" s="4">
        <f t="shared" si="2"/>
        <v>66.632722221365853</v>
      </c>
      <c r="F56" s="4">
        <f t="shared" si="3"/>
        <v>2.117277778634147</v>
      </c>
      <c r="G56" s="4">
        <f t="shared" si="4"/>
        <v>4.4828651918979476</v>
      </c>
    </row>
    <row r="57" spans="1:7" x14ac:dyDescent="0.45">
      <c r="A57" s="4">
        <v>18.440000000000001</v>
      </c>
      <c r="B57" s="4">
        <v>82.25</v>
      </c>
      <c r="C57" s="4">
        <f t="shared" si="0"/>
        <v>1516.69</v>
      </c>
      <c r="D57" s="4">
        <f t="shared" si="1"/>
        <v>340.03360000000004</v>
      </c>
      <c r="E57" s="4">
        <f t="shared" si="2"/>
        <v>102.73473225434668</v>
      </c>
      <c r="F57" s="4">
        <f t="shared" si="3"/>
        <v>-20.484732254346682</v>
      </c>
      <c r="G57" s="4">
        <f t="shared" si="4"/>
        <v>419.62425553227126</v>
      </c>
    </row>
    <row r="58" spans="1:7" x14ac:dyDescent="0.45">
      <c r="A58" s="4">
        <v>1.77</v>
      </c>
      <c r="B58" s="4">
        <v>40</v>
      </c>
      <c r="C58" s="4">
        <f t="shared" si="0"/>
        <v>70.8</v>
      </c>
      <c r="D58" s="4">
        <f t="shared" si="1"/>
        <v>3.1329000000000002</v>
      </c>
      <c r="E58" s="4">
        <f t="shared" si="2"/>
        <v>9.8611971849345785</v>
      </c>
      <c r="F58" s="4">
        <f t="shared" si="3"/>
        <v>30.138802815065421</v>
      </c>
      <c r="G58" s="4">
        <f t="shared" si="4"/>
        <v>908.34743512539535</v>
      </c>
    </row>
    <row r="59" spans="1:7" x14ac:dyDescent="0.45">
      <c r="A59" s="4">
        <v>3.92</v>
      </c>
      <c r="B59" s="4">
        <v>45.75</v>
      </c>
      <c r="C59" s="4">
        <f t="shared" si="0"/>
        <v>179.34</v>
      </c>
      <c r="D59" s="4">
        <f t="shared" si="1"/>
        <v>15.366399999999999</v>
      </c>
      <c r="E59" s="4">
        <f t="shared" si="2"/>
        <v>21.839487550815562</v>
      </c>
      <c r="F59" s="4">
        <f t="shared" si="3"/>
        <v>23.910512449184438</v>
      </c>
      <c r="G59" s="4">
        <f t="shared" si="4"/>
        <v>571.71260558260394</v>
      </c>
    </row>
    <row r="60" spans="1:7" x14ac:dyDescent="0.45">
      <c r="A60" s="4">
        <v>0.9</v>
      </c>
      <c r="B60" s="4">
        <v>41.75</v>
      </c>
      <c r="C60" s="4">
        <f t="shared" si="0"/>
        <v>37.575000000000003</v>
      </c>
      <c r="D60" s="4">
        <f t="shared" si="1"/>
        <v>0.81</v>
      </c>
      <c r="E60" s="4">
        <f t="shared" si="2"/>
        <v>5.0141680601362264</v>
      </c>
      <c r="F60" s="4">
        <f t="shared" si="3"/>
        <v>36.735831939863772</v>
      </c>
      <c r="G60" s="4">
        <f t="shared" si="4"/>
        <v>1349.5213483139153</v>
      </c>
    </row>
    <row r="61" spans="1:7" x14ac:dyDescent="0.45">
      <c r="A61" s="4">
        <v>6.51</v>
      </c>
      <c r="B61" s="4">
        <v>58</v>
      </c>
      <c r="C61" s="4">
        <f t="shared" si="0"/>
        <v>377.58</v>
      </c>
      <c r="D61" s="4">
        <f t="shared" si="1"/>
        <v>42.380099999999999</v>
      </c>
      <c r="E61" s="4">
        <f t="shared" si="2"/>
        <v>36.269148968318703</v>
      </c>
      <c r="F61" s="4">
        <f t="shared" si="3"/>
        <v>21.730851031681297</v>
      </c>
      <c r="G61" s="4">
        <f t="shared" si="4"/>
        <v>472.22988656112409</v>
      </c>
    </row>
    <row r="62" spans="1:7" x14ac:dyDescent="0.45">
      <c r="A62" s="4">
        <v>7.77</v>
      </c>
      <c r="B62" s="4">
        <v>60.75</v>
      </c>
      <c r="C62" s="4">
        <f t="shared" si="0"/>
        <v>472.02749999999997</v>
      </c>
      <c r="D62" s="4">
        <f t="shared" si="1"/>
        <v>60.372899999999994</v>
      </c>
      <c r="E62" s="4">
        <f t="shared" si="2"/>
        <v>43.288984252509415</v>
      </c>
      <c r="F62" s="4">
        <f t="shared" si="3"/>
        <v>17.461015747490585</v>
      </c>
      <c r="G62" s="4">
        <f t="shared" si="4"/>
        <v>304.88707093411421</v>
      </c>
    </row>
    <row r="63" spans="1:7" x14ac:dyDescent="0.45">
      <c r="A63" s="4">
        <v>5.43</v>
      </c>
      <c r="B63" s="4">
        <v>57.75</v>
      </c>
      <c r="C63" s="4">
        <f t="shared" si="0"/>
        <v>313.58249999999998</v>
      </c>
      <c r="D63" s="4">
        <f t="shared" si="1"/>
        <v>29.484899999999996</v>
      </c>
      <c r="E63" s="4">
        <f t="shared" si="2"/>
        <v>30.252147296155229</v>
      </c>
      <c r="F63" s="4">
        <f t="shared" si="3"/>
        <v>27.497852703844771</v>
      </c>
      <c r="G63" s="4">
        <f t="shared" si="4"/>
        <v>756.13190332234319</v>
      </c>
    </row>
    <row r="64" spans="1:7" x14ac:dyDescent="0.45">
      <c r="A64" s="4">
        <v>16.57</v>
      </c>
      <c r="B64" s="4">
        <v>81.5</v>
      </c>
      <c r="C64" s="4">
        <f t="shared" si="0"/>
        <v>1350.4549999999999</v>
      </c>
      <c r="D64" s="4">
        <f t="shared" si="1"/>
        <v>274.56490000000002</v>
      </c>
      <c r="E64" s="4">
        <f t="shared" si="2"/>
        <v>92.316405284952523</v>
      </c>
      <c r="F64" s="4">
        <f t="shared" si="3"/>
        <v>-10.816405284952523</v>
      </c>
      <c r="G64" s="4">
        <f t="shared" si="4"/>
        <v>116.99462328834888</v>
      </c>
    </row>
    <row r="65" spans="1:7" x14ac:dyDescent="0.45">
      <c r="A65" s="4">
        <v>7.14</v>
      </c>
      <c r="B65" s="4">
        <v>65</v>
      </c>
      <c r="C65" s="4">
        <f t="shared" si="0"/>
        <v>464.09999999999997</v>
      </c>
      <c r="D65" s="4">
        <f t="shared" si="1"/>
        <v>50.979599999999998</v>
      </c>
      <c r="E65" s="4">
        <f t="shared" si="2"/>
        <v>39.779066610414063</v>
      </c>
      <c r="F65" s="4">
        <f t="shared" si="3"/>
        <v>25.220933389585937</v>
      </c>
      <c r="G65" s="4">
        <f t="shared" si="4"/>
        <v>636.09548104193084</v>
      </c>
    </row>
    <row r="66" spans="1:7" x14ac:dyDescent="0.45">
      <c r="A66" s="4">
        <v>5.62</v>
      </c>
      <c r="B66" s="4">
        <v>52.75</v>
      </c>
      <c r="C66" s="4">
        <f t="shared" si="0"/>
        <v>296.45499999999998</v>
      </c>
      <c r="D66" s="4">
        <f t="shared" si="1"/>
        <v>31.584400000000002</v>
      </c>
      <c r="E66" s="4">
        <f t="shared" si="2"/>
        <v>31.310693886628435</v>
      </c>
      <c r="F66" s="4">
        <f t="shared" si="3"/>
        <v>21.439306113371565</v>
      </c>
      <c r="G66" s="4">
        <f t="shared" si="4"/>
        <v>459.64384662285136</v>
      </c>
    </row>
    <row r="67" spans="1:7" x14ac:dyDescent="0.45">
      <c r="A67" s="4">
        <v>10.85</v>
      </c>
      <c r="B67" s="4">
        <v>80.75</v>
      </c>
      <c r="C67" s="4">
        <f t="shared" ref="C67:C130" si="6">A67*B67</f>
        <v>876.13749999999993</v>
      </c>
      <c r="D67" s="4">
        <f t="shared" ref="D67:D130" si="7">A67*A67</f>
        <v>117.7225</v>
      </c>
      <c r="E67" s="4">
        <f t="shared" ref="E67:E130" si="8">A67*$J$6</f>
        <v>60.448581613864505</v>
      </c>
      <c r="F67" s="4">
        <f t="shared" ref="F67:F130" si="9">B67-E67</f>
        <v>20.301418386135495</v>
      </c>
      <c r="G67" s="4">
        <f t="shared" ref="G67:G130" si="10">F67*F67</f>
        <v>412.14758848892035</v>
      </c>
    </row>
    <row r="68" spans="1:7" x14ac:dyDescent="0.45">
      <c r="A68" s="4">
        <v>2.82</v>
      </c>
      <c r="B68" s="4">
        <v>50.25</v>
      </c>
      <c r="C68" s="4">
        <f t="shared" si="6"/>
        <v>141.70499999999998</v>
      </c>
      <c r="D68" s="4">
        <f t="shared" si="7"/>
        <v>7.952399999999999</v>
      </c>
      <c r="E68" s="4">
        <f t="shared" si="8"/>
        <v>15.711059921760175</v>
      </c>
      <c r="F68" s="4">
        <f t="shared" si="9"/>
        <v>34.538940078239825</v>
      </c>
      <c r="G68" s="4">
        <f t="shared" si="10"/>
        <v>1192.9383817282412</v>
      </c>
    </row>
    <row r="69" spans="1:7" x14ac:dyDescent="0.45">
      <c r="A69" s="4">
        <v>16.04</v>
      </c>
      <c r="B69" s="4">
        <v>75.75</v>
      </c>
      <c r="C69" s="4">
        <f t="shared" si="6"/>
        <v>1215.03</v>
      </c>
      <c r="D69" s="4">
        <f t="shared" si="7"/>
        <v>257.28159999999997</v>
      </c>
      <c r="E69" s="4">
        <f t="shared" si="8"/>
        <v>89.36361742731674</v>
      </c>
      <c r="F69" s="4">
        <f t="shared" si="9"/>
        <v>-13.61361742731674</v>
      </c>
      <c r="G69" s="4">
        <f t="shared" si="10"/>
        <v>185.33057945734205</v>
      </c>
    </row>
    <row r="70" spans="1:7" x14ac:dyDescent="0.45">
      <c r="A70" s="4">
        <v>1.49</v>
      </c>
      <c r="B70" s="4">
        <v>38.25</v>
      </c>
      <c r="C70" s="4">
        <f t="shared" si="6"/>
        <v>56.9925</v>
      </c>
      <c r="D70" s="4">
        <f t="shared" si="7"/>
        <v>2.2201</v>
      </c>
      <c r="E70" s="4">
        <f t="shared" si="8"/>
        <v>8.3012337884477532</v>
      </c>
      <c r="F70" s="4">
        <f t="shared" si="9"/>
        <v>29.948766211552247</v>
      </c>
      <c r="G70" s="4">
        <f t="shared" si="10"/>
        <v>896.92859759421356</v>
      </c>
    </row>
    <row r="71" spans="1:7" x14ac:dyDescent="0.45">
      <c r="A71" s="4">
        <v>19.739999999999998</v>
      </c>
      <c r="B71" s="4">
        <v>91.75</v>
      </c>
      <c r="C71" s="4">
        <f t="shared" si="6"/>
        <v>1811.1449999999998</v>
      </c>
      <c r="D71" s="4">
        <f t="shared" si="7"/>
        <v>389.66759999999994</v>
      </c>
      <c r="E71" s="4">
        <f t="shared" si="8"/>
        <v>109.97741945232123</v>
      </c>
      <c r="F71" s="4">
        <f t="shared" si="9"/>
        <v>-18.227419452321229</v>
      </c>
      <c r="G71" s="4">
        <f t="shared" si="10"/>
        <v>332.23881989085834</v>
      </c>
    </row>
    <row r="72" spans="1:7" x14ac:dyDescent="0.45">
      <c r="A72" s="4">
        <v>15.44</v>
      </c>
      <c r="B72" s="4">
        <v>77.5</v>
      </c>
      <c r="C72" s="4">
        <f t="shared" si="6"/>
        <v>1196.5999999999999</v>
      </c>
      <c r="D72" s="4">
        <f t="shared" si="7"/>
        <v>238.39359999999999</v>
      </c>
      <c r="E72" s="4">
        <f t="shared" si="8"/>
        <v>86.020838720559254</v>
      </c>
      <c r="F72" s="4">
        <f t="shared" si="9"/>
        <v>-8.5208387205592544</v>
      </c>
      <c r="G72" s="4">
        <f t="shared" si="10"/>
        <v>72.604692501781869</v>
      </c>
    </row>
    <row r="73" spans="1:7" x14ac:dyDescent="0.45">
      <c r="A73" s="4">
        <v>3.97</v>
      </c>
      <c r="B73" s="4">
        <v>53.5</v>
      </c>
      <c r="C73" s="4">
        <f t="shared" si="6"/>
        <v>212.39500000000001</v>
      </c>
      <c r="D73" s="4">
        <f t="shared" si="7"/>
        <v>15.760900000000001</v>
      </c>
      <c r="E73" s="4">
        <f t="shared" si="8"/>
        <v>22.118052443045354</v>
      </c>
      <c r="F73" s="4">
        <f t="shared" si="9"/>
        <v>31.381947556954646</v>
      </c>
      <c r="G73" s="4">
        <f t="shared" si="10"/>
        <v>984.82663246745165</v>
      </c>
    </row>
    <row r="74" spans="1:7" x14ac:dyDescent="0.45">
      <c r="A74" s="4">
        <v>0.11</v>
      </c>
      <c r="B74" s="4">
        <v>42.75</v>
      </c>
      <c r="C74" s="4">
        <f t="shared" si="6"/>
        <v>4.7024999999999997</v>
      </c>
      <c r="D74" s="4">
        <f t="shared" si="7"/>
        <v>1.21E-2</v>
      </c>
      <c r="E74" s="4">
        <f t="shared" si="8"/>
        <v>0.61284276290553874</v>
      </c>
      <c r="F74" s="4">
        <f t="shared" si="9"/>
        <v>42.137157237094463</v>
      </c>
      <c r="G74" s="4">
        <f t="shared" si="10"/>
        <v>1775.5400200236222</v>
      </c>
    </row>
    <row r="75" spans="1:7" x14ac:dyDescent="0.45">
      <c r="A75" s="4">
        <v>16.309999999999999</v>
      </c>
      <c r="B75" s="4">
        <v>80.5</v>
      </c>
      <c r="C75" s="4">
        <f t="shared" si="6"/>
        <v>1312.9549999999999</v>
      </c>
      <c r="D75" s="4">
        <f t="shared" si="7"/>
        <v>266.01609999999994</v>
      </c>
      <c r="E75" s="4">
        <f t="shared" si="8"/>
        <v>90.867867845357608</v>
      </c>
      <c r="F75" s="4">
        <f t="shared" si="9"/>
        <v>-10.367867845357608</v>
      </c>
      <c r="G75" s="4">
        <f t="shared" si="10"/>
        <v>107.49268365880022</v>
      </c>
    </row>
    <row r="76" spans="1:7" x14ac:dyDescent="0.45">
      <c r="A76" s="4">
        <v>14.14</v>
      </c>
      <c r="B76" s="4">
        <v>71</v>
      </c>
      <c r="C76" s="4">
        <f t="shared" si="6"/>
        <v>1003.94</v>
      </c>
      <c r="D76" s="4">
        <f t="shared" si="7"/>
        <v>199.93960000000001</v>
      </c>
      <c r="E76" s="4">
        <f t="shared" si="8"/>
        <v>78.778151522584707</v>
      </c>
      <c r="F76" s="4">
        <f t="shared" si="9"/>
        <v>-7.7781515225847073</v>
      </c>
      <c r="G76" s="4">
        <f t="shared" si="10"/>
        <v>60.499641108286802</v>
      </c>
    </row>
    <row r="77" spans="1:7" x14ac:dyDescent="0.45">
      <c r="A77" s="4">
        <v>14.58</v>
      </c>
      <c r="B77" s="4">
        <v>69</v>
      </c>
      <c r="C77" s="4">
        <f t="shared" si="6"/>
        <v>1006.02</v>
      </c>
      <c r="D77" s="4">
        <f t="shared" si="7"/>
        <v>212.57640000000001</v>
      </c>
      <c r="E77" s="4">
        <f t="shared" si="8"/>
        <v>81.229522574206868</v>
      </c>
      <c r="F77" s="4">
        <f t="shared" si="9"/>
        <v>-12.229522574206868</v>
      </c>
      <c r="G77" s="4">
        <f t="shared" si="10"/>
        <v>149.56122239303539</v>
      </c>
    </row>
    <row r="78" spans="1:7" x14ac:dyDescent="0.45">
      <c r="A78" s="4">
        <v>15.43</v>
      </c>
      <c r="B78" s="4">
        <v>76.25</v>
      </c>
      <c r="C78" s="4">
        <f t="shared" si="6"/>
        <v>1176.5374999999999</v>
      </c>
      <c r="D78" s="4">
        <f t="shared" si="7"/>
        <v>238.0849</v>
      </c>
      <c r="E78" s="4">
        <f t="shared" si="8"/>
        <v>85.965125742113301</v>
      </c>
      <c r="F78" s="4">
        <f t="shared" si="9"/>
        <v>-9.715125742113301</v>
      </c>
      <c r="G78" s="4">
        <f t="shared" si="10"/>
        <v>94.383668185072523</v>
      </c>
    </row>
    <row r="79" spans="1:7" x14ac:dyDescent="0.45">
      <c r="A79" s="4">
        <v>1.48</v>
      </c>
      <c r="B79" s="4">
        <v>48</v>
      </c>
      <c r="C79" s="4">
        <f t="shared" si="6"/>
        <v>71.039999999999992</v>
      </c>
      <c r="D79" s="4">
        <f t="shared" si="7"/>
        <v>2.1903999999999999</v>
      </c>
      <c r="E79" s="4">
        <f t="shared" si="8"/>
        <v>8.2455208100017945</v>
      </c>
      <c r="F79" s="4">
        <f t="shared" si="9"/>
        <v>39.754479189998207</v>
      </c>
      <c r="G79" s="4">
        <f t="shared" si="10"/>
        <v>1580.4186156680005</v>
      </c>
    </row>
    <row r="80" spans="1:7" x14ac:dyDescent="0.45">
      <c r="A80" s="4">
        <v>7.17</v>
      </c>
      <c r="B80" s="4">
        <v>59</v>
      </c>
      <c r="C80" s="4">
        <f t="shared" si="6"/>
        <v>423.03</v>
      </c>
      <c r="D80" s="4">
        <f t="shared" si="7"/>
        <v>51.408899999999996</v>
      </c>
      <c r="E80" s="4">
        <f t="shared" si="8"/>
        <v>39.946205545751937</v>
      </c>
      <c r="F80" s="4">
        <f t="shared" si="9"/>
        <v>19.053794454248063</v>
      </c>
      <c r="G80" s="4">
        <f t="shared" si="10"/>
        <v>363.04708310473427</v>
      </c>
    </row>
    <row r="81" spans="1:7" x14ac:dyDescent="0.45">
      <c r="A81" s="4">
        <v>2.3199999999999998</v>
      </c>
      <c r="B81" s="4">
        <v>39.5</v>
      </c>
      <c r="C81" s="4">
        <f t="shared" si="6"/>
        <v>91.64</v>
      </c>
      <c r="D81" s="4">
        <f t="shared" si="7"/>
        <v>5.3823999999999996</v>
      </c>
      <c r="E81" s="4">
        <f t="shared" si="8"/>
        <v>12.925410999462271</v>
      </c>
      <c r="F81" s="4">
        <f t="shared" si="9"/>
        <v>26.574589000537728</v>
      </c>
      <c r="G81" s="4">
        <f t="shared" si="10"/>
        <v>706.20878054750074</v>
      </c>
    </row>
    <row r="82" spans="1:7" x14ac:dyDescent="0.45">
      <c r="A82" s="4">
        <v>17.260000000000002</v>
      </c>
      <c r="B82" s="4">
        <v>84</v>
      </c>
      <c r="C82" s="4">
        <f t="shared" si="6"/>
        <v>1449.8400000000001</v>
      </c>
      <c r="D82" s="4">
        <f t="shared" si="7"/>
        <v>297.90760000000006</v>
      </c>
      <c r="E82" s="4">
        <f t="shared" si="8"/>
        <v>96.160600797723632</v>
      </c>
      <c r="F82" s="4">
        <f t="shared" si="9"/>
        <v>-12.160600797723632</v>
      </c>
      <c r="G82" s="4">
        <f t="shared" si="10"/>
        <v>147.88021176159663</v>
      </c>
    </row>
    <row r="83" spans="1:7" x14ac:dyDescent="0.45">
      <c r="A83" s="4">
        <v>12.47</v>
      </c>
      <c r="B83" s="4">
        <v>73</v>
      </c>
      <c r="C83" s="4">
        <f t="shared" si="6"/>
        <v>910.31000000000006</v>
      </c>
      <c r="D83" s="4">
        <f t="shared" si="7"/>
        <v>155.50090000000003</v>
      </c>
      <c r="E83" s="4">
        <f t="shared" si="8"/>
        <v>69.474084122109716</v>
      </c>
      <c r="F83" s="4">
        <f t="shared" si="9"/>
        <v>3.5259158778902844</v>
      </c>
      <c r="G83" s="4">
        <f t="shared" si="10"/>
        <v>12.432082777958815</v>
      </c>
    </row>
    <row r="84" spans="1:7" x14ac:dyDescent="0.45">
      <c r="A84" s="4">
        <v>6.62</v>
      </c>
      <c r="B84" s="4">
        <v>52.25</v>
      </c>
      <c r="C84" s="4">
        <f t="shared" si="6"/>
        <v>345.89499999999998</v>
      </c>
      <c r="D84" s="4">
        <f t="shared" si="7"/>
        <v>43.824400000000004</v>
      </c>
      <c r="E84" s="4">
        <f t="shared" si="8"/>
        <v>36.88199173122424</v>
      </c>
      <c r="F84" s="4">
        <f t="shared" si="9"/>
        <v>15.36800826877576</v>
      </c>
      <c r="G84" s="4">
        <f t="shared" si="10"/>
        <v>236.17567814916015</v>
      </c>
    </row>
    <row r="85" spans="1:7" x14ac:dyDescent="0.45">
      <c r="A85" s="4">
        <v>1.27</v>
      </c>
      <c r="B85" s="4">
        <v>44</v>
      </c>
      <c r="C85" s="4">
        <f t="shared" si="6"/>
        <v>55.88</v>
      </c>
      <c r="D85" s="4">
        <f t="shared" si="7"/>
        <v>1.6129</v>
      </c>
      <c r="E85" s="4">
        <f t="shared" si="8"/>
        <v>7.0755482626366746</v>
      </c>
      <c r="F85" s="4">
        <f t="shared" si="9"/>
        <v>36.924451737363327</v>
      </c>
      <c r="G85" s="4">
        <f t="shared" si="10"/>
        <v>1363.4151361048737</v>
      </c>
    </row>
    <row r="86" spans="1:7" x14ac:dyDescent="0.45">
      <c r="A86" s="4">
        <v>6.22</v>
      </c>
      <c r="B86" s="4">
        <v>55.75</v>
      </c>
      <c r="C86" s="4">
        <f t="shared" si="6"/>
        <v>346.76499999999999</v>
      </c>
      <c r="D86" s="4">
        <f t="shared" si="7"/>
        <v>38.688399999999994</v>
      </c>
      <c r="E86" s="4">
        <f t="shared" si="8"/>
        <v>34.653472593385921</v>
      </c>
      <c r="F86" s="4">
        <f t="shared" si="9"/>
        <v>21.096527406614079</v>
      </c>
      <c r="G86" s="4">
        <f t="shared" si="10"/>
        <v>445.06346861801899</v>
      </c>
    </row>
    <row r="87" spans="1:7" x14ac:dyDescent="0.45">
      <c r="A87" s="4">
        <v>6.5</v>
      </c>
      <c r="B87" s="4">
        <v>50.5</v>
      </c>
      <c r="C87" s="4">
        <f t="shared" si="6"/>
        <v>328.25</v>
      </c>
      <c r="D87" s="4">
        <f t="shared" si="7"/>
        <v>42.25</v>
      </c>
      <c r="E87" s="4">
        <f t="shared" si="8"/>
        <v>36.213435989872742</v>
      </c>
      <c r="F87" s="4">
        <f t="shared" si="9"/>
        <v>14.286564010127258</v>
      </c>
      <c r="G87" s="4">
        <f t="shared" si="10"/>
        <v>204.10591121546344</v>
      </c>
    </row>
    <row r="88" spans="1:7" x14ac:dyDescent="0.45">
      <c r="A88" s="4">
        <v>14.59</v>
      </c>
      <c r="B88" s="4">
        <v>78.25</v>
      </c>
      <c r="C88" s="4">
        <f t="shared" si="6"/>
        <v>1141.6675</v>
      </c>
      <c r="D88" s="4">
        <f t="shared" si="7"/>
        <v>212.8681</v>
      </c>
      <c r="E88" s="4">
        <f t="shared" si="8"/>
        <v>81.285235552652821</v>
      </c>
      <c r="F88" s="4">
        <f t="shared" si="9"/>
        <v>-3.0352355526528214</v>
      </c>
      <c r="G88" s="4">
        <f t="shared" si="10"/>
        <v>9.2126548600876781</v>
      </c>
    </row>
    <row r="89" spans="1:7" x14ac:dyDescent="0.45">
      <c r="A89" s="4">
        <v>12.75</v>
      </c>
      <c r="B89" s="4">
        <v>74.75</v>
      </c>
      <c r="C89" s="4">
        <f t="shared" si="6"/>
        <v>953.0625</v>
      </c>
      <c r="D89" s="4">
        <f t="shared" si="7"/>
        <v>162.5625</v>
      </c>
      <c r="E89" s="4">
        <f t="shared" si="8"/>
        <v>71.034047518596537</v>
      </c>
      <c r="F89" s="4">
        <f t="shared" si="9"/>
        <v>3.7159524814034626</v>
      </c>
      <c r="G89" s="4">
        <f t="shared" si="10"/>
        <v>13.808302844048551</v>
      </c>
    </row>
    <row r="90" spans="1:7" x14ac:dyDescent="0.45">
      <c r="A90" s="4">
        <v>17.739999999999998</v>
      </c>
      <c r="B90" s="4">
        <v>89.75</v>
      </c>
      <c r="C90" s="4">
        <f t="shared" si="6"/>
        <v>1592.165</v>
      </c>
      <c r="D90" s="4">
        <f t="shared" si="7"/>
        <v>314.70759999999996</v>
      </c>
      <c r="E90" s="4">
        <f t="shared" si="8"/>
        <v>98.834823763129606</v>
      </c>
      <c r="F90" s="4">
        <f t="shared" si="9"/>
        <v>-9.0848237631296058</v>
      </c>
      <c r="G90" s="4">
        <f t="shared" si="10"/>
        <v>82.534022807124373</v>
      </c>
    </row>
    <row r="91" spans="1:7" x14ac:dyDescent="0.45">
      <c r="A91" s="4">
        <v>9.44</v>
      </c>
      <c r="B91" s="4">
        <v>68.75</v>
      </c>
      <c r="C91" s="4">
        <f t="shared" si="6"/>
        <v>649</v>
      </c>
      <c r="D91" s="4">
        <f t="shared" si="7"/>
        <v>89.113599999999991</v>
      </c>
      <c r="E91" s="4">
        <f t="shared" si="8"/>
        <v>52.593051652984414</v>
      </c>
      <c r="F91" s="4">
        <f t="shared" si="9"/>
        <v>16.156948347015586</v>
      </c>
      <c r="G91" s="4">
        <f t="shared" si="10"/>
        <v>261.04697988812967</v>
      </c>
    </row>
    <row r="92" spans="1:7" x14ac:dyDescent="0.45">
      <c r="A92" s="4">
        <v>2.39</v>
      </c>
      <c r="B92" s="4">
        <v>39</v>
      </c>
      <c r="C92" s="4">
        <f t="shared" si="6"/>
        <v>93.210000000000008</v>
      </c>
      <c r="D92" s="4">
        <f t="shared" si="7"/>
        <v>5.7121000000000004</v>
      </c>
      <c r="E92" s="4">
        <f t="shared" si="8"/>
        <v>13.31540184858398</v>
      </c>
      <c r="F92" s="4">
        <f t="shared" si="9"/>
        <v>25.684598151416019</v>
      </c>
      <c r="G92" s="4">
        <f t="shared" si="10"/>
        <v>659.69858219972321</v>
      </c>
    </row>
    <row r="93" spans="1:7" x14ac:dyDescent="0.45">
      <c r="A93" s="4">
        <v>14.26</v>
      </c>
      <c r="B93" s="4">
        <v>71</v>
      </c>
      <c r="C93" s="4">
        <f t="shared" si="6"/>
        <v>1012.46</v>
      </c>
      <c r="D93" s="4">
        <f t="shared" si="7"/>
        <v>203.3476</v>
      </c>
      <c r="E93" s="4">
        <f t="shared" si="8"/>
        <v>79.446707263936204</v>
      </c>
      <c r="F93" s="4">
        <f t="shared" si="9"/>
        <v>-8.4467072639362044</v>
      </c>
      <c r="G93" s="4">
        <f t="shared" si="10"/>
        <v>71.346863602632638</v>
      </c>
    </row>
    <row r="94" spans="1:7" x14ac:dyDescent="0.45">
      <c r="A94" s="4">
        <v>15.22</v>
      </c>
      <c r="B94" s="4">
        <v>80.75</v>
      </c>
      <c r="C94" s="4">
        <f t="shared" si="6"/>
        <v>1229.0150000000001</v>
      </c>
      <c r="D94" s="4">
        <f t="shared" si="7"/>
        <v>231.64840000000001</v>
      </c>
      <c r="E94" s="4">
        <f t="shared" si="8"/>
        <v>84.795153194748181</v>
      </c>
      <c r="F94" s="4">
        <f t="shared" si="9"/>
        <v>-4.0451531947481811</v>
      </c>
      <c r="G94" s="4">
        <f t="shared" si="10"/>
        <v>16.363264368981415</v>
      </c>
    </row>
    <row r="95" spans="1:7" x14ac:dyDescent="0.45">
      <c r="A95" s="4">
        <v>11.23</v>
      </c>
      <c r="B95" s="4">
        <v>70.75</v>
      </c>
      <c r="C95" s="4">
        <f t="shared" si="6"/>
        <v>794.52250000000004</v>
      </c>
      <c r="D95" s="4">
        <f t="shared" si="7"/>
        <v>126.11290000000001</v>
      </c>
      <c r="E95" s="4">
        <f t="shared" si="8"/>
        <v>62.565674794810917</v>
      </c>
      <c r="F95" s="4">
        <f t="shared" si="9"/>
        <v>8.1843252051890829</v>
      </c>
      <c r="G95" s="4">
        <f t="shared" si="10"/>
        <v>66.983179064293324</v>
      </c>
    </row>
    <row r="96" spans="1:7" x14ac:dyDescent="0.45">
      <c r="A96" s="4">
        <v>15.42</v>
      </c>
      <c r="B96" s="4">
        <v>81.25</v>
      </c>
      <c r="C96" s="4">
        <f t="shared" si="6"/>
        <v>1252.875</v>
      </c>
      <c r="D96" s="4">
        <f t="shared" si="7"/>
        <v>237.7764</v>
      </c>
      <c r="E96" s="4">
        <f t="shared" si="8"/>
        <v>85.909412763667348</v>
      </c>
      <c r="F96" s="4">
        <f t="shared" si="9"/>
        <v>-4.6594127636673477</v>
      </c>
      <c r="G96" s="4">
        <f t="shared" si="10"/>
        <v>21.710127302226191</v>
      </c>
    </row>
    <row r="97" spans="1:7" x14ac:dyDescent="0.45">
      <c r="A97" s="4">
        <v>9.8800000000000008</v>
      </c>
      <c r="B97" s="4">
        <v>84</v>
      </c>
      <c r="C97" s="4">
        <f t="shared" si="6"/>
        <v>829.92000000000007</v>
      </c>
      <c r="D97" s="4">
        <f t="shared" si="7"/>
        <v>97.614400000000018</v>
      </c>
      <c r="E97" s="4">
        <f t="shared" si="8"/>
        <v>55.044422704606575</v>
      </c>
      <c r="F97" s="4">
        <f t="shared" si="9"/>
        <v>28.955577295393425</v>
      </c>
      <c r="G97" s="4">
        <f t="shared" si="10"/>
        <v>838.42545650950319</v>
      </c>
    </row>
    <row r="98" spans="1:7" x14ac:dyDescent="0.45">
      <c r="A98" s="4">
        <v>10.45</v>
      </c>
      <c r="B98" s="4">
        <v>69</v>
      </c>
      <c r="C98" s="4">
        <f t="shared" si="6"/>
        <v>721.05</v>
      </c>
      <c r="D98" s="4">
        <f t="shared" si="7"/>
        <v>109.20249999999999</v>
      </c>
      <c r="E98" s="4">
        <f t="shared" si="8"/>
        <v>58.220062476026179</v>
      </c>
      <c r="F98" s="4">
        <f t="shared" si="9"/>
        <v>10.779937523973821</v>
      </c>
      <c r="G98" s="4">
        <f t="shared" si="10"/>
        <v>116.20705302077884</v>
      </c>
    </row>
    <row r="99" spans="1:7" x14ac:dyDescent="0.45">
      <c r="A99" s="4">
        <v>8.5500000000000007</v>
      </c>
      <c r="B99" s="4">
        <v>67</v>
      </c>
      <c r="C99" s="4">
        <f t="shared" si="6"/>
        <v>572.85</v>
      </c>
      <c r="D99" s="4">
        <f t="shared" si="7"/>
        <v>73.102500000000006</v>
      </c>
      <c r="E99" s="4">
        <f t="shared" si="8"/>
        <v>47.634596571294153</v>
      </c>
      <c r="F99" s="4">
        <f t="shared" si="9"/>
        <v>19.365403428705847</v>
      </c>
      <c r="G99" s="4">
        <f t="shared" si="10"/>
        <v>375.01884995653216</v>
      </c>
    </row>
    <row r="100" spans="1:7" x14ac:dyDescent="0.45">
      <c r="A100" s="4">
        <v>0.51</v>
      </c>
      <c r="B100" s="4">
        <v>46</v>
      </c>
      <c r="C100" s="4">
        <f t="shared" si="6"/>
        <v>23.46</v>
      </c>
      <c r="D100" s="4">
        <f t="shared" si="7"/>
        <v>0.2601</v>
      </c>
      <c r="E100" s="4">
        <f t="shared" si="8"/>
        <v>2.8413619007438617</v>
      </c>
      <c r="F100" s="4">
        <f t="shared" si="9"/>
        <v>43.158638099256137</v>
      </c>
      <c r="G100" s="4">
        <f t="shared" si="10"/>
        <v>1862.6680425825634</v>
      </c>
    </row>
    <row r="101" spans="1:7" x14ac:dyDescent="0.45">
      <c r="A101" s="4">
        <v>2.16</v>
      </c>
      <c r="B101" s="4">
        <v>48.75</v>
      </c>
      <c r="C101" s="4">
        <f t="shared" si="6"/>
        <v>105.30000000000001</v>
      </c>
      <c r="D101" s="4">
        <f t="shared" si="7"/>
        <v>4.6656000000000004</v>
      </c>
      <c r="E101" s="4">
        <f t="shared" si="8"/>
        <v>12.034003344326944</v>
      </c>
      <c r="F101" s="4">
        <f t="shared" si="9"/>
        <v>36.715996655673052</v>
      </c>
      <c r="G101" s="4">
        <f t="shared" si="10"/>
        <v>1348.0644104193948</v>
      </c>
    </row>
    <row r="102" spans="1:7" x14ac:dyDescent="0.45">
      <c r="A102" s="4">
        <v>0.63</v>
      </c>
      <c r="B102" s="4">
        <v>40</v>
      </c>
      <c r="C102" s="4">
        <f t="shared" si="6"/>
        <v>25.2</v>
      </c>
      <c r="D102" s="4">
        <f t="shared" si="7"/>
        <v>0.39690000000000003</v>
      </c>
      <c r="E102" s="4">
        <f t="shared" si="8"/>
        <v>3.5099176420953584</v>
      </c>
      <c r="F102" s="4">
        <f t="shared" si="9"/>
        <v>36.49008235790464</v>
      </c>
      <c r="G102" s="4">
        <f t="shared" si="10"/>
        <v>1331.5261104866636</v>
      </c>
    </row>
    <row r="103" spans="1:7" x14ac:dyDescent="0.45">
      <c r="A103" s="4">
        <v>12.73</v>
      </c>
      <c r="B103" s="4">
        <v>75.5</v>
      </c>
      <c r="C103" s="4">
        <f t="shared" si="6"/>
        <v>961.11500000000001</v>
      </c>
      <c r="D103" s="4">
        <f t="shared" si="7"/>
        <v>162.05290000000002</v>
      </c>
      <c r="E103" s="4">
        <f t="shared" si="8"/>
        <v>70.922621561704631</v>
      </c>
      <c r="F103" s="4">
        <f t="shared" si="9"/>
        <v>4.5773784382953693</v>
      </c>
      <c r="G103" s="4">
        <f t="shared" si="10"/>
        <v>20.952393367371354</v>
      </c>
    </row>
    <row r="104" spans="1:7" x14ac:dyDescent="0.45">
      <c r="A104" s="4">
        <v>6.29</v>
      </c>
      <c r="B104" s="4">
        <v>51.75</v>
      </c>
      <c r="C104" s="4">
        <f t="shared" si="6"/>
        <v>325.50749999999999</v>
      </c>
      <c r="D104" s="4">
        <f t="shared" si="7"/>
        <v>39.564100000000003</v>
      </c>
      <c r="E104" s="4">
        <f t="shared" si="8"/>
        <v>35.04346344250763</v>
      </c>
      <c r="F104" s="4">
        <f t="shared" si="9"/>
        <v>16.70653655749237</v>
      </c>
      <c r="G104" s="4">
        <f t="shared" si="10"/>
        <v>279.10836374682901</v>
      </c>
    </row>
    <row r="105" spans="1:7" x14ac:dyDescent="0.45">
      <c r="A105" s="4">
        <v>10.17</v>
      </c>
      <c r="B105" s="4">
        <v>64.25</v>
      </c>
      <c r="C105" s="4">
        <f t="shared" si="6"/>
        <v>653.42250000000001</v>
      </c>
      <c r="D105" s="4">
        <f t="shared" si="7"/>
        <v>103.4289</v>
      </c>
      <c r="E105" s="4">
        <f t="shared" si="8"/>
        <v>56.660099079539357</v>
      </c>
      <c r="F105" s="4">
        <f t="shared" si="9"/>
        <v>7.5899009204606429</v>
      </c>
      <c r="G105" s="4">
        <f t="shared" si="10"/>
        <v>57.606595982409317</v>
      </c>
    </row>
    <row r="106" spans="1:7" x14ac:dyDescent="0.45">
      <c r="A106" s="4">
        <v>18.149999999999999</v>
      </c>
      <c r="B106" s="4">
        <v>83</v>
      </c>
      <c r="C106" s="4">
        <f t="shared" si="6"/>
        <v>1506.4499999999998</v>
      </c>
      <c r="D106" s="4">
        <f t="shared" si="7"/>
        <v>329.42249999999996</v>
      </c>
      <c r="E106" s="4">
        <f t="shared" si="8"/>
        <v>101.11905587941389</v>
      </c>
      <c r="F106" s="4">
        <f t="shared" si="9"/>
        <v>-18.119055879413892</v>
      </c>
      <c r="G106" s="4">
        <f t="shared" si="10"/>
        <v>328.30018596132317</v>
      </c>
    </row>
    <row r="107" spans="1:7" x14ac:dyDescent="0.45">
      <c r="A107" s="4">
        <v>4.99</v>
      </c>
      <c r="B107" s="4">
        <v>53</v>
      </c>
      <c r="C107" s="4">
        <f t="shared" si="6"/>
        <v>264.47000000000003</v>
      </c>
      <c r="D107" s="4">
        <f t="shared" si="7"/>
        <v>24.900100000000002</v>
      </c>
      <c r="E107" s="4">
        <f t="shared" si="8"/>
        <v>27.800776244533079</v>
      </c>
      <c r="F107" s="4">
        <f t="shared" si="9"/>
        <v>25.199223755466921</v>
      </c>
      <c r="G107" s="4">
        <f t="shared" si="10"/>
        <v>635.00087787808843</v>
      </c>
    </row>
    <row r="108" spans="1:7" x14ac:dyDescent="0.45">
      <c r="A108" s="4">
        <v>8.2100000000000009</v>
      </c>
      <c r="B108" s="4">
        <v>72</v>
      </c>
      <c r="C108" s="4">
        <f t="shared" si="6"/>
        <v>591.12000000000012</v>
      </c>
      <c r="D108" s="4">
        <f t="shared" si="7"/>
        <v>67.404100000000014</v>
      </c>
      <c r="E108" s="4">
        <f t="shared" si="8"/>
        <v>45.740355304131583</v>
      </c>
      <c r="F108" s="4">
        <f t="shared" si="9"/>
        <v>26.259644695868417</v>
      </c>
      <c r="G108" s="4">
        <f t="shared" si="10"/>
        <v>689.56893955325029</v>
      </c>
    </row>
    <row r="109" spans="1:7" x14ac:dyDescent="0.45">
      <c r="A109" s="4">
        <v>15.11</v>
      </c>
      <c r="B109" s="4">
        <v>68.5</v>
      </c>
      <c r="C109" s="4">
        <f t="shared" si="6"/>
        <v>1035.0349999999999</v>
      </c>
      <c r="D109" s="4">
        <f t="shared" si="7"/>
        <v>228.31209999999999</v>
      </c>
      <c r="E109" s="4">
        <f t="shared" si="8"/>
        <v>84.182310431842637</v>
      </c>
      <c r="F109" s="4">
        <f t="shared" si="9"/>
        <v>-15.682310431842637</v>
      </c>
      <c r="G109" s="4">
        <f t="shared" si="10"/>
        <v>245.93486048068041</v>
      </c>
    </row>
    <row r="110" spans="1:7" x14ac:dyDescent="0.45">
      <c r="A110" s="4">
        <v>4.58</v>
      </c>
      <c r="B110" s="4">
        <v>55</v>
      </c>
      <c r="C110" s="4">
        <f t="shared" si="6"/>
        <v>251.9</v>
      </c>
      <c r="D110" s="4">
        <f t="shared" si="7"/>
        <v>20.976400000000002</v>
      </c>
      <c r="E110" s="4">
        <f t="shared" si="8"/>
        <v>25.516544128248796</v>
      </c>
      <c r="F110" s="4">
        <f t="shared" si="9"/>
        <v>29.483455871751204</v>
      </c>
      <c r="G110" s="4">
        <f t="shared" si="10"/>
        <v>869.27417014150058</v>
      </c>
    </row>
    <row r="111" spans="1:7" x14ac:dyDescent="0.45">
      <c r="A111" s="4">
        <v>1.54</v>
      </c>
      <c r="B111" s="4">
        <v>35.75</v>
      </c>
      <c r="C111" s="4">
        <f t="shared" si="6"/>
        <v>55.055</v>
      </c>
      <c r="D111" s="4">
        <f t="shared" si="7"/>
        <v>2.3715999999999999</v>
      </c>
      <c r="E111" s="4">
        <f t="shared" si="8"/>
        <v>8.579798680677543</v>
      </c>
      <c r="F111" s="4">
        <f t="shared" si="9"/>
        <v>27.170201319322459</v>
      </c>
      <c r="G111" s="4">
        <f t="shared" si="10"/>
        <v>738.2198397325119</v>
      </c>
    </row>
    <row r="112" spans="1:7" x14ac:dyDescent="0.45">
      <c r="A112" s="4">
        <v>5.8</v>
      </c>
      <c r="B112" s="4">
        <v>52.25</v>
      </c>
      <c r="C112" s="4">
        <f t="shared" si="6"/>
        <v>303.05</v>
      </c>
      <c r="D112" s="4">
        <f t="shared" si="7"/>
        <v>33.64</v>
      </c>
      <c r="E112" s="4">
        <f t="shared" si="8"/>
        <v>32.313527498655681</v>
      </c>
      <c r="F112" s="4">
        <f t="shared" si="9"/>
        <v>19.936472501344319</v>
      </c>
      <c r="G112" s="4">
        <f t="shared" si="10"/>
        <v>397.46293579685823</v>
      </c>
    </row>
    <row r="113" spans="1:7" x14ac:dyDescent="0.45">
      <c r="A113" s="4">
        <v>3.22</v>
      </c>
      <c r="B113" s="4">
        <v>53.5</v>
      </c>
      <c r="C113" s="4">
        <f t="shared" si="6"/>
        <v>172.27</v>
      </c>
      <c r="D113" s="4">
        <f t="shared" si="7"/>
        <v>10.368400000000001</v>
      </c>
      <c r="E113" s="4">
        <f t="shared" si="8"/>
        <v>17.939579059598501</v>
      </c>
      <c r="F113" s="4">
        <f t="shared" si="9"/>
        <v>35.560420940401499</v>
      </c>
      <c r="G113" s="4">
        <f t="shared" si="10"/>
        <v>1264.5435374585454</v>
      </c>
    </row>
    <row r="114" spans="1:7" x14ac:dyDescent="0.45">
      <c r="A114" s="4">
        <v>18.59</v>
      </c>
      <c r="B114" s="4">
        <v>86.75</v>
      </c>
      <c r="C114" s="4">
        <f t="shared" si="6"/>
        <v>1612.6824999999999</v>
      </c>
      <c r="D114" s="4">
        <f t="shared" si="7"/>
        <v>345.5881</v>
      </c>
      <c r="E114" s="4">
        <f t="shared" si="8"/>
        <v>103.57042693103605</v>
      </c>
      <c r="F114" s="4">
        <f t="shared" si="9"/>
        <v>-16.820426931036053</v>
      </c>
      <c r="G114" s="4">
        <f t="shared" si="10"/>
        <v>282.92676214232296</v>
      </c>
    </row>
    <row r="115" spans="1:7" x14ac:dyDescent="0.45">
      <c r="A115" s="4">
        <v>16.16</v>
      </c>
      <c r="B115" s="4">
        <v>75</v>
      </c>
      <c r="C115" s="4">
        <f t="shared" si="6"/>
        <v>1212</v>
      </c>
      <c r="D115" s="4">
        <f t="shared" si="7"/>
        <v>261.1456</v>
      </c>
      <c r="E115" s="4">
        <f t="shared" si="8"/>
        <v>90.032173168668237</v>
      </c>
      <c r="F115" s="4">
        <f t="shared" si="9"/>
        <v>-15.032173168668237</v>
      </c>
      <c r="G115" s="4">
        <f t="shared" si="10"/>
        <v>225.96623017282926</v>
      </c>
    </row>
    <row r="116" spans="1:7" x14ac:dyDescent="0.45">
      <c r="A116" s="4">
        <v>12.67</v>
      </c>
      <c r="B116" s="4">
        <v>68</v>
      </c>
      <c r="C116" s="4">
        <f t="shared" si="6"/>
        <v>861.56</v>
      </c>
      <c r="D116" s="4">
        <f t="shared" si="7"/>
        <v>160.52889999999999</v>
      </c>
      <c r="E116" s="4">
        <f t="shared" si="8"/>
        <v>70.588343691028868</v>
      </c>
      <c r="F116" s="4">
        <f t="shared" si="9"/>
        <v>-2.588343691028868</v>
      </c>
      <c r="G116" s="4">
        <f t="shared" si="10"/>
        <v>6.6995230628889439</v>
      </c>
    </row>
    <row r="117" spans="1:7" x14ac:dyDescent="0.45">
      <c r="A117" s="4">
        <v>17.43</v>
      </c>
      <c r="B117" s="4">
        <v>87</v>
      </c>
      <c r="C117" s="4">
        <f t="shared" si="6"/>
        <v>1516.41</v>
      </c>
      <c r="D117" s="4">
        <f t="shared" si="7"/>
        <v>303.80489999999998</v>
      </c>
      <c r="E117" s="4">
        <f t="shared" si="8"/>
        <v>97.10772143130491</v>
      </c>
      <c r="F117" s="4">
        <f t="shared" si="9"/>
        <v>-10.10772143130491</v>
      </c>
      <c r="G117" s="4">
        <f t="shared" si="10"/>
        <v>102.16603253286057</v>
      </c>
    </row>
    <row r="118" spans="1:7" x14ac:dyDescent="0.45">
      <c r="A118" s="4">
        <v>16.07</v>
      </c>
      <c r="B118" s="4">
        <v>76.5</v>
      </c>
      <c r="C118" s="4">
        <f t="shared" si="6"/>
        <v>1229.355</v>
      </c>
      <c r="D118" s="4">
        <f t="shared" si="7"/>
        <v>258.24490000000003</v>
      </c>
      <c r="E118" s="4">
        <f t="shared" si="8"/>
        <v>89.530756362654614</v>
      </c>
      <c r="F118" s="4">
        <f t="shared" si="9"/>
        <v>-13.030756362654614</v>
      </c>
      <c r="G118" s="4">
        <f t="shared" si="10"/>
        <v>169.80061138286371</v>
      </c>
    </row>
    <row r="119" spans="1:7" x14ac:dyDescent="0.45">
      <c r="A119" s="4">
        <v>3.73</v>
      </c>
      <c r="B119" s="4">
        <v>50.5</v>
      </c>
      <c r="C119" s="4">
        <f t="shared" si="6"/>
        <v>188.36500000000001</v>
      </c>
      <c r="D119" s="4">
        <f t="shared" si="7"/>
        <v>13.9129</v>
      </c>
      <c r="E119" s="4">
        <f t="shared" si="8"/>
        <v>20.78094096034236</v>
      </c>
      <c r="F119" s="4">
        <f t="shared" si="9"/>
        <v>29.71905903965764</v>
      </c>
      <c r="G119" s="4">
        <f t="shared" si="10"/>
        <v>883.2224702026565</v>
      </c>
    </row>
    <row r="120" spans="1:7" x14ac:dyDescent="0.45">
      <c r="A120" s="4">
        <v>17.850000000000001</v>
      </c>
      <c r="B120" s="4">
        <v>84.75</v>
      </c>
      <c r="C120" s="4">
        <f t="shared" si="6"/>
        <v>1512.7875000000001</v>
      </c>
      <c r="D120" s="4">
        <f t="shared" si="7"/>
        <v>318.62250000000006</v>
      </c>
      <c r="E120" s="4">
        <f t="shared" si="8"/>
        <v>99.447666526035164</v>
      </c>
      <c r="F120" s="4">
        <f t="shared" si="9"/>
        <v>-14.697666526035164</v>
      </c>
      <c r="G120" s="4">
        <f t="shared" si="10"/>
        <v>216.02140131053457</v>
      </c>
    </row>
    <row r="121" spans="1:7" x14ac:dyDescent="0.45">
      <c r="A121" s="4">
        <v>10.79</v>
      </c>
      <c r="B121" s="4">
        <v>63.75</v>
      </c>
      <c r="C121" s="4">
        <f t="shared" si="6"/>
        <v>687.86249999999995</v>
      </c>
      <c r="D121" s="4">
        <f t="shared" si="7"/>
        <v>116.42409999999998</v>
      </c>
      <c r="E121" s="4">
        <f t="shared" si="8"/>
        <v>60.114303743188756</v>
      </c>
      <c r="F121" s="4">
        <f t="shared" si="9"/>
        <v>3.6356962568112436</v>
      </c>
      <c r="G121" s="4">
        <f t="shared" si="10"/>
        <v>13.218287271791288</v>
      </c>
    </row>
    <row r="122" spans="1:7" x14ac:dyDescent="0.45">
      <c r="A122" s="4">
        <v>16.149999999999999</v>
      </c>
      <c r="B122" s="4">
        <v>91</v>
      </c>
      <c r="C122" s="4">
        <f t="shared" si="6"/>
        <v>1469.6499999999999</v>
      </c>
      <c r="D122" s="4">
        <f t="shared" si="7"/>
        <v>260.82249999999993</v>
      </c>
      <c r="E122" s="4">
        <f t="shared" si="8"/>
        <v>89.976460190222269</v>
      </c>
      <c r="F122" s="4">
        <f t="shared" si="9"/>
        <v>1.0235398097777306</v>
      </c>
      <c r="G122" s="4">
        <f t="shared" si="10"/>
        <v>1.047633742199833</v>
      </c>
    </row>
    <row r="123" spans="1:7" x14ac:dyDescent="0.45">
      <c r="A123" s="4">
        <v>17.920000000000002</v>
      </c>
      <c r="B123" s="4">
        <v>88</v>
      </c>
      <c r="C123" s="4">
        <f t="shared" si="6"/>
        <v>1576.96</v>
      </c>
      <c r="D123" s="4">
        <f t="shared" si="7"/>
        <v>321.12640000000005</v>
      </c>
      <c r="E123" s="4">
        <f t="shared" si="8"/>
        <v>99.837657375156866</v>
      </c>
      <c r="F123" s="4">
        <f t="shared" si="9"/>
        <v>-11.837657375156866</v>
      </c>
      <c r="G123" s="4">
        <f t="shared" si="10"/>
        <v>140.13013213160573</v>
      </c>
    </row>
    <row r="124" spans="1:7" x14ac:dyDescent="0.45">
      <c r="A124" s="4">
        <v>6.36</v>
      </c>
      <c r="B124" s="4">
        <v>45.75</v>
      </c>
      <c r="C124" s="4">
        <f t="shared" si="6"/>
        <v>290.97000000000003</v>
      </c>
      <c r="D124" s="4">
        <f t="shared" si="7"/>
        <v>40.449600000000004</v>
      </c>
      <c r="E124" s="4">
        <f t="shared" si="8"/>
        <v>35.433454291629332</v>
      </c>
      <c r="F124" s="4">
        <f t="shared" si="9"/>
        <v>10.316545708370668</v>
      </c>
      <c r="G124" s="4">
        <f t="shared" si="10"/>
        <v>106.43111535290126</v>
      </c>
    </row>
    <row r="125" spans="1:7" x14ac:dyDescent="0.45">
      <c r="A125" s="4">
        <v>2.2000000000000002</v>
      </c>
      <c r="B125" s="4">
        <v>46.5</v>
      </c>
      <c r="C125" s="4">
        <f t="shared" si="6"/>
        <v>102.30000000000001</v>
      </c>
      <c r="D125" s="4">
        <f t="shared" si="7"/>
        <v>4.8400000000000007</v>
      </c>
      <c r="E125" s="4">
        <f t="shared" si="8"/>
        <v>12.256855258110777</v>
      </c>
      <c r="F125" s="4">
        <f t="shared" si="9"/>
        <v>34.243144741889225</v>
      </c>
      <c r="G125" s="4">
        <f t="shared" si="10"/>
        <v>1172.5929618139758</v>
      </c>
    </row>
    <row r="126" spans="1:7" x14ac:dyDescent="0.45">
      <c r="A126" s="4">
        <v>4.5599999999999996</v>
      </c>
      <c r="B126" s="4">
        <v>48</v>
      </c>
      <c r="C126" s="4">
        <f t="shared" si="6"/>
        <v>218.88</v>
      </c>
      <c r="D126" s="4">
        <f t="shared" si="7"/>
        <v>20.793599999999998</v>
      </c>
      <c r="E126" s="4">
        <f t="shared" si="8"/>
        <v>25.405118171356879</v>
      </c>
      <c r="F126" s="4">
        <f t="shared" si="9"/>
        <v>22.594881828643121</v>
      </c>
      <c r="G126" s="4">
        <f t="shared" si="10"/>
        <v>510.52868485034713</v>
      </c>
    </row>
    <row r="127" spans="1:7" x14ac:dyDescent="0.45">
      <c r="A127" s="4">
        <v>8.5399999999999991</v>
      </c>
      <c r="B127" s="4">
        <v>65.5</v>
      </c>
      <c r="C127" s="4">
        <f t="shared" si="6"/>
        <v>559.36999999999989</v>
      </c>
      <c r="D127" s="4">
        <f t="shared" si="7"/>
        <v>72.931599999999989</v>
      </c>
      <c r="E127" s="4">
        <f t="shared" si="8"/>
        <v>47.578883592848186</v>
      </c>
      <c r="F127" s="4">
        <f t="shared" si="9"/>
        <v>17.921116407151814</v>
      </c>
      <c r="G127" s="4">
        <f t="shared" si="10"/>
        <v>321.16641327868592</v>
      </c>
    </row>
    <row r="128" spans="1:7" x14ac:dyDescent="0.45">
      <c r="A128" s="4">
        <v>16.36</v>
      </c>
      <c r="B128" s="4">
        <v>77</v>
      </c>
      <c r="C128" s="4">
        <f t="shared" si="6"/>
        <v>1259.72</v>
      </c>
      <c r="D128" s="4">
        <f t="shared" si="7"/>
        <v>267.64959999999996</v>
      </c>
      <c r="E128" s="4">
        <f t="shared" si="8"/>
        <v>91.146432737587403</v>
      </c>
      <c r="F128" s="4">
        <f t="shared" si="9"/>
        <v>-14.146432737587403</v>
      </c>
      <c r="G128" s="4">
        <f t="shared" si="10"/>
        <v>200.12155919908463</v>
      </c>
    </row>
    <row r="129" spans="1:7" x14ac:dyDescent="0.45">
      <c r="A129" s="4">
        <v>17.21</v>
      </c>
      <c r="B129" s="4">
        <v>82.5</v>
      </c>
      <c r="C129" s="4">
        <f t="shared" si="6"/>
        <v>1419.825</v>
      </c>
      <c r="D129" s="4">
        <f t="shared" si="7"/>
        <v>296.18410000000006</v>
      </c>
      <c r="E129" s="4">
        <f t="shared" si="8"/>
        <v>95.882035905493836</v>
      </c>
      <c r="F129" s="4">
        <f t="shared" si="9"/>
        <v>-13.382035905493836</v>
      </c>
      <c r="G129" s="4">
        <f t="shared" si="10"/>
        <v>179.07888497592626</v>
      </c>
    </row>
    <row r="130" spans="1:7" x14ac:dyDescent="0.45">
      <c r="A130" s="4">
        <v>0.14000000000000001</v>
      </c>
      <c r="B130" s="4">
        <v>42.75</v>
      </c>
      <c r="C130" s="4">
        <f t="shared" si="6"/>
        <v>5.9850000000000003</v>
      </c>
      <c r="D130" s="4">
        <f t="shared" si="7"/>
        <v>1.9600000000000003E-2</v>
      </c>
      <c r="E130" s="4">
        <f t="shared" si="8"/>
        <v>0.77998169824341301</v>
      </c>
      <c r="F130" s="4">
        <f t="shared" si="9"/>
        <v>41.970018301756589</v>
      </c>
      <c r="G130" s="4">
        <f t="shared" si="10"/>
        <v>1761.4824362497829</v>
      </c>
    </row>
    <row r="131" spans="1:7" x14ac:dyDescent="0.45">
      <c r="A131" s="4">
        <v>10.210000000000001</v>
      </c>
      <c r="B131" s="4">
        <v>69.75</v>
      </c>
      <c r="C131" s="4">
        <f t="shared" ref="C131:C151" si="11">A131*B131</f>
        <v>712.14750000000004</v>
      </c>
      <c r="D131" s="4">
        <f t="shared" ref="D131:D150" si="12">A131*A131</f>
        <v>104.24410000000002</v>
      </c>
      <c r="E131" s="4">
        <f t="shared" ref="E131:E151" si="13">A131*$J$6</f>
        <v>56.882950993323192</v>
      </c>
      <c r="F131" s="4">
        <f t="shared" ref="F131:F151" si="14">B131-E131</f>
        <v>12.867049006676808</v>
      </c>
      <c r="G131" s="4">
        <f t="shared" ref="G131:G151" si="15">F131*F131</f>
        <v>165.56095014022264</v>
      </c>
    </row>
    <row r="132" spans="1:7" x14ac:dyDescent="0.45">
      <c r="A132" s="4">
        <v>8.35</v>
      </c>
      <c r="B132" s="4">
        <v>54.75</v>
      </c>
      <c r="C132" s="4">
        <f t="shared" si="11"/>
        <v>457.16249999999997</v>
      </c>
      <c r="D132" s="4">
        <f t="shared" si="12"/>
        <v>69.722499999999997</v>
      </c>
      <c r="E132" s="4">
        <f t="shared" si="13"/>
        <v>46.520337002374987</v>
      </c>
      <c r="F132" s="4">
        <f t="shared" si="14"/>
        <v>8.2296629976250131</v>
      </c>
      <c r="G132" s="4">
        <f t="shared" si="15"/>
        <v>67.727353054478314</v>
      </c>
    </row>
    <row r="133" spans="1:7" x14ac:dyDescent="0.45">
      <c r="A133" s="4">
        <v>4.4400000000000004</v>
      </c>
      <c r="B133" s="4">
        <v>49.5</v>
      </c>
      <c r="C133" s="4">
        <f t="shared" si="11"/>
        <v>219.78000000000003</v>
      </c>
      <c r="D133" s="4">
        <f t="shared" si="12"/>
        <v>19.713600000000003</v>
      </c>
      <c r="E133" s="4">
        <f t="shared" si="13"/>
        <v>24.736562430005385</v>
      </c>
      <c r="F133" s="4">
        <f t="shared" si="14"/>
        <v>24.763437569994615</v>
      </c>
      <c r="G133" s="4">
        <f t="shared" si="15"/>
        <v>613.22784028302078</v>
      </c>
    </row>
    <row r="134" spans="1:7" x14ac:dyDescent="0.45">
      <c r="A134" s="4">
        <v>2.4</v>
      </c>
      <c r="B134" s="4">
        <v>43.75</v>
      </c>
      <c r="C134" s="4">
        <f t="shared" si="11"/>
        <v>105</v>
      </c>
      <c r="D134" s="4">
        <f t="shared" si="12"/>
        <v>5.76</v>
      </c>
      <c r="E134" s="4">
        <f t="shared" si="13"/>
        <v>13.371114827029936</v>
      </c>
      <c r="F134" s="4">
        <f t="shared" si="14"/>
        <v>30.378885172970065</v>
      </c>
      <c r="G134" s="4">
        <f t="shared" si="15"/>
        <v>922.87666435250048</v>
      </c>
    </row>
    <row r="135" spans="1:7" x14ac:dyDescent="0.45">
      <c r="A135" s="4">
        <v>6.75</v>
      </c>
      <c r="B135" s="4">
        <v>53.5</v>
      </c>
      <c r="C135" s="4">
        <f t="shared" si="11"/>
        <v>361.125</v>
      </c>
      <c r="D135" s="4">
        <f t="shared" si="12"/>
        <v>45.5625</v>
      </c>
      <c r="E135" s="4">
        <f t="shared" si="13"/>
        <v>37.606260451021697</v>
      </c>
      <c r="F135" s="4">
        <f t="shared" si="14"/>
        <v>15.893739548978303</v>
      </c>
      <c r="G135" s="4">
        <f t="shared" si="15"/>
        <v>252.61095685075702</v>
      </c>
    </row>
    <row r="136" spans="1:7" x14ac:dyDescent="0.45">
      <c r="A136" s="4">
        <v>18.86</v>
      </c>
      <c r="B136" s="4">
        <v>96</v>
      </c>
      <c r="C136" s="4">
        <f t="shared" si="11"/>
        <v>1810.56</v>
      </c>
      <c r="D136" s="4">
        <f t="shared" si="12"/>
        <v>355.69959999999998</v>
      </c>
      <c r="E136" s="4">
        <f t="shared" si="13"/>
        <v>105.07467734907692</v>
      </c>
      <c r="F136" s="4">
        <f t="shared" si="14"/>
        <v>-9.0746773490769215</v>
      </c>
      <c r="G136" s="4">
        <f t="shared" si="15"/>
        <v>82.34976898984975</v>
      </c>
    </row>
    <row r="137" spans="1:7" x14ac:dyDescent="0.45">
      <c r="A137" s="4">
        <v>6.46</v>
      </c>
      <c r="B137" s="4">
        <v>58.25</v>
      </c>
      <c r="C137" s="4">
        <f t="shared" si="11"/>
        <v>376.29500000000002</v>
      </c>
      <c r="D137" s="4">
        <f t="shared" si="12"/>
        <v>41.7316</v>
      </c>
      <c r="E137" s="4">
        <f t="shared" si="13"/>
        <v>35.990584076088915</v>
      </c>
      <c r="F137" s="4">
        <f t="shared" si="14"/>
        <v>22.259415923911085</v>
      </c>
      <c r="G137" s="4">
        <f t="shared" si="15"/>
        <v>495.48159727366641</v>
      </c>
    </row>
    <row r="138" spans="1:7" x14ac:dyDescent="0.45">
      <c r="A138" s="4">
        <v>10.38</v>
      </c>
      <c r="B138" s="4">
        <v>59.75</v>
      </c>
      <c r="C138" s="4">
        <f t="shared" si="11"/>
        <v>620.20500000000004</v>
      </c>
      <c r="D138" s="4">
        <f t="shared" si="12"/>
        <v>107.74440000000001</v>
      </c>
      <c r="E138" s="4">
        <f t="shared" si="13"/>
        <v>57.830071626904484</v>
      </c>
      <c r="F138" s="4">
        <f t="shared" si="14"/>
        <v>1.9199283730955159</v>
      </c>
      <c r="G138" s="4">
        <f t="shared" si="15"/>
        <v>3.6861249578171944</v>
      </c>
    </row>
    <row r="139" spans="1:7" x14ac:dyDescent="0.45">
      <c r="A139" s="4">
        <v>14.06</v>
      </c>
      <c r="B139" s="4">
        <v>79.75</v>
      </c>
      <c r="C139" s="4">
        <f t="shared" si="11"/>
        <v>1121.2850000000001</v>
      </c>
      <c r="D139" s="4">
        <f t="shared" si="12"/>
        <v>197.68360000000001</v>
      </c>
      <c r="E139" s="4">
        <f t="shared" si="13"/>
        <v>78.332447695017052</v>
      </c>
      <c r="F139" s="4">
        <f t="shared" si="14"/>
        <v>1.4175523049829479</v>
      </c>
      <c r="G139" s="4">
        <f t="shared" si="15"/>
        <v>2.0094545373624686</v>
      </c>
    </row>
    <row r="140" spans="1:7" x14ac:dyDescent="0.45">
      <c r="A140" s="4">
        <v>7.27</v>
      </c>
      <c r="B140" s="4">
        <v>68.75</v>
      </c>
      <c r="C140" s="4">
        <f t="shared" si="11"/>
        <v>499.81249999999994</v>
      </c>
      <c r="D140" s="4">
        <f t="shared" si="12"/>
        <v>52.852899999999991</v>
      </c>
      <c r="E140" s="4">
        <f t="shared" si="13"/>
        <v>40.503335330211513</v>
      </c>
      <c r="F140" s="4">
        <f t="shared" si="14"/>
        <v>28.246664669788487</v>
      </c>
      <c r="G140" s="4">
        <f t="shared" si="15"/>
        <v>797.87406496747712</v>
      </c>
    </row>
    <row r="141" spans="1:7" x14ac:dyDescent="0.45">
      <c r="A141" s="4">
        <v>19.440000000000001</v>
      </c>
      <c r="B141" s="4">
        <v>93.75</v>
      </c>
      <c r="C141" s="4">
        <f t="shared" si="11"/>
        <v>1822.5000000000002</v>
      </c>
      <c r="D141" s="4">
        <f t="shared" si="12"/>
        <v>377.91360000000003</v>
      </c>
      <c r="E141" s="4">
        <f t="shared" si="13"/>
        <v>108.3060300989425</v>
      </c>
      <c r="F141" s="4">
        <f t="shared" si="14"/>
        <v>-14.5560300989425</v>
      </c>
      <c r="G141" s="4">
        <f t="shared" si="15"/>
        <v>211.87801224132002</v>
      </c>
    </row>
    <row r="142" spans="1:7" x14ac:dyDescent="0.45">
      <c r="A142" s="4">
        <v>19.25</v>
      </c>
      <c r="B142" s="4">
        <v>80.5</v>
      </c>
      <c r="C142" s="4">
        <f t="shared" si="11"/>
        <v>1549.625</v>
      </c>
      <c r="D142" s="4">
        <f t="shared" si="12"/>
        <v>370.5625</v>
      </c>
      <c r="E142" s="4">
        <f t="shared" si="13"/>
        <v>107.24748350846929</v>
      </c>
      <c r="F142" s="4">
        <f t="shared" si="14"/>
        <v>-26.747483508469287</v>
      </c>
      <c r="G142" s="4">
        <f t="shared" si="15"/>
        <v>715.42787403583645</v>
      </c>
    </row>
    <row r="143" spans="1:7" x14ac:dyDescent="0.45">
      <c r="A143" s="4">
        <v>5.04</v>
      </c>
      <c r="B143" s="4">
        <v>50.25</v>
      </c>
      <c r="C143" s="4">
        <f t="shared" si="11"/>
        <v>253.26</v>
      </c>
      <c r="D143" s="4">
        <f t="shared" si="12"/>
        <v>25.401600000000002</v>
      </c>
      <c r="E143" s="4">
        <f t="shared" si="13"/>
        <v>28.079341136762867</v>
      </c>
      <c r="F143" s="4">
        <f t="shared" si="14"/>
        <v>22.170658863237133</v>
      </c>
      <c r="G143" s="4">
        <f t="shared" si="15"/>
        <v>491.53811443003525</v>
      </c>
    </row>
    <row r="144" spans="1:7" x14ac:dyDescent="0.45">
      <c r="A144" s="4">
        <v>9.94</v>
      </c>
      <c r="B144" s="4">
        <v>71.25</v>
      </c>
      <c r="C144" s="4">
        <f t="shared" si="11"/>
        <v>708.22499999999991</v>
      </c>
      <c r="D144" s="4">
        <f t="shared" si="12"/>
        <v>98.803599999999989</v>
      </c>
      <c r="E144" s="4">
        <f t="shared" si="13"/>
        <v>55.378700575282316</v>
      </c>
      <c r="F144" s="4">
        <f t="shared" si="14"/>
        <v>15.871299424717684</v>
      </c>
      <c r="G144" s="4">
        <f t="shared" si="15"/>
        <v>251.89814542904386</v>
      </c>
    </row>
    <row r="145" spans="1:7" x14ac:dyDescent="0.45">
      <c r="A145" s="4">
        <v>6.02</v>
      </c>
      <c r="B145" s="4">
        <v>51.5</v>
      </c>
      <c r="C145" s="4">
        <f t="shared" si="11"/>
        <v>310.02999999999997</v>
      </c>
      <c r="D145" s="4">
        <f t="shared" si="12"/>
        <v>36.240399999999994</v>
      </c>
      <c r="E145" s="4">
        <f t="shared" si="13"/>
        <v>33.539213024466754</v>
      </c>
      <c r="F145" s="4">
        <f t="shared" si="14"/>
        <v>17.960786975533246</v>
      </c>
      <c r="G145" s="4">
        <f t="shared" si="15"/>
        <v>322.58986878048466</v>
      </c>
    </row>
    <row r="146" spans="1:7" x14ac:dyDescent="0.45">
      <c r="A146" s="4">
        <v>5.7</v>
      </c>
      <c r="B146" s="4">
        <v>56.5</v>
      </c>
      <c r="C146" s="4">
        <f t="shared" si="11"/>
        <v>322.05</v>
      </c>
      <c r="D146" s="4">
        <f t="shared" si="12"/>
        <v>32.49</v>
      </c>
      <c r="E146" s="4">
        <f t="shared" si="13"/>
        <v>31.756397714196101</v>
      </c>
      <c r="F146" s="4">
        <f t="shared" si="14"/>
        <v>24.743602285803899</v>
      </c>
      <c r="G146" s="4">
        <f t="shared" si="15"/>
        <v>612.24585407803988</v>
      </c>
    </row>
    <row r="147" spans="1:7" x14ac:dyDescent="0.45">
      <c r="A147" s="4">
        <v>0.74</v>
      </c>
      <c r="B147" s="4">
        <v>45.75</v>
      </c>
      <c r="C147" s="4">
        <f t="shared" si="11"/>
        <v>33.854999999999997</v>
      </c>
      <c r="D147" s="4">
        <f t="shared" si="12"/>
        <v>0.54759999999999998</v>
      </c>
      <c r="E147" s="4">
        <f t="shared" si="13"/>
        <v>4.1227604050008972</v>
      </c>
      <c r="F147" s="4">
        <f t="shared" si="14"/>
        <v>41.627239594999104</v>
      </c>
      <c r="G147" s="4">
        <f t="shared" si="15"/>
        <v>1732.8270762994612</v>
      </c>
    </row>
    <row r="148" spans="1:7" x14ac:dyDescent="0.45">
      <c r="A148" s="4">
        <v>12.19</v>
      </c>
      <c r="B148" s="4">
        <v>65.75</v>
      </c>
      <c r="C148" s="4">
        <f t="shared" si="11"/>
        <v>801.49249999999995</v>
      </c>
      <c r="D148" s="4">
        <f t="shared" si="12"/>
        <v>148.59609999999998</v>
      </c>
      <c r="E148" s="4">
        <f t="shared" si="13"/>
        <v>67.91412072562288</v>
      </c>
      <c r="F148" s="4">
        <f t="shared" si="14"/>
        <v>-2.1641207256228796</v>
      </c>
      <c r="G148" s="4">
        <f t="shared" si="15"/>
        <v>4.6834185150704988</v>
      </c>
    </row>
    <row r="149" spans="1:7" x14ac:dyDescent="0.45">
      <c r="A149" s="4">
        <v>10.050000000000001</v>
      </c>
      <c r="B149" s="4">
        <v>64.75</v>
      </c>
      <c r="C149" s="4">
        <f t="shared" si="11"/>
        <v>650.73750000000007</v>
      </c>
      <c r="D149" s="4">
        <f t="shared" si="12"/>
        <v>101.00250000000001</v>
      </c>
      <c r="E149" s="4">
        <f t="shared" si="13"/>
        <v>55.991543338187867</v>
      </c>
      <c r="F149" s="4">
        <f t="shared" si="14"/>
        <v>8.7584566618121329</v>
      </c>
      <c r="G149" s="4">
        <f t="shared" si="15"/>
        <v>76.710563096841327</v>
      </c>
    </row>
    <row r="150" spans="1:7" x14ac:dyDescent="0.45">
      <c r="A150" s="4">
        <v>1.03</v>
      </c>
      <c r="B150" s="4">
        <v>26.25</v>
      </c>
      <c r="C150" s="4">
        <f t="shared" si="11"/>
        <v>27.037500000000001</v>
      </c>
      <c r="D150" s="4">
        <f t="shared" si="12"/>
        <v>1.0609</v>
      </c>
      <c r="E150" s="4">
        <f t="shared" si="13"/>
        <v>5.7384367799336813</v>
      </c>
      <c r="F150" s="4">
        <f t="shared" si="14"/>
        <v>20.511563220066318</v>
      </c>
      <c r="G150" s="4">
        <f t="shared" si="15"/>
        <v>420.72422573077733</v>
      </c>
    </row>
    <row r="151" spans="1:7" x14ac:dyDescent="0.45">
      <c r="A151" s="4">
        <v>5.57</v>
      </c>
      <c r="B151" s="4">
        <v>48.75</v>
      </c>
      <c r="C151" s="4">
        <f t="shared" si="11"/>
        <v>271.53750000000002</v>
      </c>
      <c r="D151" s="4">
        <f>A151*A151</f>
        <v>31.024900000000002</v>
      </c>
      <c r="E151" s="4">
        <f t="shared" si="13"/>
        <v>31.032128994398647</v>
      </c>
      <c r="F151" s="4">
        <f t="shared" si="14"/>
        <v>17.717871005601353</v>
      </c>
      <c r="G151" s="4">
        <f t="shared" si="15"/>
        <v>313.92295297112912</v>
      </c>
    </row>
  </sheetData>
  <mergeCells count="1"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E1_24b1804</vt:lpstr>
      <vt:lpstr>q9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Radhika Agarwal</cp:lastModifiedBy>
  <dcterms:created xsi:type="dcterms:W3CDTF">2025-08-11T13:06:20Z</dcterms:created>
  <dcterms:modified xsi:type="dcterms:W3CDTF">2025-08-11T20:26:16Z</dcterms:modified>
</cp:coreProperties>
</file>