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E:\iProject\upmark_check\Upmark\src\app\client\report\"/>
    </mc:Choice>
  </mc:AlternateContent>
  <xr:revisionPtr revIDLastSave="0" documentId="13_ncr:1_{67090CB2-BE3C-4DF2-845D-710F05EB2D2E}" xr6:coauthVersionLast="36" xr6:coauthVersionMax="47" xr10:uidLastSave="{00000000-0000-0000-0000-000000000000}"/>
  <bookViews>
    <workbookView xWindow="28680" yWindow="-120" windowWidth="29040" windowHeight="17790" xr2:uid="{00000000-000D-0000-FFFF-FFFF00000000}"/>
  </bookViews>
  <sheets>
    <sheet name="AMCV Analysis" sheetId="1" r:id="rId1"/>
  </sheets>
  <definedNames>
    <definedName name="_xlnm._FilterDatabase" localSheetId="0" hidden="1">'AMCV Analysis'!$A$2:$I$494</definedName>
  </definedNames>
  <calcPr calcId="191029"/>
</workbook>
</file>

<file path=xl/calcChain.xml><?xml version="1.0" encoding="utf-8"?>
<calcChain xmlns="http://schemas.openxmlformats.org/spreadsheetml/2006/main">
  <c r="P3" i="1" l="1" a="1"/>
  <c r="P3" i="1" s="1"/>
  <c r="I185"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N30" i="1" s="1"/>
  <c r="O30" i="1" s="1"/>
  <c r="P30" i="1" s="1" a="1"/>
  <c r="P30" i="1" s="1"/>
  <c r="S30" i="1" s="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N27" i="1" s="1"/>
  <c r="O27" i="1" s="1"/>
  <c r="P27" i="1" s="1" a="1"/>
  <c r="P27" i="1" s="1"/>
  <c r="S27" i="1" s="1"/>
  <c r="I283" i="1"/>
  <c r="I282" i="1"/>
  <c r="I281" i="1"/>
  <c r="I280" i="1"/>
  <c r="I279" i="1"/>
  <c r="I278" i="1"/>
  <c r="I277" i="1"/>
  <c r="I276" i="1"/>
  <c r="I275" i="1"/>
  <c r="I274" i="1"/>
  <c r="I273" i="1"/>
  <c r="N26" i="1" s="1"/>
  <c r="O26" i="1" s="1"/>
  <c r="P26" i="1" s="1" a="1"/>
  <c r="P26" i="1" s="1"/>
  <c r="S26" i="1" s="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N23" i="1" s="1"/>
  <c r="O23" i="1" s="1"/>
  <c r="P23" i="1" s="1" a="1"/>
  <c r="P23" i="1" s="1"/>
  <c r="S23" i="1" s="1"/>
  <c r="I240" i="1"/>
  <c r="I239" i="1"/>
  <c r="I238" i="1"/>
  <c r="I237" i="1"/>
  <c r="I236" i="1"/>
  <c r="I235" i="1"/>
  <c r="I234" i="1"/>
  <c r="I233" i="1"/>
  <c r="I232" i="1"/>
  <c r="I231" i="1"/>
  <c r="I230" i="1"/>
  <c r="I229" i="1"/>
  <c r="I228" i="1"/>
  <c r="I227" i="1"/>
  <c r="I226" i="1"/>
  <c r="I225" i="1"/>
  <c r="I224" i="1"/>
  <c r="I223" i="1"/>
  <c r="I222" i="1"/>
  <c r="I221" i="1"/>
  <c r="I220" i="1"/>
  <c r="I219" i="1"/>
  <c r="I218" i="1"/>
  <c r="N21" i="1" s="1"/>
  <c r="O21" i="1" s="1"/>
  <c r="P21" i="1" s="1" a="1"/>
  <c r="P21" i="1" s="1"/>
  <c r="S21" i="1" s="1"/>
  <c r="I217" i="1"/>
  <c r="I216" i="1"/>
  <c r="I215" i="1"/>
  <c r="I214" i="1"/>
  <c r="I213" i="1"/>
  <c r="I212" i="1"/>
  <c r="I211" i="1"/>
  <c r="I210" i="1"/>
  <c r="I209" i="1"/>
  <c r="I208" i="1"/>
  <c r="I207" i="1"/>
  <c r="I206" i="1"/>
  <c r="I204" i="1"/>
  <c r="I203" i="1"/>
  <c r="I202" i="1"/>
  <c r="I201" i="1"/>
  <c r="I200" i="1"/>
  <c r="I199" i="1"/>
  <c r="I198" i="1"/>
  <c r="I197" i="1"/>
  <c r="I196" i="1"/>
  <c r="I195" i="1"/>
  <c r="I194" i="1"/>
  <c r="I193" i="1"/>
  <c r="I192" i="1"/>
  <c r="N19" i="1" s="1"/>
  <c r="O19" i="1" s="1"/>
  <c r="P19" i="1" s="1" a="1"/>
  <c r="P19" i="1" s="1"/>
  <c r="S19" i="1" s="1"/>
  <c r="I191" i="1"/>
  <c r="I190" i="1"/>
  <c r="I189" i="1"/>
  <c r="I188" i="1"/>
  <c r="I187" i="1"/>
  <c r="I186"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N16" i="1" s="1"/>
  <c r="O16" i="1" s="1"/>
  <c r="P16" i="1" s="1" a="1"/>
  <c r="P16" i="1" s="1"/>
  <c r="S16" i="1" s="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N11" i="1" s="1"/>
  <c r="O11" i="1" s="1"/>
  <c r="P11" i="1" s="1" a="1"/>
  <c r="P11" i="1" s="1"/>
  <c r="S11" i="1" s="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N8" i="1" s="1"/>
  <c r="I63" i="1"/>
  <c r="I62" i="1"/>
  <c r="I61" i="1"/>
  <c r="I60" i="1"/>
  <c r="I59" i="1"/>
  <c r="I58" i="1"/>
  <c r="I57" i="1"/>
  <c r="I56" i="1"/>
  <c r="I55" i="1"/>
  <c r="I54" i="1"/>
  <c r="I53" i="1"/>
  <c r="I52" i="1"/>
  <c r="I51" i="1"/>
  <c r="I50" i="1"/>
  <c r="I49" i="1"/>
  <c r="I48" i="1"/>
  <c r="I47" i="1"/>
  <c r="I46" i="1"/>
  <c r="I45" i="1"/>
  <c r="I44" i="1"/>
  <c r="I43" i="1"/>
  <c r="I42" i="1"/>
  <c r="I41" i="1"/>
  <c r="N40" i="1"/>
  <c r="O40" i="1" s="1"/>
  <c r="P40" i="1" s="1" a="1"/>
  <c r="P40" i="1" s="1"/>
  <c r="S40" i="1" s="1"/>
  <c r="I40" i="1"/>
  <c r="I39" i="1"/>
  <c r="I38" i="1"/>
  <c r="I37" i="1"/>
  <c r="I36" i="1"/>
  <c r="I35" i="1"/>
  <c r="I34" i="1"/>
  <c r="N33" i="1"/>
  <c r="O33" i="1" s="1"/>
  <c r="P33" i="1" s="1" a="1"/>
  <c r="P33" i="1" s="1"/>
  <c r="S33" i="1" s="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N28" i="1" l="1"/>
  <c r="O28" i="1" s="1"/>
  <c r="P28" i="1" s="1" a="1"/>
  <c r="P28" i="1" s="1"/>
  <c r="S28" i="1" s="1"/>
  <c r="N29" i="1"/>
  <c r="O29" i="1" s="1"/>
  <c r="P29" i="1" s="1" a="1"/>
  <c r="P29" i="1" s="1"/>
  <c r="S29" i="1" s="1"/>
  <c r="N31" i="1"/>
  <c r="O31" i="1" s="1"/>
  <c r="P31" i="1" s="1" a="1"/>
  <c r="P31" i="1" s="1"/>
  <c r="S31" i="1" s="1"/>
  <c r="N32" i="1"/>
  <c r="O32" i="1" s="1"/>
  <c r="P32" i="1" s="1" a="1"/>
  <c r="P32" i="1" s="1"/>
  <c r="S32" i="1" s="1"/>
  <c r="O8" i="1"/>
  <c r="P8" i="1" s="1" a="1"/>
  <c r="P8" i="1" s="1"/>
  <c r="S8" i="1" s="1"/>
  <c r="N36" i="1"/>
  <c r="O36" i="1" s="1"/>
  <c r="P36" i="1" s="1" a="1"/>
  <c r="P36" i="1" s="1"/>
  <c r="S36" i="1" s="1"/>
  <c r="N20" i="1"/>
  <c r="O20" i="1" s="1"/>
  <c r="P20" i="1" s="1" a="1"/>
  <c r="P20" i="1" s="1"/>
  <c r="S20" i="1" s="1"/>
  <c r="N12" i="1"/>
  <c r="O12" i="1" s="1"/>
  <c r="P12" i="1" s="1" a="1"/>
  <c r="P12" i="1" s="1"/>
  <c r="S12" i="1" s="1"/>
  <c r="N9" i="1"/>
  <c r="O9" i="1" s="1"/>
  <c r="P9" i="1" s="1" a="1"/>
  <c r="P9" i="1" s="1"/>
  <c r="S9" i="1" s="1"/>
  <c r="N38" i="1"/>
  <c r="O38" i="1" s="1"/>
  <c r="P38" i="1" s="1" a="1"/>
  <c r="P38" i="1" s="1"/>
  <c r="S38" i="1" s="1"/>
  <c r="N13" i="1"/>
  <c r="O13" i="1" s="1"/>
  <c r="P13" i="1" s="1" a="1"/>
  <c r="P13" i="1" s="1"/>
  <c r="S13" i="1" s="1"/>
  <c r="N15" i="1"/>
  <c r="O15" i="1" s="1"/>
  <c r="P15" i="1" s="1" a="1"/>
  <c r="P15" i="1" s="1"/>
  <c r="S15" i="1" s="1"/>
  <c r="N17" i="1"/>
  <c r="O17" i="1" s="1"/>
  <c r="P17" i="1" s="1" a="1"/>
  <c r="P17" i="1" s="1"/>
  <c r="S17" i="1" s="1"/>
  <c r="N25" i="1"/>
  <c r="O25" i="1" s="1"/>
  <c r="P25" i="1" s="1" a="1"/>
  <c r="P25" i="1" s="1"/>
  <c r="S25" i="1" s="1"/>
  <c r="N34" i="1"/>
  <c r="O34" i="1" s="1"/>
  <c r="P34" i="1" s="1" a="1"/>
  <c r="P34" i="1" s="1"/>
  <c r="S34" i="1" s="1"/>
  <c r="N35" i="1"/>
  <c r="O35" i="1" s="1"/>
  <c r="P35" i="1" s="1" a="1"/>
  <c r="P35" i="1" s="1"/>
  <c r="S35" i="1" s="1"/>
  <c r="N24" i="1"/>
  <c r="O24" i="1" s="1"/>
  <c r="P24" i="1" s="1" a="1"/>
  <c r="P24" i="1" s="1"/>
  <c r="S24" i="1" s="1"/>
  <c r="N37" i="1"/>
  <c r="O37" i="1" s="1"/>
  <c r="P37" i="1" s="1" a="1"/>
  <c r="P37" i="1" s="1"/>
  <c r="S37" i="1" s="1"/>
  <c r="N39" i="1"/>
  <c r="O39" i="1" s="1"/>
  <c r="P39" i="1" s="1" a="1"/>
  <c r="P39" i="1" s="1"/>
  <c r="S39" i="1" s="1"/>
  <c r="N10" i="1"/>
  <c r="O10" i="1" s="1"/>
  <c r="P10" i="1" s="1" a="1"/>
  <c r="P10" i="1" s="1"/>
  <c r="S10" i="1" s="1"/>
  <c r="N18" i="1"/>
  <c r="O18" i="1" s="1"/>
  <c r="P18" i="1" s="1" a="1"/>
  <c r="P18" i="1" s="1"/>
  <c r="S18" i="1" s="1"/>
  <c r="N7" i="1"/>
  <c r="O7" i="1" s="1"/>
  <c r="P7" i="1" s="1" a="1"/>
  <c r="P7" i="1" s="1"/>
  <c r="S7" i="1" s="1"/>
  <c r="N14" i="1"/>
  <c r="O14" i="1" s="1"/>
  <c r="P14" i="1" s="1" a="1"/>
  <c r="P14" i="1" s="1"/>
  <c r="S14" i="1" s="1"/>
  <c r="N22" i="1"/>
  <c r="O22" i="1" s="1"/>
  <c r="P22" i="1" s="1" a="1"/>
  <c r="P22" i="1" s="1"/>
  <c r="S22" i="1" s="1"/>
  <c r="N5" i="1"/>
  <c r="O5" i="1" s="1"/>
  <c r="P5" i="1" s="1" a="1"/>
  <c r="P5" i="1" s="1"/>
  <c r="S5" i="1" s="1"/>
  <c r="N3" i="1"/>
  <c r="O3" i="1" s="1"/>
  <c r="S3" i="1" s="1"/>
  <c r="N6" i="1"/>
  <c r="O6" i="1" s="1"/>
  <c r="P6" i="1" s="1" a="1"/>
  <c r="P6" i="1" s="1"/>
  <c r="S6" i="1" s="1"/>
  <c r="N4" i="1"/>
  <c r="O4" i="1" s="1"/>
  <c r="P4" i="1" s="1" a="1"/>
  <c r="P4" i="1" s="1"/>
  <c r="S4" i="1" s="1"/>
  <c r="J296" i="1"/>
  <c r="N41" i="1"/>
  <c r="O41" i="1" s="1"/>
  <c r="P41" i="1" s="1" a="1"/>
  <c r="P41" i="1" s="1"/>
  <c r="S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Goode</author>
  </authors>
  <commentList>
    <comment ref="N2" authorId="0" shapeId="0" xr:uid="{00000000-0006-0000-0000-000001000000}">
      <text>
        <r>
          <rPr>
            <sz val="11"/>
            <color theme="1"/>
            <rFont val="Calibri"/>
            <family val="2"/>
            <scheme val="minor"/>
          </rPr>
          <t>2 questions
Must pass each
ie average score must = 1. 
Data calcuated automatically from Upmark</t>
        </r>
      </text>
    </comment>
    <comment ref="O2" authorId="0" shapeId="0" xr:uid="{00000000-0006-0000-0000-000002000000}">
      <text>
        <r>
          <rPr>
            <sz val="11"/>
            <color theme="1"/>
            <rFont val="Calibri"/>
            <family val="2"/>
            <scheme val="minor"/>
          </rPr>
          <t>1. Must pass AM level 1 or else score from AM level 1 step
2. 2 questions for AM Level, must pass each ie average score must = 1. 
3. Add score to AM level 1 step score 
Data calculated automatically from Upmark</t>
        </r>
      </text>
    </comment>
    <comment ref="P2" authorId="0" shapeId="0" xr:uid="{00000000-0006-0000-0000-000003000000}">
      <text>
        <r>
          <rPr>
            <sz val="11"/>
            <color theme="1"/>
            <rFont val="Calibri"/>
            <family val="2"/>
            <scheme val="minor"/>
          </rPr>
          <t>1. Must pass AM level step 2 or else AM level 2 step score
2. If passed, add the median of AM level 3 score to AM level 2 
step score.  
Data automatically calculated from Upmark</t>
        </r>
      </text>
    </comment>
    <comment ref="Q2" authorId="0" shapeId="0" xr:uid="{00000000-0006-0000-0000-000004000000}">
      <text>
        <r>
          <rPr>
            <sz val="11"/>
            <color theme="1"/>
            <rFont val="Calibri"/>
            <family val="2"/>
            <scheme val="minor"/>
          </rPr>
          <t xml:space="preserve">To be entered manually
</t>
        </r>
      </text>
    </comment>
    <comment ref="R2" authorId="0" shapeId="0" xr:uid="{00000000-0006-0000-0000-000005000000}">
      <text>
        <r>
          <rPr>
            <sz val="11"/>
            <color theme="1"/>
            <rFont val="Calibri"/>
            <family val="2"/>
            <scheme val="minor"/>
          </rPr>
          <t xml:space="preserve">To be entered manaully
</t>
        </r>
      </text>
    </comment>
  </commentList>
</comments>
</file>

<file path=xl/sharedStrings.xml><?xml version="1.0" encoding="utf-8"?>
<sst xmlns="http://schemas.openxmlformats.org/spreadsheetml/2006/main" count="2409" uniqueCount="902">
  <si>
    <t>SUBJECT SUMMARY</t>
  </si>
  <si>
    <t>Subject heading</t>
  </si>
  <si>
    <t>Subject Number</t>
  </si>
  <si>
    <t>Subject Name</t>
  </si>
  <si>
    <t xml:space="preserve">AM Level </t>
  </si>
  <si>
    <t>Sub maturity</t>
  </si>
  <si>
    <t>submeasure_title</t>
  </si>
  <si>
    <t>submeasure_description</t>
  </si>
  <si>
    <t>Data Base value</t>
  </si>
  <si>
    <t>Actual Score</t>
  </si>
  <si>
    <t>Subject</t>
  </si>
  <si>
    <t>AM Level 1 step</t>
  </si>
  <si>
    <t>AM Level 2 step</t>
  </si>
  <si>
    <t>AM Level 3 step</t>
  </si>
  <si>
    <t>AM Level 4</t>
  </si>
  <si>
    <t>AM Level 5</t>
  </si>
  <si>
    <t>Final 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</si>
  <si>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</si>
  <si>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</si>
  <si>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</si>
  <si>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</si>
  <si>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</si>
  <si>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</si>
  <si>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</si>
  <si>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</si>
  <si>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</si>
  <si>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</si>
  <si>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</si>
  <si>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</si>
  <si>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</si>
  <si>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</si>
  <si>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</si>
  <si>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</si>
  <si>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</si>
  <si>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</si>
  <si>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</si>
  <si>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</si>
  <si>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</si>
  <si>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</si>
  <si>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</si>
  <si>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</si>
  <si>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</si>
  <si>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</si>
  <si>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</si>
  <si>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</si>
  <si>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</si>
  <si>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</si>
  <si>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</si>
  <si>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</si>
  <si>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</si>
  <si>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</si>
  <si>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</si>
  <si>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</si>
  <si>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</si>
  <si>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</si>
  <si>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</si>
  <si>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</si>
  <si>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</si>
  <si>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</si>
  <si>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Asset Management Strategy &amp; Objectives</t>
  </si>
  <si>
    <t>2.1.1</t>
  </si>
  <si>
    <t>13 Systems Engineering</t>
  </si>
  <si>
    <t>2.1.2</t>
  </si>
  <si>
    <t>14 Configuration Management</t>
  </si>
  <si>
    <t>2.2.1</t>
  </si>
  <si>
    <t>15 Maintenance Delivery</t>
  </si>
  <si>
    <t>2.2.2</t>
  </si>
  <si>
    <t>16 Reliability Engineering</t>
  </si>
  <si>
    <t>2.3.1</t>
  </si>
  <si>
    <t>AM objectives have been established at relevant levels and functions of the organisation</t>
  </si>
  <si>
    <t>17 Asset Operations</t>
  </si>
  <si>
    <t>2.3.2</t>
  </si>
  <si>
    <t>AM objectives consider stakeholder and other relevant requirements</t>
  </si>
  <si>
    <t>18 Resource Management</t>
  </si>
  <si>
    <t>2.3.3</t>
  </si>
  <si>
    <t>The AM objectives are Specific. Measurable, Achievable, Realistic and Time bound.</t>
  </si>
  <si>
    <t>19 Shutdown and Outage Management</t>
  </si>
  <si>
    <t>2.3.4</t>
  </si>
  <si>
    <t>The AM objectives are documented and included within the Strategic Asset Management Plan (SAMP).</t>
  </si>
  <si>
    <t>20 Fault and Incident Response</t>
  </si>
  <si>
    <t>2.3.5</t>
  </si>
  <si>
    <t>The SAMP sets out the organization’s strategic approach to the management of its assets and the achievement of AM objectives.</t>
  </si>
  <si>
    <t>21 Asset Decommissioning and Disposal</t>
  </si>
  <si>
    <t>2.3.6</t>
  </si>
  <si>
    <t>The AM objectives and SAMP are aligned with the organisation’s objectives, the AM Policy and relevant requirements</t>
  </si>
  <si>
    <t>22 Asset Information Strategy</t>
  </si>
  <si>
    <t>2.3.7</t>
  </si>
  <si>
    <t>The SAMP is consistent with the risk tolerability criteria and the organisation’s decision making criteria.</t>
  </si>
  <si>
    <t>23 Asset Information Management</t>
  </si>
  <si>
    <t>2.3.8</t>
  </si>
  <si>
    <t>The SAMP is consistent with the methodology for determining asset criticality</t>
  </si>
  <si>
    <t>24 Asset Information Systems</t>
  </si>
  <si>
    <t>2.3.9</t>
  </si>
  <si>
    <t>The SAMP outlines the role of the asset management system in achieving the AM objectives and plans for developing asset management capability.</t>
  </si>
  <si>
    <t>25 Data and Information</t>
  </si>
  <si>
    <t>2.3.10</t>
  </si>
  <si>
    <t>The SAMP and AM objectives take into account existing and future needs in relation to assets and AM capabilities.</t>
  </si>
  <si>
    <t>26 Procurement and Supply Chain Management</t>
  </si>
  <si>
    <t>2.3.11</t>
  </si>
  <si>
    <t>The SAMP &amp; AM objectives have been communicated to relevant internal and external parties.</t>
  </si>
  <si>
    <t>27 Asset Management Leadership</t>
  </si>
  <si>
    <t>2.3.12</t>
  </si>
  <si>
    <t>The SAMP and AM objectives are reviewed and updated.</t>
  </si>
  <si>
    <t>28 Organisational Structure</t>
  </si>
  <si>
    <t>Demand Analysis</t>
  </si>
  <si>
    <t>3.1.1</t>
  </si>
  <si>
    <t>29 Organisational Culture</t>
  </si>
  <si>
    <t>3.1.2</t>
  </si>
  <si>
    <t>30 Competence Management</t>
  </si>
  <si>
    <t>3.2.1</t>
  </si>
  <si>
    <t>31 Risk Assessment and Management</t>
  </si>
  <si>
    <t>3.2.2</t>
  </si>
  <si>
    <t>32 Contingency Planning &amp; Resilience Analysis</t>
  </si>
  <si>
    <t>3.3.1</t>
  </si>
  <si>
    <t>The organization identifies internal and external factors that may pose risks or opportunities to achieving its AM objectives</t>
  </si>
  <si>
    <t>33 Sustainable Development</t>
  </si>
  <si>
    <t>3.3.2</t>
  </si>
  <si>
    <t>The organisation forecasts how these factors can influence the demand for its products and services in the future and the requirements this will place on the assets.</t>
  </si>
  <si>
    <t>34 Management of Change</t>
  </si>
  <si>
    <t>3.3.3</t>
  </si>
  <si>
    <t>Quantitative analysis tools and techniques are used for forecasting demand and required levels of service as appropriate to the requirements of the organization.</t>
  </si>
  <si>
    <t>35 Assets Performance &amp; Health Monitoring</t>
  </si>
  <si>
    <t>3.3.4</t>
  </si>
  <si>
    <t>Demand analysis is used to develop alternative planning scenarios and to address uncertainties in data and models.</t>
  </si>
  <si>
    <t>36 Asset Management System Monitoring</t>
  </si>
  <si>
    <t>3.3.5</t>
  </si>
  <si>
    <t>The results of demand analysis are taken into account in setting organizational objectives and AM objectives; and in developing the SAMP and the AM plans.</t>
  </si>
  <si>
    <t>37 Management Review, Audit &amp; Assurance</t>
  </si>
  <si>
    <t>3.3.6</t>
  </si>
  <si>
    <t>Demand analyses are reviewed and updated to reflect changes.</t>
  </si>
  <si>
    <t>38 Asset Costing &amp; Valuation</t>
  </si>
  <si>
    <t>Strategic Planning</t>
  </si>
  <si>
    <t>4.1.1</t>
  </si>
  <si>
    <t>39 Stakeholder Engagement</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</si>
  <si>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</si>
  <si>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</si>
  <si>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</si>
  <si>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</si>
  <si>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</si>
  <si>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</si>
  <si>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</si>
  <si>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</si>
  <si>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</si>
  <si>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</si>
  <si>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</si>
  <si>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</si>
  <si>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</si>
  <si>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</si>
  <si>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</si>
  <si>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</si>
  <si>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</si>
  <si>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</si>
  <si>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</si>
  <si>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</si>
  <si>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</si>
  <si>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</si>
  <si>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</si>
  <si>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</si>
  <si>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</si>
  <si>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</si>
  <si>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</si>
  <si>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</si>
  <si>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</si>
  <si>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</si>
  <si>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</si>
  <si>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</si>
  <si>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</si>
  <si>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</si>
  <si>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</si>
  <si>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</si>
  <si>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</si>
  <si>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</si>
  <si>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</si>
  <si>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</si>
  <si>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</si>
  <si>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</si>
  <si>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</si>
  <si>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</si>
  <si>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</si>
  <si>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</si>
  <si>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</si>
  <si>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</si>
  <si>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</si>
  <si>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</si>
  <si>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</si>
  <si>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</si>
  <si>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</si>
  <si>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</si>
  <si>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</si>
  <si>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</si>
  <si>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</si>
  <si>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</si>
  <si>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</si>
  <si>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</si>
  <si>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</si>
  <si>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</si>
  <si>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</si>
  <si>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</si>
  <si>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</si>
  <si>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</si>
  <si>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</si>
  <si>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</si>
  <si>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</si>
  <si>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</si>
  <si>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</si>
  <si>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</si>
  <si>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</si>
  <si>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</si>
  <si>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</si>
  <si>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</si>
  <si>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</si>
  <si>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</si>
  <si>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</si>
  <si>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</si>
  <si>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</si>
  <si>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</si>
  <si>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</si>
  <si>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</si>
  <si>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</si>
  <si>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</si>
  <si>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</si>
  <si>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</si>
  <si>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</si>
  <si>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</si>
  <si>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</si>
  <si>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</si>
  <si>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</si>
  <si>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</si>
  <si>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</si>
  <si>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</si>
  <si>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</si>
  <si>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</si>
  <si>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</si>
  <si>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</si>
  <si>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</si>
  <si>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</si>
  <si>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</si>
  <si>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</si>
  <si>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</si>
  <si>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</si>
  <si>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</si>
  <si>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</si>
  <si>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</si>
  <si>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</si>
  <si>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</si>
  <si>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</si>
  <si>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</si>
  <si>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</si>
  <si>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</si>
  <si>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</si>
  <si>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</si>
  <si>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</si>
  <si>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</si>
  <si>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</si>
  <si>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</si>
  <si>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</si>
  <si>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</si>
  <si>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</si>
  <si>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</si>
  <si>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</si>
  <si>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</si>
  <si>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</si>
  <si>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</si>
  <si>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</si>
  <si>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</si>
  <si>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</si>
  <si>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</si>
  <si>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</si>
  <si>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</si>
  <si>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</si>
  <si>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</si>
  <si>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</si>
  <si>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</si>
  <si>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</si>
  <si>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</si>
  <si>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</si>
  <si>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</si>
  <si>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</si>
  <si>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</si>
  <si>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</si>
  <si>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</si>
  <si>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</si>
  <si>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</si>
  <si>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</si>
  <si>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</si>
  <si>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</si>
  <si>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</si>
  <si>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</si>
  <si>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</si>
  <si>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</si>
  <si>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</si>
  <si>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</si>
  <si>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</si>
  <si>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</si>
  <si>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</si>
  <si>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</si>
  <si>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</si>
  <si>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</si>
  <si>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</si>
  <si>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</si>
  <si>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</si>
  <si>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</si>
  <si>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</si>
  <si>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</si>
  <si>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</si>
  <si>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</si>
  <si>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</si>
  <si>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</si>
  <si>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</si>
  <si>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</si>
  <si>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</si>
  <si>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</si>
  <si>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</si>
  <si>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</si>
  <si>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</si>
  <si>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</si>
  <si>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</si>
  <si>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</si>
  <si>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</si>
  <si>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</si>
  <si>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</si>
  <si>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</si>
  <si>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</si>
  <si>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</si>
  <si>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</si>
  <si>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</si>
  <si>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</si>
  <si>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</si>
  <si>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</si>
  <si>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</si>
  <si>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</si>
  <si>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</si>
  <si>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</si>
  <si>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</si>
  <si>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</si>
  <si>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</si>
  <si>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</si>
  <si>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</si>
  <si>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</si>
  <si>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</si>
  <si>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</si>
  <si>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</si>
  <si>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</si>
  <si>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</si>
  <si>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</si>
  <si>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</si>
  <si>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</si>
  <si>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</si>
  <si>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</si>
  <si>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</si>
  <si>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</si>
  <si>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</si>
  <si>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</si>
  <si>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</si>
  <si>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</si>
  <si>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</si>
  <si>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</si>
  <si>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</si>
  <si>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</si>
  <si>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</si>
  <si>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</si>
  <si>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</si>
  <si>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</si>
  <si>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</si>
  <si>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</si>
  <si>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</si>
  <si>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</si>
  <si>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</si>
  <si>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</si>
  <si>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</si>
  <si>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</si>
  <si>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</si>
  <si>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</si>
  <si>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</si>
  <si>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</si>
  <si>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</si>
  <si>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</si>
  <si>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</si>
  <si>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</si>
  <si>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</si>
  <si>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</si>
  <si>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</si>
  <si>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</si>
  <si>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</si>
  <si>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</si>
  <si>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</si>
  <si>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</si>
  <si>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</si>
  <si>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</si>
  <si>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</si>
  <si>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</si>
  <si>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</si>
  <si>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</si>
  <si>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</si>
  <si>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</si>
  <si>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</si>
  <si>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</si>
  <si>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</si>
  <si>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</si>
  <si>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</si>
  <si>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</si>
  <si>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</si>
  <si>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</si>
  <si>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</si>
  <si>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</si>
  <si>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</si>
  <si>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</si>
  <si>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</si>
  <si>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</si>
  <si>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</si>
  <si>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</si>
  <si>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</si>
  <si>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</si>
  <si>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</si>
  <si>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</si>
  <si>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</si>
  <si>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</si>
  <si>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</si>
  <si>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</si>
  <si>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</si>
  <si>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</si>
  <si>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</si>
  <si>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</si>
  <si>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</si>
  <si>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</si>
  <si>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</si>
  <si>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</si>
  <si>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</si>
  <si>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</si>
  <si>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</si>
  <si>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</si>
  <si>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</si>
  <si>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</si>
  <si>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</si>
  <si>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</si>
  <si>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</si>
  <si>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</si>
  <si>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</si>
  <si>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</si>
  <si>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</si>
  <si>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</si>
  <si>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</si>
  <si>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</si>
  <si>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</si>
  <si>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</si>
  <si>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</si>
  <si>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</si>
  <si>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</si>
  <si>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</si>
  <si>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</si>
  <si>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</si>
  <si>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</si>
  <si>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</si>
  <si>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</si>
  <si>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</si>
  <si>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</si>
  <si>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</si>
  <si>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</si>
  <si>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</si>
  <si>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</si>
  <si>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</si>
  <si>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</si>
  <si>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</si>
  <si>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</si>
  <si>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</si>
  <si>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</si>
  <si>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</si>
  <si>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</si>
  <si>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</si>
  <si>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</si>
  <si>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</si>
  <si>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</si>
  <si>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</si>
  <si>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</si>
  <si>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</si>
  <si>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</si>
  <si>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</si>
  <si>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</si>
  <si>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</si>
  <si>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</si>
  <si>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</si>
  <si>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</si>
  <si>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</si>
  <si>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</si>
  <si>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</si>
  <si>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</si>
  <si>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</si>
  <si>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</si>
  <si>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</si>
  <si>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</si>
  <si>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</si>
  <si>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</si>
  <si>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</si>
  <si>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</si>
  <si>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</si>
  <si>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</si>
  <si>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</si>
  <si>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</si>
  <si>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</si>
  <si>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</si>
  <si>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</si>
  <si>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</si>
  <si>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</si>
  <si>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</si>
  <si>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</si>
  <si>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</si>
  <si>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</si>
  <si>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</si>
  <si>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</si>
  <si>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</si>
  <si>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</si>
  <si>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</si>
  <si>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</si>
  <si>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</si>
  <si>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</si>
  <si>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</si>
  <si>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</si>
  <si>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</si>
  <si>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</si>
  <si>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</si>
  <si>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</si>
  <si>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</si>
  <si>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</si>
  <si>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</si>
  <si>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</si>
  <si>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</si>
  <si>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</si>
  <si>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</si>
  <si>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</si>
  <si>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</si>
  <si>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</si>
  <si>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</si>
  <si>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</si>
  <si>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</si>
  <si>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</si>
  <si>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</si>
  <si>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</si>
  <si>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</si>
  <si>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</si>
  <si>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</si>
  <si>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</si>
  <si>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</si>
  <si>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</si>
  <si>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</si>
  <si>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</si>
  <si>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</si>
  <si>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</si>
  <si>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</si>
  <si>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</si>
  <si>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</si>
  <si>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</si>
  <si>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</si>
  <si>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</si>
  <si>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</si>
  <si>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</si>
  <si>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</si>
  <si>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</si>
  <si>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</si>
  <si>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</si>
  <si>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</si>
  <si>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</si>
  <si>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</si>
  <si>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</si>
  <si>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</si>
  <si>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</si>
  <si>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</si>
  <si>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</si>
  <si>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</si>
  <si>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</si>
  <si>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</si>
  <si>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</si>
  <si>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</si>
  <si>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</si>
  <si>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</si>
  <si>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</si>
  <si>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</si>
  <si>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</si>
  <si>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</si>
  <si>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</si>
  <si>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</si>
  <si>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</si>
  <si>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</si>
  <si>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</si>
  <si>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</si>
  <si>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</si>
  <si>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</si>
  <si>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</si>
  <si>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</si>
  <si>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</si>
  <si>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</si>
  <si>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</si>
  <si>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</si>
  <si>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</si>
  <si>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</si>
  <si>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</si>
  <si>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</si>
  <si>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</si>
  <si>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</si>
  <si>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</si>
  <si>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</si>
  <si>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</si>
  <si>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</si>
  <si>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</si>
  <si>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</si>
  <si>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</si>
  <si>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</si>
  <si>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</si>
  <si>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</si>
  <si>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</si>
  <si>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</si>
  <si>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</si>
  <si>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</si>
  <si>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</si>
  <si>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</si>
  <si>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</si>
  <si>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</si>
  <si>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</si>
  <si>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</si>
  <si>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</si>
  <si>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</si>
  <si>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</si>
  <si>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</si>
  <si>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</si>
  <si>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</si>
  <si>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</si>
  <si>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</si>
  <si>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</si>
  <si>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</si>
  <si>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</si>
  <si>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</si>
  <si>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</si>
  <si>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</si>
  <si>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</si>
  <si>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</si>
  <si>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</si>
  <si>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</si>
  <si>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</si>
  <si>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</si>
  <si>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</si>
  <si>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</si>
  <si>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</si>
  <si>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</si>
  <si>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</si>
  <si>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</si>
  <si>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</si>
  <si>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</si>
  <si>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</si>
  <si>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</si>
  <si>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</si>
  <si>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</si>
  <si>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</si>
  <si>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</si>
  <si>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</si>
  <si>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</si>
  <si>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</si>
  <si>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</si>
  <si>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</si>
  <si>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</si>
  <si>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</si>
  <si>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</si>
  <si>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</si>
  <si>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</si>
  <si>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</si>
  <si>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</si>
  <si>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</si>
  <si>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</si>
  <si>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</si>
  <si>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</si>
  <si>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</si>
  <si>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</si>
  <si>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</si>
  <si>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</si>
  <si>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</si>
  <si>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</si>
  <si>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</si>
  <si>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</si>
  <si>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</si>
  <si>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</si>
  <si>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</si>
  <si>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</si>
  <si>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</si>
  <si>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</si>
  <si>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</si>
  <si>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</si>
  <si>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</si>
  <si>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</si>
  <si>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</si>
  <si>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</si>
  <si>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</si>
  <si>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</si>
  <si>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</si>
  <si>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</si>
  <si>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</si>
  <si>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</si>
  <si>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</si>
  <si>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</si>
  <si>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</si>
  <si>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</si>
  <si>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</si>
  <si>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</si>
  <si>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</si>
  <si>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</si>
  <si>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</si>
  <si>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</si>
  <si>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</si>
  <si>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</si>
  <si>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</si>
  <si>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</si>
  <si>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</si>
  <si>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</si>
  <si>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</si>
  <si>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</si>
  <si>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</si>
  <si>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</si>
  <si>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</si>
  <si>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</si>
  <si>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</si>
  <si>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</si>
  <si>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</si>
  <si>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</si>
  <si>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</si>
  <si>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</si>
  <si>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</si>
  <si>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</si>
  <si>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</si>
  <si>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</si>
  <si>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</si>
  <si>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</si>
  <si>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</si>
  <si>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</si>
  <si>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</si>
  <si>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</si>
  <si>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</si>
  <si>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</si>
  <si>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</si>
  <si>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</si>
  <si>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</si>
  <si>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</si>
  <si>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</si>
  <si>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</si>
  <si>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</si>
  <si>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</si>
  <si>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</si>
  <si>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</si>
  <si>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</si>
  <si>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</si>
  <si>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</si>
  <si>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</si>
  <si>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</si>
  <si>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</si>
  <si>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</si>
  <si>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</si>
  <si>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</si>
  <si>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</si>
  <si>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</si>
  <si>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</si>
  <si>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</si>
  <si>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</si>
  <si>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</si>
  <si>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</si>
  <si>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</si>
  <si>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</si>
  <si>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</si>
  <si>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</si>
  <si>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</si>
  <si>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</si>
  <si>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</si>
  <si>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</si>
  <si>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</si>
  <si>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</si>
  <si>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</si>
  <si>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</si>
  <si>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</si>
  <si>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</si>
  <si>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</si>
  <si>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</si>
  <si>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</si>
  <si>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</si>
  <si>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</si>
  <si>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</si>
  <si>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</si>
  <si>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</si>
  <si>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</si>
  <si>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</si>
  <si>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</si>
  <si>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</si>
  <si>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</si>
  <si>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</si>
  <si>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</si>
  <si>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</si>
  <si>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</si>
  <si>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</si>
  <si>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</si>
  <si>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</si>
  <si>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</si>
  <si>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</si>
  <si>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</si>
  <si>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</si>
  <si>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</si>
  <si>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</si>
  <si>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</si>
  <si>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</si>
  <si>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</si>
  <si>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</si>
  <si>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</si>
  <si>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</si>
  <si>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</si>
  <si>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</si>
  <si>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</si>
  <si>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</si>
  <si>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</si>
  <si>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</si>
  <si>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</si>
  <si>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</si>
  <si>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</si>
  <si>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</si>
  <si>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</si>
  <si>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</si>
  <si>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</si>
  <si>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</si>
  <si>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</si>
  <si>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</si>
  <si>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</si>
  <si>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</si>
  <si>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</si>
  <si>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</si>
  <si>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</si>
  <si>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</si>
  <si>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</si>
  <si>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</si>
  <si>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</si>
  <si>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</si>
  <si>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</si>
  <si>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</si>
  <si>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</si>
  <si>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</si>
  <si>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</si>
  <si>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</si>
  <si>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</si>
  <si>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</si>
  <si>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</si>
  <si>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Management Review, Audit &amp; Assurance</t>
  </si>
  <si>
    <t>37.1.1</t>
  </si>
  <si>
    <t>37.1.2</t>
  </si>
  <si>
    <t>37.2.1</t>
  </si>
  <si>
    <t>37.2.2</t>
  </si>
  <si>
    <t>37.3.1</t>
  </si>
  <si>
    <t>The organisation has documented audit policies and processes.</t>
  </si>
  <si>
    <t>37.3.2</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</si>
  <si>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</si>
  <si>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</si>
  <si>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</si>
  <si>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</si>
  <si>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</si>
  <si>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</si>
  <si>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</si>
  <si>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</si>
  <si>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</si>
  <si>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</si>
  <si>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</si>
  <si>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</si>
  <si>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</si>
  <si>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</si>
  <si>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</si>
  <si>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</si>
  <si>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</si>
  <si>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</si>
  <si>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</si>
  <si>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</si>
  <si>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</si>
  <si>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</si>
  <si>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</si>
  <si>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</si>
  <si>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</si>
  <si>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</si>
  <si>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</si>
  <si>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</si>
  <si>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</si>
  <si>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</si>
  <si>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</si>
  <si>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</si>
  <si>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</si>
  <si>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</si>
  <si>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</si>
  <si>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</si>
  <si>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</si>
  <si>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</si>
  <si>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</si>
  <si>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</si>
  <si>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</si>
  <si>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</si>
  <si>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</si>
  <si>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</si>
  <si>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</si>
  <si>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</si>
  <si>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 xml:space="preserve">The organisation has processes for assessing the impacts of planned changes and for managing risks that arise.
</t>
  </si>
  <si>
    <t>16.3.10</t>
  </si>
  <si>
    <t xml:space="preserve">The organisation has a change management process that controls, reviews and mitigates the consequences of planned changes.
</t>
  </si>
  <si>
    <t>The organisation collects and assesses feedback and results from all operating activities and implements improvement to operating regimes as required.</t>
  </si>
  <si>
    <t>17.3.10</t>
  </si>
  <si>
    <t>The organisation carries out internal audits in accordance with its programme, to confirm that the asset management system meets:
a) its own requirements
b) the requirements of ISO55001</t>
  </si>
  <si>
    <t>Asset Management Customer Value 2021 - UK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</si>
</sst>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0">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2" fillId="0" borderId="10" xfId="0" applyFont="1" applyBorder="1"/>
    <xf numFmtId="0" fontId="2" fillId="0" borderId="11" xfId="0" applyFont="1" applyBorder="1"/>
    <xf numFmtId="0" fontId="3" fillId="2" borderId="12" xfId="0" applyFont="1" applyFill="1" applyBorder="1"/>
    <xf numFmtId="0" fontId="3" fillId="0" borderId="12" xfId="0" applyFont="1" applyBorder="1"/>
    <xf numFmtId="0" fontId="2" fillId="4" borderId="13" xfId="0" applyFont="1" applyFill="1" applyBorder="1" applyAlignment="1">
      <alignment horizontal="center" vertical="center"/>
    </xf>
    <xf numFmtId="0" fontId="0" fillId="4" borderId="9" xfId="0" applyFill="1" applyBorder="1" applyAlignment="1">
      <alignment horizontal="center" vertical="center"/>
    </xf>
    <xf numFmtId="0" fontId="2" fillId="2" borderId="15" xfId="0" applyFont="1" applyFill="1" applyBorder="1" applyAlignment="1">
      <alignment horizontal="center" vertical="center"/>
    </xf>
    <xf numFmtId="0" fontId="2" fillId="3" borderId="4" xfId="0" applyFont="1" applyFill="1" applyBorder="1" applyAlignment="1">
      <alignment horizontal="center"/>
    </xf>
    <xf numFmtId="2" fontId="0" fillId="3" borderId="6"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164" fontId="0" fillId="3" borderId="6" xfId="0" applyNumberFormat="1" applyFill="1" applyBorder="1" applyAlignment="1">
      <alignment horizontal="center"/>
    </xf>
    <xf numFmtId="0" fontId="3" fillId="0" borderId="16" xfId="0" applyFont="1" applyBorder="1"/>
    <xf numFmtId="0" fontId="0" fillId="2" borderId="17" xfId="0" applyFill="1" applyBorder="1" applyAlignment="1">
      <alignment horizontal="center" vertical="center"/>
    </xf>
    <xf numFmtId="164" fontId="0" fillId="3" borderId="20" xfId="0" applyNumberFormat="1" applyFill="1" applyBorder="1" applyAlignment="1">
      <alignment horizontal="center"/>
    </xf>
    <xf numFmtId="0" fontId="2" fillId="0" borderId="21" xfId="0" applyFont="1" applyBorder="1" applyAlignment="1">
      <alignment horizontal="center"/>
    </xf>
    <xf numFmtId="2" fontId="0" fillId="0" borderId="22" xfId="0" applyNumberFormat="1" applyBorder="1" applyAlignment="1">
      <alignment horizontal="center" vertical="center"/>
    </xf>
    <xf numFmtId="2" fontId="0" fillId="0" borderId="23" xfId="0" applyNumberFormat="1" applyBorder="1" applyAlignment="1">
      <alignment horizontal="center" vertical="center"/>
    </xf>
    <xf numFmtId="0" fontId="2" fillId="2" borderId="3" xfId="0" applyFont="1" applyFill="1" applyBorder="1" applyAlignment="1">
      <alignment horizontal="center"/>
    </xf>
    <xf numFmtId="0" fontId="0" fillId="2" borderId="2" xfId="0" applyFill="1" applyBorder="1"/>
    <xf numFmtId="0" fontId="0" fillId="2" borderId="2" xfId="0" applyFill="1" applyBorder="1" applyAlignment="1">
      <alignment horizontal="center" vertical="center"/>
    </xf>
    <xf numFmtId="2" fontId="0" fillId="2" borderId="2" xfId="0" applyNumberFormat="1"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2" fontId="0" fillId="2" borderId="19" xfId="0" applyNumberFormat="1" applyFill="1" applyBorder="1" applyAlignment="1">
      <alignment horizontal="center" vertical="center"/>
    </xf>
    <xf numFmtId="0" fontId="2" fillId="2" borderId="21" xfId="0" applyFont="1" applyFill="1" applyBorder="1" applyAlignment="1">
      <alignment horizontal="center"/>
    </xf>
    <xf numFmtId="2" fontId="0" fillId="2" borderId="22" xfId="0" applyNumberFormat="1" applyFill="1" applyBorder="1" applyAlignment="1">
      <alignment horizontal="center" vertical="center"/>
    </xf>
    <xf numFmtId="0" fontId="0" fillId="5" borderId="0" xfId="0" applyFill="1"/>
    <xf numFmtId="0" fontId="0" fillId="0" borderId="0" xfId="0"/>
    <xf numFmtId="0" fontId="5" fillId="0" borderId="14" xfId="0" applyFont="1" applyBorder="1" applyAlignment="1">
      <alignment horizontal="center"/>
    </xf>
    <xf numFmtId="0" fontId="0" fillId="0" borderId="14"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Analysis'!$S$3:$S$41</c:f>
              <c:numCache>
                <c:formatCode>0.00</c:formatCode>
                <c:ptCount val="39"/>
                <c:pt idx="0">
                  <c:v>2.5</c:v>
                </c:pt>
                <c:pt idx="1">
                  <c:v>1</c:v>
                </c:pt>
                <c:pt idx="2">
                  <c:v>0</c:v>
                </c:pt>
                <c:pt idx="3">
                  <c:v>0</c:v>
                </c:pt>
                <c:pt idx="4">
                  <c:v>0</c:v>
                </c:pt>
                <c:pt idx="5">
                  <c:v>1.5</c:v>
                </c:pt>
                <c:pt idx="6">
                  <c:v>0</c:v>
                </c:pt>
                <c:pt idx="7">
                  <c:v>0</c:v>
                </c:pt>
                <c:pt idx="8">
                  <c:v>0</c:v>
                </c:pt>
                <c:pt idx="9">
                  <c:v>0</c:v>
                </c:pt>
                <c:pt idx="10">
                  <c:v>0.5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0.5</c:v>
                </c:pt>
                <c:pt idx="25">
                  <c:v>0</c:v>
                </c:pt>
                <c:pt idx="26">
                  <c:v>0</c:v>
                </c:pt>
                <c:pt idx="27">
                  <c:v>0</c:v>
                </c:pt>
                <c:pt idx="28">
                  <c:v>1</c:v>
                </c:pt>
                <c:pt idx="29">
                  <c:v>0</c:v>
                </c:pt>
                <c:pt idx="30">
                  <c:v>0</c:v>
                </c:pt>
                <c:pt idx="31">
                  <c:v>0</c:v>
                </c:pt>
                <c:pt idx="32">
                  <c:v>0.5</c:v>
                </c:pt>
                <c:pt idx="33">
                  <c:v>0</c:v>
                </c:pt>
                <c:pt idx="34">
                  <c:v>0</c:v>
                </c:pt>
                <c:pt idx="35">
                  <c:v>0</c:v>
                </c:pt>
                <c:pt idx="36">
                  <c:v>0</c:v>
                </c:pt>
                <c:pt idx="37">
                  <c:v>0</c:v>
                </c:pt>
                <c:pt idx="38">
                  <c:v>0.5</c:v>
                </c:pt>
              </c:numCache>
            </c:numRef>
          </c:val>
          <c:extLst>
            <c:ext xmlns:c16="http://schemas.microsoft.com/office/drawing/2014/chart" uri="{C3380CC4-5D6E-409C-BE32-E72D297353CC}">
              <c16:uniqueId val="{00000000-FF06-45F4-8784-098371551DEA}"/>
            </c:ext>
          </c:extLst>
        </c:ser>
        <c:dLbls>
          <c:showLegendKey val="0"/>
          <c:showVal val="0"/>
          <c:showCatName val="0"/>
          <c:showSerName val="0"/>
          <c:showPercent val="0"/>
          <c:showBubbleSize val="0"/>
        </c:dLbls>
        <c:gapWidth val="100"/>
        <c:axId val="446767008"/>
        <c:axId val="446770144"/>
      </c:barChart>
      <c:lineChart>
        <c:grouping val="standard"/>
        <c:varyColors val="0"/>
        <c:ser>
          <c:idx val="2"/>
          <c:order val="1"/>
          <c:tx>
            <c:v>AM Level Target</c:v>
          </c:tx>
          <c:spPr>
            <a:ln w="25400" cap="rnd">
              <a:noFill/>
              <a:prstDash val="solid"/>
              <a:round/>
            </a:ln>
          </c:spPr>
          <c:marker>
            <c:symbol val="diamond"/>
            <c:size val="6"/>
            <c:spPr>
              <a:solidFill>
                <a:srgbClr val="FF0000"/>
              </a:solidFill>
              <a:ln w="9525">
                <a:solidFill>
                  <a:srgbClr val="FF0000"/>
                </a:solidFill>
                <a:prstDash val="solid"/>
                <a:round/>
              </a:ln>
              <a:sp3d/>
            </c:spPr>
          </c:marker>
          <c:val>
            <c:numRef>
              <c:f>'AMCV Analysis'!$T$3:$T$41</c:f>
              <c:numCache>
                <c:formatCode>0.0</c:formatCode>
                <c:ptCount val="39"/>
                <c:pt idx="0" formatCode="0.00">
                  <c:v>0</c:v>
                </c:pt>
                <c:pt idx="1">
                  <c:v>0</c:v>
                </c:pt>
                <c:pt idx="2">
                  <c:v>0</c:v>
                </c:pt>
                <c:pt idx="3">
                  <c:v>0</c:v>
                </c:pt>
                <c:pt idx="4">
                  <c:v>0</c:v>
                </c:pt>
                <c:pt idx="5">
                  <c:v>3</c:v>
                </c:pt>
                <c:pt idx="6">
                  <c:v>0</c:v>
                </c:pt>
                <c:pt idx="7">
                  <c:v>0</c:v>
                </c:pt>
                <c:pt idx="8">
                  <c:v>0</c:v>
                </c:pt>
                <c:pt idx="9">
                  <c:v>0</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1</c:v>
                </c:pt>
                <c:pt idx="26">
                  <c:v>0</c:v>
                </c:pt>
                <c:pt idx="27">
                  <c:v>0</c:v>
                </c:pt>
                <c:pt idx="28">
                  <c:v>5</c:v>
                </c:pt>
                <c:pt idx="29">
                  <c:v>0</c:v>
                </c:pt>
                <c:pt idx="30">
                  <c:v>0</c:v>
                </c:pt>
                <c:pt idx="31">
                  <c:v>0</c:v>
                </c:pt>
                <c:pt idx="32">
                  <c:v>4</c:v>
                </c:pt>
                <c:pt idx="33">
                  <c:v>1</c:v>
                </c:pt>
                <c:pt idx="34">
                  <c:v>0</c:v>
                </c:pt>
                <c:pt idx="35">
                  <c:v>0</c:v>
                </c:pt>
                <c:pt idx="36">
                  <c:v>0</c:v>
                </c:pt>
                <c:pt idx="37">
                  <c:v>0</c:v>
                </c:pt>
                <c:pt idx="38">
                  <c:v>1</c:v>
                </c:pt>
              </c:numCache>
            </c:numRef>
          </c:val>
          <c:smooth val="0"/>
          <c:extLst>
            <c:ext xmlns:c16="http://schemas.microsoft.com/office/drawing/2014/chart" uri="{C3380CC4-5D6E-409C-BE32-E72D297353CC}">
              <c16:uniqueId val="{00000001-FF06-45F4-8784-098371551DEA}"/>
            </c:ext>
          </c:extLst>
        </c:ser>
        <c:dLbls>
          <c:showLegendKey val="0"/>
          <c:showVal val="0"/>
          <c:showCatName val="0"/>
          <c:showSerName val="0"/>
          <c:showPercent val="0"/>
          <c:showBubbleSize val="0"/>
        </c:dLbls>
        <c:marker val="1"/>
        <c:smooth val="0"/>
        <c:axId val="446767008"/>
        <c:axId val="446770144"/>
      </c:lineChart>
      <c:catAx>
        <c:axId val="446767008"/>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70144"/>
        <c:crosses val="autoZero"/>
        <c:auto val="1"/>
        <c:lblAlgn val="ctr"/>
        <c:lblOffset val="100"/>
        <c:noMultiLvlLbl val="0"/>
      </c:catAx>
      <c:valAx>
        <c:axId val="446770144"/>
        <c:scaling>
          <c:orientation val="minMax"/>
          <c:max val="5"/>
        </c:scaling>
        <c:delete val="0"/>
        <c:axPos val="l"/>
        <c:majorGridlines>
          <c:spPr>
            <a:ln w="15875" cap="flat" cmpd="sng" algn="ctr">
              <a:solidFill>
                <a:schemeClr val="bg2">
                  <a:lumMod val="75000"/>
                </a:schemeClr>
              </a:solidFill>
              <a:prstDash val="dash"/>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67008"/>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Analysis'!$G$3:$G$472</c:f>
              <c:strCache>
                <c:ptCount val="470"/>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has identified the need to address this subject, and there is evidence of intent to develop it.</c:v>
                </c:pt>
                <c:pt idx="13">
                  <c:v>Processes are poorly controlled and reactive. Performance is unpredictable. Proposals may be under development and some basic requirements may be in place.</c:v>
                </c:pt>
                <c:pt idx="14">
                  <c:v>The organisation has identified the means of systematically and consistently achieving competency in this subject, and can demonstrate that these are being progressed with credible and resourced plans.</c:v>
                </c:pt>
                <c:pt idx="15">
                  <c:v>Processes may be planned, documented, applied and controlled at a local level or within functional departments, often in a reactive mode but able to achieve expected results on a repeatable basis. The processes are insufficiently integrated, with limited c</c:v>
                </c:pt>
                <c:pt idx="16">
                  <c:v>AM objectives have been established at relevant levels and functions of the organisation</c:v>
                </c:pt>
                <c:pt idx="17">
                  <c:v>AM objectives consider stakeholder and other relevant requirements</c:v>
                </c:pt>
                <c:pt idx="18">
                  <c:v>The AM objectives are Specific. Measurable, Achievable, Realistic and Time bound.</c:v>
                </c:pt>
                <c:pt idx="19">
                  <c:v>The AM objectives are documented and included within the Strategic Asset Management Plan (SAMP).</c:v>
                </c:pt>
                <c:pt idx="20">
                  <c:v>The SAMP sets out the organization’s strategic approach to the management of its assets and the achievement of AM objectives.</c:v>
                </c:pt>
                <c:pt idx="21">
                  <c:v>The AM objectives and SAMP are aligned with the organisation’s objectives, the AM Policy and relevant requirements</c:v>
                </c:pt>
                <c:pt idx="22">
                  <c:v>The SAMP is consistent with the risk tolerability criteria and the organisation’s decision making criteria.</c:v>
                </c:pt>
                <c:pt idx="23">
                  <c:v>The SAMP is consistent with the methodology for determining asset criticality</c:v>
                </c:pt>
                <c:pt idx="24">
                  <c:v>The SAMP outlines the role of the asset management system in achieving the AM objectives and plans for developing asset management capability.</c:v>
                </c:pt>
                <c:pt idx="25">
                  <c:v>The SAMP and AM objectives take into account existing and future needs in relation to assets and AM capabilities.</c:v>
                </c:pt>
                <c:pt idx="26">
                  <c:v>The SAMP &amp; AM objectives have been communicated to relevant internal and external parties.</c:v>
                </c:pt>
                <c:pt idx="27">
                  <c:v>The SAMP and AM objectives are reviewed and updated.</c:v>
                </c:pt>
                <c:pt idx="28">
                  <c:v>The organisation has identified the need to address this subject, and there is evidence of intent to develop it.</c:v>
                </c:pt>
                <c:pt idx="29">
                  <c:v>Processes are poorly controlled and reactive. Performance is unpredictable. Proposals may be under development and some basic requirements may be in place.</c:v>
                </c:pt>
                <c:pt idx="30">
                  <c:v>The organisation has identified the means of systematically and consistently achieving competency in this subject, and can demonstrate that these are being progressed with credible and resourced plans.</c:v>
                </c:pt>
                <c:pt idx="31">
                  <c:v>Processes may be planned, documented, applied and controlled at a local level or within functional departments, often in a reactive mode but able to achieve expected results on a repeatable basis. The processes are insufficiently integrated, with limited c</c:v>
                </c:pt>
                <c:pt idx="32">
                  <c:v>The organization identifies internal and external factors that may pose risks or opportunities to achieving its AM objectives</c:v>
                </c:pt>
                <c:pt idx="33">
                  <c:v>The organisation forecasts how these factors can influence the demand for its products and services in the future and the requirements this will place on the assets.</c:v>
                </c:pt>
                <c:pt idx="34">
                  <c:v>Quantitative analysis tools and techniques are used for forecasting demand and required levels of service as appropriate to the requirements of the organization.</c:v>
                </c:pt>
                <c:pt idx="35">
                  <c:v>Demand analysis is used to develop alternative planning scenarios and to address uncertainties in data and models.</c:v>
                </c:pt>
                <c:pt idx="36">
                  <c:v>The results of demand analysis are taken into account in setting organizational objectives and AM objectives; and in developing the SAMP and the AM plans.</c:v>
                </c:pt>
                <c:pt idx="37">
                  <c:v>Demand analyses are reviewed and updated to reflect changes.</c:v>
                </c:pt>
                <c:pt idx="38">
                  <c:v>The organisation has identified the need to address this subject, and there is evidence of intent to develop it.</c:v>
                </c:pt>
                <c:pt idx="39">
                  <c:v>Processes are poorly controlled and reactive. Performance is unpredictable. Proposals may be under development and some basic requirements may be in place.</c:v>
                </c:pt>
                <c:pt idx="40">
                  <c:v>The organisation has identified the means of systematically and consistently achieving competency in this subject, and can demonstrate that these are being progressed with credible and resourced plans.</c:v>
                </c:pt>
                <c:pt idx="41">
                  <c:v>Processes may be planned, documented, applied and controlled at a local level or within functional departments, often in a reactive mode but able to achieve expected results on a repeatable basis. The processes are insufficiently integrated, with limited c</c:v>
                </c:pt>
                <c:pt idx="42">
                  <c:v>The strategic planning process to achieve asset management objectives integrates with other organizational planning activities, including financial, human resources and other support functions.</c:v>
                </c:pt>
                <c:pt idx="43">
                  <c:v>The strategic planning process is aligned with and supports the organization’s overall business planning.</c:v>
                </c:pt>
                <c:pt idx="44">
                  <c:v>The strategic planning process incorporates the results of supply and demand forecasting.</c:v>
                </c:pt>
                <c:pt idx="45">
                  <c:v>The strategic planning process provides a structured approach and framework for developing Asset Management Plans for asset systems and asset types.</c:v>
                </c:pt>
                <c:pt idx="46">
                  <c:v>The strategic planning process and the asset management planning processes are undertaken in an iterative way combining top-down direction with bottom-up asset needs.</c:v>
                </c:pt>
                <c:pt idx="47">
                  <c:v>The organisation has identified the need to address this subject, and there is evidence of intent to develop it.</c:v>
                </c:pt>
                <c:pt idx="48">
                  <c:v>Processes are poorly controlled and reactive. Performance is unpredictable. Proposals may be under development and some basic requirements may be in place.</c:v>
                </c:pt>
                <c:pt idx="49">
                  <c:v>The organisation has identified the means of systematically and consistently achieving competency in this subject, and can demonstrate that these are being progressed with credible and resourced plans.</c:v>
                </c:pt>
                <c:pt idx="50">
                  <c:v>Processes may be planned, documented, applied and controlled at a local level or within functional departments, often in a reactive mode but able to achieve expected results on a repeatable basis. The processes are insufficiently integrated, with limited c</c:v>
                </c:pt>
                <c:pt idx="51">
                  <c:v>Documented Asset Management (AM) plans exist for asset systems and critical assets in alignment with the SAMP for the achievement of the asset management objectives.</c:v>
                </c:pt>
                <c:pt idx="52">
                  <c:v>The AM Plans take account of the risks and opportunities, including how these can change with time.</c:v>
                </c:pt>
                <c:pt idx="53">
                  <c:v>The AM plans take account of requirements from outside the AM system and consider the financial and non-financial implications of the plans.</c:v>
                </c:pt>
                <c:pt idx="54">
                  <c:v>The AM plans take account of the results of demand analysis.</c:v>
                </c:pt>
                <c:pt idx="55">
                  <c:v>The AM plans seek to address continual improvement opportunities.</c:v>
                </c:pt>
                <c:pt idx="56">
                  <c:v>AM Planning activity is integrated with other planning activities such as IT, human resources and financial planning</c:v>
                </c:pt>
                <c:pt idx="57">
                  <c:v>The AM plans detail the processes and methods for managing the assets over their life cycles.</c:v>
                </c:pt>
                <c:pt idx="58">
                  <c:v>AM plans include activities and their timescales, the resources to be utilized, the roles and responsibilities, risks/opportunities and the expected outputs/outcomes from the delivery of the plans.</c:v>
                </c:pt>
                <c:pt idx="59">
                  <c:v>Activities within the AM plan are prioritised based on the organisation’s agreed method and decision criteria documented in the SAMP.</c:v>
                </c:pt>
                <c:pt idx="60">
                  <c:v>The AM plans are reviewed and updated regularly, in accordance with specified review periods, to account for the dynamic nature of risks and opportunities.</c:v>
                </c:pt>
                <c:pt idx="61">
                  <c:v>The organisation has identified a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c:v>
                </c:pt>
                <c:pt idx="65">
                  <c:v>Capital investment decision-making follows the organization’s criteria for asset management decision-making agreed with its stakeholders</c:v>
                </c:pt>
                <c:pt idx="66">
                  <c:v>The processes and methods for capital investment decision-making are documented, where necessary, and are aligned with the asset management policy, asset management objectives and SAMP.</c:v>
                </c:pt>
                <c:pt idx="67">
                  <c:v>Credible alternatives are considered, including non-capital interventions, at an individual asset, groupings of assets and asset systems level.</c:v>
                </c:pt>
                <c:pt idx="68">
                  <c:v>Options are evaluated considering the agreed decision criteria, constraints and mandatory compliance requirements, and consider the impact of decisions over all life cycle stages and the organisation’s long term need for the asset.</c:v>
                </c:pt>
                <c:pt idx="69">
                  <c:v>Records are maintained of the decision.</c:v>
                </c:pt>
                <c:pt idx="70">
                  <c:v>Risk is included in the evaluation, including consideration of how risk changes with time.</c:v>
                </c:pt>
                <c:pt idx="71">
                  <c:v>The processes and methods are consistently applied across all capital investments, including new build, replacement and refurbishment (where this extends asset life). Records are available to demonstrate compliance. Processes consider the nature and critic</c:v>
                </c:pt>
                <c:pt idx="72">
                  <c:v>The methods and processes are reviewed for their effectiveness in achieving asset management objectives and are updated as required.</c:v>
                </c:pt>
                <c:pt idx="73">
                  <c:v>The organisation has identified the need to address this subject, and there is evidence of intent to develop it.</c:v>
                </c:pt>
                <c:pt idx="74">
                  <c:v>Processes are poorly controlled and reactive. Performance is unpredictable. Proposals may be under development and some basic requirements may be in place.</c:v>
                </c:pt>
                <c:pt idx="75">
                  <c:v>The organisation has identified the means of systematically and consistently achieving competency in this subject, and can demonstrate that these are being progressed with credible and resourced plans.</c:v>
                </c:pt>
                <c:pt idx="76">
                  <c:v>Processes may be planned, documented, applied and controlled at a local level or within functional departments, often in a reactive mode but able to achieve expected results on a repeatable basis. The processes are insufficiently integrated, with limited c</c:v>
                </c:pt>
                <c:pt idx="77">
                  <c:v>Operations &amp; Maintenance (O&amp;M) strategies are determined using the organization’s criteria for asset management decision-making.</c:v>
                </c:pt>
                <c:pt idx="78">
                  <c:v>The methods and processes for determining O&amp;M strategies are documented, where necessary, and are aligned with the asset management policy, asset management objectives and SAMP.</c:v>
                </c:pt>
                <c:pt idx="79">
                  <c:v>The processes and methods are consistently applied across all assets and operations and consider asset criticality, remaining life of assets, required service levels, planned capital interventions and the balance between preventive and corrective maintenan</c:v>
                </c:pt>
                <c:pt idx="80">
                  <c:v>Risk is included in the evaluation of O&amp;M strategies, including consideration of how risk changes with time.</c:v>
                </c:pt>
                <c:pt idx="81">
                  <c:v>Asset performance, condition, costs and maintenance history is analysed regularly to verify the effectiveness of O&amp;M strategies and identify the need for any changes.</c:v>
                </c:pt>
                <c:pt idx="82">
                  <c:v>Review processes ensure that, where appropriate, capital interventions will be initiated at the appropriate time and considered through the capital investment decision making process.</c:v>
                </c:pt>
                <c:pt idx="83">
                  <c:v>The organisation has identified the need to address this subject, and there is evidence of intent to develop it.</c:v>
                </c:pt>
                <c:pt idx="84">
                  <c:v>Processes are poorly controlled and reactive. Performance is unpredictable. Proposals may be under development and some basic requirements may be in place.</c:v>
                </c:pt>
                <c:pt idx="85">
                  <c:v>The organisation has identified the means of systematically and consistently achieving competency in this subject, and can demonstrate that these are being progressed with credible and resourced plans.</c:v>
                </c:pt>
                <c:pt idx="86">
                  <c:v>Processes may be planned, documented, applied and controlled at a local level or within functional departments, often in a reactive mode but able to achieve expected results on a repeatable basis. The processes are insufficiently integrated, with limited c</c:v>
                </c:pt>
                <c:pt idx="87">
                  <c:v>Criteria for ‘life cycle value’ are determined and documented using the organization’s criteria for asset management decision-making agreed with its stakeholders.</c:v>
                </c:pt>
                <c:pt idx="88">
                  <c:v>The methods and processes for life cycle value realisation are documented, where necessary, and are aligned with the asset management policy, asset management objectives, Strategic Asset Management Plan, and methods and criteria used for capital investment</c:v>
                </c:pt>
                <c:pt idx="89">
                  <c:v>The processes and methods for life cycle value realisation are consistently applied across all assets and operations in determining the best combination of asset acquisition/creation, utilization, maintenance, improvement, renewal and disposal activities o</c:v>
                </c:pt>
                <c:pt idx="90">
                  <c:v>Risk is included in determining the life cycle strategies, including consideration of how risk changes with time.</c:v>
                </c:pt>
                <c:pt idx="91">
                  <c:v>The organisation continually improves its approach to quantifying, modelling, forecasting, measuring and improving life cycle value.</c:v>
                </c:pt>
                <c:pt idx="92">
                  <c:v>The organisation has identified the need to address this subject, and there is evidence of intent to develop it.</c:v>
                </c:pt>
                <c:pt idx="93">
                  <c:v>Processes are poorly controlled and reactive. Performance is unpredictable. Proposals may be under development and some basic requirements may be in place.</c:v>
                </c:pt>
                <c:pt idx="94">
                  <c:v>The organisation has identified the means of systematically and consistently achieving competency in this subject, and can demonstrate that these are being progressed with credible and resourced plans.</c:v>
                </c:pt>
                <c:pt idx="95">
                  <c:v>Processes may be planned, documented, applied and controlled at a local level or within functional departments, often in a reactive mode but able to achieve expected results on a repeatable basis. The processes are insufficiently integrated, with limited c</c:v>
                </c:pt>
                <c:pt idx="96">
                  <c:v>The organization determines the required asset management roles and the type and level of human resources required to establish, implement, maintain and improve its Asset Management System.</c:v>
                </c:pt>
                <c:pt idx="97">
                  <c:v>The resourcing strategy is consistent with all relevant mandatory and organizational policies and strategies.</c:v>
                </c:pt>
                <c:pt idx="98">
                  <c:v>The organization determines the people, plant, equipment, tools and materials required for meeting the asset management objectives and for implementing the activities specified in the Asset Management Plan(s), including those activities required to support</c:v>
                </c:pt>
                <c:pt idx="99">
                  <c:v>The organization develops its resourcing strategy to source the required resources, including through recruitment, partnering, outsourcing or procuring the resources as appropriate.</c:v>
                </c:pt>
                <c:pt idx="100">
                  <c:v>The resourcing strategy is aligned with the Strategic Asset Management Plan and takes into account the organization’s long term strategy, customer demand for its products/services, availability of skills in the market and the level of competition amongst t</c:v>
                </c:pt>
                <c:pt idx="101">
                  <c:v>The resourcing strategy considers costs and risks, including risks associated with the long term sustainability of the strategy.</c:v>
                </c:pt>
                <c:pt idx="102">
                  <c:v>The resourcing strategy is communicated to all relevant functions within the organization, including HR, Procurement, etc. and is used in developing resourcing plans.</c:v>
                </c:pt>
                <c:pt idx="103">
                  <c:v>The resourcing strategy is reviewed periodically in light of market conditions and updated to ensure it remains effective.</c:v>
                </c:pt>
                <c:pt idx="104">
                  <c:v>The organisation has identified the need to address this subject, and there is evidence of intent to develop it.</c:v>
                </c:pt>
                <c:pt idx="105">
                  <c:v>Processes are poorly controlled and reactive. Performance is unpredictable. Proposals may be under development and some basic requirements may be in place.</c:v>
                </c:pt>
                <c:pt idx="106">
                  <c:v>The organisation has identified the means of systematically and consistently achieving competency in this subject, and can demonstrate that these are being progressed with credible and resourced plans.</c:v>
                </c:pt>
                <c:pt idx="107">
                  <c:v>Processes may be planned, documented, applied and controlled at a local level or within functional departments, often in a reactive mode but able to achieve expected results on a repeatable basis. The processes are insufficiently integrated, with limited c</c:v>
                </c:pt>
                <c:pt idx="108">
                  <c:v>Criteria for developing the shutdown and outage strategy are in line with the organization’s criteria for asset management decision-making agreed with its stakeholders.</c:v>
                </c:pt>
                <c:pt idx="109">
                  <c:v>The shutdown and outage strategy is aligned with the asset management policy, asset management objectives and the Strategic Asset Management Plan.</c:v>
                </c:pt>
                <c:pt idx="110">
                  <c:v>The shutdown and outage strategy considers the requirements of all internal stakeholders and the impact of planned shutdowns and outages on external stakeholders, including customers.</c:v>
                </c:pt>
                <c:pt idx="111">
                  <c:v>The shutdown and outage strategy considers the trade-off between fewer and longer shutdown and outages against frequent and shorter shutdown and outages.</c:v>
                </c:pt>
                <c:pt idx="112">
                  <c:v>The shutdown and outage strategy is consistently applied in the development and implementation of Asset Management Plan(s).</c:v>
                </c:pt>
                <c:pt idx="113">
                  <c:v>The organization ensures that the AM Plan(s) take into account relevant requirements coming from outside the AM system.</c:v>
                </c:pt>
                <c:pt idx="114">
                  <c:v>The organisation has identified the need to address this subject, and there is evidence of intent to develop it.</c:v>
                </c:pt>
                <c:pt idx="115">
                  <c:v>Processes are poorly controlled and reactive. Performance is unpredictable. Proposals may be under development and some basic requirements may be in place.</c:v>
                </c:pt>
                <c:pt idx="116">
                  <c:v>The organisation has identified the means of systematically and consistently achieving competency in this subject, and can demonstrate that these are being progressed with credible and resourced plans.</c:v>
                </c:pt>
                <c:pt idx="117">
                  <c:v>Processes may be planned, documented, applied and controlled at a local level or within functional departments, often in a reactive mode but able to achieve expected results on a repeatable basis. The processes are insufficiently integrated, with limited c</c:v>
                </c:pt>
                <c:pt idx="118">
                  <c:v>The organisation determines the full extent of financial, non-financial and technical information required to enable it to meet its obligations.</c:v>
                </c:pt>
                <c:pt idx="119">
                  <c:v>The organisation has all relevant documented information required by applicable standards and legal and regulatory requirements to support the Asset Management System.</c:v>
                </c:pt>
                <c:pt idx="120">
                  <c:v>The organisation has a process to ensure that any documents required by the Asset Management System and any standards and applicable legal and regulatory requirements are available and suitable for use when required and are adequately protected.</c:v>
                </c:pt>
                <c:pt idx="121">
                  <c:v>The organisation has a process to create and regularly review and update the documented information.</c:v>
                </c:pt>
                <c:pt idx="122">
                  <c:v>The organisation has a process to control the documented information, including the distribution and access, storage and preservation, version control and retention and/or disposal.</c:v>
                </c:pt>
                <c:pt idx="123">
                  <c:v>The organisation has a process to identify and control documented information from sources outside the organisation that is required by the Asset Management System.</c:v>
                </c:pt>
                <c:pt idx="124">
                  <c:v>Technical documents are aligned to and support the Asset Management System.</c:v>
                </c:pt>
                <c:pt idx="125">
                  <c:v>The organisation is able to demonstrate how any changes to technical and legislative documentation are appropriately communicated.</c:v>
                </c:pt>
                <c:pt idx="126">
                  <c:v>The organisation has a process in place to ensure that there is consistency and traceability between organisational data in compliance with any legal and regulatory requirements.</c:v>
                </c:pt>
                <c:pt idx="127">
                  <c:v>The organisation has identified the need to address this subject, and there is evidence of intent to develop it.</c:v>
                </c:pt>
                <c:pt idx="128">
                  <c:v>Processes are poorly controlled and reactive. Performance is unpredictable. Proposals may be under development and some basic requirements may be in place.</c:v>
                </c:pt>
                <c:pt idx="129">
                  <c:v>The organisation has identified the means of systematically and consistently achieving competency in this subject, and can demonstrate that these are being progressed with credible and resourced plans.</c:v>
                </c:pt>
                <c:pt idx="130">
                  <c:v>Processes may be planned, documented, applied and controlled at a local level or within functional departments, often in a reactive mode but able to achieve expected results on a repeatable basis. The processes are insufficiently integrated, with limited c</c:v>
                </c:pt>
                <c:pt idx="131">
                  <c:v>The organisation determines and documents the processes and methods related to the acquisition and creation of assets.</c:v>
                </c:pt>
                <c:pt idx="132">
                  <c:v>The organisation’s processes and methods related to the acquisition and creation of assets are integral to the life cycles of the assets.</c:v>
                </c:pt>
                <c:pt idx="133">
                  <c:v>The organisation’s processes and methods related to the acquisition and creation of assets identify and manage the technical and non-technical risks associated with the acquisition and creation of assets for the organisation.</c:v>
                </c:pt>
                <c:pt idx="134">
                  <c:v>The documented processes ensure that the acquisition and creation of assets is consistent with organisational standards and with Asset Management criteria.</c:v>
                </c:pt>
                <c:pt idx="135">
                  <c:v>The acquisition process complies with legal and statutory requirements, including all relevant organisational policies and the Asset Management Policy.</c:v>
                </c:pt>
                <c:pt idx="136">
                  <c:v>The organisation considers appropriate life cycle costing in the acquisition and creation of assets.</c:v>
                </c:pt>
                <c:pt idx="137">
                  <c:v>The acquisition process utilises project management controls to ensure the timely and cost efficient delivery of the asset management plan(s) and consideration of relevant time horizons.</c:v>
                </c:pt>
                <c:pt idx="138">
                  <c:v>The organisation has identified the need to address this subject, and there is evidence of intent to develop it.</c:v>
                </c:pt>
                <c:pt idx="139">
                  <c:v>Processes are poorly controlled and reactive. Performance is unpredictable. Proposals may be under development and some basic requirements may be in place.</c:v>
                </c:pt>
                <c:pt idx="140">
                  <c:v>The organisation has identified the means of systematically and consistently achieving competency in this subject, and can demonstrate that these are being progressed with credible and resourced plans.</c:v>
                </c:pt>
                <c:pt idx="141">
                  <c:v>Processes may be planned, documented, applied and controlled at a local level or within functional departments, often in a reactive mode but able to achieve expected results on a repeatable basis. The processes are insufficiently integrated, with limited c</c:v>
                </c:pt>
                <c:pt idx="142">
                  <c:v>The organisation determines and documents the processes and methods to manage its assets throughout their lives.</c:v>
                </c:pt>
                <c:pt idx="143">
                  <c:v>The organisation considers the interaction and interdependency of assets operating as a system (or systems).</c:v>
                </c:pt>
                <c:pt idx="144">
                  <c:v>The organisation has processes to ensure that overall system solutions are optimised for cost, risk and performance.</c:v>
                </c:pt>
                <c:pt idx="145">
                  <c:v>The organisation has processes and methods that consider asset risks that will change over time and any residual liabilities beyond the period of operation or use of the asset(s).</c:v>
                </c:pt>
                <c:pt idx="146">
                  <c:v>The Asset Management System is of an appropriate scale according to the nature and complexity of the organisation.</c:v>
                </c:pt>
                <c:pt idx="147">
                  <c:v>The organisation has a process in place to ensure that the relevant systems engineering standards are followed.</c:v>
                </c:pt>
                <c:pt idx="148">
                  <c:v>Ensure risk is considered and managed at a system level consistent with asset and other risk management processes.</c:v>
                </c:pt>
                <c:pt idx="149">
                  <c:v>The organisation has identified the need to address this subject and there is evidence of intent to develop it.</c:v>
                </c:pt>
                <c:pt idx="150">
                  <c:v>Processes are poorly controlled and reactive. Performance is unpredictable. Proposals may be under development and some basic requirements my be in place.</c:v>
                </c:pt>
                <c:pt idx="151">
                  <c:v>The organisation has identified the means of systematically and consistently achieving competency in this subject, and can demonstrate that these are being progressed with credible and resourced plans.</c:v>
                </c:pt>
                <c:pt idx="152">
                  <c:v>Processes may be planned, documented, applied and controlled at a local level or within functional departments, often in a reactive mode but able to achieve expected results on a repeatable basis. The processes are insufficiently integrated, with limited c</c:v>
                </c:pt>
                <c:pt idx="153">
                  <c:v>The organisation determines and documents the processes and methods to manage its assets throughout their lives.</c:v>
                </c:pt>
                <c:pt idx="154">
                  <c:v>The organisation determines its information requirements to support its assets throughout their lives and also to support its asset management system.</c:v>
                </c:pt>
                <c:pt idx="155">
                  <c:v>The organisation has processes for assessing impacts of planned changes and for managing risks that arise.</c:v>
                </c:pt>
                <c:pt idx="156">
                  <c:v>The organisation has processes for internal and external dissemination of information that is relevant to its assets throughout their lives.</c:v>
                </c:pt>
                <c:pt idx="157">
                  <c:v>The organisation has processes for evaluating and reporting asset and asset system performance.</c:v>
                </c:pt>
                <c:pt idx="158">
                  <c:v>The organisation has processes for identifying non-conformities or incidents related to its assets and asset systems and for taking appropriate action to deal with them.</c:v>
                </c:pt>
                <c:pt idx="159">
                  <c:v>The organisation determines the requirements of how to identify and document asset information to enable the configuration of asset systems ensuring the physical and functional attributes are consistent with the design and operational requirements througho</c:v>
                </c:pt>
                <c:pt idx="160">
                  <c:v>The organisation has clear processes defined for the collection and quality control of information and the addition of the information onto appropriate information systems.</c:v>
                </c:pt>
                <c:pt idx="161">
                  <c:v>The organisation is compliant with relevant configuration management standards.</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c:v>
                </c:pt>
                <c:pt idx="166">
                  <c:v>The organisation determines and documents the processes and methods to manage its assets throughout their lives.</c:v>
                </c:pt>
                <c:pt idx="167">
                  <c:v>The organisation determines the extent, resourcing, responsibilities and target achievement of actions required to manage its assets.</c:v>
                </c:pt>
                <c:pt idx="168">
                  <c:v>The organisation plans, implements and controls processes needed to implement asset management plans</c:v>
                </c:pt>
                <c:pt idx="169">
                  <c:v>The organisation determines its information requirements to support its assets throughout their lives and also to support its asset management.</c:v>
                </c:pt>
                <c:pt idx="170">
                  <c:v>The organisation reviews the performance of its assets and asset systems and takes appropriate action to manage asset performance.</c:v>
                </c:pt>
                <c:pt idx="171">
                  <c:v>The organisation has processes for identifying non-conformities or incidents related to its assets and asset systems and for taking appropriate corrective or preventive action to deal with them.</c:v>
                </c:pt>
                <c:pt idx="172">
                  <c:v>The organisation has identified maintenance actions as part of processes and methods to manage its assets.</c:v>
                </c:pt>
                <c:pt idx="173">
                  <c:v>The organisation reviews the effectiveness of its maintenance strategy to ensure optimal delivery.</c:v>
                </c:pt>
                <c:pt idx="174">
                  <c:v>The organisation adapts maintenance as operating context, objectives and constraints change over time.</c:v>
                </c:pt>
                <c:pt idx="175">
                  <c:v>The organisation has identified the need to address this subject, and there is evidence of intent to develop it.</c:v>
                </c:pt>
                <c:pt idx="176">
                  <c:v>Processes are poorly controlled and reactive. Performance is unpredictable. Proposals may be under development and some basic requirements may be in place.</c:v>
                </c:pt>
                <c:pt idx="177">
                  <c:v>The organisation has identified the means of systematically and consistently achieving competency in this subject, and can demonstrate that these are being progressed with credible and resourced plans.</c:v>
                </c:pt>
                <c:pt idx="178">
                  <c:v>Processes may be planned, documented, applied and controlled at a local level or within functional departments, often in a reactive mode but able to achieve expected results on a repeatable basis. The processes are insufficiently integrated, with limited c</c:v>
                </c:pt>
                <c:pt idx="179">
                  <c:v>The organisation determines and documents the processes and methods to manage its assets throughout their lives.</c:v>
                </c:pt>
                <c:pt idx="180">
                  <c:v>The organisation determines its information requirements to support its assets throughout their lives and also to support its asset management system.</c:v>
                </c:pt>
                <c:pt idx="181">
                  <c:v>The organisation has processes for assessing the impacts of planned changes and for managing risks that arise.
</c:v>
                </c:pt>
                <c:pt idx="182">
                  <c:v>The organisation has processes for evaluating and reporting asset and asset system performance.</c:v>
                </c:pt>
                <c:pt idx="183">
                  <c:v>The organisation reviews the performance of its assets and asset systems and takes appropriate action.</c:v>
                </c:pt>
                <c:pt idx="184">
                  <c:v>The organisation has processes for identifying non-conformities or incidents related to its assets and asset systems and for taking appropriate corrective or preventive action to deal with them.</c:v>
                </c:pt>
                <c:pt idx="185">
                  <c:v>The organisation uses a root cause analysis process that is aligned with the reliability plan goals, and has developed preventative actions that consider cost, risks and performance.</c:v>
                </c:pt>
                <c:pt idx="186">
                  <c:v>The organisation tracks mitigation actions resulting from root cause analysis, and carries out periodic reviews and revisions of the reliability plan to reflect root cause findings.</c:v>
                </c:pt>
                <c:pt idx="187">
                  <c:v>The organisation is implementing and following a reliability plan which includes definitions of reliability goals and requirements.</c:v>
                </c:pt>
                <c:pt idx="188">
                  <c:v>The organisation carries out systematic periodic reviews and revisions of reliability plans using appropriate tools and techniques.</c:v>
                </c:pt>
                <c:pt idx="189">
                  <c:v>The organisation has identified the need to address this subject, and there is evidence of intent to develop it.</c:v>
                </c:pt>
                <c:pt idx="190">
                  <c:v>Processes are poorly controlled and reactive. Performance is unpredictable. Proposals may be under development and some basic requirements may be in place.</c:v>
                </c:pt>
                <c:pt idx="191">
                  <c:v>The organisation has identified the means of systematically and consistently achieving competency in this subject, and can demonstrate that these are being progressed with credible and resourced plans.</c:v>
                </c:pt>
                <c:pt idx="192">
                  <c:v>Processes may be planned, documented, applied and controlled at a local level or within functional departments, often in a reactive mode but able to achieve expected results on a repeatable basis. The processes are insufficiently integrated, with limited c</c:v>
                </c:pt>
                <c:pt idx="193">
                  <c:v>The organisation is systematically managing the interaction between operations and other asset management activities over the lifecycle of the assets</c:v>
                </c:pt>
                <c:pt idx="194">
                  <c:v>The organisation is using operational processes to address identified risks and opportunities and corrective and preventive actions.</c:v>
                </c:pt>
                <c:pt idx="195">
                  <c:v>The organisation has in place processes to ensure that all operating requirements are aligned with the Asset Management System.</c:v>
                </c:pt>
                <c:pt idx="196">
                  <c:v>The organisation clearly documents the processes, activities, responsibilities and risks related to outsourcing, and ensures the integration of outsourcing activities into the Asset Management System.</c:v>
                </c:pt>
                <c:pt idx="197">
                  <c:v>The organisation has controls in place to ensure operational activities are carried out in accordance with the requirements specified.</c:v>
                </c:pt>
                <c:pt idx="198">
                  <c:v>The organisation clearly documents in appropriate standards and specifications the operating requirements for all assets.</c:v>
                </c:pt>
                <c:pt idx="199">
                  <c:v>The organisation retains documented information as assurance that operational activities have been undertaken in accordance with requirements.</c:v>
                </c:pt>
                <c:pt idx="200">
                  <c:v>The organisation has implemented mechanisms to ensure appropriate interactions between operations and other functions over the lifecycle of the assets.</c:v>
                </c:pt>
                <c:pt idx="201">
                  <c:v>The organisation has a change management process that controls, reviews and mitigates the consequences of planned changes.
</c:v>
                </c:pt>
                <c:pt idx="202">
                  <c:v>The organisation collects and assesses feedback and results from all operating activities and implements improvement to operating regimes as required.</c:v>
                </c:pt>
                <c:pt idx="203">
                  <c:v>The organisation has identified the need to address this subject, and there is evidence of intent to develop it.</c:v>
                </c:pt>
                <c:pt idx="204">
                  <c:v>Processes are poorly controlled and reactive. Performance is unpredictable. Proposals may be under development and some basic requirements may be in place.</c:v>
                </c:pt>
                <c:pt idx="205">
                  <c:v>The organisation has identified the means of systematically and consistently achieving competency in this subject, and can demonstrate that these are being progressed with credible and resourced plans.</c:v>
                </c:pt>
                <c:pt idx="206">
                  <c:v>Processes may be planned, documented, applied and controlled at a local level or within functional departments, often in a reactive mode but able to achieve expected results on a repeatable basis. The processes are insufficiently integrated, with limited c</c:v>
                </c:pt>
                <c:pt idx="207">
                  <c:v>The organisation provides adequate resources for the management of the Asset Management System, in accordance with the resourcing strategy.</c:v>
                </c:pt>
                <c:pt idx="208">
                  <c:v>The organisation implements and controls the requirements of the resource strategy; which address the needs of the Asset Management Plan(s) and Asset Management System.</c:v>
                </c:pt>
                <c:pt idx="209">
                  <c:v>The organization delivers activities through an aligned and integrated resource management process.</c:v>
                </c:pt>
                <c:pt idx="210">
                  <c:v>The organisation allocates people resources to work in a systematic way which ensures and justifies the effectiveness and efficiency of resources.</c:v>
                </c:pt>
                <c:pt idx="211">
                  <c:v>The organisation considers and justifies work priorities, risks and flexibility to changes in work plans, while allocating people and plant resources.</c:v>
                </c:pt>
                <c:pt idx="212">
                  <c:v>The organisation’s inventory and stock is delivered according to specific requirements within agreed timescales</c:v>
                </c:pt>
                <c:pt idx="213">
                  <c:v>The organisation maintains and calibrates all equipment and tools at appropriate frequencies that are consistent with the delivery of activities and objectives.</c:v>
                </c:pt>
                <c:pt idx="214">
                  <c:v>The organisation applies consistent processes to ensure that outsourced resources meet internal and external specifications and requirements.</c:v>
                </c:pt>
                <c:pt idx="215">
                  <c:v>The organisation has identified the need to address this subject, and there is evidence of intent to develop it.</c:v>
                </c:pt>
                <c:pt idx="216">
                  <c:v>Processes are poorly controlled and reactive. Performance is unpredictable. Proposals may be under development and some basic requirements may be in place.</c:v>
                </c:pt>
                <c:pt idx="217">
                  <c:v>The organisation has identified the means of systematically and consistently achieving competency in this subject, and can demonstrate that these are being progressed with credible and resourced plans.</c:v>
                </c:pt>
                <c:pt idx="218">
                  <c:v>Processes may be planned, documented, applied and controlled at a local level or within functional departments, often in a reactive mode but able to achieve expected results on a repeatable basis. The processes are insufficiently integrated, with limited c</c:v>
                </c:pt>
                <c:pt idx="219">
                  <c:v>Shutdown constraints have been considered when developing the Strategic Asset Management Plan and the Asset Management Plan.</c:v>
                </c:pt>
                <c:pt idx="220">
                  <c:v>Planning of delivery activities associated with shutdowns and outages is consistent with shutdown strategy</c:v>
                </c:pt>
                <c:pt idx="221">
                  <c:v>Processes are in place for managing and controlling shutdown activities to ensure the impact on service and stakeholders is minimised and measures are in place to ensure unplanned shutdowns are minimised and risk managed.</c:v>
                </c:pt>
                <c:pt idx="222">
                  <c:v>Mechanisms are in place to maximise opportunities arising from unplanned or extended shutdowns.</c:v>
                </c:pt>
                <c:pt idx="223">
                  <c:v>Effective communication is in place across lifecycle activities to ensure that shutdown plans are aligned in order to minimise downtime.</c:v>
                </c:pt>
                <c:pt idx="224">
                  <c:v>Lessons learnt from shutdowns and outages are used to improve shutdown management.</c:v>
                </c:pt>
                <c:pt idx="225">
                  <c:v>The organisation has identified the need to address this subject, and there is evidence of intent to develop it.</c:v>
                </c:pt>
                <c:pt idx="226">
                  <c:v>Processes are poorly controlled and reactive. Performance is unpredictable. Proposals may be under development and some basic requirements may be in place.</c:v>
                </c:pt>
                <c:pt idx="227">
                  <c:v>The organisation has identified the means of systematically and consistently achieving competency in this subject, and can demonstrate that these are being progressed with credible and resourced plans.</c:v>
                </c:pt>
                <c:pt idx="228">
                  <c:v>Processes may be planned, documented, applied and controlled at a local level or within functional departments, often in a reactive mode but able to achieve expected results on a repeatable basis. The processes are insufficiently integrated, with limited c</c:v>
                </c:pt>
                <c:pt idx="229">
                  <c:v>The organisation has documented and systematic processes and/or plans in place for managing unplanned events - including nonconformities with Asset Management processes.</c:v>
                </c:pt>
                <c:pt idx="230">
                  <c:v>Response plans include provision for adequate resources</c:v>
                </c:pt>
                <c:pt idx="231">
                  <c:v>Response plans are integrated across the organisation</c:v>
                </c:pt>
                <c:pt idx="232">
                  <c:v>The organisation has identified the scope, method and timing for analysis and evaluation activities for failures, incidents and non-conformities in order to determine the root cause(s)</c:v>
                </c:pt>
                <c:pt idx="233">
                  <c:v>Evidence is retained of analysis of failures, incidents and non-conformities</c:v>
                </c:pt>
                <c:pt idx="234">
                  <c:v>Procedures for investigation of incidents and reporting align with mandatory and other requirements.</c:v>
                </c:pt>
                <c:pt idx="235">
                  <c:v>Processes are in place for planning and controlling the implementation of (permanent and/or temporary) treatment actions, including taking ownership of and handing back assets, where relevant treatment actions are proportionate to the nature and scale of t</c:v>
                </c:pt>
                <c:pt idx="236">
                  <c:v>Actions include, where applicable, elimination of the cause of nonconformity and any changes to the Asset Management System to prevent future occurrences</c:v>
                </c:pt>
                <c:pt idx="237">
                  <c:v>Records are kept of faults, incidents and non-conformities, actions taken and outcome of actions taken.</c:v>
                </c:pt>
                <c:pt idx="238">
                  <c:v>The organisation has identified the need to address this subject, and there is evidence of intent to develop it.</c:v>
                </c:pt>
                <c:pt idx="239">
                  <c:v>Processes are poorly controlled and reactive. Performance is unpredictable. Proposals may be under development and some basic requirements may be in place.</c:v>
                </c:pt>
                <c:pt idx="240">
                  <c:v>The organisation has identified the means of systematically and consistently achieving competency in this subject, and can demonstrate that these are being progressed with credible and resourced plans.</c:v>
                </c:pt>
                <c:pt idx="241">
                  <c:v>Processes may be planned, documented, applied and controlled at a local level or within functional departments, often in a reactive mode but able to achieve expected results on a repeatable basis. The processes are insufficiently integrated, with limited c</c:v>
                </c:pt>
                <c:pt idx="242">
                  <c:v>Decommissioning and disposal is considered as part of lifecycle cost and benefit analysis at all relevant stages of lifecycle management.</c:v>
                </c:pt>
                <c:pt idx="243">
                  <c:v>Decommissioning and disposal activities are effectively planned, including the integration with other planning activities (such as human resource planning)</c:v>
                </c:pt>
                <c:pt idx="244">
                  <c:v>Decommissioning and disposal processes are defined, documented and consistently applied.</c:v>
                </c:pt>
                <c:pt idx="245">
                  <c:v>The organisation ensures records are made available to demonstrate the processes are being followed.</c:v>
                </c:pt>
                <c:pt idx="246">
                  <c:v>Decommissioning processes ensure that asset information is updated and that all interfaces to assets that remain in service are managed.</c:v>
                </c:pt>
                <c:pt idx="247">
                  <c:v>Documented asset information is kept for an agreed period beyond disposal of asset, in line with requirements and as defined in the organisation’s records retention policy.</c:v>
                </c:pt>
                <c:pt idx="248">
                  <c:v>The organisation has identified the need to address this subject, and there is evidence of intent to develop it.</c:v>
                </c:pt>
                <c:pt idx="249">
                  <c:v>Processes are poorly controlled and reactive. Performance is unpredictable. Proposals may be under development and some basic requirements may be in place.</c:v>
                </c:pt>
                <c:pt idx="250">
                  <c:v>The organisation has identified the means of systematically and consistently achieving competency in this subject, and can demonstrate that these are being progressed with credible and resourced plans.</c:v>
                </c:pt>
                <c:pt idx="251">
                  <c:v>Processes may be planned, documented, applied and controlled at a local level or within functional departments, often in a reactive mode but able to achieve expected results on a repeatable basis. The processes are insufficiently integrated, with limited c</c:v>
                </c:pt>
                <c:pt idx="252">
                  <c:v>The organisation determines what asset management information is required to support its assets, management of assets, the AM System and organisational objectives.</c:v>
                </c:pt>
                <c:pt idx="253">
                  <c:v>The organisation has a documented Asset Information Strategy that is consistent and aligned with the SAMP.</c:v>
                </c:pt>
                <c:pt idx="254">
                  <c:v>Development of the strategy considers:
• the significance of identified risks on information requirements.
• information required to support key decisions required within asset management processes, procedures and activities.
• the exchange of informati</c:v>
                </c:pt>
                <c:pt idx="255">
                  <c:v>The strategy contains objectives relating to proposed improvements in asset information that are SMART including the identification of gaps between the currently available information (including its quality and accuracy) and that which is required.</c:v>
                </c:pt>
                <c:pt idx="256">
                  <c:v>The strategy identifies the processes that are required to manage asset information and assure its quality, along with their governance, including responsibilities and accountabilities, and any programmes to improve these processes.</c:v>
                </c:pt>
                <c:pt idx="257">
                  <c:v>The strategy contains information system business requirements necessary to support the organisation’s business processes and information needs.</c:v>
                </c:pt>
                <c:pt idx="258">
                  <c:v>The strategy includes processes to ensure asset information retains alignment to needs as the organisation’s requirements evolve including migration of data and users from existing systems to new systems.</c:v>
                </c:pt>
                <c:pt idx="259">
                  <c:v>The requirements are determined for aligning terminology (financial and non-financial) relevant to asset management across the organisation.</c:v>
                </c:pt>
                <c:pt idx="260">
                  <c:v>The organisation has identified the need to address this subject, and there is evidence of intent to develop it.</c:v>
                </c:pt>
                <c:pt idx="261">
                  <c:v>Processes are poorly controlled and reactive. Performance is unpredictable. Proposals may be under development and some basic requirements may be in place.</c:v>
                </c:pt>
                <c:pt idx="262">
                  <c:v>The organisation has identified the means of systematically and consistently achieving competency in this subject, and can demonstrate that these are being progressed with credible and resourced plans.</c:v>
                </c:pt>
                <c:pt idx="263">
                  <c:v>Processes may be planned, documented, applied and controlled at a local level or within functional departments, often in a reactive mode but able to achieve expected results on a repeatable basis. The processes are insufficiently integrated, with limited c</c:v>
                </c:pt>
                <c:pt idx="264">
                  <c:v>The organization has developed standards and guidelines to ensure a consistent approach to the recording of asset information to meet the asset information needs defined in the Asset Information Strategy.</c:v>
                </c:pt>
                <c:pt idx="265">
                  <c:v>The information structure has a hierarchy for assets, and enables the recording of their physical location.</c:v>
                </c:pt>
                <c:pt idx="266">
                  <c:v>There are definitions for the attributes required for asset information, including acceptable values and quality criteria.</c:v>
                </c:pt>
                <c:pt idx="267">
                  <c:v>The information structure enables collection of data on asset utilisation, condition and performance, incidents and non-conformities and describes how these should be recorded in order to support strategic Asset Management planning, improve service and rel</c:v>
                </c:pt>
                <c:pt idx="268">
                  <c:v>The organization has defined the quality and accuracy that is required for all asset information.</c:v>
                </c:pt>
                <c:pt idx="269">
                  <c:v>The organization has defined how the quality and accuracy of all asset information is to be assessed.</c:v>
                </c:pt>
                <c:pt idx="270">
                  <c:v>The organisation has identified the need to address this subject, and there is evidence of intent to develop it</c:v>
                </c:pt>
                <c:pt idx="271">
                  <c:v>Processes are poorly controlled and reactive. Performance is unpredictable. Proposals may be under development and some basic requirements may be in place</c:v>
                </c:pt>
                <c:pt idx="272">
                  <c:v>The organisation has identified the means of systematically and consistently achieving competency in this subject, and can demonstrate that these are being progressed with credible and resourced plans</c:v>
                </c:pt>
                <c:pt idx="273">
                  <c:v>Processes may be planned, documented, applied and controlled at a local level or within functional departments, often in a reactive mode but able to achieve expected results on a repeatable basis. The processes are insufficiently integrated, with limited c</c:v>
                </c:pt>
                <c:pt idx="274">
                  <c:v>The organization has identified the necessary asset information systems and architecture required in order to collect, store, process and analyse the asset information to manage its assets over their life cycle and deliver the Asset Information Strategy.</c:v>
                </c:pt>
                <c:pt idx="275">
                  <c:v>The organization has an Asset Information Systems implementation plan and migration plans (when required), which include governance arrangements.</c:v>
                </c:pt>
                <c:pt idx="276">
                  <c:v>The organization has implemented, in accordance with the organisation’s IT strategy, the systems required in order to deliver the Asset Information Strategy.</c:v>
                </c:pt>
                <c:pt idx="277">
                  <c:v>There is consideration of the optimum mix of software applications, taking account of the size and complexity of the organization and the regulatory environment it operates in. This includes an analysis of the costs and benefits of implementing new or upda</c:v>
                </c:pt>
                <c:pt idx="278">
                  <c:v>The organization has clearly defined system ownership responsibilities.</c:v>
                </c:pt>
                <c:pt idx="279">
                  <c:v>The asset information system contains a robust reporting system.</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c:v>
                </c:pt>
                <c:pt idx="284">
                  <c:v>There are governance processes to provide assurance that information is consistent with the quality and accuracy requirements defined in the Asset Information Strategy and asset information standards.</c:v>
                </c:pt>
                <c:pt idx="285">
                  <c:v>There are data collection and maintenance plans to address any information gaps identified in the Asset Information Strategy.</c:v>
                </c:pt>
                <c:pt idx="286">
                  <c:v>There are processes to ensure provision of asset information resulting from asset interventions.</c:v>
                </c:pt>
                <c:pt idx="287">
                  <c:v>Suitable controls are incorporated into the business decision making process to ensure data of the required data quality is used to inform the decision.</c:v>
                </c:pt>
                <c:pt idx="288">
                  <c:v>Processes and governance for managing information are specified, implemented and maintained.</c:v>
                </c:pt>
                <c:pt idx="289">
                  <c:v>There are processes and systems in place for the storage and preservation, distribution, access, retrieval and use of data and information to ensure that required information is available and suitable for use, where and when it is needed.</c:v>
                </c:pt>
                <c:pt idx="290">
                  <c:v>Information is adequately protected, including from loss of confidentiality, improper use or loss of integrity.</c:v>
                </c:pt>
                <c:pt idx="291">
                  <c:v>There are processes in place for the control of changes to data and information.</c:v>
                </c:pt>
                <c:pt idx="292">
                  <c:v>There are processes and systems in place for the retention and disposition of data and information.</c:v>
                </c:pt>
                <c:pt idx="293">
                  <c:v>Documented information originating from outside the organization and determined to be necessary for asset management activities is identified and controlled.</c:v>
                </c:pt>
                <c:pt idx="294">
                  <c:v>The organisation has identified the need to address this subject, and there is evidence of intent to develop it.</c:v>
                </c:pt>
                <c:pt idx="295">
                  <c:v>Processes are poorly controlled and reactive. Performance is unpredictable. Proposals may be under development and some basic requirements may be in place.</c:v>
                </c:pt>
                <c:pt idx="296">
                  <c:v>The organisation has identified the means of systematically and consistently achieving competency in this subject, and can demonstrate that these are being progressed with credible and resourced plans.</c:v>
                </c:pt>
                <c:pt idx="297">
                  <c:v>Processes may be planned, documented, applied and controlled at a local level or within functional departments, often in a reactive mode but able to achieve expected results on a repeatable basis. The processes are insufficiently integrated, with limited c</c:v>
                </c:pt>
                <c:pt idx="298">
                  <c:v>The organisation identifies Asset Management activities that are appropriate for outsourcing and those which should remain in-house.</c:v>
                </c:pt>
                <c:pt idx="299">
                  <c:v>The organisation provides the resources required for meeting the Asset Management Objectives and for implementing the activities specified in the Asset Management Plans, including outsourced activities.</c:v>
                </c:pt>
                <c:pt idx="300">
                  <c:v>Where the organisation develops processes and sets objectives for outsourced Asset Management activities these are fully aligned with the Strategic Asset Management Plan and Asset Management Objectives, the Asset Management System and other internal proces</c:v>
                </c:pt>
                <c:pt idx="301">
                  <c:v>The organisation establishes risk and opportunity management processes that ensure outsourced processes and activities are controlled and are integrated with the Asset Management System.</c:v>
                </c:pt>
                <c:pt idx="302">
                  <c:v>Responsibilities and authorities for the management of outsourced activities are clearly defined and documented.</c:v>
                </c:pt>
                <c:pt idx="303">
                  <c:v>The organisational resourcing strategy includes the selection of appropriate service providers and the development of clear criteria and service levels.</c:v>
                </c:pt>
                <c:pt idx="304">
                  <c:v>The organisation specifies and clearly documents the requirements, scope, and the means for information and knowledge sharing for outsourced activities.</c:v>
                </c:pt>
                <c:pt idx="305">
                  <c:v>The organisation ensures that outsourced activities meet requirements of competency, awareness and documentation consistent with Asset Management System requirements.</c:v>
                </c:pt>
                <c:pt idx="306">
                  <c:v>The organisation establishes and implements contracts with appropriate incentive schemes, and actively builds sustainable, long-term relationships with suppliers.</c:v>
                </c:pt>
                <c:pt idx="307">
                  <c:v>The organisation ensures that the performance of outsourced activity is adequately monitored through the establishment of appropriate performance indicators.</c:v>
                </c:pt>
                <c:pt idx="308">
                  <c:v>The organisation monitors commercial circumstances and ownership structures of service providers and suppliers to ensure relationship viability and longevity.</c:v>
                </c:pt>
                <c:pt idx="309">
                  <c:v>The organisation establishes processes for minimizing risk when transitioning from one supplier to another.</c:v>
                </c:pt>
                <c:pt idx="310">
                  <c:v>The organisation has identified the need to address this subject, and there is evidence of intent to develop it.</c:v>
                </c:pt>
                <c:pt idx="311">
                  <c:v>Processes are poorly controlled and reactive. Performance is unpredictable. Proposals may be under development and some basic requirements may be in place.</c:v>
                </c:pt>
                <c:pt idx="312">
                  <c:v>The organisation has identified the means of systematically and consistently achieving competency in this subject, and can demonstrate that these are being progressed with credible and resourced plans.</c:v>
                </c:pt>
                <c:pt idx="313">
                  <c:v>Processes may be planned, documented, applied and controlled at a local level or within functional departments, often in a reactive mode but able to achieve expected results on a repeatable basis. The processes are insufficiently integrated, with limited c</c:v>
                </c:pt>
                <c:pt idx="314">
                  <c:v>Top management demonstrate leadership and commitment to Asset Management by ensuring Asset Management Policy, Strategic Asset Management Plan and Asset Management Objectives are established and are aligned to the organisational objectives.</c:v>
                </c:pt>
                <c:pt idx="315">
                  <c:v>Top management ensures the Asset Management System requirements are integrated into business processes and that the Asset Management System achieves intended outcomes.</c:v>
                </c:pt>
                <c:pt idx="316">
                  <c:v>Top management ensures resources for the Asset Management System are available and actively directs and supports people to contribute to effective Asset Management.</c:v>
                </c:pt>
                <c:pt idx="317">
                  <c:v>Leaders support and influence staff to deliver the Asset Management Strategy and objectives of the organization.</c:v>
                </c:pt>
                <c:pt idx="318">
                  <c:v>Leaders communicate the importance of asset management and Asset Management System requirements in a clear and concise manner.</c:v>
                </c:pt>
                <c:pt idx="319">
                  <c:v>Top Management actively promotes cross-functional working and supports leadership in Asset Management.</c:v>
                </c:pt>
                <c:pt idx="320">
                  <c:v>Leaders demonstrate, by their behaviour, commitment to values and principles of Asset Management set out in the Asset Management Policy, Objectives and Strategic Asset Management Plan.</c:v>
                </c:pt>
                <c:pt idx="321">
                  <c:v>Top management ensures alignment and integration of asset risk into the organisational risk management system.</c:v>
                </c:pt>
                <c:pt idx="322">
                  <c:v>Leaders promote continual improvement.</c:v>
                </c:pt>
                <c:pt idx="323">
                  <c:v>Leaders are responsible for ensuring that Asset Management decisions are taken by the relevant role.</c:v>
                </c:pt>
                <c:pt idx="324">
                  <c:v>Top management provides stakeholder confidence of the direction being taken and benefits that will be achieved.</c:v>
                </c:pt>
                <c:pt idx="325">
                  <c:v>Top management and leaders endorse all key Asset Management System documentation.</c:v>
                </c:pt>
                <c:pt idx="326">
                  <c:v>Top Management and leaders identify the interfaces between Asset Management activities and other organizational activities.</c:v>
                </c:pt>
                <c:pt idx="327">
                  <c:v>The organisation has identified the need to address this subject, and there is evidence of intent to develop it.</c:v>
                </c:pt>
                <c:pt idx="328">
                  <c:v>Processes are poorly controlled and reactive. Performance is unpredictable. Proposals may be under development and some basic requirements may be in place.</c:v>
                </c:pt>
                <c:pt idx="329">
                  <c:v>The organisation has identified the means of systematically and consistently achieving competency in this subject, and can demonstrate that these are being progressed with credible and resourced plans.</c:v>
                </c:pt>
                <c:pt idx="330">
                  <c:v>Processes may be planned, documented, applied and controlled at a local level or within functional departments, often in a reactive mode but able to achieve expected results on a repeatable basis. The processes are insufficiently integrated, with limited c</c:v>
                </c:pt>
                <c:pt idx="331">
                  <c:v>The organisation clearly understands its purpose and gives consideration to multiple factors (e.g. sector, product, service, location, scale, customers and stakeholders) and whether assets and Asset Management are central to its purpose or enablers.</c:v>
                </c:pt>
                <c:pt idx="332">
                  <c:v>The organisation considers both external and internal factors when designing an appropriate structure (e.g. social, cultural, political, legal, regulatory, financial, technological, economic, environmental, internal governance, capability, policies, strate</c:v>
                </c:pt>
                <c:pt idx="333">
                  <c:v>The organisation designs and implements an appropriate organizational structure that clearly and unambiguously identifies roles, authorities and responsibilities.</c:v>
                </c:pt>
                <c:pt idx="334">
                  <c:v>Roles and responsibilities are sufficiently understood, communicated, maintained and updated as required.</c:v>
                </c:pt>
                <c:pt idx="335">
                  <c:v>Top management assigns responsibility and authority for ensuring the adequacy, ongoing suitability and effectiveness of the Asset Management System and ensuring that the Asset Management System supports delivery of the Strategic Asset Management Plan.</c:v>
                </c:pt>
                <c:pt idx="336">
                  <c:v>Top management assigns responsibility and authority for the establishment and update of the Strategic Asset Management Plan, AM Objectives and AM Plans.</c:v>
                </c:pt>
                <c:pt idx="337">
                  <c:v>Decision-making processes are clearly defined across the cross-functional organisational structure and management is best placed to be a leader in taking key performance and reliability decisions.</c:v>
                </c:pt>
                <c:pt idx="338">
                  <c:v>The organisational structure is resourced consistent with its roles, responsibilities and workload to enable effective performance of the organization and delivery of Asset Management Objectives, statutory and stakeholder requirements.</c:v>
                </c:pt>
                <c:pt idx="339">
                  <c:v>Competency requirements and training are aligned and consistent with the organisational structure.</c:v>
                </c:pt>
                <c:pt idx="340">
                  <c:v>Individuals challenge the way of working to continuously improve the Asset Management System.</c:v>
                </c:pt>
                <c:pt idx="341">
                  <c:v>Top management assigns the responsibility and authority for reporting the performance of the Asset Management System back up to top management.</c:v>
                </c:pt>
                <c:pt idx="342">
                  <c:v>The organisation has identified the need to address this subject, and there is evidence of intent to develop it.</c:v>
                </c:pt>
                <c:pt idx="343">
                  <c:v>Processes are poorly controlled and reactive. Performance is unpredictable. Proposals may be under development and some basic requirements may be in place.</c:v>
                </c:pt>
                <c:pt idx="344">
                  <c:v>The organisation has identified the means of systematically and consistently achieving competency in this subject, and can demonstrate that these are being progressed with credible and resourced plans.</c:v>
                </c:pt>
                <c:pt idx="345">
                  <c:v>Processes may be planned, documented, applied and controlled at a local level or within functional departments, often in a reactive mode but able to achieve expected results on a repeatable basis. The processes are insufficiently integrated, with limited c</c:v>
                </c:pt>
                <c:pt idx="346">
                  <c:v>The organisation identifies internal and external issues relevant to its purpose and considers these in designing its Asset Management System.</c:v>
                </c:pt>
                <c:pt idx="347">
                  <c:v>Every individual in the organisation perceives Asset Management as a good investment with positive long term benefits.</c:v>
                </c:pt>
                <c:pt idx="348">
                  <c:v>There is consistent self-discipline at all levels in the organisation as an observable habit.</c:v>
                </c:pt>
                <c:pt idx="349">
                  <c:v>Top management proactively shapes organisational culture to ensure observed behaviours align with organisational values, the Asset Management Policy, and achievement of Asset Management Objectives.</c:v>
                </c:pt>
                <c:pt idx="350">
                  <c:v>The organisation ensures roles and responsibilities are assigned and conducive to collaborative and cross-functional Asset Management thinking.</c:v>
                </c:pt>
                <c:pt idx="351">
                  <c:v>The organisation has an embedded culture of risk management and all persons working under the organization’s control are trained and made aware of the activities they are responsible for, the associated risks and required controls, and opportunities are sy</c:v>
                </c:pt>
                <c:pt idx="352">
                  <c:v>The organisation considers and plans for the long term and values processes as well as outputs.</c:v>
                </c:pt>
                <c:pt idx="353">
                  <c:v>Top management promotes collaborative and participative consultation to understand and address the cultural challenges that the organisation faces.</c:v>
                </c:pt>
                <c:pt idx="354">
                  <c:v>A clear chain of command and communication processes exist in the organisation and everybody understands how to escalate issues.</c:v>
                </c:pt>
                <c:pt idx="355">
                  <c:v>The organisation identifies and determines the aspects of culture that need to change and the pathway between current and desired culture.</c:v>
                </c:pt>
                <c:pt idx="356">
                  <c:v>The organisation actively identifies barriers and constraints for culture change and proactively plans to remove or mitigate. The organization establishes effective processes for culture change and identifies the mechanisms of change that are most effectiv</c:v>
                </c:pt>
                <c:pt idx="357">
                  <c:v>The organisation is a ‘learning organization’ with consistency in understanding, behaviour and good practice.</c:v>
                </c:pt>
                <c:pt idx="358">
                  <c:v>The organisation has identified the need to address this subject, and there is evidence of intent to develop it.</c:v>
                </c:pt>
                <c:pt idx="359">
                  <c:v>Processes are poorly controlled and reactive. Performance is unpredictable. Proposals may be under development and some basic requirements may be in place.</c:v>
                </c:pt>
                <c:pt idx="360">
                  <c:v>The organisation has identified the means of systematically and consistently achieving competency in this subject, and can demonstrate that these are being progressed with credible and resourced plans.</c:v>
                </c:pt>
                <c:pt idx="361">
                  <c:v>Processes may be planned, documented, applied and controlled at a local level or within functional departments, often in a reactive mode but able to achieve expected results on a repeatable basis. The processes are insufficiently integrated, with limited c</c:v>
                </c:pt>
                <c:pt idx="362">
                  <c:v>The organisation establishes a Competence Management System which aligns all required asset management competences to the roles and responsibilities identified within the organisation’s Asset Management System.</c:v>
                </c:pt>
                <c:pt idx="363">
                  <c:v>The Competence Management System incorporates processes for identifying competency requirements for asset management activities and assessing competence of resources both internal and external.</c:v>
                </c:pt>
                <c:pt idx="364">
                  <c:v>The organisation takes necessary actions to acquire competent persons and evaluates the effectiveness of such actions.</c:v>
                </c:pt>
                <c:pt idx="365">
                  <c:v>The Competence Management System is utilised to support the recruitment, development and training of all staff within the Asset Management System.</c:v>
                </c:pt>
                <c:pt idx="366">
                  <c:v>The organisation ensures persons are competent on the basis of education, training and/or experience.</c:v>
                </c:pt>
                <c:pt idx="367">
                  <c:v>The organisation identifies appropriate activities to address any gaps in competence.</c:v>
                </c:pt>
                <c:pt idx="368">
                  <c:v>The organisation retains appropriate documented information as evidence of competence, for both internal and outsourced resources.</c:v>
                </c:pt>
                <c:pt idx="369">
                  <c:v>The organisation periodically reviews current and future competency requirements.</c:v>
                </c:pt>
                <c:pt idx="370">
                  <c:v>The organisation proactively forecasts competence requirements to support the development of the Asset Management System and the delivery of the Strategic Asset Management Plan.</c:v>
                </c:pt>
                <c:pt idx="371">
                  <c:v>The organisation has identified the need to address this subject, and there is evidence of intent to develop it.</c:v>
                </c:pt>
                <c:pt idx="372">
                  <c:v>Processes are poorly controlled and reactive. Performance is unpredictable. Proposals may be under development and some basic requirements may be in place.</c:v>
                </c:pt>
                <c:pt idx="373">
                  <c:v>The organisation has identified the means of systematically and consistently achieving competency in this subject, and can demonstrate that these are being progressed with credible and resourced plans.</c:v>
                </c:pt>
                <c:pt idx="374">
                  <c:v>Processes may be planned, documented, applied and controlled at a local level or within functional departments, often in a reactive mode but able to achieve expected results on a repeatable basis. The processes are insufficiently integrated, with limited c</c:v>
                </c:pt>
                <c:pt idx="375">
                  <c:v>Top management ensures that the management of asset management risks is aligned the organisation’s risk management approach.</c:v>
                </c:pt>
                <c:pt idx="376">
                  <c:v>The organisation’s approach to risk and opportunity assessment and management ensures compliance with legal, statutory requirements and is consistent with stakeholder requirements and expectations.</c:v>
                </c:pt>
                <c:pt idx="377">
                  <c:v>The organisation assesses the risks and opportunities associated with outsourcing any activities that can have an impact on the achievement of its asset management objectives.</c:v>
                </c:pt>
                <c:pt idx="378">
                  <c:v>The organisation determines the risks and opportunities to be addressed to:
a) enable the asset management system to achieve its required outcomes
b) prevent or reduce undesired effects on the asset management system
c) continually improve the asset man</c:v>
                </c:pt>
                <c:pt idx="379">
                  <c:v>The organisation assesses how these risks and opportunities can change over time.</c:v>
                </c:pt>
                <c:pt idx="380">
                  <c:v>The organisation creates and carries out action plans to address the risks and opportunities and integrates the actions into its asset management processes.</c:v>
                </c:pt>
                <c:pt idx="381">
                  <c:v>The organisation evaluates the effectiveness of its actions to address risks and opportunities.</c:v>
                </c:pt>
                <c:pt idx="382">
                  <c:v>The organisation has documented risk management processes for assets and asset management activities to:
a) Identify and assess risks and opportunities;
b) Identify the criticality of assets with respect to achievement of asset management objectives;
c)</c:v>
                </c:pt>
                <c:pt idx="383">
                  <c:v>The organisation ensures that staff carrying out risk and opportunity assessment are competent to perform the activity.</c:v>
                </c:pt>
                <c:pt idx="384">
                  <c:v>The organisation documents its risks in a way that supports the identification, recording, evaluation, ranking/prioritizing, reporting, review, updating and archiving of risk records.</c:v>
                </c:pt>
                <c:pt idx="385">
                  <c:v>The organisation manages risks and opportunity arising from the management of change, and assesses risks which can impact on achievement of objectives before the change is implemented.</c:v>
                </c:pt>
                <c:pt idx="386">
                  <c:v>The organisation includes the treatment and monitoring of risks and opportunities in its processes for operational planning and control.</c:v>
                </c:pt>
                <c:pt idx="387">
                  <c:v>The organisation evaluates and reports on the effectiveness of its processes for managing risks and opportunities.</c:v>
                </c:pt>
                <c:pt idx="388">
                  <c:v>The organisation has identified the need to address this subject, and there is evidence of intent to develop it.</c:v>
                </c:pt>
                <c:pt idx="389">
                  <c:v>Processes are poorly controlled and reactive. Performance is unpredictable. Proposals may be under development and some basic requirements may be in place.</c:v>
                </c:pt>
                <c:pt idx="390">
                  <c:v>The organisation has identified the means of systematically and consistently achieving competency in this subject, and can demonstrate that these are being progressed with credible and resourced plans.</c:v>
                </c:pt>
                <c:pt idx="391">
                  <c:v>Processes may be planned, documented, applied and controlled at a local level or within functional departments, often in a reactive mode but able to achieve expected results on a repeatable basis. The processes are insufficiently integrated, with limited c</c:v>
                </c:pt>
                <c:pt idx="392">
                  <c:v>Top management ensures that the management of asset management risks is aligned with the organisation’s risk management approach including contingency planning.</c:v>
                </c:pt>
                <c:pt idx="393">
                  <c:v>The organisation has considered and evaluated asset and other risks (internal and external) that impact on the capability of assets to deliver the required continuity of business functions under adverse conditions.</c:v>
                </c:pt>
                <c:pt idx="394">
                  <c:v>The organisation has established processes to proactively identify potential failures in asset performance and evaluate the need for preventive action addressed through contingency plans.</c:v>
                </c:pt>
                <c:pt idx="395">
                  <c:v>The organisation’s operational planning and control processes include documented contingency management processes for the risks that have been identified that this is appropriate.</c:v>
                </c:pt>
                <c:pt idx="396">
                  <c:v>Contingency plans and/or procedures include information on:
a) establishing levels of command and person in charge for each event type
b) responsibility matrix and escalation criteria
c) the provision of resources, and the maintenance of any equipment, </c:v>
                </c:pt>
                <c:pt idx="397">
                  <c:v>The organisation tests its contingency plans on a regular basis, as far as is reasonably practicable, and implements the appropriate lessons learned.</c:v>
                </c:pt>
                <c:pt idx="398">
                  <c:v>The organisation seeks continual improvement of its contingency planning</c:v>
                </c:pt>
                <c:pt idx="399">
                  <c:v>The organisation has identified the need to address this subject, and there is evidence of intent to develop it.</c:v>
                </c:pt>
                <c:pt idx="400">
                  <c:v>Processes are poorly controlled and reactive. Performance is unpredictable. Proposals may be under development and some basic requirements may be in place.</c:v>
                </c:pt>
                <c:pt idx="401">
                  <c:v>The organisation has identified the means of systematically and consistently achieving competency in this subject, and can demonstrate that these are being progressed with credible and resourced plans.</c:v>
                </c:pt>
                <c:pt idx="402">
                  <c:v>Processes may be planned, documented, applied and controlled at a local level or within functional departments, often in a reactive mode but able to achieve expected results on a repeatable basis. The processes are insufficiently integrated, with limited c</c:v>
                </c:pt>
                <c:pt idx="403">
                  <c:v>The organisation determines the external issues that are relevant to its purpose, including its environmental, social and financial impacts.</c:v>
                </c:pt>
                <c:pt idx="404">
                  <c:v>The organisation determines the requirements and expectations of stakeholders with respect to the environmental, social and financial impacts of its asset management activities</c:v>
                </c:pt>
                <c:pt idx="405">
                  <c:v>The organisation demonstrates that it takes account of the external issues and stakeholder requirements related to environmental, social and financial impacts in the development of its AM policy, AM objectives, SAMP and AM plans.</c:v>
                </c:pt>
                <c:pt idx="406">
                  <c:v>The organisation has identified the need to address this subject, and there is evidence of intent to develop it.</c:v>
                </c:pt>
                <c:pt idx="407">
                  <c:v>Processes are poorly controlled and reactive. Performance is unpredictable. Proposals may be under development and some basic requirements may be in place.</c:v>
                </c:pt>
                <c:pt idx="408">
                  <c:v>The organisation has identified the means of systematically and consistently achieving competency in this subject, and can demonstrate that these are being progressed with credible and resourced plans.</c:v>
                </c:pt>
                <c:pt idx="409">
                  <c:v>Processes may be planned, documented, applied and controlled at a local level or within functional departments, often in a reactive mode but able to achieve expected results on a repeatable basis. The processes are insufficiently integrated, with limited c</c:v>
                </c:pt>
                <c:pt idx="410">
                  <c:v>The organisation has documented policies &amp; processes for dealing with changes to physical assets, asset management processes and the supporting resources.</c:v>
                </c:pt>
                <c:pt idx="411">
                  <c:v>The organisation carries out risk and opportunity assessment on any planned change that can affect the delivery of asset management objectives prior to the implementation of the changes.</c:v>
                </c:pt>
                <c:pt idx="412">
                  <c:v>The management of risks associated with changing assets or asset management activities is consistent with the organisation’s documented risk management processes.</c:v>
                </c:pt>
                <c:pt idx="413">
                  <c:v>The organisation controls planned changes and reviews the unintended consequences of the changes as required.</c:v>
                </c:pt>
                <c:pt idx="414">
                  <c:v>The organisation mitigates adverse effects as required.</c:v>
                </c:pt>
                <c:pt idx="415">
                  <c:v>Records are available to demonstrate that change management processes and plans are followed.</c:v>
                </c:pt>
                <c:pt idx="416">
                  <c:v>The organisation has identified the need to address this subject, and there is evidence of intent to develop it.</c:v>
                </c:pt>
                <c:pt idx="417">
                  <c:v>Processes are poorly controlled and reactive. Performance is unpredictable. Proposals may be under development and some basic requirements may be in place.</c:v>
                </c:pt>
                <c:pt idx="418">
                  <c:v>The organisation has identified the means of systematically and consistently achieving competency in this subject, and can demonstrate that these are being progressed with credible and resourced plans.</c:v>
                </c:pt>
                <c:pt idx="419">
                  <c:v>Processes may be planned, documented, applied and controlled at a local level or within functional departments, often in a reactive mode but able to achieve expected results on a repeatable basis. The processes are insufficiently integrated, with limited c</c:v>
                </c:pt>
                <c:pt idx="420">
                  <c:v>The organisation determines its requirements to monitor and measure the performance and health of its assets, including:
a) What is to be monitored and measured;
b) Methods of monitoring, measurement, analysis and evaluation to ensure results are valid;
</c:v>
                </c:pt>
                <c:pt idx="421">
                  <c:v>The organisation reports on asset performance, including asset health, in accordance with stakeholder requirements.</c:v>
                </c:pt>
                <c:pt idx="422">
                  <c:v>The organisation develops a hierarchy of asset performance and asset health reporting through the organization appropriate to the needs and decisions that are being managed.</c:v>
                </c:pt>
                <c:pt idx="423">
                  <c:v>The organisation develops a range of leading and lagging performance measures for its assets.</c:v>
                </c:pt>
                <c:pt idx="424">
                  <c:v>The organisation establishes monitoring and reporting that allows for the prediction of future asset performance &amp; health.</c:v>
                </c:pt>
                <c:pt idx="425">
                  <c:v>The organisation regularly reviews asset performance and asset health monitoring, measurement, analysis and evaluation to ensure that it supports the achievement of asset management objectives and to identify opportunities for improvement.</c:v>
                </c:pt>
                <c:pt idx="426">
                  <c:v>The organisation maintains records of asset performance and asset health monitoring, analysis and evaluation.</c:v>
                </c:pt>
                <c:pt idx="427">
                  <c:v>The organisation has identified the need to address this subject, and there is evidence of intent to develop it.</c:v>
                </c:pt>
                <c:pt idx="428">
                  <c:v>Processes are poorly controlled and reactive. Performance is unpredictable. Proposals may be under development and some basic requirements may be in place.</c:v>
                </c:pt>
                <c:pt idx="429">
                  <c:v>The organisation has identified the means of systematically and consistently achieving competency in this subject, and can demonstrate that these are being progressed with credible and resourced plans.</c:v>
                </c:pt>
                <c:pt idx="430">
                  <c:v>Processes may be planned, documented, applied and controlled at a local level or within functional departments, often in a reactive mode but able to achieve expected results on a repeatable basis. The processes are insufficiently integrated, with limited c</c:v>
                </c:pt>
                <c:pt idx="431">
                  <c:v>The organisation determines its requirements to monitor and measure the effectiveness of the asset management system, including:
a) What is to be monitored and measured for financial and non-financial performance (including the extent to which the organis</c:v>
                </c:pt>
                <c:pt idx="432">
                  <c:v>The organisation reports on the effectiveness of its asset management system, in accordance with stakeholder requirements.</c:v>
                </c:pt>
                <c:pt idx="433">
                  <c:v>The organisation has in place a hierarchy of asset management performance reporting through the organization appropriate to the needs and decisions that are being managed.</c:v>
                </c:pt>
                <c:pt idx="434">
                  <c:v>The organisation has in place a range of leading and lagging performance measures for its asset management processes.</c:v>
                </c:pt>
                <c:pt idx="435">
                  <c:v>The organisation evaluates its processes for managing risks and opportunities in the asset management system and reports on their effectiveness.</c:v>
                </c:pt>
                <c:pt idx="436">
                  <c:v>The organisation regularly reviews its asset management system monitoring, measurement, analysis and evaluation of the asset management system and implements these where they are found to be beneficial and cost effective.</c:v>
                </c:pt>
                <c:pt idx="437">
                  <c:v>The organisation maintains records of asset management system monitoring, analysis and evaluation.</c:v>
                </c:pt>
                <c:pt idx="438">
                  <c:v>The organisation has identified the need to address this subject, and there is evidence of intent to develop it.</c:v>
                </c:pt>
                <c:pt idx="439">
                  <c:v>Processes are poorly controlled and reactive. Performance is unpredictable. Proposals may be under development and some basic requirements may be in place.</c:v>
                </c:pt>
                <c:pt idx="440">
                  <c:v>The organisation has identified the means of systematically and consistently achieving competency in this subject, and can demonstrate that these are being progressed with credible and resourced plans.</c:v>
                </c:pt>
                <c:pt idx="441">
                  <c:v>Processes may be planned, documented, applied and controlled at a local level or within functional departments, often in a reactive mode but able to achieve expected results on a repeatable basis. The processes are insufficiently integrated, with limited c</c:v>
                </c:pt>
                <c:pt idx="442">
                  <c:v>The organisation has documented audit policies and processes.</c:v>
                </c:pt>
                <c:pt idx="443">
                  <c:v>The organisation carries out internal audits in accordance with its programme, to confirm that the asset management system meets:
a) its own requirements
b) the requirements of ISO55001</c:v>
                </c:pt>
                <c:pt idx="444">
                  <c:v>The organisation determines the frequency and content of internal audit of its asset management system.</c:v>
                </c:pt>
                <c:pt idx="445">
                  <c:v>The organisation periodically reviews and continually develops the audit programme to reflect the relative importance of the organization’s processes and the results of previous audits.</c:v>
                </c:pt>
                <c:pt idx="446">
                  <c:v>The organisation demonstrates that the audits are objective and impartial by:
a) Using competent auditors, independent of those having direct responsibility for the activity being examined.
b) Conducting audits in accordance with agreed definitions for s</c:v>
                </c:pt>
                <c:pt idx="447">
                  <c:v>The organisation reports the audit findings to the appropriate management.</c:v>
                </c:pt>
                <c:pt idx="448">
                  <c:v>The organisation’s top management reviews the asset management system, to ensure its suitability, adequacy and effectiveness, by:
a) Conducting the review in accordance with a planned schedule
b) Considering the status of actions from previous management</c:v>
                </c:pt>
                <c:pt idx="449">
                  <c:v>The organisation produces and keeps records of the top management review.</c:v>
                </c:pt>
                <c:pt idx="450">
                  <c:v>The organisation has identified the need to address this subject, and there is evidence of intent to develop it.</c:v>
                </c:pt>
                <c:pt idx="451">
                  <c:v>Processes are poorly controlled and reactive. Performance is unpredictable. Proposals may be under development and some basic requirements may be in place.</c:v>
                </c:pt>
                <c:pt idx="452">
                  <c:v>The organisation has identified the means of systematically and consistently achieving competency in this subject, and can demonstrate that these are being progressed with credible and resourced plans.</c:v>
                </c:pt>
                <c:pt idx="453">
                  <c:v>Processes may be planned, documented, applied and controlled at a local level or within functional departments, often in a reactive mode but able to achieve expected results on a repeatable basis. The processes are insufficiently integrated, with limited c</c:v>
                </c:pt>
                <c:pt idx="454">
                  <c:v>The organisation determines the financial and technical data and information that is necessary to enable the management of its assets.</c:v>
                </c:pt>
                <c:pt idx="455">
                  <c:v>The organisation determines that these data and this information align to the achievement of the organization’s objectives.</c:v>
                </c:pt>
                <c:pt idx="456">
                  <c:v>The organisation determines that these data and information enable the organization to fulfil its:
a) legal and regulatory obligations
b) stakeholder requirements
c) needs to make informed decisions on asset management issues</c:v>
                </c:pt>
                <c:pt idx="457">
                  <c:v>The organisation has an Asset valuation register and a documented valuation methodology.</c:v>
                </c:pt>
                <c:pt idx="458">
                  <c:v>The organisation has documented processes for capturing ‘as-built’ capital costs.</c:v>
                </c:pt>
                <c:pt idx="459">
                  <c:v>The organisation reviews the financial and technical data and information periodically in the light of developments in quantitative and qualitative analytical measures and also the importance and complexity of the decisions being made.</c:v>
                </c:pt>
                <c:pt idx="460">
                  <c:v>The organisation implements changes to the measurement, collection and analysis of financial and technical data and information that support asset costing and valuation where it is beneficial.</c:v>
                </c:pt>
                <c:pt idx="461">
                  <c:v>The organisation has identified the need to address this subject, and there is evidence of intent to develop it.</c:v>
                </c:pt>
                <c:pt idx="462">
                  <c:v>Processes are poorly controlled and reactive. Performance is unpredictable. Proposals may be under development and some basic requirements may be in place.</c:v>
                </c:pt>
                <c:pt idx="463">
                  <c:v>The organisation has identified the means of systematically and consistently achieving competency in this subject, and can demonstrate that these are being progressed with credible and resourced plans.</c:v>
                </c:pt>
                <c:pt idx="464">
                  <c:v>Processes may be planned, documented, applied and controlled at a local level or within functional departments, often in a reactive mode but able to achieve expected results on a repeatable basis. The processes are insufficiently integrated, with limited c</c:v>
                </c:pt>
                <c:pt idx="465">
                  <c:v>The organisation identifies the people and organizations that:
a) can have an impact on the asset management system,
b) can experience the consequences of actions and decisions arising from the asset management system,
c) perceive that they could be aff</c:v>
                </c:pt>
                <c:pt idx="466">
                  <c:v>The organisation has developed and implemented a strategy to engage with stakeholders. This includes determination of:
a) the needs and expectations of stakeholders with respect to asset management,
b) the criteria which are to be considered when making </c:v>
                </c:pt>
                <c:pt idx="467">
                  <c:v>The stakeholder identification process and engagement strategy are aligned with the Asset Management System and takes into account the organisation’s external and internal contexts.</c:v>
                </c:pt>
                <c:pt idx="468">
                  <c:v>The stakeholder identification process and engagement strategy are reviewed periodically in light of changes to external and internal conditions and updated to ensure they remain effective.</c:v>
                </c:pt>
                <c:pt idx="469">
                  <c:v>Consultation with, and reporting to, stakeholders is conducted at a frequency and in formats, language and level of detail suitable to the needs of each of the stakeholders.</c:v>
                </c:pt>
              </c:strCache>
            </c:strRef>
          </c:cat>
          <c:val>
            <c:numRef>
              <c:f>'AMCV Analysis'!$I$3:$I$472</c:f>
              <c:numCache>
                <c:formatCode>General</c:formatCode>
                <c:ptCount val="470"/>
                <c:pt idx="0">
                  <c:v>0.5</c:v>
                </c:pt>
                <c:pt idx="1">
                  <c:v>0.5</c:v>
                </c:pt>
                <c:pt idx="2">
                  <c:v>0.5</c:v>
                </c:pt>
                <c:pt idx="3">
                  <c:v>0.5</c:v>
                </c:pt>
                <c:pt idx="4">
                  <c:v>0.25</c:v>
                </c:pt>
                <c:pt idx="5">
                  <c:v>0.5</c:v>
                </c:pt>
                <c:pt idx="6">
                  <c:v>0.5</c:v>
                </c:pt>
                <c:pt idx="7">
                  <c:v>0.25</c:v>
                </c:pt>
                <c:pt idx="8">
                  <c:v>0.5</c:v>
                </c:pt>
                <c:pt idx="9">
                  <c:v>0.75</c:v>
                </c:pt>
                <c:pt idx="10">
                  <c:v>0.5</c:v>
                </c:pt>
                <c:pt idx="11">
                  <c:v>0.5</c:v>
                </c:pt>
                <c:pt idx="12">
                  <c:v>0.5</c:v>
                </c:pt>
                <c:pt idx="13">
                  <c:v>0.5</c:v>
                </c:pt>
                <c:pt idx="14">
                  <c:v>0</c:v>
                </c:pt>
                <c:pt idx="15">
                  <c:v>0</c:v>
                </c:pt>
                <c:pt idx="16">
                  <c:v>0.5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0.5</c:v>
                </c:pt>
                <c:pt idx="62">
                  <c:v>0.5</c:v>
                </c:pt>
                <c:pt idx="63">
                  <c:v>0</c:v>
                </c:pt>
                <c:pt idx="64">
                  <c:v>0.5</c:v>
                </c:pt>
                <c:pt idx="65">
                  <c:v>0.25</c:v>
                </c:pt>
                <c:pt idx="66">
                  <c:v>0.5</c:v>
                </c:pt>
                <c:pt idx="67">
                  <c:v>0.75</c:v>
                </c:pt>
                <c:pt idx="68">
                  <c:v>1</c:v>
                </c:pt>
                <c:pt idx="69">
                  <c:v>0</c:v>
                </c:pt>
                <c:pt idx="70">
                  <c:v>0.25</c:v>
                </c:pt>
                <c:pt idx="71">
                  <c:v>0.5</c:v>
                </c:pt>
                <c:pt idx="72">
                  <c:v>0.75</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0.5</c:v>
                </c:pt>
                <c:pt idx="116">
                  <c:v>0.5</c:v>
                </c:pt>
                <c:pt idx="117">
                  <c:v>0.5</c:v>
                </c:pt>
                <c:pt idx="118">
                  <c:v>1</c:v>
                </c:pt>
                <c:pt idx="119">
                  <c:v>0.75</c:v>
                </c:pt>
                <c:pt idx="120">
                  <c:v>0.5</c:v>
                </c:pt>
                <c:pt idx="121">
                  <c:v>0.25</c:v>
                </c:pt>
                <c:pt idx="122">
                  <c:v>0</c:v>
                </c:pt>
                <c:pt idx="123">
                  <c:v>0.25</c:v>
                </c:pt>
                <c:pt idx="124">
                  <c:v>0.5</c:v>
                </c:pt>
                <c:pt idx="125">
                  <c:v>0.75</c:v>
                </c:pt>
                <c:pt idx="126">
                  <c:v>1</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0.5</c:v>
                </c:pt>
                <c:pt idx="281">
                  <c:v>0</c:v>
                </c:pt>
                <c:pt idx="282">
                  <c:v>0.5</c:v>
                </c:pt>
                <c:pt idx="283">
                  <c:v>0.5</c:v>
                </c:pt>
                <c:pt idx="284">
                  <c:v>0.75</c:v>
                </c:pt>
                <c:pt idx="285">
                  <c:v>0.75</c:v>
                </c:pt>
                <c:pt idx="286">
                  <c:v>0.75</c:v>
                </c:pt>
                <c:pt idx="287">
                  <c:v>0.75</c:v>
                </c:pt>
                <c:pt idx="288">
                  <c:v>0.75</c:v>
                </c:pt>
                <c:pt idx="289">
                  <c:v>0.75</c:v>
                </c:pt>
                <c:pt idx="290">
                  <c:v>0.75</c:v>
                </c:pt>
                <c:pt idx="291">
                  <c:v>0.75</c:v>
                </c:pt>
                <c:pt idx="292">
                  <c:v>0.75</c:v>
                </c:pt>
                <c:pt idx="293">
                  <c:v>0.75</c:v>
                </c:pt>
                <c:pt idx="294">
                  <c:v>0</c:v>
                </c:pt>
                <c:pt idx="295">
                  <c:v>0</c:v>
                </c:pt>
                <c:pt idx="296">
                  <c:v>0.5</c:v>
                </c:pt>
                <c:pt idx="297">
                  <c:v>0.5</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0.5</c:v>
                </c:pt>
                <c:pt idx="343">
                  <c:v>0.5</c:v>
                </c:pt>
                <c:pt idx="344">
                  <c:v>0</c:v>
                </c:pt>
                <c:pt idx="345">
                  <c:v>0</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0.5</c:v>
                </c:pt>
                <c:pt idx="401">
                  <c:v>0.5</c:v>
                </c:pt>
                <c:pt idx="402">
                  <c:v>0.5</c:v>
                </c:pt>
                <c:pt idx="403">
                  <c:v>1</c:v>
                </c:pt>
                <c:pt idx="404">
                  <c:v>1</c:v>
                </c:pt>
                <c:pt idx="405">
                  <c:v>1</c:v>
                </c:pt>
                <c:pt idx="406">
                  <c:v>0</c:v>
                </c:pt>
                <c:pt idx="407">
                  <c:v>0</c:v>
                </c:pt>
                <c:pt idx="408">
                  <c:v>0.5</c:v>
                </c:pt>
                <c:pt idx="409">
                  <c:v>0.5</c:v>
                </c:pt>
                <c:pt idx="410">
                  <c:v>1</c:v>
                </c:pt>
                <c:pt idx="411">
                  <c:v>1</c:v>
                </c:pt>
                <c:pt idx="412">
                  <c:v>1</c:v>
                </c:pt>
                <c:pt idx="413">
                  <c:v>1</c:v>
                </c:pt>
                <c:pt idx="414">
                  <c:v>1</c:v>
                </c:pt>
                <c:pt idx="415">
                  <c:v>1</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0.5</c:v>
                </c:pt>
                <c:pt idx="463">
                  <c:v>0</c:v>
                </c:pt>
                <c:pt idx="464">
                  <c:v>0</c:v>
                </c:pt>
                <c:pt idx="465">
                  <c:v>0</c:v>
                </c:pt>
                <c:pt idx="466">
                  <c:v>0</c:v>
                </c:pt>
                <c:pt idx="467">
                  <c:v>0</c:v>
                </c:pt>
                <c:pt idx="468">
                  <c:v>0.25</c:v>
                </c:pt>
                <c:pt idx="469">
                  <c:v>0.25</c:v>
                </c:pt>
              </c:numCache>
            </c:numRef>
          </c:val>
          <c:extLst>
            <c:ext xmlns:c16="http://schemas.microsoft.com/office/drawing/2014/chart" uri="{C3380CC4-5D6E-409C-BE32-E72D297353CC}">
              <c16:uniqueId val="{00000000-8B4B-4C99-ADC1-6B50A5902E63}"/>
            </c:ext>
          </c:extLst>
        </c:ser>
        <c:dLbls>
          <c:showLegendKey val="0"/>
          <c:showVal val="0"/>
          <c:showCatName val="0"/>
          <c:showSerName val="0"/>
          <c:showPercent val="0"/>
          <c:showBubbleSize val="0"/>
        </c:dLbls>
        <c:gapWidth val="100"/>
        <c:axId val="392445048"/>
        <c:axId val="392446616"/>
      </c:barChart>
      <c:catAx>
        <c:axId val="39244504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6616"/>
        <c:crosses val="autoZero"/>
        <c:auto val="1"/>
        <c:lblAlgn val="ctr"/>
        <c:lblOffset val="100"/>
        <c:noMultiLvlLbl val="0"/>
      </c:catAx>
      <c:valAx>
        <c:axId val="392446616"/>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504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21</xdr:col>
      <xdr:colOff>50165</xdr:colOff>
      <xdr:row>2</xdr:row>
      <xdr:rowOff>20319</xdr:rowOff>
    </xdr:from>
    <xdr:to>
      <xdr:col>34</xdr:col>
      <xdr:colOff>69215</xdr:colOff>
      <xdr:row>12</xdr:row>
      <xdr:rowOff>372745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602886</xdr:colOff>
      <xdr:row>14</xdr:row>
      <xdr:rowOff>352697</xdr:rowOff>
    </xdr:from>
    <xdr:to>
      <xdr:col>34</xdr:col>
      <xdr:colOff>609236</xdr:colOff>
      <xdr:row>31</xdr:row>
      <xdr:rowOff>444681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8"/>
  <sheetViews>
    <sheetView tabSelected="1" zoomScale="90" zoomScaleNormal="90" workbookViewId="0">
      <pane ySplit="2" topLeftCell="A3" activePane="bottomLeft" state="frozen"/>
      <selection pane="bottomLeft" sqref="A1:I1"/>
    </sheetView>
  </sheetViews>
  <sheetFormatPr defaultRowHeight="15" x14ac:dyDescent="0.25"/>
  <cols>
    <col min="1" max="1" width="37.85546875" style="44" customWidth="1"/>
    <col min="2" max="2" width="19.42578125" style="44" bestFit="1" customWidth="1"/>
    <col min="3" max="3" width="38.42578125" style="44" customWidth="1"/>
    <col min="4" max="4" width="12.42578125" style="44" bestFit="1" customWidth="1"/>
    <col min="5" max="5" width="26.5703125" style="44" customWidth="1"/>
    <col min="6" max="6" width="17.42578125" style="44" customWidth="1"/>
    <col min="7" max="7" width="54.5703125" style="44" customWidth="1"/>
    <col min="8" max="8" width="20.140625" style="44" customWidth="1"/>
    <col min="9" max="9" width="18" style="9" bestFit="1" customWidth="1"/>
    <col min="10" max="10" width="12.5703125" style="44" customWidth="1"/>
    <col min="11" max="11" width="8.85546875" style="44" customWidth="1"/>
    <col min="12" max="12" width="12" style="9" customWidth="1"/>
    <col min="13" max="13" width="51.5703125" style="43" customWidth="1"/>
    <col min="14" max="16" width="19.42578125" style="44" bestFit="1" customWidth="1"/>
    <col min="17" max="19" width="19.42578125" style="44" customWidth="1"/>
    <col min="20" max="20" width="8.7109375" style="44" customWidth="1"/>
  </cols>
  <sheetData>
    <row r="1" spans="1:20" ht="47.45" customHeight="1" thickBot="1" x14ac:dyDescent="0.6">
      <c r="A1" s="45" t="s">
        <v>901</v>
      </c>
      <c r="B1" s="46"/>
      <c r="C1" s="46"/>
      <c r="D1" s="46"/>
      <c r="E1" s="46"/>
      <c r="F1" s="46"/>
      <c r="G1" s="46"/>
      <c r="H1" s="46"/>
      <c r="I1" s="46"/>
      <c r="L1" s="47" t="s">
        <v>0</v>
      </c>
      <c r="M1" s="48"/>
      <c r="N1" s="49"/>
      <c r="O1" s="49"/>
      <c r="P1" s="49"/>
      <c r="Q1" s="49"/>
      <c r="R1" s="49"/>
      <c r="S1" s="49"/>
      <c r="T1" s="49"/>
    </row>
    <row r="2" spans="1:20" s="6" customFormat="1" ht="23.1" customHeight="1" thickBot="1" x14ac:dyDescent="0.35">
      <c r="A2" s="16" t="s">
        <v>1</v>
      </c>
      <c r="B2" s="17" t="s">
        <v>2</v>
      </c>
      <c r="C2" s="17" t="s">
        <v>3</v>
      </c>
      <c r="D2" s="17" t="s">
        <v>4</v>
      </c>
      <c r="E2" s="17" t="s">
        <v>5</v>
      </c>
      <c r="F2" s="18" t="s">
        <v>6</v>
      </c>
      <c r="G2" s="19" t="s">
        <v>7</v>
      </c>
      <c r="H2" s="28" t="s">
        <v>8</v>
      </c>
      <c r="I2" s="20" t="s">
        <v>9</v>
      </c>
      <c r="L2" s="22" t="s">
        <v>10</v>
      </c>
      <c r="M2" s="34" t="s">
        <v>3</v>
      </c>
      <c r="N2" s="34" t="s">
        <v>11</v>
      </c>
      <c r="O2" s="34" t="s">
        <v>12</v>
      </c>
      <c r="P2" s="34" t="s">
        <v>13</v>
      </c>
      <c r="Q2" s="31" t="s">
        <v>14</v>
      </c>
      <c r="R2" s="31" t="s">
        <v>15</v>
      </c>
      <c r="S2" s="41" t="s">
        <v>16</v>
      </c>
      <c r="T2" s="23" t="s">
        <v>17</v>
      </c>
    </row>
    <row r="3" spans="1:20" ht="30" customHeight="1" x14ac:dyDescent="0.25">
      <c r="A3" s="11" t="s">
        <v>18</v>
      </c>
      <c r="B3" s="12">
        <v>1</v>
      </c>
      <c r="C3" s="13" t="s">
        <v>19</v>
      </c>
      <c r="D3" s="14">
        <v>1</v>
      </c>
      <c r="E3" s="13" t="s">
        <v>20</v>
      </c>
      <c r="F3" s="15" t="s">
        <v>21</v>
      </c>
      <c r="G3" s="13" t="s">
        <v>22</v>
      </c>
      <c r="H3" s="21">
        <v>1</v>
      </c>
      <c r="I3" s="21">
        <f>H3/2</f>
        <v>0.5</v>
      </c>
      <c r="L3" s="26">
        <v>1</v>
      </c>
      <c r="M3" s="35" t="s">
        <v>23</v>
      </c>
      <c r="N3" s="36">
        <f t="shared" ref="N3:N41" si="0">SUMIFS($I$3:$I$981,$B$3:$B$981,L3,$D$3:$D$981,1)</f>
        <v>1</v>
      </c>
      <c r="O3" s="36">
        <f t="shared" ref="O3:O41" si="1">IF(N3=1,SUMIFS($I$3:$I$981,$B$3:$B$981,L3,$D$3:$D$981,2)+1,N3)</f>
        <v>2</v>
      </c>
      <c r="P3" s="37">
        <f t="array" ref="P3">IF(O3=2,O3+MEDIAN(IF($B$3:$B$981=L3,IF($D$3:$D$981=3,$I$3:$I$789))),O3)</f>
        <v>2.5</v>
      </c>
      <c r="Q3" s="32">
        <v>0.75</v>
      </c>
      <c r="R3" s="32"/>
      <c r="S3" s="42">
        <f t="shared" ref="S3:S41" si="2">IF(P3&gt;=2.75,IF(Q3&gt;=0.75,P3+Q3+R3,P3+Q3),P3)</f>
        <v>2.5</v>
      </c>
      <c r="T3" s="24">
        <v>0</v>
      </c>
    </row>
    <row r="4" spans="1:20" ht="45" customHeight="1" x14ac:dyDescent="0.25">
      <c r="A4" s="10" t="s">
        <v>18</v>
      </c>
      <c r="B4" s="3">
        <v>1</v>
      </c>
      <c r="C4" s="2" t="s">
        <v>19</v>
      </c>
      <c r="D4" s="4">
        <v>1</v>
      </c>
      <c r="E4" s="2" t="s">
        <v>20</v>
      </c>
      <c r="F4" s="5" t="s">
        <v>24</v>
      </c>
      <c r="G4" s="2" t="s">
        <v>25</v>
      </c>
      <c r="H4" s="25">
        <v>1</v>
      </c>
      <c r="I4" s="21">
        <f>H4/2</f>
        <v>0.5</v>
      </c>
      <c r="L4" s="26">
        <v>2</v>
      </c>
      <c r="M4" s="35" t="s">
        <v>26</v>
      </c>
      <c r="N4" s="36">
        <f t="shared" si="0"/>
        <v>1</v>
      </c>
      <c r="O4" s="36">
        <f t="shared" si="1"/>
        <v>1</v>
      </c>
      <c r="P4" s="37">
        <f t="array" ref="P4">IF(O4=2,O4+MEDIAN(IF($B$3:$B$981=L4,IF($D$3:$D$981=3,$I$3:$I$789))),O4)</f>
        <v>1</v>
      </c>
      <c r="Q4" s="32"/>
      <c r="R4" s="32"/>
      <c r="S4" s="42">
        <f t="shared" si="2"/>
        <v>1</v>
      </c>
      <c r="T4" s="27">
        <v>0</v>
      </c>
    </row>
    <row r="5" spans="1:20" ht="60" customHeight="1" x14ac:dyDescent="0.25">
      <c r="A5" s="10" t="s">
        <v>18</v>
      </c>
      <c r="B5" s="3">
        <v>1</v>
      </c>
      <c r="C5" s="2" t="s">
        <v>19</v>
      </c>
      <c r="D5" s="4">
        <v>2</v>
      </c>
      <c r="E5" s="2" t="s">
        <v>27</v>
      </c>
      <c r="F5" s="5" t="s">
        <v>28</v>
      </c>
      <c r="G5" s="2" t="s">
        <v>29</v>
      </c>
      <c r="H5" s="25">
        <v>1</v>
      </c>
      <c r="I5" s="21">
        <f>H5/2</f>
        <v>0.5</v>
      </c>
      <c r="L5" s="26">
        <v>3</v>
      </c>
      <c r="M5" s="35" t="s">
        <v>30</v>
      </c>
      <c r="N5" s="36">
        <f t="shared" si="0"/>
        <v>0</v>
      </c>
      <c r="O5" s="36">
        <f t="shared" si="1"/>
        <v>0</v>
      </c>
      <c r="P5" s="37">
        <f t="array" ref="P5">IF(O5=2,O5+MEDIAN(IF($B$3:$B$981=L5,IF($D$3:$D$981=3,$I$3:$I$789))),O5)</f>
        <v>0</v>
      </c>
      <c r="Q5" s="32">
        <v>0.75</v>
      </c>
      <c r="R5" s="32"/>
      <c r="S5" s="42">
        <f t="shared" si="2"/>
        <v>0</v>
      </c>
      <c r="T5" s="27">
        <v>0</v>
      </c>
    </row>
    <row r="6" spans="1:20" ht="90" customHeight="1" x14ac:dyDescent="0.25">
      <c r="A6" s="10" t="s">
        <v>18</v>
      </c>
      <c r="B6" s="3">
        <v>1</v>
      </c>
      <c r="C6" s="2" t="s">
        <v>19</v>
      </c>
      <c r="D6" s="4">
        <v>2</v>
      </c>
      <c r="E6" s="2" t="s">
        <v>27</v>
      </c>
      <c r="F6" s="5" t="s">
        <v>31</v>
      </c>
      <c r="G6" s="2" t="s">
        <v>32</v>
      </c>
      <c r="H6" s="25">
        <v>1</v>
      </c>
      <c r="I6" s="21">
        <f>H6/2</f>
        <v>0.5</v>
      </c>
      <c r="L6" s="26">
        <v>4</v>
      </c>
      <c r="M6" s="35" t="s">
        <v>33</v>
      </c>
      <c r="N6" s="36">
        <f t="shared" si="0"/>
        <v>0</v>
      </c>
      <c r="O6" s="36">
        <f t="shared" si="1"/>
        <v>0</v>
      </c>
      <c r="P6" s="37">
        <f t="array" ref="P6">IF(O6=2,O6+MEDIAN(IF($B$3:$B$981=L6,IF($D$3:$D$981=3,$I$3:$I$789))),O6)</f>
        <v>0</v>
      </c>
      <c r="Q6" s="32"/>
      <c r="R6" s="32"/>
      <c r="S6" s="42">
        <f t="shared" si="2"/>
        <v>0</v>
      </c>
      <c r="T6" s="27">
        <v>0</v>
      </c>
    </row>
    <row r="7" spans="1:20" ht="30" customHeight="1" x14ac:dyDescent="0.25">
      <c r="A7" s="10" t="s">
        <v>18</v>
      </c>
      <c r="B7" s="3">
        <v>1</v>
      </c>
      <c r="C7" s="2" t="s">
        <v>19</v>
      </c>
      <c r="D7" s="4">
        <v>3</v>
      </c>
      <c r="E7" s="2" t="s">
        <v>34</v>
      </c>
      <c r="F7" s="5" t="s">
        <v>35</v>
      </c>
      <c r="G7" s="2" t="s">
        <v>36</v>
      </c>
      <c r="H7" s="25">
        <v>1</v>
      </c>
      <c r="I7" s="25">
        <f t="shared" ref="I7:I14" si="3">H7/4</f>
        <v>0.25</v>
      </c>
      <c r="L7" s="26">
        <v>5</v>
      </c>
      <c r="M7" s="35" t="s">
        <v>37</v>
      </c>
      <c r="N7" s="36">
        <f t="shared" si="0"/>
        <v>0</v>
      </c>
      <c r="O7" s="36">
        <f t="shared" si="1"/>
        <v>0</v>
      </c>
      <c r="P7" s="37">
        <f t="array" ref="P7">IF(O7=2,O7+MEDIAN(IF($B$3:$B$981=L7,IF($D$3:$D$981=3,$I$3:$I$789))),O7)</f>
        <v>0</v>
      </c>
      <c r="Q7" s="32"/>
      <c r="R7" s="32"/>
      <c r="S7" s="42">
        <f t="shared" si="2"/>
        <v>0</v>
      </c>
      <c r="T7" s="27">
        <v>0</v>
      </c>
    </row>
    <row r="8" spans="1:20" ht="30" customHeight="1" x14ac:dyDescent="0.25">
      <c r="A8" s="10" t="s">
        <v>18</v>
      </c>
      <c r="B8" s="3">
        <v>1</v>
      </c>
      <c r="C8" s="2" t="s">
        <v>19</v>
      </c>
      <c r="D8" s="4">
        <v>3</v>
      </c>
      <c r="E8" s="2" t="s">
        <v>34</v>
      </c>
      <c r="F8" s="5" t="s">
        <v>38</v>
      </c>
      <c r="G8" s="2" t="s">
        <v>39</v>
      </c>
      <c r="H8" s="25">
        <v>2</v>
      </c>
      <c r="I8" s="25">
        <f t="shared" si="3"/>
        <v>0.5</v>
      </c>
      <c r="L8" s="26">
        <v>6</v>
      </c>
      <c r="M8" s="35" t="s">
        <v>40</v>
      </c>
      <c r="N8" s="36">
        <f t="shared" si="0"/>
        <v>1</v>
      </c>
      <c r="O8" s="36">
        <f t="shared" si="1"/>
        <v>1.5</v>
      </c>
      <c r="P8" s="37">
        <f t="array" ref="P8">IF(O8=2,O8+MEDIAN(IF($B$3:$B$981=L8,IF($D$3:$D$981=3,$I$3:$I$789))),O8)</f>
        <v>1.5</v>
      </c>
      <c r="Q8" s="32"/>
      <c r="R8" s="32"/>
      <c r="S8" s="42">
        <f t="shared" si="2"/>
        <v>1.5</v>
      </c>
      <c r="T8" s="27">
        <v>3</v>
      </c>
    </row>
    <row r="9" spans="1:20" ht="30" customHeight="1" x14ac:dyDescent="0.25">
      <c r="A9" s="10" t="s">
        <v>18</v>
      </c>
      <c r="B9" s="3">
        <v>1</v>
      </c>
      <c r="C9" s="2" t="s">
        <v>19</v>
      </c>
      <c r="D9" s="4">
        <v>3</v>
      </c>
      <c r="E9" s="2" t="s">
        <v>34</v>
      </c>
      <c r="F9" s="5" t="s">
        <v>41</v>
      </c>
      <c r="G9" s="2" t="s">
        <v>42</v>
      </c>
      <c r="H9" s="25">
        <v>2</v>
      </c>
      <c r="I9" s="25">
        <f t="shared" si="3"/>
        <v>0.5</v>
      </c>
      <c r="L9" s="26">
        <v>7</v>
      </c>
      <c r="M9" s="35" t="s">
        <v>43</v>
      </c>
      <c r="N9" s="36">
        <f t="shared" si="0"/>
        <v>0</v>
      </c>
      <c r="O9" s="36">
        <f t="shared" si="1"/>
        <v>0</v>
      </c>
      <c r="P9" s="37">
        <f t="array" ref="P9">IF(O9=2,O9+MEDIAN(IF($B$3:$B$981=L9,IF($D$3:$D$981=3,$I$3:$I$789))),O9)</f>
        <v>0</v>
      </c>
      <c r="Q9" s="32">
        <v>0.5</v>
      </c>
      <c r="R9" s="32"/>
      <c r="S9" s="42">
        <f t="shared" si="2"/>
        <v>0</v>
      </c>
      <c r="T9" s="27">
        <v>0</v>
      </c>
    </row>
    <row r="10" spans="1:20" ht="30" customHeight="1" x14ac:dyDescent="0.25">
      <c r="A10" s="10" t="s">
        <v>18</v>
      </c>
      <c r="B10" s="3">
        <v>1</v>
      </c>
      <c r="C10" s="2" t="s">
        <v>19</v>
      </c>
      <c r="D10" s="4">
        <v>3</v>
      </c>
      <c r="E10" s="2" t="s">
        <v>34</v>
      </c>
      <c r="F10" s="5" t="s">
        <v>44</v>
      </c>
      <c r="G10" s="2" t="s">
        <v>45</v>
      </c>
      <c r="H10" s="25">
        <v>1</v>
      </c>
      <c r="I10" s="25">
        <f t="shared" si="3"/>
        <v>0.25</v>
      </c>
      <c r="L10" s="26">
        <v>8</v>
      </c>
      <c r="M10" s="35" t="s">
        <v>46</v>
      </c>
      <c r="N10" s="36">
        <f t="shared" si="0"/>
        <v>0</v>
      </c>
      <c r="O10" s="36">
        <f t="shared" si="1"/>
        <v>0</v>
      </c>
      <c r="P10" s="37">
        <f t="array" ref="P10">IF(O10=2,O10+MEDIAN(IF($B$3:$B$981=L10,IF($D$3:$D$981=3,$I$3:$I$789))),O10)</f>
        <v>0</v>
      </c>
      <c r="Q10" s="32">
        <v>0.75</v>
      </c>
      <c r="R10" s="32">
        <v>1</v>
      </c>
      <c r="S10" s="42">
        <f t="shared" si="2"/>
        <v>0</v>
      </c>
      <c r="T10" s="27">
        <v>0</v>
      </c>
    </row>
    <row r="11" spans="1:20" ht="60" customHeight="1" x14ac:dyDescent="0.25">
      <c r="A11" s="10" t="s">
        <v>18</v>
      </c>
      <c r="B11" s="3">
        <v>1</v>
      </c>
      <c r="C11" s="2" t="s">
        <v>19</v>
      </c>
      <c r="D11" s="4">
        <v>3</v>
      </c>
      <c r="E11" s="2" t="s">
        <v>34</v>
      </c>
      <c r="F11" s="5" t="s">
        <v>47</v>
      </c>
      <c r="G11" s="2" t="s">
        <v>48</v>
      </c>
      <c r="H11" s="25">
        <v>2</v>
      </c>
      <c r="I11" s="25">
        <f t="shared" si="3"/>
        <v>0.5</v>
      </c>
      <c r="L11" s="26">
        <v>9</v>
      </c>
      <c r="M11" s="35" t="s">
        <v>49</v>
      </c>
      <c r="N11" s="36">
        <f t="shared" si="0"/>
        <v>0</v>
      </c>
      <c r="O11" s="36">
        <f t="shared" si="1"/>
        <v>0</v>
      </c>
      <c r="P11" s="37">
        <f t="array" ref="P11">IF(O11=2,O11+MEDIAN(IF($B$3:$B$981=L11,IF($D$3:$D$981=3,$I$3:$I$789))),O11)</f>
        <v>0</v>
      </c>
      <c r="Q11" s="32"/>
      <c r="R11" s="32"/>
      <c r="S11" s="42">
        <f t="shared" si="2"/>
        <v>0</v>
      </c>
      <c r="T11" s="27">
        <v>0</v>
      </c>
    </row>
    <row r="12" spans="1:20" ht="45" customHeight="1" x14ac:dyDescent="0.25">
      <c r="A12" s="10" t="s">
        <v>18</v>
      </c>
      <c r="B12" s="3">
        <v>1</v>
      </c>
      <c r="C12" s="2" t="s">
        <v>19</v>
      </c>
      <c r="D12" s="4">
        <v>3</v>
      </c>
      <c r="E12" s="2" t="s">
        <v>34</v>
      </c>
      <c r="F12" s="5" t="s">
        <v>50</v>
      </c>
      <c r="G12" s="2" t="s">
        <v>51</v>
      </c>
      <c r="H12" s="25">
        <v>3</v>
      </c>
      <c r="I12" s="25">
        <f t="shared" si="3"/>
        <v>0.75</v>
      </c>
      <c r="L12" s="26">
        <v>10</v>
      </c>
      <c r="M12" s="35" t="s">
        <v>52</v>
      </c>
      <c r="N12" s="36">
        <f t="shared" si="0"/>
        <v>0</v>
      </c>
      <c r="O12" s="36">
        <f t="shared" si="1"/>
        <v>0</v>
      </c>
      <c r="P12" s="37">
        <f t="array" ref="P12">IF(O12=2,O12+MEDIAN(IF($B$3:$B$981=L12,IF($D$3:$D$981=3,$I$3:$I$789))),O12)</f>
        <v>0</v>
      </c>
      <c r="Q12" s="32"/>
      <c r="R12" s="32"/>
      <c r="S12" s="42">
        <f t="shared" si="2"/>
        <v>0</v>
      </c>
      <c r="T12" s="27">
        <v>0</v>
      </c>
    </row>
    <row r="13" spans="1:20" ht="30" customHeight="1" x14ac:dyDescent="0.25">
      <c r="A13" s="10" t="s">
        <v>18</v>
      </c>
      <c r="B13" s="3">
        <v>1</v>
      </c>
      <c r="C13" s="2" t="s">
        <v>19</v>
      </c>
      <c r="D13" s="4">
        <v>3</v>
      </c>
      <c r="E13" s="2" t="s">
        <v>34</v>
      </c>
      <c r="F13" s="5" t="s">
        <v>53</v>
      </c>
      <c r="G13" s="2" t="s">
        <v>54</v>
      </c>
      <c r="H13" s="25">
        <v>2</v>
      </c>
      <c r="I13" s="25">
        <f t="shared" si="3"/>
        <v>0.5</v>
      </c>
      <c r="L13" s="26">
        <v>11</v>
      </c>
      <c r="M13" s="35" t="s">
        <v>55</v>
      </c>
      <c r="N13" s="36">
        <f t="shared" si="0"/>
        <v>0.5</v>
      </c>
      <c r="O13" s="36">
        <f t="shared" si="1"/>
        <v>0.5</v>
      </c>
      <c r="P13" s="37">
        <f t="array" ref="P13">IF(O13=2,O13+MEDIAN(IF($B$3:$B$981=L13,IF($D$3:$D$981=3,$I$3:$I$789))),O13)</f>
        <v>0.5</v>
      </c>
      <c r="Q13" s="32"/>
      <c r="R13" s="32"/>
      <c r="S13" s="42">
        <f t="shared" si="2"/>
        <v>0.5</v>
      </c>
      <c r="T13" s="27">
        <v>3</v>
      </c>
    </row>
    <row r="14" spans="1:20" ht="30" customHeight="1" x14ac:dyDescent="0.25">
      <c r="A14" s="10" t="s">
        <v>18</v>
      </c>
      <c r="B14" s="3">
        <v>1</v>
      </c>
      <c r="C14" s="2" t="s">
        <v>19</v>
      </c>
      <c r="D14" s="4">
        <v>3</v>
      </c>
      <c r="E14" s="2" t="s">
        <v>34</v>
      </c>
      <c r="F14" s="5" t="s">
        <v>56</v>
      </c>
      <c r="G14" s="2" t="s">
        <v>57</v>
      </c>
      <c r="H14" s="25">
        <v>2</v>
      </c>
      <c r="I14" s="25">
        <f t="shared" si="3"/>
        <v>0.5</v>
      </c>
      <c r="L14" s="26">
        <v>12</v>
      </c>
      <c r="M14" s="35" t="s">
        <v>58</v>
      </c>
      <c r="N14" s="36">
        <f t="shared" si="0"/>
        <v>0</v>
      </c>
      <c r="O14" s="36">
        <f t="shared" si="1"/>
        <v>0</v>
      </c>
      <c r="P14" s="37">
        <f t="array" ref="P14">IF(O14=2,O14+MEDIAN(IF($B$3:$B$981=L14,IF($D$3:$D$981=3,$I$3:$I$789))),O14)</f>
        <v>0</v>
      </c>
      <c r="Q14" s="32"/>
      <c r="R14" s="32"/>
      <c r="S14" s="42">
        <f t="shared" si="2"/>
        <v>0</v>
      </c>
      <c r="T14" s="27">
        <v>0</v>
      </c>
    </row>
    <row r="15" spans="1:20" ht="30" customHeight="1" x14ac:dyDescent="0.25">
      <c r="A15" s="10" t="s">
        <v>18</v>
      </c>
      <c r="B15" s="3">
        <v>2</v>
      </c>
      <c r="C15" s="2" t="s">
        <v>59</v>
      </c>
      <c r="D15" s="4">
        <v>1</v>
      </c>
      <c r="E15" s="2" t="s">
        <v>20</v>
      </c>
      <c r="F15" s="5" t="s">
        <v>60</v>
      </c>
      <c r="G15" s="2" t="s">
        <v>22</v>
      </c>
      <c r="H15" s="25">
        <v>1</v>
      </c>
      <c r="I15" s="21">
        <f>H15/2</f>
        <v>0.5</v>
      </c>
      <c r="L15" s="26">
        <v>13</v>
      </c>
      <c r="M15" s="35" t="s">
        <v>61</v>
      </c>
      <c r="N15" s="36">
        <f t="shared" si="0"/>
        <v>0</v>
      </c>
      <c r="O15" s="36">
        <f t="shared" si="1"/>
        <v>0</v>
      </c>
      <c r="P15" s="37">
        <f t="array" ref="P15">IF(O15=2,O15+MEDIAN(IF($B$3:$B$981=L15,IF($D$3:$D$981=3,$I$3:$I$789))),O15)</f>
        <v>0</v>
      </c>
      <c r="Q15" s="32"/>
      <c r="R15" s="32"/>
      <c r="S15" s="42">
        <f t="shared" si="2"/>
        <v>0</v>
      </c>
      <c r="T15" s="27">
        <v>0</v>
      </c>
    </row>
    <row r="16" spans="1:20" ht="45" customHeight="1" x14ac:dyDescent="0.25">
      <c r="A16" s="10" t="s">
        <v>18</v>
      </c>
      <c r="B16" s="3">
        <v>2</v>
      </c>
      <c r="C16" s="2" t="s">
        <v>59</v>
      </c>
      <c r="D16" s="4">
        <v>1</v>
      </c>
      <c r="E16" s="2" t="s">
        <v>20</v>
      </c>
      <c r="F16" s="5" t="s">
        <v>62</v>
      </c>
      <c r="G16" s="2" t="s">
        <v>25</v>
      </c>
      <c r="H16" s="25">
        <v>1</v>
      </c>
      <c r="I16" s="21">
        <f>H16/2</f>
        <v>0.5</v>
      </c>
      <c r="L16" s="26">
        <v>14</v>
      </c>
      <c r="M16" s="35" t="s">
        <v>63</v>
      </c>
      <c r="N16" s="36">
        <f t="shared" si="0"/>
        <v>0</v>
      </c>
      <c r="O16" s="36">
        <f t="shared" si="1"/>
        <v>0</v>
      </c>
      <c r="P16" s="37">
        <f t="array" ref="P16">IF(O16=2,O16+MEDIAN(IF($B$3:$B$981=L16,IF($D$3:$D$981=3,$I$3:$I$789))),O16)</f>
        <v>0</v>
      </c>
      <c r="Q16" s="32"/>
      <c r="R16" s="32"/>
      <c r="S16" s="42">
        <f t="shared" si="2"/>
        <v>0</v>
      </c>
      <c r="T16" s="27">
        <v>0</v>
      </c>
    </row>
    <row r="17" spans="1:20" ht="60" customHeight="1" x14ac:dyDescent="0.25">
      <c r="A17" s="10" t="s">
        <v>18</v>
      </c>
      <c r="B17" s="3">
        <v>2</v>
      </c>
      <c r="C17" s="2" t="s">
        <v>59</v>
      </c>
      <c r="D17" s="4">
        <v>2</v>
      </c>
      <c r="E17" s="2" t="s">
        <v>27</v>
      </c>
      <c r="F17" s="5" t="s">
        <v>64</v>
      </c>
      <c r="G17" s="2" t="s">
        <v>29</v>
      </c>
      <c r="H17" s="25">
        <v>0</v>
      </c>
      <c r="I17" s="21">
        <f>H17/2</f>
        <v>0</v>
      </c>
      <c r="L17" s="26">
        <v>15</v>
      </c>
      <c r="M17" s="35" t="s">
        <v>65</v>
      </c>
      <c r="N17" s="36">
        <f t="shared" si="0"/>
        <v>0</v>
      </c>
      <c r="O17" s="36">
        <f t="shared" si="1"/>
        <v>0</v>
      </c>
      <c r="P17" s="37">
        <f t="array" ref="P17">IF(O17=2,O17+MEDIAN(IF($B$3:$B$981=L17,IF($D$3:$D$981=3,$I$3:$I$789))),O17)</f>
        <v>0</v>
      </c>
      <c r="Q17" s="32"/>
      <c r="R17" s="32"/>
      <c r="S17" s="42">
        <f t="shared" si="2"/>
        <v>0</v>
      </c>
      <c r="T17" s="27">
        <v>0</v>
      </c>
    </row>
    <row r="18" spans="1:20" ht="90" customHeight="1" x14ac:dyDescent="0.25">
      <c r="A18" s="10" t="s">
        <v>18</v>
      </c>
      <c r="B18" s="3">
        <v>2</v>
      </c>
      <c r="C18" s="2" t="s">
        <v>59</v>
      </c>
      <c r="D18" s="4">
        <v>2</v>
      </c>
      <c r="E18" s="2" t="s">
        <v>27</v>
      </c>
      <c r="F18" s="5" t="s">
        <v>66</v>
      </c>
      <c r="G18" s="2" t="s">
        <v>32</v>
      </c>
      <c r="H18" s="25">
        <v>0</v>
      </c>
      <c r="I18" s="21">
        <f>H18/2</f>
        <v>0</v>
      </c>
      <c r="L18" s="26">
        <v>16</v>
      </c>
      <c r="M18" s="35" t="s">
        <v>67</v>
      </c>
      <c r="N18" s="36">
        <f t="shared" si="0"/>
        <v>0</v>
      </c>
      <c r="O18" s="36">
        <f t="shared" si="1"/>
        <v>0</v>
      </c>
      <c r="P18" s="37">
        <f t="array" ref="P18">IF(O18=2,O18+MEDIAN(IF($B$3:$B$981=L18,IF($D$3:$D$981=3,$I$3:$I$789))),O18)</f>
        <v>0</v>
      </c>
      <c r="Q18" s="32"/>
      <c r="R18" s="32"/>
      <c r="S18" s="42">
        <f t="shared" si="2"/>
        <v>0</v>
      </c>
      <c r="T18" s="27">
        <v>0</v>
      </c>
    </row>
    <row r="19" spans="1:20" ht="30" customHeight="1" x14ac:dyDescent="0.25">
      <c r="A19" s="10" t="s">
        <v>18</v>
      </c>
      <c r="B19" s="3">
        <v>2</v>
      </c>
      <c r="C19" s="2" t="s">
        <v>59</v>
      </c>
      <c r="D19" s="4">
        <v>3</v>
      </c>
      <c r="E19" s="2" t="s">
        <v>34</v>
      </c>
      <c r="F19" s="5" t="s">
        <v>68</v>
      </c>
      <c r="G19" s="2" t="s">
        <v>69</v>
      </c>
      <c r="H19" s="25">
        <v>2</v>
      </c>
      <c r="I19" s="25">
        <f t="shared" ref="I19:I30" si="4">H19/4</f>
        <v>0.5</v>
      </c>
      <c r="L19" s="26">
        <v>17</v>
      </c>
      <c r="M19" s="35" t="s">
        <v>70</v>
      </c>
      <c r="N19" s="36">
        <f t="shared" si="0"/>
        <v>0</v>
      </c>
      <c r="O19" s="36">
        <f t="shared" si="1"/>
        <v>0</v>
      </c>
      <c r="P19" s="37">
        <f t="array" ref="P19">IF(O19=2,O19+MEDIAN(IF($B$3:$B$981=L19,IF($D$3:$D$981=3,$I$3:$I$789))),O19)</f>
        <v>0</v>
      </c>
      <c r="Q19" s="32"/>
      <c r="R19" s="32"/>
      <c r="S19" s="42">
        <f t="shared" si="2"/>
        <v>0</v>
      </c>
      <c r="T19" s="27">
        <v>0</v>
      </c>
    </row>
    <row r="20" spans="1:20" ht="30" customHeight="1" x14ac:dyDescent="0.25">
      <c r="A20" s="10" t="s">
        <v>18</v>
      </c>
      <c r="B20" s="3">
        <v>2</v>
      </c>
      <c r="C20" s="2" t="s">
        <v>59</v>
      </c>
      <c r="D20" s="4">
        <v>3</v>
      </c>
      <c r="E20" s="2" t="s">
        <v>34</v>
      </c>
      <c r="F20" s="5" t="s">
        <v>71</v>
      </c>
      <c r="G20" s="2" t="s">
        <v>72</v>
      </c>
      <c r="H20" s="25">
        <v>0</v>
      </c>
      <c r="I20" s="25">
        <f t="shared" si="4"/>
        <v>0</v>
      </c>
      <c r="L20" s="26">
        <v>18</v>
      </c>
      <c r="M20" s="35" t="s">
        <v>73</v>
      </c>
      <c r="N20" s="36">
        <f t="shared" si="0"/>
        <v>0</v>
      </c>
      <c r="O20" s="36">
        <f t="shared" si="1"/>
        <v>0</v>
      </c>
      <c r="P20" s="37">
        <f t="array" ref="P20">IF(O20=2,O20+MEDIAN(IF($B$3:$B$981=L20,IF($D$3:$D$981=3,$I$3:$I$789))),O20)</f>
        <v>0</v>
      </c>
      <c r="Q20" s="32"/>
      <c r="R20" s="32"/>
      <c r="S20" s="42">
        <f t="shared" si="2"/>
        <v>0</v>
      </c>
      <c r="T20" s="27">
        <v>0</v>
      </c>
    </row>
    <row r="21" spans="1:20" ht="30" customHeight="1" x14ac:dyDescent="0.25">
      <c r="A21" s="10" t="s">
        <v>18</v>
      </c>
      <c r="B21" s="3">
        <v>2</v>
      </c>
      <c r="C21" s="2" t="s">
        <v>59</v>
      </c>
      <c r="D21" s="4">
        <v>3</v>
      </c>
      <c r="E21" s="2" t="s">
        <v>34</v>
      </c>
      <c r="F21" s="5" t="s">
        <v>74</v>
      </c>
      <c r="G21" s="2" t="s">
        <v>75</v>
      </c>
      <c r="H21" s="25">
        <v>0</v>
      </c>
      <c r="I21" s="25">
        <f t="shared" si="4"/>
        <v>0</v>
      </c>
      <c r="L21" s="26">
        <v>19</v>
      </c>
      <c r="M21" s="35" t="s">
        <v>76</v>
      </c>
      <c r="N21" s="36">
        <f t="shared" si="0"/>
        <v>0</v>
      </c>
      <c r="O21" s="36">
        <f t="shared" si="1"/>
        <v>0</v>
      </c>
      <c r="P21" s="37">
        <f t="array" ref="P21">IF(O21=2,O21+MEDIAN(IF($B$3:$B$981=L21,IF($D$3:$D$981=3,$I$3:$I$789))),O21)</f>
        <v>0</v>
      </c>
      <c r="Q21" s="32"/>
      <c r="R21" s="32"/>
      <c r="S21" s="42">
        <f t="shared" si="2"/>
        <v>0</v>
      </c>
      <c r="T21" s="27">
        <v>0</v>
      </c>
    </row>
    <row r="22" spans="1:20" ht="30" customHeight="1" x14ac:dyDescent="0.25">
      <c r="A22" s="10" t="s">
        <v>18</v>
      </c>
      <c r="B22" s="3">
        <v>2</v>
      </c>
      <c r="C22" s="2" t="s">
        <v>59</v>
      </c>
      <c r="D22" s="4">
        <v>3</v>
      </c>
      <c r="E22" s="2" t="s">
        <v>34</v>
      </c>
      <c r="F22" s="5" t="s">
        <v>77</v>
      </c>
      <c r="G22" s="2" t="s">
        <v>78</v>
      </c>
      <c r="H22" s="25">
        <v>0</v>
      </c>
      <c r="I22" s="25">
        <f t="shared" si="4"/>
        <v>0</v>
      </c>
      <c r="L22" s="26">
        <v>20</v>
      </c>
      <c r="M22" s="35" t="s">
        <v>79</v>
      </c>
      <c r="N22" s="36">
        <f t="shared" si="0"/>
        <v>0</v>
      </c>
      <c r="O22" s="36">
        <f t="shared" si="1"/>
        <v>0</v>
      </c>
      <c r="P22" s="37">
        <f t="array" ref="P22">IF(O22=2,O22+MEDIAN(IF($B$3:$B$981=L22,IF($D$3:$D$981=3,$I$3:$I$789))),O22)</f>
        <v>0</v>
      </c>
      <c r="Q22" s="32"/>
      <c r="R22" s="32"/>
      <c r="S22" s="42">
        <f t="shared" si="2"/>
        <v>0</v>
      </c>
      <c r="T22" s="27">
        <v>0</v>
      </c>
    </row>
    <row r="23" spans="1:20" ht="45" customHeight="1" x14ac:dyDescent="0.25">
      <c r="A23" s="10" t="s">
        <v>18</v>
      </c>
      <c r="B23" s="3">
        <v>2</v>
      </c>
      <c r="C23" s="2" t="s">
        <v>59</v>
      </c>
      <c r="D23" s="4">
        <v>3</v>
      </c>
      <c r="E23" s="2" t="s">
        <v>34</v>
      </c>
      <c r="F23" s="5" t="s">
        <v>80</v>
      </c>
      <c r="G23" s="2" t="s">
        <v>81</v>
      </c>
      <c r="H23" s="25">
        <v>0</v>
      </c>
      <c r="I23" s="25">
        <f t="shared" si="4"/>
        <v>0</v>
      </c>
      <c r="L23" s="26">
        <v>21</v>
      </c>
      <c r="M23" s="35" t="s">
        <v>82</v>
      </c>
      <c r="N23" s="36">
        <f t="shared" si="0"/>
        <v>0</v>
      </c>
      <c r="O23" s="36">
        <f t="shared" si="1"/>
        <v>0</v>
      </c>
      <c r="P23" s="37">
        <f t="array" ref="P23">IF(O23=2,O23+MEDIAN(IF($B$3:$B$981=L23,IF($D$3:$D$981=3,$I$3:$I$789))),O23)</f>
        <v>0</v>
      </c>
      <c r="Q23" s="32"/>
      <c r="R23" s="32"/>
      <c r="S23" s="42">
        <f t="shared" si="2"/>
        <v>0</v>
      </c>
      <c r="T23" s="27">
        <v>0</v>
      </c>
    </row>
    <row r="24" spans="1:20" ht="45" customHeight="1" x14ac:dyDescent="0.25">
      <c r="A24" s="10" t="s">
        <v>18</v>
      </c>
      <c r="B24" s="3">
        <v>2</v>
      </c>
      <c r="C24" s="2" t="s">
        <v>59</v>
      </c>
      <c r="D24" s="4">
        <v>3</v>
      </c>
      <c r="E24" s="2" t="s">
        <v>34</v>
      </c>
      <c r="F24" s="5" t="s">
        <v>83</v>
      </c>
      <c r="G24" s="2" t="s">
        <v>84</v>
      </c>
      <c r="H24" s="25">
        <v>0</v>
      </c>
      <c r="I24" s="25">
        <f t="shared" si="4"/>
        <v>0</v>
      </c>
      <c r="L24" s="26">
        <v>22</v>
      </c>
      <c r="M24" s="35" t="s">
        <v>85</v>
      </c>
      <c r="N24" s="36">
        <f t="shared" si="0"/>
        <v>0</v>
      </c>
      <c r="O24" s="36">
        <f t="shared" si="1"/>
        <v>0</v>
      </c>
      <c r="P24" s="37">
        <f t="array" ref="P24">IF(O24=2,O24+MEDIAN(IF($B$3:$B$981=L24,IF($D$3:$D$981=3,$I$3:$I$789))),O24)</f>
        <v>0</v>
      </c>
      <c r="Q24" s="32"/>
      <c r="R24" s="32"/>
      <c r="S24" s="42">
        <f t="shared" si="2"/>
        <v>0</v>
      </c>
      <c r="T24" s="27">
        <v>0</v>
      </c>
    </row>
    <row r="25" spans="1:20" ht="30" customHeight="1" x14ac:dyDescent="0.25">
      <c r="A25" s="10" t="s">
        <v>18</v>
      </c>
      <c r="B25" s="3">
        <v>2</v>
      </c>
      <c r="C25" s="2" t="s">
        <v>59</v>
      </c>
      <c r="D25" s="4">
        <v>3</v>
      </c>
      <c r="E25" s="2" t="s">
        <v>34</v>
      </c>
      <c r="F25" s="5" t="s">
        <v>86</v>
      </c>
      <c r="G25" s="2" t="s">
        <v>87</v>
      </c>
      <c r="H25" s="25">
        <v>0</v>
      </c>
      <c r="I25" s="25">
        <f t="shared" si="4"/>
        <v>0</v>
      </c>
      <c r="L25" s="26">
        <v>23</v>
      </c>
      <c r="M25" s="35" t="s">
        <v>88</v>
      </c>
      <c r="N25" s="36">
        <f t="shared" si="0"/>
        <v>0</v>
      </c>
      <c r="O25" s="36">
        <f t="shared" si="1"/>
        <v>0</v>
      </c>
      <c r="P25" s="37">
        <f t="array" ref="P25">IF(O25=2,O25+MEDIAN(IF($B$3:$B$981=L25,IF($D$3:$D$981=3,$I$3:$I$789))),O25)</f>
        <v>0</v>
      </c>
      <c r="Q25" s="32"/>
      <c r="R25" s="32"/>
      <c r="S25" s="42">
        <f t="shared" si="2"/>
        <v>0</v>
      </c>
      <c r="T25" s="27">
        <v>0</v>
      </c>
    </row>
    <row r="26" spans="1:20" ht="30" customHeight="1" x14ac:dyDescent="0.25">
      <c r="A26" s="10" t="s">
        <v>18</v>
      </c>
      <c r="B26" s="3">
        <v>2</v>
      </c>
      <c r="C26" s="2" t="s">
        <v>59</v>
      </c>
      <c r="D26" s="4">
        <v>3</v>
      </c>
      <c r="E26" s="2" t="s">
        <v>34</v>
      </c>
      <c r="F26" s="5" t="s">
        <v>89</v>
      </c>
      <c r="G26" s="2" t="s">
        <v>90</v>
      </c>
      <c r="H26" s="25">
        <v>0</v>
      </c>
      <c r="I26" s="25">
        <f t="shared" si="4"/>
        <v>0</v>
      </c>
      <c r="L26" s="26">
        <v>24</v>
      </c>
      <c r="M26" s="35" t="s">
        <v>91</v>
      </c>
      <c r="N26" s="36">
        <f t="shared" si="0"/>
        <v>0</v>
      </c>
      <c r="O26" s="36">
        <f t="shared" si="1"/>
        <v>0</v>
      </c>
      <c r="P26" s="37">
        <f t="array" ref="P26">IF(O26=2,O26+MEDIAN(IF($B$3:$B$981=L26,IF($D$3:$D$981=3,$I$3:$I$789))),O26)</f>
        <v>0</v>
      </c>
      <c r="Q26" s="32"/>
      <c r="R26" s="32"/>
      <c r="S26" s="42">
        <f t="shared" si="2"/>
        <v>0</v>
      </c>
      <c r="T26" s="27">
        <v>0</v>
      </c>
    </row>
    <row r="27" spans="1:20" ht="45" customHeight="1" x14ac:dyDescent="0.25">
      <c r="A27" s="10" t="s">
        <v>18</v>
      </c>
      <c r="B27" s="3">
        <v>2</v>
      </c>
      <c r="C27" s="2" t="s">
        <v>59</v>
      </c>
      <c r="D27" s="4">
        <v>3</v>
      </c>
      <c r="E27" s="2" t="s">
        <v>34</v>
      </c>
      <c r="F27" s="5" t="s">
        <v>92</v>
      </c>
      <c r="G27" s="2" t="s">
        <v>93</v>
      </c>
      <c r="H27" s="25">
        <v>0</v>
      </c>
      <c r="I27" s="25">
        <f t="shared" si="4"/>
        <v>0</v>
      </c>
      <c r="L27" s="26">
        <v>25</v>
      </c>
      <c r="M27" s="35" t="s">
        <v>94</v>
      </c>
      <c r="N27" s="36">
        <f t="shared" si="0"/>
        <v>0.5</v>
      </c>
      <c r="O27" s="36">
        <f t="shared" si="1"/>
        <v>0.5</v>
      </c>
      <c r="P27" s="37">
        <f t="array" ref="P27">IF(O27=2,O27+MEDIAN(IF($B$3:$B$981=L27,IF($D$3:$D$981=3,$I$3:$I$789))),O27)</f>
        <v>0.5</v>
      </c>
      <c r="Q27" s="32"/>
      <c r="R27" s="32"/>
      <c r="S27" s="42">
        <f t="shared" si="2"/>
        <v>0.5</v>
      </c>
      <c r="T27" s="27">
        <v>2</v>
      </c>
    </row>
    <row r="28" spans="1:20" ht="30" customHeight="1" x14ac:dyDescent="0.25">
      <c r="A28" s="10" t="s">
        <v>18</v>
      </c>
      <c r="B28" s="3">
        <v>2</v>
      </c>
      <c r="C28" s="2" t="s">
        <v>59</v>
      </c>
      <c r="D28" s="4">
        <v>3</v>
      </c>
      <c r="E28" s="2" t="s">
        <v>34</v>
      </c>
      <c r="F28" s="5" t="s">
        <v>95</v>
      </c>
      <c r="G28" s="2" t="s">
        <v>96</v>
      </c>
      <c r="H28" s="25">
        <v>0</v>
      </c>
      <c r="I28" s="25">
        <f t="shared" si="4"/>
        <v>0</v>
      </c>
      <c r="L28" s="26">
        <v>26</v>
      </c>
      <c r="M28" s="35" t="s">
        <v>97</v>
      </c>
      <c r="N28" s="36">
        <f t="shared" si="0"/>
        <v>0</v>
      </c>
      <c r="O28" s="36">
        <f t="shared" si="1"/>
        <v>0</v>
      </c>
      <c r="P28" s="37">
        <f t="array" ref="P28">IF(O28=2,O28+MEDIAN(IF($B$3:$B$981=L28,IF($D$3:$D$981=3,$I$3:$I$789))),O28)</f>
        <v>0</v>
      </c>
      <c r="Q28" s="32"/>
      <c r="R28" s="32"/>
      <c r="S28" s="42">
        <f t="shared" si="2"/>
        <v>0</v>
      </c>
      <c r="T28" s="27">
        <v>1</v>
      </c>
    </row>
    <row r="29" spans="1:20" ht="30" customHeight="1" x14ac:dyDescent="0.25">
      <c r="A29" s="10" t="s">
        <v>18</v>
      </c>
      <c r="B29" s="3">
        <v>2</v>
      </c>
      <c r="C29" s="2" t="s">
        <v>59</v>
      </c>
      <c r="D29" s="4">
        <v>3</v>
      </c>
      <c r="E29" s="2" t="s">
        <v>34</v>
      </c>
      <c r="F29" s="5" t="s">
        <v>98</v>
      </c>
      <c r="G29" s="2" t="s">
        <v>99</v>
      </c>
      <c r="H29" s="25">
        <v>0</v>
      </c>
      <c r="I29" s="25">
        <f t="shared" si="4"/>
        <v>0</v>
      </c>
      <c r="L29" s="26">
        <v>27</v>
      </c>
      <c r="M29" s="35" t="s">
        <v>100</v>
      </c>
      <c r="N29" s="36">
        <f t="shared" si="0"/>
        <v>0</v>
      </c>
      <c r="O29" s="36">
        <f t="shared" si="1"/>
        <v>0</v>
      </c>
      <c r="P29" s="37">
        <f t="array" ref="P29">IF(O29=2,O29+MEDIAN(IF($B$3:$B$981=L29,IF($D$3:$D$981=3,$I$3:$I$789))),O29)</f>
        <v>0</v>
      </c>
      <c r="Q29" s="32"/>
      <c r="R29" s="32"/>
      <c r="S29" s="42">
        <f t="shared" si="2"/>
        <v>0</v>
      </c>
      <c r="T29" s="27">
        <v>0</v>
      </c>
    </row>
    <row r="30" spans="1:20" ht="30" customHeight="1" x14ac:dyDescent="0.25">
      <c r="A30" s="10" t="s">
        <v>18</v>
      </c>
      <c r="B30" s="3">
        <v>2</v>
      </c>
      <c r="C30" s="2" t="s">
        <v>59</v>
      </c>
      <c r="D30" s="4">
        <v>3</v>
      </c>
      <c r="E30" s="2" t="s">
        <v>34</v>
      </c>
      <c r="F30" s="5" t="s">
        <v>101</v>
      </c>
      <c r="G30" s="2" t="s">
        <v>102</v>
      </c>
      <c r="H30" s="25">
        <v>0</v>
      </c>
      <c r="I30" s="25">
        <f t="shared" si="4"/>
        <v>0</v>
      </c>
      <c r="L30" s="26">
        <v>28</v>
      </c>
      <c r="M30" s="35" t="s">
        <v>103</v>
      </c>
      <c r="N30" s="36">
        <f t="shared" si="0"/>
        <v>0</v>
      </c>
      <c r="O30" s="36">
        <f t="shared" si="1"/>
        <v>0</v>
      </c>
      <c r="P30" s="37">
        <f t="array" ref="P30">IF(O30=2,O30+MEDIAN(IF($B$3:$B$981=L30,IF($D$3:$D$981=3,$I$3:$I$789))),O30)</f>
        <v>0</v>
      </c>
      <c r="Q30" s="32"/>
      <c r="R30" s="32"/>
      <c r="S30" s="42">
        <f t="shared" si="2"/>
        <v>0</v>
      </c>
      <c r="T30" s="27">
        <v>0</v>
      </c>
    </row>
    <row r="31" spans="1:20" ht="30" customHeight="1" x14ac:dyDescent="0.25">
      <c r="A31" s="10" t="s">
        <v>18</v>
      </c>
      <c r="B31" s="3">
        <v>3</v>
      </c>
      <c r="C31" s="2" t="s">
        <v>104</v>
      </c>
      <c r="D31" s="4">
        <v>1</v>
      </c>
      <c r="E31" s="2" t="s">
        <v>20</v>
      </c>
      <c r="F31" s="5" t="s">
        <v>105</v>
      </c>
      <c r="G31" s="2" t="s">
        <v>22</v>
      </c>
      <c r="H31" s="25">
        <v>0</v>
      </c>
      <c r="I31" s="21">
        <f>H31/2</f>
        <v>0</v>
      </c>
      <c r="L31" s="26">
        <v>29</v>
      </c>
      <c r="M31" s="35" t="s">
        <v>106</v>
      </c>
      <c r="N31" s="36">
        <f t="shared" si="0"/>
        <v>1</v>
      </c>
      <c r="O31" s="36">
        <f t="shared" si="1"/>
        <v>1</v>
      </c>
      <c r="P31" s="37">
        <f t="array" ref="P31">IF(O31=2,O31+MEDIAN(IF($B$3:$B$981=L31,IF($D$3:$D$981=3,$I$3:$I$789))),O31)</f>
        <v>1</v>
      </c>
      <c r="Q31" s="32"/>
      <c r="R31" s="32"/>
      <c r="S31" s="42">
        <f t="shared" si="2"/>
        <v>1</v>
      </c>
      <c r="T31" s="27">
        <v>5</v>
      </c>
    </row>
    <row r="32" spans="1:20" ht="45" customHeight="1" x14ac:dyDescent="0.25">
      <c r="A32" s="10" t="s">
        <v>18</v>
      </c>
      <c r="B32" s="3">
        <v>3</v>
      </c>
      <c r="C32" s="2" t="s">
        <v>104</v>
      </c>
      <c r="D32" s="4">
        <v>1</v>
      </c>
      <c r="E32" s="2" t="s">
        <v>20</v>
      </c>
      <c r="F32" s="5" t="s">
        <v>107</v>
      </c>
      <c r="G32" s="2" t="s">
        <v>25</v>
      </c>
      <c r="H32" s="25">
        <v>0</v>
      </c>
      <c r="I32" s="21">
        <f>H32/2</f>
        <v>0</v>
      </c>
      <c r="L32" s="26">
        <v>30</v>
      </c>
      <c r="M32" s="35" t="s">
        <v>108</v>
      </c>
      <c r="N32" s="36">
        <f t="shared" si="0"/>
        <v>0</v>
      </c>
      <c r="O32" s="36">
        <f t="shared" si="1"/>
        <v>0</v>
      </c>
      <c r="P32" s="37">
        <f t="array" ref="P32">IF(O32=2,O32+MEDIAN(IF($B$3:$B$981=L32,IF($D$3:$D$981=3,$I$3:$I$789))),O32)</f>
        <v>0</v>
      </c>
      <c r="Q32" s="32"/>
      <c r="R32" s="32"/>
      <c r="S32" s="42">
        <f t="shared" si="2"/>
        <v>0</v>
      </c>
      <c r="T32" s="27">
        <v>0</v>
      </c>
    </row>
    <row r="33" spans="1:20" ht="60" customHeight="1" x14ac:dyDescent="0.25">
      <c r="A33" s="10" t="s">
        <v>18</v>
      </c>
      <c r="B33" s="3">
        <v>3</v>
      </c>
      <c r="C33" s="2" t="s">
        <v>104</v>
      </c>
      <c r="D33" s="4">
        <v>2</v>
      </c>
      <c r="E33" s="2" t="s">
        <v>27</v>
      </c>
      <c r="F33" s="5" t="s">
        <v>109</v>
      </c>
      <c r="G33" s="2" t="s">
        <v>29</v>
      </c>
      <c r="H33" s="25">
        <v>0</v>
      </c>
      <c r="I33" s="21">
        <f>H33/2</f>
        <v>0</v>
      </c>
      <c r="L33" s="26">
        <v>31</v>
      </c>
      <c r="M33" s="35" t="s">
        <v>110</v>
      </c>
      <c r="N33" s="36">
        <f t="shared" si="0"/>
        <v>0</v>
      </c>
      <c r="O33" s="36">
        <f t="shared" si="1"/>
        <v>0</v>
      </c>
      <c r="P33" s="37">
        <f t="array" ref="P33">IF(O33=2,O33+MEDIAN(IF($B$3:$B$981=L33,IF($D$3:$D$981=3,$I$3:$I$789))),O33)</f>
        <v>0</v>
      </c>
      <c r="Q33" s="32"/>
      <c r="R33" s="32"/>
      <c r="S33" s="42">
        <f t="shared" si="2"/>
        <v>0</v>
      </c>
      <c r="T33" s="27">
        <v>0</v>
      </c>
    </row>
    <row r="34" spans="1:20" ht="90" customHeight="1" x14ac:dyDescent="0.25">
      <c r="A34" s="10" t="s">
        <v>18</v>
      </c>
      <c r="B34" s="3">
        <v>3</v>
      </c>
      <c r="C34" s="2" t="s">
        <v>104</v>
      </c>
      <c r="D34" s="4">
        <v>2</v>
      </c>
      <c r="E34" s="2" t="s">
        <v>27</v>
      </c>
      <c r="F34" s="5" t="s">
        <v>111</v>
      </c>
      <c r="G34" s="2" t="s">
        <v>32</v>
      </c>
      <c r="H34" s="25">
        <v>0</v>
      </c>
      <c r="I34" s="21">
        <f>H34/2</f>
        <v>0</v>
      </c>
      <c r="L34" s="26">
        <v>32</v>
      </c>
      <c r="M34" s="35" t="s">
        <v>112</v>
      </c>
      <c r="N34" s="36">
        <f t="shared" si="0"/>
        <v>0</v>
      </c>
      <c r="O34" s="36">
        <f t="shared" si="1"/>
        <v>0</v>
      </c>
      <c r="P34" s="37">
        <f t="array" ref="P34">IF(O34=2,O34+MEDIAN(IF($B$3:$B$981=L34,IF($D$3:$D$981=3,$I$3:$I$789))),O34)</f>
        <v>0</v>
      </c>
      <c r="Q34" s="32"/>
      <c r="R34" s="32"/>
      <c r="S34" s="42">
        <f t="shared" si="2"/>
        <v>0</v>
      </c>
      <c r="T34" s="27">
        <v>0</v>
      </c>
    </row>
    <row r="35" spans="1:20" ht="45" customHeight="1" x14ac:dyDescent="0.25">
      <c r="A35" s="10" t="s">
        <v>18</v>
      </c>
      <c r="B35" s="3">
        <v>3</v>
      </c>
      <c r="C35" s="2" t="s">
        <v>104</v>
      </c>
      <c r="D35" s="4">
        <v>3</v>
      </c>
      <c r="E35" s="2" t="s">
        <v>34</v>
      </c>
      <c r="F35" s="5" t="s">
        <v>113</v>
      </c>
      <c r="G35" s="2" t="s">
        <v>114</v>
      </c>
      <c r="H35" s="25">
        <v>0</v>
      </c>
      <c r="I35" s="25">
        <f t="shared" ref="I35:I40" si="5">H35/4</f>
        <v>0</v>
      </c>
      <c r="L35" s="26">
        <v>33</v>
      </c>
      <c r="M35" s="35" t="s">
        <v>115</v>
      </c>
      <c r="N35" s="36">
        <f t="shared" si="0"/>
        <v>0.5</v>
      </c>
      <c r="O35" s="36">
        <f t="shared" si="1"/>
        <v>0.5</v>
      </c>
      <c r="P35" s="37">
        <f t="array" ref="P35">IF(O35=2,O35+MEDIAN(IF($B$3:$B$981=L35,IF($D$3:$D$981=3,$I$3:$I$789))),O35)</f>
        <v>0.5</v>
      </c>
      <c r="Q35" s="32"/>
      <c r="R35" s="32"/>
      <c r="S35" s="42">
        <f t="shared" si="2"/>
        <v>0.5</v>
      </c>
      <c r="T35" s="27">
        <v>4</v>
      </c>
    </row>
    <row r="36" spans="1:20" ht="45" customHeight="1" x14ac:dyDescent="0.25">
      <c r="A36" s="10" t="s">
        <v>18</v>
      </c>
      <c r="B36" s="3">
        <v>3</v>
      </c>
      <c r="C36" s="2" t="s">
        <v>104</v>
      </c>
      <c r="D36" s="4">
        <v>3</v>
      </c>
      <c r="E36" s="2" t="s">
        <v>34</v>
      </c>
      <c r="F36" s="5" t="s">
        <v>116</v>
      </c>
      <c r="G36" s="2" t="s">
        <v>117</v>
      </c>
      <c r="H36" s="25">
        <v>0</v>
      </c>
      <c r="I36" s="25">
        <f t="shared" si="5"/>
        <v>0</v>
      </c>
      <c r="L36" s="26">
        <v>34</v>
      </c>
      <c r="M36" s="35" t="s">
        <v>118</v>
      </c>
      <c r="N36" s="36">
        <f t="shared" si="0"/>
        <v>0</v>
      </c>
      <c r="O36" s="36">
        <f t="shared" si="1"/>
        <v>0</v>
      </c>
      <c r="P36" s="37">
        <f t="array" ref="P36">IF(O36=2,O36+MEDIAN(IF($B$3:$B$981=L36,IF($D$3:$D$981=3,$I$3:$I$789))),O36)</f>
        <v>0</v>
      </c>
      <c r="Q36" s="32"/>
      <c r="R36" s="32"/>
      <c r="S36" s="42">
        <f t="shared" si="2"/>
        <v>0</v>
      </c>
      <c r="T36" s="27">
        <v>1</v>
      </c>
    </row>
    <row r="37" spans="1:20" ht="45" customHeight="1" x14ac:dyDescent="0.25">
      <c r="A37" s="10" t="s">
        <v>18</v>
      </c>
      <c r="B37" s="3">
        <v>3</v>
      </c>
      <c r="C37" s="2" t="s">
        <v>104</v>
      </c>
      <c r="D37" s="4">
        <v>3</v>
      </c>
      <c r="E37" s="2" t="s">
        <v>34</v>
      </c>
      <c r="F37" s="5" t="s">
        <v>119</v>
      </c>
      <c r="G37" s="2" t="s">
        <v>120</v>
      </c>
      <c r="H37" s="25">
        <v>0</v>
      </c>
      <c r="I37" s="25">
        <f t="shared" si="5"/>
        <v>0</v>
      </c>
      <c r="L37" s="26">
        <v>35</v>
      </c>
      <c r="M37" s="35" t="s">
        <v>121</v>
      </c>
      <c r="N37" s="36">
        <f t="shared" si="0"/>
        <v>0</v>
      </c>
      <c r="O37" s="36">
        <f t="shared" si="1"/>
        <v>0</v>
      </c>
      <c r="P37" s="37">
        <f t="array" ref="P37">IF(O37=2,O37+MEDIAN(IF($B$3:$B$981=L37,IF($D$3:$D$981=3,$I$3:$I$789))),O37)</f>
        <v>0</v>
      </c>
      <c r="Q37" s="32"/>
      <c r="R37" s="32"/>
      <c r="S37" s="42">
        <f t="shared" si="2"/>
        <v>0</v>
      </c>
      <c r="T37" s="27">
        <v>0</v>
      </c>
    </row>
    <row r="38" spans="1:20" ht="30" customHeight="1" x14ac:dyDescent="0.25">
      <c r="A38" s="10" t="s">
        <v>18</v>
      </c>
      <c r="B38" s="3">
        <v>3</v>
      </c>
      <c r="C38" s="2" t="s">
        <v>104</v>
      </c>
      <c r="D38" s="4">
        <v>3</v>
      </c>
      <c r="E38" s="2" t="s">
        <v>34</v>
      </c>
      <c r="F38" s="5" t="s">
        <v>122</v>
      </c>
      <c r="G38" s="2" t="s">
        <v>123</v>
      </c>
      <c r="H38" s="25">
        <v>0</v>
      </c>
      <c r="I38" s="25">
        <f t="shared" si="5"/>
        <v>0</v>
      </c>
      <c r="L38" s="26">
        <v>36</v>
      </c>
      <c r="M38" s="35" t="s">
        <v>124</v>
      </c>
      <c r="N38" s="36">
        <f t="shared" si="0"/>
        <v>0</v>
      </c>
      <c r="O38" s="36">
        <f t="shared" si="1"/>
        <v>0</v>
      </c>
      <c r="P38" s="37">
        <f t="array" ref="P38">IF(O38=2,O38+MEDIAN(IF($B$3:$B$981=L38,IF($D$3:$D$981=3,$I$3:$I$789))),O38)</f>
        <v>0</v>
      </c>
      <c r="Q38" s="32"/>
      <c r="R38" s="32"/>
      <c r="S38" s="42">
        <f t="shared" si="2"/>
        <v>0</v>
      </c>
      <c r="T38" s="27">
        <v>0</v>
      </c>
    </row>
    <row r="39" spans="1:20" ht="45" customHeight="1" x14ac:dyDescent="0.25">
      <c r="A39" s="10" t="s">
        <v>18</v>
      </c>
      <c r="B39" s="3">
        <v>3</v>
      </c>
      <c r="C39" s="2" t="s">
        <v>104</v>
      </c>
      <c r="D39" s="4">
        <v>3</v>
      </c>
      <c r="E39" s="2" t="s">
        <v>34</v>
      </c>
      <c r="F39" s="5" t="s">
        <v>125</v>
      </c>
      <c r="G39" s="2" t="s">
        <v>126</v>
      </c>
      <c r="H39" s="25">
        <v>0</v>
      </c>
      <c r="I39" s="25">
        <f t="shared" si="5"/>
        <v>0</v>
      </c>
      <c r="L39" s="26">
        <v>37</v>
      </c>
      <c r="M39" s="35" t="s">
        <v>127</v>
      </c>
      <c r="N39" s="36">
        <f t="shared" si="0"/>
        <v>0</v>
      </c>
      <c r="O39" s="36">
        <f t="shared" si="1"/>
        <v>0</v>
      </c>
      <c r="P39" s="37">
        <f t="array" ref="P39">IF(O39=2,O39+MEDIAN(IF($B$3:$B$981=L39,IF($D$3:$D$981=3,$I$3:$I$789))),O39)</f>
        <v>0</v>
      </c>
      <c r="Q39" s="32"/>
      <c r="R39" s="32"/>
      <c r="S39" s="42">
        <f t="shared" si="2"/>
        <v>0</v>
      </c>
      <c r="T39" s="27">
        <v>0</v>
      </c>
    </row>
    <row r="40" spans="1:20" ht="30" customHeight="1" x14ac:dyDescent="0.25">
      <c r="A40" s="10" t="s">
        <v>18</v>
      </c>
      <c r="B40" s="3">
        <v>3</v>
      </c>
      <c r="C40" s="2" t="s">
        <v>104</v>
      </c>
      <c r="D40" s="4">
        <v>3</v>
      </c>
      <c r="E40" s="2" t="s">
        <v>34</v>
      </c>
      <c r="F40" s="5" t="s">
        <v>128</v>
      </c>
      <c r="G40" s="2" t="s">
        <v>129</v>
      </c>
      <c r="H40" s="25">
        <v>0</v>
      </c>
      <c r="I40" s="25">
        <f t="shared" si="5"/>
        <v>0</v>
      </c>
      <c r="L40" s="26">
        <v>38</v>
      </c>
      <c r="M40" s="35" t="s">
        <v>130</v>
      </c>
      <c r="N40" s="36">
        <f t="shared" si="0"/>
        <v>0</v>
      </c>
      <c r="O40" s="36">
        <f t="shared" si="1"/>
        <v>0</v>
      </c>
      <c r="P40" s="37">
        <f t="array" ref="P40">IF(O40=2,O40+MEDIAN(IF($B$3:$B$981=L40,IF($D$3:$D$981=3,$I$3:$I$789))),O40)</f>
        <v>0</v>
      </c>
      <c r="Q40" s="32"/>
      <c r="R40" s="32"/>
      <c r="S40" s="42">
        <f t="shared" si="2"/>
        <v>0</v>
      </c>
      <c r="T40" s="27">
        <v>0</v>
      </c>
    </row>
    <row r="41" spans="1:20" ht="30" customHeight="1" thickBot="1" x14ac:dyDescent="0.3">
      <c r="A41" s="10" t="s">
        <v>18</v>
      </c>
      <c r="B41" s="3">
        <v>4</v>
      </c>
      <c r="C41" s="2" t="s">
        <v>131</v>
      </c>
      <c r="D41" s="4">
        <v>1</v>
      </c>
      <c r="E41" s="2" t="s">
        <v>20</v>
      </c>
      <c r="F41" s="5" t="s">
        <v>132</v>
      </c>
      <c r="G41" s="2" t="s">
        <v>22</v>
      </c>
      <c r="H41" s="25">
        <v>0</v>
      </c>
      <c r="I41" s="21">
        <f>H41/2</f>
        <v>0</v>
      </c>
      <c r="L41" s="29">
        <v>39</v>
      </c>
      <c r="M41" s="38" t="s">
        <v>133</v>
      </c>
      <c r="N41" s="39">
        <f t="shared" si="0"/>
        <v>0.5</v>
      </c>
      <c r="O41" s="39">
        <f t="shared" si="1"/>
        <v>0.5</v>
      </c>
      <c r="P41" s="40">
        <f t="array" ref="P41">IF(O41=2,O41+MEDIAN(IF($B$3:$B$981=L41,IF($D$3:$D$981=3,$I$3:$I$789))),O41)</f>
        <v>0.5</v>
      </c>
      <c r="Q41" s="33"/>
      <c r="R41" s="33"/>
      <c r="S41" s="42">
        <f t="shared" si="2"/>
        <v>0.5</v>
      </c>
      <c r="T41" s="30">
        <v>1</v>
      </c>
    </row>
    <row r="42" spans="1:20" ht="45" customHeight="1" x14ac:dyDescent="0.25">
      <c r="A42" s="10" t="s">
        <v>18</v>
      </c>
      <c r="B42" s="3">
        <v>4</v>
      </c>
      <c r="C42" s="2" t="s">
        <v>131</v>
      </c>
      <c r="D42" s="4">
        <v>1</v>
      </c>
      <c r="E42" s="2" t="s">
        <v>20</v>
      </c>
      <c r="F42" s="5" t="s">
        <v>134</v>
      </c>
      <c r="G42" s="2" t="s">
        <v>25</v>
      </c>
      <c r="H42" s="25">
        <v>0</v>
      </c>
      <c r="I42" s="21">
        <f>H42/2</f>
        <v>0</v>
      </c>
    </row>
    <row r="43" spans="1:20" ht="60" customHeight="1" x14ac:dyDescent="0.25">
      <c r="A43" s="10" t="s">
        <v>18</v>
      </c>
      <c r="B43" s="3">
        <v>4</v>
      </c>
      <c r="C43" s="2" t="s">
        <v>131</v>
      </c>
      <c r="D43" s="4">
        <v>2</v>
      </c>
      <c r="E43" s="2" t="s">
        <v>27</v>
      </c>
      <c r="F43" s="5" t="s">
        <v>135</v>
      </c>
      <c r="G43" s="2" t="s">
        <v>29</v>
      </c>
      <c r="H43" s="25">
        <v>0</v>
      </c>
      <c r="I43" s="21">
        <f>H43/2</f>
        <v>0</v>
      </c>
    </row>
    <row r="44" spans="1:20" ht="90" customHeight="1" x14ac:dyDescent="0.25">
      <c r="A44" s="10" t="s">
        <v>18</v>
      </c>
      <c r="B44" s="3">
        <v>4</v>
      </c>
      <c r="C44" s="2" t="s">
        <v>131</v>
      </c>
      <c r="D44" s="4">
        <v>2</v>
      </c>
      <c r="E44" s="2" t="s">
        <v>27</v>
      </c>
      <c r="F44" s="5" t="s">
        <v>136</v>
      </c>
      <c r="G44" s="2" t="s">
        <v>32</v>
      </c>
      <c r="H44" s="25">
        <v>0</v>
      </c>
      <c r="I44" s="21">
        <f>H44/2</f>
        <v>0</v>
      </c>
    </row>
    <row r="45" spans="1:20" ht="60" customHeight="1" x14ac:dyDescent="0.25">
      <c r="A45" s="10" t="s">
        <v>18</v>
      </c>
      <c r="B45" s="3">
        <v>4</v>
      </c>
      <c r="C45" s="2" t="s">
        <v>131</v>
      </c>
      <c r="D45" s="4">
        <v>3</v>
      </c>
      <c r="E45" s="2" t="s">
        <v>34</v>
      </c>
      <c r="F45" s="5" t="s">
        <v>137</v>
      </c>
      <c r="G45" s="2" t="s">
        <v>138</v>
      </c>
      <c r="H45" s="25">
        <v>0</v>
      </c>
      <c r="I45" s="25">
        <f>H45/4</f>
        <v>0</v>
      </c>
    </row>
    <row r="46" spans="1:20" ht="30" customHeight="1" x14ac:dyDescent="0.25">
      <c r="A46" s="10" t="s">
        <v>18</v>
      </c>
      <c r="B46" s="3">
        <v>4</v>
      </c>
      <c r="C46" s="2" t="s">
        <v>131</v>
      </c>
      <c r="D46" s="4">
        <v>3</v>
      </c>
      <c r="E46" s="2" t="s">
        <v>34</v>
      </c>
      <c r="F46" s="5" t="s">
        <v>139</v>
      </c>
      <c r="G46" s="2" t="s">
        <v>140</v>
      </c>
      <c r="H46" s="25">
        <v>0</v>
      </c>
      <c r="I46" s="25">
        <f>H46/4</f>
        <v>0</v>
      </c>
    </row>
    <row r="47" spans="1:20" ht="30" customHeight="1" x14ac:dyDescent="0.25">
      <c r="A47" s="10" t="s">
        <v>18</v>
      </c>
      <c r="B47" s="3">
        <v>4</v>
      </c>
      <c r="C47" s="2" t="s">
        <v>131</v>
      </c>
      <c r="D47" s="4">
        <v>3</v>
      </c>
      <c r="E47" s="2" t="s">
        <v>34</v>
      </c>
      <c r="F47" s="5" t="s">
        <v>141</v>
      </c>
      <c r="G47" s="2" t="s">
        <v>142</v>
      </c>
      <c r="H47" s="25">
        <v>0</v>
      </c>
      <c r="I47" s="25">
        <f>H47/4</f>
        <v>0</v>
      </c>
    </row>
    <row r="48" spans="1:20" ht="45" customHeight="1" x14ac:dyDescent="0.25">
      <c r="A48" s="10" t="s">
        <v>18</v>
      </c>
      <c r="B48" s="3">
        <v>4</v>
      </c>
      <c r="C48" s="2" t="s">
        <v>131</v>
      </c>
      <c r="D48" s="4">
        <v>3</v>
      </c>
      <c r="E48" s="2" t="s">
        <v>34</v>
      </c>
      <c r="F48" s="5" t="s">
        <v>143</v>
      </c>
      <c r="G48" s="2" t="s">
        <v>144</v>
      </c>
      <c r="H48" s="25">
        <v>0</v>
      </c>
      <c r="I48" s="25">
        <f>H48/4</f>
        <v>0</v>
      </c>
    </row>
    <row r="49" spans="1:20" ht="60" customHeight="1" x14ac:dyDescent="0.25">
      <c r="A49" s="10" t="s">
        <v>18</v>
      </c>
      <c r="B49" s="3">
        <v>4</v>
      </c>
      <c r="C49" s="2" t="s">
        <v>131</v>
      </c>
      <c r="D49" s="4">
        <v>3</v>
      </c>
      <c r="E49" s="2" t="s">
        <v>34</v>
      </c>
      <c r="F49" s="5" t="s">
        <v>145</v>
      </c>
      <c r="G49" s="2" t="s">
        <v>146</v>
      </c>
      <c r="H49" s="25">
        <v>0</v>
      </c>
      <c r="I49" s="25">
        <f>H49/4</f>
        <v>0</v>
      </c>
    </row>
    <row r="50" spans="1:20" ht="30" customHeight="1" x14ac:dyDescent="0.25">
      <c r="A50" s="10" t="s">
        <v>18</v>
      </c>
      <c r="B50" s="3">
        <v>5</v>
      </c>
      <c r="C50" s="2" t="s">
        <v>147</v>
      </c>
      <c r="D50" s="4">
        <v>1</v>
      </c>
      <c r="E50" s="2" t="s">
        <v>20</v>
      </c>
      <c r="F50" s="5" t="s">
        <v>148</v>
      </c>
      <c r="G50" s="2" t="s">
        <v>22</v>
      </c>
      <c r="H50" s="25">
        <v>0</v>
      </c>
      <c r="I50" s="21">
        <f>H50/2</f>
        <v>0</v>
      </c>
    </row>
    <row r="51" spans="1:20" ht="45" customHeight="1" x14ac:dyDescent="0.25">
      <c r="A51" s="10" t="s">
        <v>18</v>
      </c>
      <c r="B51" s="3">
        <v>5</v>
      </c>
      <c r="C51" s="2" t="s">
        <v>147</v>
      </c>
      <c r="D51" s="4">
        <v>1</v>
      </c>
      <c r="E51" s="2" t="s">
        <v>20</v>
      </c>
      <c r="F51" s="5" t="s">
        <v>149</v>
      </c>
      <c r="G51" s="2" t="s">
        <v>25</v>
      </c>
      <c r="H51" s="25">
        <v>0</v>
      </c>
      <c r="I51" s="21">
        <f>H51/2</f>
        <v>0</v>
      </c>
    </row>
    <row r="52" spans="1:20" ht="60" customHeight="1" x14ac:dyDescent="0.25">
      <c r="A52" s="10" t="s">
        <v>18</v>
      </c>
      <c r="B52" s="3">
        <v>5</v>
      </c>
      <c r="C52" s="2" t="s">
        <v>147</v>
      </c>
      <c r="D52" s="4">
        <v>2</v>
      </c>
      <c r="E52" s="2" t="s">
        <v>27</v>
      </c>
      <c r="F52" s="5" t="s">
        <v>150</v>
      </c>
      <c r="G52" s="2" t="s">
        <v>29</v>
      </c>
      <c r="H52" s="25">
        <v>0</v>
      </c>
      <c r="I52" s="21">
        <f>H52/2</f>
        <v>0</v>
      </c>
    </row>
    <row r="53" spans="1:20" ht="90" customHeight="1" x14ac:dyDescent="0.25">
      <c r="A53" s="10" t="s">
        <v>18</v>
      </c>
      <c r="B53" s="3">
        <v>5</v>
      </c>
      <c r="C53" s="2" t="s">
        <v>147</v>
      </c>
      <c r="D53" s="4">
        <v>2</v>
      </c>
      <c r="E53" s="2" t="s">
        <v>27</v>
      </c>
      <c r="F53" s="5" t="s">
        <v>151</v>
      </c>
      <c r="G53" s="2" t="s">
        <v>32</v>
      </c>
      <c r="H53" s="25">
        <v>0</v>
      </c>
      <c r="I53" s="21">
        <f>H53/2</f>
        <v>0</v>
      </c>
    </row>
    <row r="54" spans="1:20" ht="45" customHeight="1" x14ac:dyDescent="0.25">
      <c r="A54" s="10" t="s">
        <v>18</v>
      </c>
      <c r="B54" s="3">
        <v>5</v>
      </c>
      <c r="C54" s="2" t="s">
        <v>147</v>
      </c>
      <c r="D54" s="4">
        <v>3</v>
      </c>
      <c r="E54" s="2" t="s">
        <v>34</v>
      </c>
      <c r="F54" s="5" t="s">
        <v>152</v>
      </c>
      <c r="G54" s="2" t="s">
        <v>153</v>
      </c>
      <c r="H54" s="25">
        <v>0</v>
      </c>
      <c r="I54" s="25">
        <f t="shared" ref="I54:I63" si="6">H54/4</f>
        <v>0</v>
      </c>
    </row>
    <row r="55" spans="1:20" ht="30" customHeight="1" x14ac:dyDescent="0.25">
      <c r="A55" s="10" t="s">
        <v>18</v>
      </c>
      <c r="B55" s="3">
        <v>5</v>
      </c>
      <c r="C55" s="2" t="s">
        <v>147</v>
      </c>
      <c r="D55" s="4">
        <v>3</v>
      </c>
      <c r="E55" s="2" t="s">
        <v>34</v>
      </c>
      <c r="F55" s="5" t="s">
        <v>154</v>
      </c>
      <c r="G55" s="2" t="s">
        <v>155</v>
      </c>
      <c r="H55" s="25">
        <v>0</v>
      </c>
      <c r="I55" s="25">
        <f t="shared" si="6"/>
        <v>0</v>
      </c>
    </row>
    <row r="56" spans="1:20" ht="45" customHeight="1" x14ac:dyDescent="0.25">
      <c r="A56" s="10" t="s">
        <v>18</v>
      </c>
      <c r="B56" s="3">
        <v>5</v>
      </c>
      <c r="C56" s="2" t="s">
        <v>147</v>
      </c>
      <c r="D56" s="4">
        <v>3</v>
      </c>
      <c r="E56" s="2" t="s">
        <v>34</v>
      </c>
      <c r="F56" s="5" t="s">
        <v>156</v>
      </c>
      <c r="G56" s="2" t="s">
        <v>157</v>
      </c>
      <c r="H56" s="25">
        <v>0</v>
      </c>
      <c r="I56" s="25">
        <f t="shared" si="6"/>
        <v>0</v>
      </c>
    </row>
    <row r="57" spans="1:20" ht="30" customHeight="1" x14ac:dyDescent="0.25">
      <c r="A57" s="10" t="s">
        <v>18</v>
      </c>
      <c r="B57" s="3">
        <v>5</v>
      </c>
      <c r="C57" s="2" t="s">
        <v>147</v>
      </c>
      <c r="D57" s="4">
        <v>3</v>
      </c>
      <c r="E57" s="2" t="s">
        <v>34</v>
      </c>
      <c r="F57" s="5" t="s">
        <v>158</v>
      </c>
      <c r="G57" s="2" t="s">
        <v>159</v>
      </c>
      <c r="H57" s="25">
        <v>0</v>
      </c>
      <c r="I57" s="25">
        <f t="shared" si="6"/>
        <v>0</v>
      </c>
      <c r="N57" s="1"/>
      <c r="O57" s="1"/>
      <c r="P57" s="1"/>
      <c r="Q57" s="1"/>
      <c r="R57" s="1"/>
      <c r="S57" s="1"/>
      <c r="T57" s="1"/>
    </row>
    <row r="58" spans="1:20" ht="30" customHeight="1" x14ac:dyDescent="0.25">
      <c r="A58" s="10" t="s">
        <v>18</v>
      </c>
      <c r="B58" s="3">
        <v>5</v>
      </c>
      <c r="C58" s="2" t="s">
        <v>147</v>
      </c>
      <c r="D58" s="4">
        <v>3</v>
      </c>
      <c r="E58" s="2" t="s">
        <v>34</v>
      </c>
      <c r="F58" s="5" t="s">
        <v>160</v>
      </c>
      <c r="G58" s="2" t="s">
        <v>161</v>
      </c>
      <c r="H58" s="25">
        <v>0</v>
      </c>
      <c r="I58" s="25">
        <f t="shared" si="6"/>
        <v>0</v>
      </c>
    </row>
    <row r="59" spans="1:20" ht="45" customHeight="1" x14ac:dyDescent="0.25">
      <c r="A59" s="10" t="s">
        <v>18</v>
      </c>
      <c r="B59" s="3">
        <v>5</v>
      </c>
      <c r="C59" s="2" t="s">
        <v>147</v>
      </c>
      <c r="D59" s="4">
        <v>3</v>
      </c>
      <c r="E59" s="2" t="s">
        <v>34</v>
      </c>
      <c r="F59" s="5" t="s">
        <v>162</v>
      </c>
      <c r="G59" s="2" t="s">
        <v>163</v>
      </c>
      <c r="H59" s="25">
        <v>0</v>
      </c>
      <c r="I59" s="25">
        <f t="shared" si="6"/>
        <v>0</v>
      </c>
    </row>
    <row r="60" spans="1:20" ht="30" customHeight="1" x14ac:dyDescent="0.25">
      <c r="A60" s="10" t="s">
        <v>18</v>
      </c>
      <c r="B60" s="3">
        <v>5</v>
      </c>
      <c r="C60" s="2" t="s">
        <v>147</v>
      </c>
      <c r="D60" s="4">
        <v>3</v>
      </c>
      <c r="E60" s="2" t="s">
        <v>34</v>
      </c>
      <c r="F60" s="5" t="s">
        <v>164</v>
      </c>
      <c r="G60" s="2" t="s">
        <v>165</v>
      </c>
      <c r="H60" s="25">
        <v>0</v>
      </c>
      <c r="I60" s="25">
        <f t="shared" si="6"/>
        <v>0</v>
      </c>
    </row>
    <row r="61" spans="1:20" s="1" customFormat="1" ht="60" customHeight="1" x14ac:dyDescent="0.25">
      <c r="A61" s="10" t="s">
        <v>18</v>
      </c>
      <c r="B61" s="3">
        <v>5</v>
      </c>
      <c r="C61" s="2" t="s">
        <v>147</v>
      </c>
      <c r="D61" s="4">
        <v>3</v>
      </c>
      <c r="E61" s="2" t="s">
        <v>34</v>
      </c>
      <c r="F61" s="5" t="s">
        <v>166</v>
      </c>
      <c r="G61" s="2" t="s">
        <v>167</v>
      </c>
      <c r="H61" s="25">
        <v>0</v>
      </c>
      <c r="I61" s="25">
        <f t="shared" si="6"/>
        <v>0</v>
      </c>
      <c r="L61" s="9"/>
      <c r="M61" s="43"/>
    </row>
    <row r="62" spans="1:20" ht="45" customHeight="1" x14ac:dyDescent="0.25">
      <c r="A62" s="10" t="s">
        <v>18</v>
      </c>
      <c r="B62" s="3">
        <v>5</v>
      </c>
      <c r="C62" s="2" t="s">
        <v>147</v>
      </c>
      <c r="D62" s="4">
        <v>3</v>
      </c>
      <c r="E62" s="2" t="s">
        <v>34</v>
      </c>
      <c r="F62" s="5" t="s">
        <v>168</v>
      </c>
      <c r="G62" s="2" t="s">
        <v>169</v>
      </c>
      <c r="H62" s="25">
        <v>0</v>
      </c>
      <c r="I62" s="25">
        <f t="shared" si="6"/>
        <v>0</v>
      </c>
    </row>
    <row r="63" spans="1:20" ht="45" customHeight="1" x14ac:dyDescent="0.25">
      <c r="A63" s="10" t="s">
        <v>18</v>
      </c>
      <c r="B63" s="3">
        <v>5</v>
      </c>
      <c r="C63" s="2" t="s">
        <v>147</v>
      </c>
      <c r="D63" s="4">
        <v>3</v>
      </c>
      <c r="E63" s="2" t="s">
        <v>34</v>
      </c>
      <c r="F63" s="5" t="s">
        <v>170</v>
      </c>
      <c r="G63" s="2" t="s">
        <v>171</v>
      </c>
      <c r="H63" s="25">
        <v>0</v>
      </c>
      <c r="I63" s="25">
        <f t="shared" si="6"/>
        <v>0</v>
      </c>
    </row>
    <row r="64" spans="1:20" ht="30" customHeight="1" x14ac:dyDescent="0.25">
      <c r="A64" s="10" t="s">
        <v>172</v>
      </c>
      <c r="B64" s="3">
        <v>6</v>
      </c>
      <c r="C64" s="2" t="s">
        <v>173</v>
      </c>
      <c r="D64" s="4">
        <v>1</v>
      </c>
      <c r="E64" s="2" t="s">
        <v>20</v>
      </c>
      <c r="F64" s="5" t="s">
        <v>174</v>
      </c>
      <c r="G64" s="2" t="s">
        <v>175</v>
      </c>
      <c r="H64" s="25">
        <v>1</v>
      </c>
      <c r="I64" s="21">
        <f>H64/2</f>
        <v>0.5</v>
      </c>
    </row>
    <row r="65" spans="1:20" ht="45" customHeight="1" x14ac:dyDescent="0.25">
      <c r="A65" s="10" t="s">
        <v>172</v>
      </c>
      <c r="B65" s="3">
        <v>6</v>
      </c>
      <c r="C65" s="2" t="s">
        <v>173</v>
      </c>
      <c r="D65" s="4">
        <v>1</v>
      </c>
      <c r="E65" s="2" t="s">
        <v>20</v>
      </c>
      <c r="F65" s="5" t="s">
        <v>176</v>
      </c>
      <c r="G65" s="2" t="s">
        <v>25</v>
      </c>
      <c r="H65" s="25">
        <v>1</v>
      </c>
      <c r="I65" s="21">
        <f>H65/2</f>
        <v>0.5</v>
      </c>
    </row>
    <row r="66" spans="1:20" ht="60" customHeight="1" x14ac:dyDescent="0.25">
      <c r="A66" s="10" t="s">
        <v>172</v>
      </c>
      <c r="B66" s="3">
        <v>6</v>
      </c>
      <c r="C66" s="2" t="s">
        <v>173</v>
      </c>
      <c r="D66" s="4">
        <v>2</v>
      </c>
      <c r="E66" s="2" t="s">
        <v>27</v>
      </c>
      <c r="F66" s="5" t="s">
        <v>177</v>
      </c>
      <c r="G66" s="2" t="s">
        <v>29</v>
      </c>
      <c r="H66" s="25">
        <v>0</v>
      </c>
      <c r="I66" s="21">
        <f>H66/2</f>
        <v>0</v>
      </c>
    </row>
    <row r="67" spans="1:20" ht="90" customHeight="1" x14ac:dyDescent="0.25">
      <c r="A67" s="10" t="s">
        <v>172</v>
      </c>
      <c r="B67" s="3">
        <v>6</v>
      </c>
      <c r="C67" s="2" t="s">
        <v>173</v>
      </c>
      <c r="D67" s="4">
        <v>2</v>
      </c>
      <c r="E67" s="2" t="s">
        <v>27</v>
      </c>
      <c r="F67" s="5" t="s">
        <v>178</v>
      </c>
      <c r="G67" s="2" t="s">
        <v>32</v>
      </c>
      <c r="H67" s="25">
        <v>1</v>
      </c>
      <c r="I67" s="21">
        <f>H67/2</f>
        <v>0.5</v>
      </c>
    </row>
    <row r="68" spans="1:20" ht="45" customHeight="1" x14ac:dyDescent="0.25">
      <c r="A68" s="10" t="s">
        <v>172</v>
      </c>
      <c r="B68" s="3">
        <v>6</v>
      </c>
      <c r="C68" s="2" t="s">
        <v>173</v>
      </c>
      <c r="D68" s="4">
        <v>3</v>
      </c>
      <c r="E68" s="2" t="s">
        <v>34</v>
      </c>
      <c r="F68" s="5" t="s">
        <v>179</v>
      </c>
      <c r="G68" s="2" t="s">
        <v>180</v>
      </c>
      <c r="H68" s="25">
        <v>1</v>
      </c>
      <c r="I68" s="25">
        <f t="shared" ref="I68:I75" si="7">H68/4</f>
        <v>0.25</v>
      </c>
    </row>
    <row r="69" spans="1:20" s="1" customFormat="1" ht="60" customHeight="1" x14ac:dyDescent="0.25">
      <c r="A69" s="10" t="s">
        <v>172</v>
      </c>
      <c r="B69" s="3">
        <v>6</v>
      </c>
      <c r="C69" s="2" t="s">
        <v>173</v>
      </c>
      <c r="D69" s="4">
        <v>3</v>
      </c>
      <c r="E69" s="2" t="s">
        <v>34</v>
      </c>
      <c r="F69" s="5" t="s">
        <v>181</v>
      </c>
      <c r="G69" s="2" t="s">
        <v>182</v>
      </c>
      <c r="H69" s="25">
        <v>2</v>
      </c>
      <c r="I69" s="25">
        <f t="shared" si="7"/>
        <v>0.5</v>
      </c>
      <c r="L69" s="9"/>
      <c r="M69" s="43"/>
    </row>
    <row r="70" spans="1:20" ht="45" customHeight="1" x14ac:dyDescent="0.25">
      <c r="A70" s="10" t="s">
        <v>172</v>
      </c>
      <c r="B70" s="3">
        <v>6</v>
      </c>
      <c r="C70" s="2" t="s">
        <v>173</v>
      </c>
      <c r="D70" s="4">
        <v>3</v>
      </c>
      <c r="E70" s="2" t="s">
        <v>34</v>
      </c>
      <c r="F70" s="5" t="s">
        <v>183</v>
      </c>
      <c r="G70" s="2" t="s">
        <v>184</v>
      </c>
      <c r="H70" s="25">
        <v>3</v>
      </c>
      <c r="I70" s="25">
        <f t="shared" si="7"/>
        <v>0.75</v>
      </c>
    </row>
    <row r="71" spans="1:20" ht="75" customHeight="1" x14ac:dyDescent="0.25">
      <c r="A71" s="10" t="s">
        <v>172</v>
      </c>
      <c r="B71" s="3">
        <v>6</v>
      </c>
      <c r="C71" s="2" t="s">
        <v>173</v>
      </c>
      <c r="D71" s="4">
        <v>3</v>
      </c>
      <c r="E71" s="2" t="s">
        <v>34</v>
      </c>
      <c r="F71" s="5" t="s">
        <v>185</v>
      </c>
      <c r="G71" s="2" t="s">
        <v>186</v>
      </c>
      <c r="H71" s="25">
        <v>4</v>
      </c>
      <c r="I71" s="25">
        <f t="shared" si="7"/>
        <v>1</v>
      </c>
    </row>
    <row r="72" spans="1:20" ht="30" customHeight="1" x14ac:dyDescent="0.25">
      <c r="A72" s="10" t="s">
        <v>172</v>
      </c>
      <c r="B72" s="3">
        <v>6</v>
      </c>
      <c r="C72" s="2" t="s">
        <v>173</v>
      </c>
      <c r="D72" s="4">
        <v>3</v>
      </c>
      <c r="E72" s="2" t="s">
        <v>34</v>
      </c>
      <c r="F72" s="5" t="s">
        <v>187</v>
      </c>
      <c r="G72" s="2" t="s">
        <v>188</v>
      </c>
      <c r="H72" s="25">
        <v>0</v>
      </c>
      <c r="I72" s="25">
        <f t="shared" si="7"/>
        <v>0</v>
      </c>
    </row>
    <row r="73" spans="1:20" ht="30" customHeight="1" x14ac:dyDescent="0.25">
      <c r="A73" s="10" t="s">
        <v>172</v>
      </c>
      <c r="B73" s="3">
        <v>6</v>
      </c>
      <c r="C73" s="2" t="s">
        <v>173</v>
      </c>
      <c r="D73" s="4">
        <v>3</v>
      </c>
      <c r="E73" s="2" t="s">
        <v>34</v>
      </c>
      <c r="F73" s="5" t="s">
        <v>189</v>
      </c>
      <c r="G73" s="2" t="s">
        <v>190</v>
      </c>
      <c r="H73" s="25">
        <v>1</v>
      </c>
      <c r="I73" s="25">
        <f t="shared" si="7"/>
        <v>0.25</v>
      </c>
    </row>
    <row r="74" spans="1:20" ht="90" customHeight="1" x14ac:dyDescent="0.25">
      <c r="A74" s="10" t="s">
        <v>172</v>
      </c>
      <c r="B74" s="3">
        <v>6</v>
      </c>
      <c r="C74" s="2" t="s">
        <v>173</v>
      </c>
      <c r="D74" s="4">
        <v>3</v>
      </c>
      <c r="E74" s="2" t="s">
        <v>34</v>
      </c>
      <c r="F74" s="5" t="s">
        <v>191</v>
      </c>
      <c r="G74" s="2" t="s">
        <v>192</v>
      </c>
      <c r="H74" s="25">
        <v>2</v>
      </c>
      <c r="I74" s="25">
        <f t="shared" si="7"/>
        <v>0.5</v>
      </c>
    </row>
    <row r="75" spans="1:20" ht="45" customHeight="1" x14ac:dyDescent="0.25">
      <c r="A75" s="10" t="s">
        <v>172</v>
      </c>
      <c r="B75" s="3">
        <v>6</v>
      </c>
      <c r="C75" s="2" t="s">
        <v>173</v>
      </c>
      <c r="D75" s="4">
        <v>3</v>
      </c>
      <c r="E75" s="2" t="s">
        <v>34</v>
      </c>
      <c r="F75" s="5" t="s">
        <v>193</v>
      </c>
      <c r="G75" s="2" t="s">
        <v>194</v>
      </c>
      <c r="H75" s="25">
        <v>3</v>
      </c>
      <c r="I75" s="25">
        <f t="shared" si="7"/>
        <v>0.75</v>
      </c>
      <c r="N75" s="1"/>
      <c r="O75" s="1"/>
      <c r="P75" s="1"/>
      <c r="Q75" s="1"/>
      <c r="R75" s="1"/>
      <c r="S75" s="1"/>
      <c r="T75" s="1"/>
    </row>
    <row r="76" spans="1:20" ht="30" customHeight="1" x14ac:dyDescent="0.25">
      <c r="A76" s="10" t="s">
        <v>172</v>
      </c>
      <c r="B76" s="3">
        <v>7</v>
      </c>
      <c r="C76" s="2" t="s">
        <v>195</v>
      </c>
      <c r="D76" s="4">
        <v>1</v>
      </c>
      <c r="E76" s="2" t="s">
        <v>20</v>
      </c>
      <c r="F76" s="5" t="s">
        <v>196</v>
      </c>
      <c r="G76" s="2" t="s">
        <v>22</v>
      </c>
      <c r="H76" s="25">
        <v>0</v>
      </c>
      <c r="I76" s="21">
        <f>H76/2</f>
        <v>0</v>
      </c>
    </row>
    <row r="77" spans="1:20" ht="45" customHeight="1" x14ac:dyDescent="0.25">
      <c r="A77" s="10" t="s">
        <v>172</v>
      </c>
      <c r="B77" s="3">
        <v>7</v>
      </c>
      <c r="C77" s="2" t="s">
        <v>195</v>
      </c>
      <c r="D77" s="4">
        <v>1</v>
      </c>
      <c r="E77" s="2" t="s">
        <v>20</v>
      </c>
      <c r="F77" s="5" t="s">
        <v>197</v>
      </c>
      <c r="G77" s="2" t="s">
        <v>25</v>
      </c>
      <c r="H77" s="25">
        <v>0</v>
      </c>
      <c r="I77" s="21">
        <f>H77/2</f>
        <v>0</v>
      </c>
    </row>
    <row r="78" spans="1:20" s="1" customFormat="1" ht="60" customHeight="1" x14ac:dyDescent="0.25">
      <c r="A78" s="10" t="s">
        <v>172</v>
      </c>
      <c r="B78" s="3">
        <v>7</v>
      </c>
      <c r="C78" s="2" t="s">
        <v>195</v>
      </c>
      <c r="D78" s="4">
        <v>2</v>
      </c>
      <c r="E78" s="2" t="s">
        <v>27</v>
      </c>
      <c r="F78" s="5" t="s">
        <v>198</v>
      </c>
      <c r="G78" s="2" t="s">
        <v>29</v>
      </c>
      <c r="H78" s="25">
        <v>0</v>
      </c>
      <c r="I78" s="21">
        <f>H78/2</f>
        <v>0</v>
      </c>
      <c r="L78" s="9"/>
      <c r="M78" s="43"/>
    </row>
    <row r="79" spans="1:20" ht="90" customHeight="1" x14ac:dyDescent="0.25">
      <c r="A79" s="10" t="s">
        <v>172</v>
      </c>
      <c r="B79" s="3">
        <v>7</v>
      </c>
      <c r="C79" s="2" t="s">
        <v>195</v>
      </c>
      <c r="D79" s="4">
        <v>2</v>
      </c>
      <c r="E79" s="2" t="s">
        <v>27</v>
      </c>
      <c r="F79" s="5" t="s">
        <v>199</v>
      </c>
      <c r="G79" s="2" t="s">
        <v>32</v>
      </c>
      <c r="H79" s="25">
        <v>0</v>
      </c>
      <c r="I79" s="21">
        <f>H79/2</f>
        <v>0</v>
      </c>
    </row>
    <row r="80" spans="1:20" ht="45" customHeight="1" x14ac:dyDescent="0.25">
      <c r="A80" s="10" t="s">
        <v>172</v>
      </c>
      <c r="B80" s="3">
        <v>7</v>
      </c>
      <c r="C80" s="2" t="s">
        <v>195</v>
      </c>
      <c r="D80" s="4">
        <v>3</v>
      </c>
      <c r="E80" s="2" t="s">
        <v>34</v>
      </c>
      <c r="F80" s="5" t="s">
        <v>200</v>
      </c>
      <c r="G80" s="2" t="s">
        <v>201</v>
      </c>
      <c r="H80" s="25">
        <v>0</v>
      </c>
      <c r="I80" s="25">
        <f t="shared" ref="I80:I85" si="8">H80/4</f>
        <v>0</v>
      </c>
    </row>
    <row r="81" spans="1:20" ht="60" customHeight="1" x14ac:dyDescent="0.25">
      <c r="A81" s="10" t="s">
        <v>172</v>
      </c>
      <c r="B81" s="3">
        <v>7</v>
      </c>
      <c r="C81" s="2" t="s">
        <v>195</v>
      </c>
      <c r="D81" s="4">
        <v>3</v>
      </c>
      <c r="E81" s="2" t="s">
        <v>34</v>
      </c>
      <c r="F81" s="5" t="s">
        <v>202</v>
      </c>
      <c r="G81" s="2" t="s">
        <v>203</v>
      </c>
      <c r="H81" s="25">
        <v>0</v>
      </c>
      <c r="I81" s="25">
        <f t="shared" si="8"/>
        <v>0</v>
      </c>
    </row>
    <row r="82" spans="1:20" ht="90" customHeight="1" x14ac:dyDescent="0.25">
      <c r="A82" s="10" t="s">
        <v>172</v>
      </c>
      <c r="B82" s="3">
        <v>7</v>
      </c>
      <c r="C82" s="2" t="s">
        <v>195</v>
      </c>
      <c r="D82" s="4">
        <v>3</v>
      </c>
      <c r="E82" s="2" t="s">
        <v>34</v>
      </c>
      <c r="F82" s="5" t="s">
        <v>204</v>
      </c>
      <c r="G82" s="2" t="s">
        <v>205</v>
      </c>
      <c r="H82" s="25">
        <v>0</v>
      </c>
      <c r="I82" s="25">
        <f t="shared" si="8"/>
        <v>0</v>
      </c>
    </row>
    <row r="83" spans="1:20" ht="30" customHeight="1" x14ac:dyDescent="0.25">
      <c r="A83" s="10" t="s">
        <v>172</v>
      </c>
      <c r="B83" s="3">
        <v>7</v>
      </c>
      <c r="C83" s="2" t="s">
        <v>195</v>
      </c>
      <c r="D83" s="4">
        <v>3</v>
      </c>
      <c r="E83" s="2" t="s">
        <v>34</v>
      </c>
      <c r="F83" s="5" t="s">
        <v>206</v>
      </c>
      <c r="G83" s="2" t="s">
        <v>207</v>
      </c>
      <c r="H83" s="25">
        <v>0</v>
      </c>
      <c r="I83" s="25">
        <f t="shared" si="8"/>
        <v>0</v>
      </c>
    </row>
    <row r="84" spans="1:20" ht="45" customHeight="1" x14ac:dyDescent="0.25">
      <c r="A84" s="10" t="s">
        <v>172</v>
      </c>
      <c r="B84" s="3">
        <v>7</v>
      </c>
      <c r="C84" s="2" t="s">
        <v>195</v>
      </c>
      <c r="D84" s="4">
        <v>3</v>
      </c>
      <c r="E84" s="2" t="s">
        <v>34</v>
      </c>
      <c r="F84" s="5" t="s">
        <v>208</v>
      </c>
      <c r="G84" s="2" t="s">
        <v>209</v>
      </c>
      <c r="H84" s="25">
        <v>0</v>
      </c>
      <c r="I84" s="25">
        <f t="shared" si="8"/>
        <v>0</v>
      </c>
    </row>
    <row r="85" spans="1:20" ht="60" customHeight="1" x14ac:dyDescent="0.25">
      <c r="A85" s="10" t="s">
        <v>172</v>
      </c>
      <c r="B85" s="3">
        <v>7</v>
      </c>
      <c r="C85" s="2" t="s">
        <v>195</v>
      </c>
      <c r="D85" s="4">
        <v>3</v>
      </c>
      <c r="E85" s="2" t="s">
        <v>34</v>
      </c>
      <c r="F85" s="5" t="s">
        <v>210</v>
      </c>
      <c r="G85" s="2" t="s">
        <v>211</v>
      </c>
      <c r="H85" s="25">
        <v>0</v>
      </c>
      <c r="I85" s="25">
        <f t="shared" si="8"/>
        <v>0</v>
      </c>
    </row>
    <row r="86" spans="1:20" s="1" customFormat="1" ht="30" customHeight="1" x14ac:dyDescent="0.25">
      <c r="A86" s="10" t="s">
        <v>172</v>
      </c>
      <c r="B86" s="3">
        <v>8</v>
      </c>
      <c r="C86" s="2" t="s">
        <v>212</v>
      </c>
      <c r="D86" s="4">
        <v>1</v>
      </c>
      <c r="E86" s="2" t="s">
        <v>20</v>
      </c>
      <c r="F86" s="5" t="s">
        <v>213</v>
      </c>
      <c r="G86" s="2" t="s">
        <v>22</v>
      </c>
      <c r="H86" s="25">
        <v>0</v>
      </c>
      <c r="I86" s="21">
        <f>H86/2</f>
        <v>0</v>
      </c>
      <c r="L86" s="9"/>
      <c r="M86" s="43"/>
    </row>
    <row r="87" spans="1:20" ht="45" customHeight="1" x14ac:dyDescent="0.25">
      <c r="A87" s="10" t="s">
        <v>172</v>
      </c>
      <c r="B87" s="3">
        <v>8</v>
      </c>
      <c r="C87" s="2" t="s">
        <v>212</v>
      </c>
      <c r="D87" s="4">
        <v>1</v>
      </c>
      <c r="E87" s="2" t="s">
        <v>20</v>
      </c>
      <c r="F87" s="5" t="s">
        <v>214</v>
      </c>
      <c r="G87" s="2" t="s">
        <v>25</v>
      </c>
      <c r="H87" s="25">
        <v>0</v>
      </c>
      <c r="I87" s="21">
        <f>H87/2</f>
        <v>0</v>
      </c>
    </row>
    <row r="88" spans="1:20" ht="60" customHeight="1" x14ac:dyDescent="0.25">
      <c r="A88" s="10" t="s">
        <v>172</v>
      </c>
      <c r="B88" s="3">
        <v>8</v>
      </c>
      <c r="C88" s="2" t="s">
        <v>212</v>
      </c>
      <c r="D88" s="4">
        <v>2</v>
      </c>
      <c r="E88" s="2" t="s">
        <v>27</v>
      </c>
      <c r="F88" s="5" t="s">
        <v>215</v>
      </c>
      <c r="G88" s="2" t="s">
        <v>29</v>
      </c>
      <c r="H88" s="25">
        <v>0</v>
      </c>
      <c r="I88" s="21">
        <f>H88/2</f>
        <v>0</v>
      </c>
    </row>
    <row r="89" spans="1:20" ht="90" customHeight="1" x14ac:dyDescent="0.25">
      <c r="A89" s="10" t="s">
        <v>172</v>
      </c>
      <c r="B89" s="3">
        <v>8</v>
      </c>
      <c r="C89" s="2" t="s">
        <v>212</v>
      </c>
      <c r="D89" s="4">
        <v>2</v>
      </c>
      <c r="E89" s="2" t="s">
        <v>27</v>
      </c>
      <c r="F89" s="5" t="s">
        <v>216</v>
      </c>
      <c r="G89" s="2" t="s">
        <v>32</v>
      </c>
      <c r="H89" s="25">
        <v>0</v>
      </c>
      <c r="I89" s="21">
        <f>H89/2</f>
        <v>0</v>
      </c>
    </row>
    <row r="90" spans="1:20" ht="60" customHeight="1" x14ac:dyDescent="0.25">
      <c r="A90" s="10" t="s">
        <v>172</v>
      </c>
      <c r="B90" s="3">
        <v>8</v>
      </c>
      <c r="C90" s="2" t="s">
        <v>212</v>
      </c>
      <c r="D90" s="4">
        <v>3</v>
      </c>
      <c r="E90" s="2" t="s">
        <v>34</v>
      </c>
      <c r="F90" s="5" t="s">
        <v>217</v>
      </c>
      <c r="G90" s="2" t="s">
        <v>218</v>
      </c>
      <c r="H90" s="25">
        <v>0</v>
      </c>
      <c r="I90" s="25">
        <f>H90/4</f>
        <v>0</v>
      </c>
    </row>
    <row r="91" spans="1:20" ht="90" customHeight="1" x14ac:dyDescent="0.25">
      <c r="A91" s="10" t="s">
        <v>172</v>
      </c>
      <c r="B91" s="3">
        <v>8</v>
      </c>
      <c r="C91" s="2" t="s">
        <v>212</v>
      </c>
      <c r="D91" s="4">
        <v>3</v>
      </c>
      <c r="E91" s="2" t="s">
        <v>34</v>
      </c>
      <c r="F91" s="5" t="s">
        <v>219</v>
      </c>
      <c r="G91" s="2" t="s">
        <v>220</v>
      </c>
      <c r="H91" s="25">
        <v>0</v>
      </c>
      <c r="I91" s="25">
        <f>H91/4</f>
        <v>0</v>
      </c>
    </row>
    <row r="92" spans="1:20" ht="135" customHeight="1" x14ac:dyDescent="0.25">
      <c r="A92" s="10" t="s">
        <v>172</v>
      </c>
      <c r="B92" s="3">
        <v>8</v>
      </c>
      <c r="C92" s="2" t="s">
        <v>212</v>
      </c>
      <c r="D92" s="4">
        <v>3</v>
      </c>
      <c r="E92" s="2" t="s">
        <v>34</v>
      </c>
      <c r="F92" s="5" t="s">
        <v>221</v>
      </c>
      <c r="G92" s="2" t="s">
        <v>222</v>
      </c>
      <c r="H92" s="25">
        <v>0</v>
      </c>
      <c r="I92" s="25">
        <f>H92/4</f>
        <v>0</v>
      </c>
    </row>
    <row r="93" spans="1:20" ht="30" customHeight="1" x14ac:dyDescent="0.25">
      <c r="A93" s="10" t="s">
        <v>172</v>
      </c>
      <c r="B93" s="3">
        <v>8</v>
      </c>
      <c r="C93" s="2" t="s">
        <v>212</v>
      </c>
      <c r="D93" s="4">
        <v>3</v>
      </c>
      <c r="E93" s="2" t="s">
        <v>34</v>
      </c>
      <c r="F93" s="5" t="s">
        <v>223</v>
      </c>
      <c r="G93" s="2" t="s">
        <v>224</v>
      </c>
      <c r="H93" s="25">
        <v>0</v>
      </c>
      <c r="I93" s="25">
        <f>H93/4</f>
        <v>0</v>
      </c>
      <c r="N93" s="1"/>
      <c r="O93" s="1"/>
      <c r="P93" s="1"/>
      <c r="Q93" s="1"/>
      <c r="R93" s="1"/>
      <c r="S93" s="1"/>
      <c r="T93" s="1"/>
    </row>
    <row r="94" spans="1:20" ht="45" customHeight="1" x14ac:dyDescent="0.25">
      <c r="A94" s="10" t="s">
        <v>172</v>
      </c>
      <c r="B94" s="3">
        <v>8</v>
      </c>
      <c r="C94" s="2" t="s">
        <v>212</v>
      </c>
      <c r="D94" s="4">
        <v>3</v>
      </c>
      <c r="E94" s="2" t="s">
        <v>34</v>
      </c>
      <c r="F94" s="5" t="s">
        <v>225</v>
      </c>
      <c r="G94" s="2" t="s">
        <v>226</v>
      </c>
      <c r="H94" s="25">
        <v>0</v>
      </c>
      <c r="I94" s="25">
        <f>H94/4</f>
        <v>0</v>
      </c>
    </row>
    <row r="95" spans="1:20" s="1" customFormat="1" ht="30" customHeight="1" x14ac:dyDescent="0.25">
      <c r="A95" s="10" t="s">
        <v>172</v>
      </c>
      <c r="B95" s="3">
        <v>9</v>
      </c>
      <c r="C95" s="2" t="s">
        <v>227</v>
      </c>
      <c r="D95" s="4">
        <v>1</v>
      </c>
      <c r="E95" s="2" t="s">
        <v>20</v>
      </c>
      <c r="F95" s="5" t="s">
        <v>228</v>
      </c>
      <c r="G95" s="2" t="s">
        <v>22</v>
      </c>
      <c r="H95" s="25">
        <v>0</v>
      </c>
      <c r="I95" s="21">
        <f>H95/2</f>
        <v>0</v>
      </c>
      <c r="L95" s="9"/>
      <c r="M95" s="43"/>
    </row>
    <row r="96" spans="1:20" ht="45" customHeight="1" x14ac:dyDescent="0.25">
      <c r="A96" s="10" t="s">
        <v>172</v>
      </c>
      <c r="B96" s="3">
        <v>9</v>
      </c>
      <c r="C96" s="2" t="s">
        <v>227</v>
      </c>
      <c r="D96" s="4">
        <v>1</v>
      </c>
      <c r="E96" s="2" t="s">
        <v>20</v>
      </c>
      <c r="F96" s="5" t="s">
        <v>229</v>
      </c>
      <c r="G96" s="2" t="s">
        <v>25</v>
      </c>
      <c r="H96" s="25">
        <v>0</v>
      </c>
      <c r="I96" s="21">
        <f>H96/2</f>
        <v>0</v>
      </c>
    </row>
    <row r="97" spans="1:20" ht="60" customHeight="1" x14ac:dyDescent="0.25">
      <c r="A97" s="10" t="s">
        <v>172</v>
      </c>
      <c r="B97" s="3">
        <v>9</v>
      </c>
      <c r="C97" s="2" t="s">
        <v>227</v>
      </c>
      <c r="D97" s="4">
        <v>2</v>
      </c>
      <c r="E97" s="2" t="s">
        <v>27</v>
      </c>
      <c r="F97" s="5" t="s">
        <v>230</v>
      </c>
      <c r="G97" s="2" t="s">
        <v>29</v>
      </c>
      <c r="H97" s="25">
        <v>0</v>
      </c>
      <c r="I97" s="21">
        <f>H97/2</f>
        <v>0</v>
      </c>
    </row>
    <row r="98" spans="1:20" ht="90" customHeight="1" x14ac:dyDescent="0.25">
      <c r="A98" s="10" t="s">
        <v>172</v>
      </c>
      <c r="B98" s="3">
        <v>9</v>
      </c>
      <c r="C98" s="2" t="s">
        <v>227</v>
      </c>
      <c r="D98" s="4">
        <v>2</v>
      </c>
      <c r="E98" s="2" t="s">
        <v>27</v>
      </c>
      <c r="F98" s="5" t="s">
        <v>231</v>
      </c>
      <c r="G98" s="2" t="s">
        <v>32</v>
      </c>
      <c r="H98" s="25">
        <v>0</v>
      </c>
      <c r="I98" s="21">
        <f>H98/2</f>
        <v>0</v>
      </c>
    </row>
    <row r="99" spans="1:20" ht="60" customHeight="1" x14ac:dyDescent="0.25">
      <c r="A99" s="10" t="s">
        <v>172</v>
      </c>
      <c r="B99" s="3">
        <v>9</v>
      </c>
      <c r="C99" s="2" t="s">
        <v>227</v>
      </c>
      <c r="D99" s="4">
        <v>3</v>
      </c>
      <c r="E99" s="2" t="s">
        <v>34</v>
      </c>
      <c r="F99" s="5" t="s">
        <v>232</v>
      </c>
      <c r="G99" s="2" t="s">
        <v>233</v>
      </c>
      <c r="H99" s="25">
        <v>0</v>
      </c>
      <c r="I99" s="25">
        <f t="shared" ref="I99:I106" si="9">H99/4</f>
        <v>0</v>
      </c>
    </row>
    <row r="100" spans="1:20" ht="30" customHeight="1" x14ac:dyDescent="0.25">
      <c r="A100" s="10" t="s">
        <v>172</v>
      </c>
      <c r="B100" s="3">
        <v>9</v>
      </c>
      <c r="C100" s="2" t="s">
        <v>227</v>
      </c>
      <c r="D100" s="4">
        <v>3</v>
      </c>
      <c r="E100" s="2" t="s">
        <v>34</v>
      </c>
      <c r="F100" s="5" t="s">
        <v>234</v>
      </c>
      <c r="G100" s="2" t="s">
        <v>235</v>
      </c>
      <c r="H100" s="25">
        <v>0</v>
      </c>
      <c r="I100" s="25">
        <f t="shared" si="9"/>
        <v>0</v>
      </c>
    </row>
    <row r="101" spans="1:20" ht="90" customHeight="1" x14ac:dyDescent="0.25">
      <c r="A101" s="10" t="s">
        <v>172</v>
      </c>
      <c r="B101" s="3">
        <v>9</v>
      </c>
      <c r="C101" s="2" t="s">
        <v>227</v>
      </c>
      <c r="D101" s="4">
        <v>3</v>
      </c>
      <c r="E101" s="2" t="s">
        <v>34</v>
      </c>
      <c r="F101" s="5" t="s">
        <v>236</v>
      </c>
      <c r="G101" s="2" t="s">
        <v>237</v>
      </c>
      <c r="H101" s="25">
        <v>0</v>
      </c>
      <c r="I101" s="25">
        <f t="shared" si="9"/>
        <v>0</v>
      </c>
    </row>
    <row r="102" spans="1:20" ht="60" customHeight="1" x14ac:dyDescent="0.25">
      <c r="A102" s="10" t="s">
        <v>172</v>
      </c>
      <c r="B102" s="3">
        <v>9</v>
      </c>
      <c r="C102" s="2" t="s">
        <v>227</v>
      </c>
      <c r="D102" s="4">
        <v>3</v>
      </c>
      <c r="E102" s="2" t="s">
        <v>34</v>
      </c>
      <c r="F102" s="5" t="s">
        <v>238</v>
      </c>
      <c r="G102" s="2" t="s">
        <v>239</v>
      </c>
      <c r="H102" s="25">
        <v>0</v>
      </c>
      <c r="I102" s="25">
        <f t="shared" si="9"/>
        <v>0</v>
      </c>
    </row>
    <row r="103" spans="1:20" ht="75" customHeight="1" x14ac:dyDescent="0.25">
      <c r="A103" s="10" t="s">
        <v>172</v>
      </c>
      <c r="B103" s="3">
        <v>9</v>
      </c>
      <c r="C103" s="2" t="s">
        <v>227</v>
      </c>
      <c r="D103" s="4">
        <v>3</v>
      </c>
      <c r="E103" s="2" t="s">
        <v>34</v>
      </c>
      <c r="F103" s="5" t="s">
        <v>240</v>
      </c>
      <c r="G103" s="2" t="s">
        <v>241</v>
      </c>
      <c r="H103" s="25">
        <v>0</v>
      </c>
      <c r="I103" s="25">
        <f t="shared" si="9"/>
        <v>0</v>
      </c>
    </row>
    <row r="104" spans="1:20" ht="45" customHeight="1" x14ac:dyDescent="0.25">
      <c r="A104" s="10" t="s">
        <v>172</v>
      </c>
      <c r="B104" s="3">
        <v>9</v>
      </c>
      <c r="C104" s="2" t="s">
        <v>227</v>
      </c>
      <c r="D104" s="4">
        <v>3</v>
      </c>
      <c r="E104" s="2" t="s">
        <v>34</v>
      </c>
      <c r="F104" s="5" t="s">
        <v>242</v>
      </c>
      <c r="G104" s="2" t="s">
        <v>243</v>
      </c>
      <c r="H104" s="25">
        <v>0</v>
      </c>
      <c r="I104" s="25">
        <f t="shared" si="9"/>
        <v>0</v>
      </c>
    </row>
    <row r="105" spans="1:20" ht="60" customHeight="1" x14ac:dyDescent="0.25">
      <c r="A105" s="10" t="s">
        <v>172</v>
      </c>
      <c r="B105" s="3">
        <v>9</v>
      </c>
      <c r="C105" s="2" t="s">
        <v>227</v>
      </c>
      <c r="D105" s="4">
        <v>3</v>
      </c>
      <c r="E105" s="2" t="s">
        <v>34</v>
      </c>
      <c r="F105" s="5" t="s">
        <v>244</v>
      </c>
      <c r="G105" s="2" t="s">
        <v>245</v>
      </c>
      <c r="H105" s="25">
        <v>0</v>
      </c>
      <c r="I105" s="25">
        <f t="shared" si="9"/>
        <v>0</v>
      </c>
    </row>
    <row r="106" spans="1:20" ht="45" customHeight="1" x14ac:dyDescent="0.25">
      <c r="A106" s="10" t="s">
        <v>172</v>
      </c>
      <c r="B106" s="3">
        <v>9</v>
      </c>
      <c r="C106" s="2" t="s">
        <v>227</v>
      </c>
      <c r="D106" s="4">
        <v>3</v>
      </c>
      <c r="E106" s="2" t="s">
        <v>34</v>
      </c>
      <c r="F106" s="5" t="s">
        <v>246</v>
      </c>
      <c r="G106" s="2" t="s">
        <v>247</v>
      </c>
      <c r="H106" s="25">
        <v>0</v>
      </c>
      <c r="I106" s="25">
        <f t="shared" si="9"/>
        <v>0</v>
      </c>
    </row>
    <row r="107" spans="1:20" ht="30" customHeight="1" x14ac:dyDescent="0.25">
      <c r="A107" s="10" t="s">
        <v>172</v>
      </c>
      <c r="B107" s="3">
        <v>10</v>
      </c>
      <c r="C107" s="2" t="s">
        <v>248</v>
      </c>
      <c r="D107" s="4">
        <v>1</v>
      </c>
      <c r="E107" s="2" t="s">
        <v>20</v>
      </c>
      <c r="F107" s="5" t="s">
        <v>249</v>
      </c>
      <c r="G107" s="2" t="s">
        <v>22</v>
      </c>
      <c r="H107" s="25">
        <v>0</v>
      </c>
      <c r="I107" s="21">
        <f>H107/2</f>
        <v>0</v>
      </c>
    </row>
    <row r="108" spans="1:20" ht="45" customHeight="1" x14ac:dyDescent="0.25">
      <c r="A108" s="10" t="s">
        <v>172</v>
      </c>
      <c r="B108" s="3">
        <v>10</v>
      </c>
      <c r="C108" s="2" t="s">
        <v>248</v>
      </c>
      <c r="D108" s="4">
        <v>1</v>
      </c>
      <c r="E108" s="2" t="s">
        <v>20</v>
      </c>
      <c r="F108" s="5" t="s">
        <v>250</v>
      </c>
      <c r="G108" s="2" t="s">
        <v>25</v>
      </c>
      <c r="H108" s="25">
        <v>0</v>
      </c>
      <c r="I108" s="21">
        <f>H108/2</f>
        <v>0</v>
      </c>
    </row>
    <row r="109" spans="1:20" ht="60" customHeight="1" x14ac:dyDescent="0.25">
      <c r="A109" s="10" t="s">
        <v>172</v>
      </c>
      <c r="B109" s="3">
        <v>10</v>
      </c>
      <c r="C109" s="2" t="s">
        <v>248</v>
      </c>
      <c r="D109" s="4">
        <v>2</v>
      </c>
      <c r="E109" s="2" t="s">
        <v>27</v>
      </c>
      <c r="F109" s="5" t="s">
        <v>251</v>
      </c>
      <c r="G109" s="2" t="s">
        <v>29</v>
      </c>
      <c r="H109" s="25">
        <v>0</v>
      </c>
      <c r="I109" s="21">
        <f>H109/2</f>
        <v>0</v>
      </c>
    </row>
    <row r="110" spans="1:20" ht="90" customHeight="1" x14ac:dyDescent="0.25">
      <c r="A110" s="10" t="s">
        <v>172</v>
      </c>
      <c r="B110" s="3">
        <v>10</v>
      </c>
      <c r="C110" s="2" t="s">
        <v>248</v>
      </c>
      <c r="D110" s="4">
        <v>2</v>
      </c>
      <c r="E110" s="2" t="s">
        <v>27</v>
      </c>
      <c r="F110" s="5" t="s">
        <v>252</v>
      </c>
      <c r="G110" s="2" t="s">
        <v>32</v>
      </c>
      <c r="H110" s="25">
        <v>0</v>
      </c>
      <c r="I110" s="21">
        <f>H110/2</f>
        <v>0</v>
      </c>
    </row>
    <row r="111" spans="1:20" ht="60" customHeight="1" x14ac:dyDescent="0.25">
      <c r="A111" s="10" t="s">
        <v>172</v>
      </c>
      <c r="B111" s="3">
        <v>10</v>
      </c>
      <c r="C111" s="2" t="s">
        <v>248</v>
      </c>
      <c r="D111" s="4">
        <v>3</v>
      </c>
      <c r="E111" s="2" t="s">
        <v>34</v>
      </c>
      <c r="F111" s="5" t="s">
        <v>253</v>
      </c>
      <c r="G111" s="2" t="s">
        <v>254</v>
      </c>
      <c r="H111" s="25">
        <v>0</v>
      </c>
      <c r="I111" s="25">
        <f t="shared" ref="I111:I116" si="10">H111/4</f>
        <v>0</v>
      </c>
      <c r="N111" s="1"/>
      <c r="O111" s="1"/>
      <c r="P111" s="1"/>
      <c r="Q111" s="1"/>
      <c r="R111" s="1"/>
      <c r="S111" s="1"/>
      <c r="T111" s="1"/>
    </row>
    <row r="112" spans="1:20" ht="45" customHeight="1" x14ac:dyDescent="0.25">
      <c r="A112" s="10" t="s">
        <v>172</v>
      </c>
      <c r="B112" s="3">
        <v>10</v>
      </c>
      <c r="C112" s="2" t="s">
        <v>248</v>
      </c>
      <c r="D112" s="4">
        <v>3</v>
      </c>
      <c r="E112" s="2" t="s">
        <v>34</v>
      </c>
      <c r="F112" s="5" t="s">
        <v>255</v>
      </c>
      <c r="G112" s="2" t="s">
        <v>256</v>
      </c>
      <c r="H112" s="25">
        <v>0</v>
      </c>
      <c r="I112" s="25">
        <f t="shared" si="10"/>
        <v>0</v>
      </c>
    </row>
    <row r="113" spans="1:9" ht="60" customHeight="1" x14ac:dyDescent="0.25">
      <c r="A113" s="10" t="s">
        <v>172</v>
      </c>
      <c r="B113" s="3">
        <v>10</v>
      </c>
      <c r="C113" s="2" t="s">
        <v>248</v>
      </c>
      <c r="D113" s="4">
        <v>3</v>
      </c>
      <c r="E113" s="2" t="s">
        <v>34</v>
      </c>
      <c r="F113" s="5" t="s">
        <v>257</v>
      </c>
      <c r="G113" s="2" t="s">
        <v>258</v>
      </c>
      <c r="H113" s="25">
        <v>0</v>
      </c>
      <c r="I113" s="25">
        <f t="shared" si="10"/>
        <v>0</v>
      </c>
    </row>
    <row r="114" spans="1:9" ht="45" customHeight="1" x14ac:dyDescent="0.25">
      <c r="A114" s="10" t="s">
        <v>172</v>
      </c>
      <c r="B114" s="3">
        <v>10</v>
      </c>
      <c r="C114" s="2" t="s">
        <v>248</v>
      </c>
      <c r="D114" s="4">
        <v>3</v>
      </c>
      <c r="E114" s="2" t="s">
        <v>34</v>
      </c>
      <c r="F114" s="5" t="s">
        <v>259</v>
      </c>
      <c r="G114" s="2" t="s">
        <v>260</v>
      </c>
      <c r="H114" s="25">
        <v>0</v>
      </c>
      <c r="I114" s="25">
        <f t="shared" si="10"/>
        <v>0</v>
      </c>
    </row>
    <row r="115" spans="1:9" ht="45" customHeight="1" x14ac:dyDescent="0.25">
      <c r="A115" s="10" t="s">
        <v>172</v>
      </c>
      <c r="B115" s="3">
        <v>10</v>
      </c>
      <c r="C115" s="2" t="s">
        <v>248</v>
      </c>
      <c r="D115" s="4">
        <v>3</v>
      </c>
      <c r="E115" s="2" t="s">
        <v>34</v>
      </c>
      <c r="F115" s="5" t="s">
        <v>261</v>
      </c>
      <c r="G115" s="2" t="s">
        <v>262</v>
      </c>
      <c r="H115" s="25">
        <v>0</v>
      </c>
      <c r="I115" s="25">
        <f t="shared" si="10"/>
        <v>0</v>
      </c>
    </row>
    <row r="116" spans="1:9" ht="45" customHeight="1" x14ac:dyDescent="0.25">
      <c r="A116" s="10" t="s">
        <v>172</v>
      </c>
      <c r="B116" s="3">
        <v>10</v>
      </c>
      <c r="C116" s="2" t="s">
        <v>248</v>
      </c>
      <c r="D116" s="4">
        <v>3</v>
      </c>
      <c r="E116" s="2" t="s">
        <v>34</v>
      </c>
      <c r="F116" s="5" t="s">
        <v>263</v>
      </c>
      <c r="G116" s="2" t="s">
        <v>264</v>
      </c>
      <c r="H116" s="25">
        <v>0</v>
      </c>
      <c r="I116" s="25">
        <f t="shared" si="10"/>
        <v>0</v>
      </c>
    </row>
    <row r="117" spans="1:9" ht="30" customHeight="1" x14ac:dyDescent="0.25">
      <c r="A117" s="10" t="s">
        <v>265</v>
      </c>
      <c r="B117" s="3">
        <v>11</v>
      </c>
      <c r="C117" s="2" t="s">
        <v>266</v>
      </c>
      <c r="D117" s="4">
        <v>1</v>
      </c>
      <c r="E117" s="2" t="s">
        <v>20</v>
      </c>
      <c r="F117" s="5" t="s">
        <v>267</v>
      </c>
      <c r="G117" s="2" t="s">
        <v>22</v>
      </c>
      <c r="H117" s="25">
        <v>0</v>
      </c>
      <c r="I117" s="21">
        <f>H117/2</f>
        <v>0</v>
      </c>
    </row>
    <row r="118" spans="1:9" ht="60" customHeight="1" x14ac:dyDescent="0.25">
      <c r="A118" s="10" t="s">
        <v>265</v>
      </c>
      <c r="B118" s="3">
        <v>11</v>
      </c>
      <c r="C118" s="2" t="s">
        <v>266</v>
      </c>
      <c r="D118" s="4">
        <v>1</v>
      </c>
      <c r="E118" s="2" t="s">
        <v>20</v>
      </c>
      <c r="F118" s="5" t="s">
        <v>268</v>
      </c>
      <c r="G118" s="2" t="s">
        <v>269</v>
      </c>
      <c r="H118" s="25">
        <v>1</v>
      </c>
      <c r="I118" s="21">
        <f>H118/2</f>
        <v>0.5</v>
      </c>
    </row>
    <row r="119" spans="1:9" ht="60" customHeight="1" x14ac:dyDescent="0.25">
      <c r="A119" s="10" t="s">
        <v>265</v>
      </c>
      <c r="B119" s="3">
        <v>11</v>
      </c>
      <c r="C119" s="2" t="s">
        <v>266</v>
      </c>
      <c r="D119" s="4">
        <v>2</v>
      </c>
      <c r="E119" s="2" t="s">
        <v>27</v>
      </c>
      <c r="F119" s="5" t="s">
        <v>270</v>
      </c>
      <c r="G119" s="2" t="s">
        <v>271</v>
      </c>
      <c r="H119" s="25">
        <v>1</v>
      </c>
      <c r="I119" s="21">
        <f>H119/2</f>
        <v>0.5</v>
      </c>
    </row>
    <row r="120" spans="1:9" ht="90" customHeight="1" x14ac:dyDescent="0.25">
      <c r="A120" s="10" t="s">
        <v>265</v>
      </c>
      <c r="B120" s="3">
        <v>11</v>
      </c>
      <c r="C120" s="2" t="s">
        <v>266</v>
      </c>
      <c r="D120" s="4">
        <v>2</v>
      </c>
      <c r="E120" s="2" t="s">
        <v>27</v>
      </c>
      <c r="F120" s="5" t="s">
        <v>272</v>
      </c>
      <c r="G120" s="2" t="s">
        <v>273</v>
      </c>
      <c r="H120" s="25">
        <v>1</v>
      </c>
      <c r="I120" s="21">
        <f>H120/2</f>
        <v>0.5</v>
      </c>
    </row>
    <row r="121" spans="1:9" ht="45" customHeight="1" x14ac:dyDescent="0.25">
      <c r="A121" s="10" t="s">
        <v>265</v>
      </c>
      <c r="B121" s="3">
        <v>11</v>
      </c>
      <c r="C121" s="2" t="s">
        <v>266</v>
      </c>
      <c r="D121" s="4">
        <v>3</v>
      </c>
      <c r="E121" s="2" t="s">
        <v>34</v>
      </c>
      <c r="F121" s="5" t="s">
        <v>274</v>
      </c>
      <c r="G121" s="2" t="s">
        <v>275</v>
      </c>
      <c r="H121" s="25">
        <v>4</v>
      </c>
      <c r="I121" s="25">
        <f t="shared" ref="I121:I129" si="11">H121/4</f>
        <v>1</v>
      </c>
    </row>
    <row r="122" spans="1:9" ht="45" customHeight="1" x14ac:dyDescent="0.25">
      <c r="A122" s="10" t="s">
        <v>265</v>
      </c>
      <c r="B122" s="3">
        <v>11</v>
      </c>
      <c r="C122" s="2" t="s">
        <v>266</v>
      </c>
      <c r="D122" s="4">
        <v>3</v>
      </c>
      <c r="E122" s="2" t="s">
        <v>34</v>
      </c>
      <c r="F122" s="5" t="s">
        <v>276</v>
      </c>
      <c r="G122" s="2" t="s">
        <v>277</v>
      </c>
      <c r="H122" s="25">
        <v>3</v>
      </c>
      <c r="I122" s="25">
        <f t="shared" si="11"/>
        <v>0.75</v>
      </c>
    </row>
    <row r="123" spans="1:9" ht="75" customHeight="1" x14ac:dyDescent="0.25">
      <c r="A123" s="10" t="s">
        <v>265</v>
      </c>
      <c r="B123" s="3">
        <v>11</v>
      </c>
      <c r="C123" s="2" t="s">
        <v>266</v>
      </c>
      <c r="D123" s="4">
        <v>3</v>
      </c>
      <c r="E123" s="2" t="s">
        <v>34</v>
      </c>
      <c r="F123" s="5" t="s">
        <v>278</v>
      </c>
      <c r="G123" s="2" t="s">
        <v>279</v>
      </c>
      <c r="H123" s="25">
        <v>2</v>
      </c>
      <c r="I123" s="25">
        <f t="shared" si="11"/>
        <v>0.5</v>
      </c>
    </row>
    <row r="124" spans="1:9" ht="30" customHeight="1" x14ac:dyDescent="0.25">
      <c r="A124" s="10" t="s">
        <v>265</v>
      </c>
      <c r="B124" s="3">
        <v>11</v>
      </c>
      <c r="C124" s="2" t="s">
        <v>266</v>
      </c>
      <c r="D124" s="4">
        <v>3</v>
      </c>
      <c r="E124" s="2" t="s">
        <v>34</v>
      </c>
      <c r="F124" s="5" t="s">
        <v>280</v>
      </c>
      <c r="G124" s="2" t="s">
        <v>281</v>
      </c>
      <c r="H124" s="25">
        <v>1</v>
      </c>
      <c r="I124" s="25">
        <f t="shared" si="11"/>
        <v>0.25</v>
      </c>
    </row>
    <row r="125" spans="1:9" ht="60" customHeight="1" x14ac:dyDescent="0.25">
      <c r="A125" s="10" t="s">
        <v>265</v>
      </c>
      <c r="B125" s="3">
        <v>11</v>
      </c>
      <c r="C125" s="2" t="s">
        <v>266</v>
      </c>
      <c r="D125" s="4">
        <v>3</v>
      </c>
      <c r="E125" s="2" t="s">
        <v>34</v>
      </c>
      <c r="F125" s="5" t="s">
        <v>282</v>
      </c>
      <c r="G125" s="2" t="s">
        <v>283</v>
      </c>
      <c r="H125" s="25">
        <v>0</v>
      </c>
      <c r="I125" s="25">
        <f t="shared" si="11"/>
        <v>0</v>
      </c>
    </row>
    <row r="126" spans="1:9" ht="60" customHeight="1" x14ac:dyDescent="0.25">
      <c r="A126" s="10" t="s">
        <v>265</v>
      </c>
      <c r="B126" s="3">
        <v>11</v>
      </c>
      <c r="C126" s="2" t="s">
        <v>266</v>
      </c>
      <c r="D126" s="4">
        <v>3</v>
      </c>
      <c r="E126" s="2" t="s">
        <v>34</v>
      </c>
      <c r="F126" s="5" t="s">
        <v>284</v>
      </c>
      <c r="G126" s="2" t="s">
        <v>285</v>
      </c>
      <c r="H126" s="25">
        <v>1</v>
      </c>
      <c r="I126" s="25">
        <f t="shared" si="11"/>
        <v>0.25</v>
      </c>
    </row>
    <row r="127" spans="1:9" ht="30" customHeight="1" x14ac:dyDescent="0.25">
      <c r="A127" s="10" t="s">
        <v>265</v>
      </c>
      <c r="B127" s="3">
        <v>11</v>
      </c>
      <c r="C127" s="2" t="s">
        <v>266</v>
      </c>
      <c r="D127" s="4">
        <v>3</v>
      </c>
      <c r="E127" s="2" t="s">
        <v>34</v>
      </c>
      <c r="F127" s="5" t="s">
        <v>286</v>
      </c>
      <c r="G127" s="2" t="s">
        <v>287</v>
      </c>
      <c r="H127" s="25">
        <v>2</v>
      </c>
      <c r="I127" s="25">
        <f t="shared" si="11"/>
        <v>0.5</v>
      </c>
    </row>
    <row r="128" spans="1:9" ht="45" customHeight="1" x14ac:dyDescent="0.25">
      <c r="A128" s="10" t="s">
        <v>265</v>
      </c>
      <c r="B128" s="3">
        <v>11</v>
      </c>
      <c r="C128" s="2" t="s">
        <v>266</v>
      </c>
      <c r="D128" s="4">
        <v>3</v>
      </c>
      <c r="E128" s="2" t="s">
        <v>34</v>
      </c>
      <c r="F128" s="5" t="s">
        <v>288</v>
      </c>
      <c r="G128" s="2" t="s">
        <v>289</v>
      </c>
      <c r="H128" s="25">
        <v>3</v>
      </c>
      <c r="I128" s="25">
        <f t="shared" si="11"/>
        <v>0.75</v>
      </c>
    </row>
    <row r="129" spans="1:20" ht="45" customHeight="1" x14ac:dyDescent="0.25">
      <c r="A129" s="10" t="s">
        <v>265</v>
      </c>
      <c r="B129" s="3">
        <v>11</v>
      </c>
      <c r="C129" s="2" t="s">
        <v>266</v>
      </c>
      <c r="D129" s="4">
        <v>3</v>
      </c>
      <c r="E129" s="2" t="s">
        <v>34</v>
      </c>
      <c r="F129" s="5" t="s">
        <v>290</v>
      </c>
      <c r="G129" s="2" t="s">
        <v>291</v>
      </c>
      <c r="H129" s="25">
        <v>4</v>
      </c>
      <c r="I129" s="25">
        <f t="shared" si="11"/>
        <v>1</v>
      </c>
      <c r="N129" s="1"/>
      <c r="O129" s="1"/>
      <c r="P129" s="1"/>
      <c r="Q129" s="1"/>
      <c r="R129" s="1"/>
      <c r="S129" s="1"/>
      <c r="T129" s="1"/>
    </row>
    <row r="130" spans="1:20" ht="30" customHeight="1" x14ac:dyDescent="0.25">
      <c r="A130" s="10" t="s">
        <v>265</v>
      </c>
      <c r="B130" s="3">
        <v>12</v>
      </c>
      <c r="C130" s="2" t="s">
        <v>292</v>
      </c>
      <c r="D130" s="4">
        <v>1</v>
      </c>
      <c r="E130" s="2" t="s">
        <v>20</v>
      </c>
      <c r="F130" s="5" t="s">
        <v>293</v>
      </c>
      <c r="G130" s="2" t="s">
        <v>22</v>
      </c>
      <c r="H130" s="25">
        <v>0</v>
      </c>
      <c r="I130" s="21">
        <f>H130/2</f>
        <v>0</v>
      </c>
    </row>
    <row r="131" spans="1:20" ht="60" customHeight="1" x14ac:dyDescent="0.25">
      <c r="A131" s="10" t="s">
        <v>265</v>
      </c>
      <c r="B131" s="3">
        <v>12</v>
      </c>
      <c r="C131" s="2" t="s">
        <v>292</v>
      </c>
      <c r="D131" s="4">
        <v>1</v>
      </c>
      <c r="E131" s="2" t="s">
        <v>20</v>
      </c>
      <c r="F131" s="5" t="s">
        <v>294</v>
      </c>
      <c r="G131" s="2" t="s">
        <v>269</v>
      </c>
      <c r="H131" s="25">
        <v>0</v>
      </c>
      <c r="I131" s="21">
        <f>H131/2</f>
        <v>0</v>
      </c>
    </row>
    <row r="132" spans="1:20" ht="60" customHeight="1" x14ac:dyDescent="0.25">
      <c r="A132" s="10" t="s">
        <v>265</v>
      </c>
      <c r="B132" s="3">
        <v>12</v>
      </c>
      <c r="C132" s="2" t="s">
        <v>292</v>
      </c>
      <c r="D132" s="4">
        <v>2</v>
      </c>
      <c r="E132" s="2" t="s">
        <v>27</v>
      </c>
      <c r="F132" s="5" t="s">
        <v>295</v>
      </c>
      <c r="G132" s="2" t="s">
        <v>271</v>
      </c>
      <c r="H132" s="25">
        <v>0</v>
      </c>
      <c r="I132" s="21">
        <f>H132/2</f>
        <v>0</v>
      </c>
    </row>
    <row r="133" spans="1:20" ht="90" customHeight="1" x14ac:dyDescent="0.25">
      <c r="A133" s="10" t="s">
        <v>265</v>
      </c>
      <c r="B133" s="3">
        <v>12</v>
      </c>
      <c r="C133" s="2" t="s">
        <v>292</v>
      </c>
      <c r="D133" s="4">
        <v>2</v>
      </c>
      <c r="E133" s="2" t="s">
        <v>27</v>
      </c>
      <c r="F133" s="5" t="s">
        <v>296</v>
      </c>
      <c r="G133" s="2" t="s">
        <v>273</v>
      </c>
      <c r="H133" s="25">
        <v>0</v>
      </c>
      <c r="I133" s="21">
        <f>H133/2</f>
        <v>0</v>
      </c>
    </row>
    <row r="134" spans="1:20" ht="45" customHeight="1" x14ac:dyDescent="0.25">
      <c r="A134" s="10" t="s">
        <v>265</v>
      </c>
      <c r="B134" s="3">
        <v>12</v>
      </c>
      <c r="C134" s="2" t="s">
        <v>292</v>
      </c>
      <c r="D134" s="4">
        <v>3</v>
      </c>
      <c r="E134" s="2" t="s">
        <v>34</v>
      </c>
      <c r="F134" s="5" t="s">
        <v>297</v>
      </c>
      <c r="G134" s="2" t="s">
        <v>298</v>
      </c>
      <c r="H134" s="25">
        <v>0</v>
      </c>
      <c r="I134" s="25">
        <f t="shared" ref="I134:I140" si="12">H134/4</f>
        <v>0</v>
      </c>
    </row>
    <row r="135" spans="1:20" ht="45" customHeight="1" x14ac:dyDescent="0.25">
      <c r="A135" s="10" t="s">
        <v>265</v>
      </c>
      <c r="B135" s="3">
        <v>12</v>
      </c>
      <c r="C135" s="2" t="s">
        <v>292</v>
      </c>
      <c r="D135" s="4">
        <v>3</v>
      </c>
      <c r="E135" s="2" t="s">
        <v>34</v>
      </c>
      <c r="F135" s="5" t="s">
        <v>299</v>
      </c>
      <c r="G135" s="2" t="s">
        <v>300</v>
      </c>
      <c r="H135" s="25">
        <v>0</v>
      </c>
      <c r="I135" s="25">
        <f t="shared" si="12"/>
        <v>0</v>
      </c>
    </row>
    <row r="136" spans="1:20" ht="60" customHeight="1" x14ac:dyDescent="0.25">
      <c r="A136" s="10" t="s">
        <v>265</v>
      </c>
      <c r="B136" s="3">
        <v>12</v>
      </c>
      <c r="C136" s="2" t="s">
        <v>292</v>
      </c>
      <c r="D136" s="4">
        <v>3</v>
      </c>
      <c r="E136" s="2" t="s">
        <v>34</v>
      </c>
      <c r="F136" s="5" t="s">
        <v>301</v>
      </c>
      <c r="G136" s="2" t="s">
        <v>302</v>
      </c>
      <c r="H136" s="25">
        <v>0</v>
      </c>
      <c r="I136" s="25">
        <f t="shared" si="12"/>
        <v>0</v>
      </c>
    </row>
    <row r="137" spans="1:20" ht="60" customHeight="1" x14ac:dyDescent="0.25">
      <c r="A137" s="10" t="s">
        <v>265</v>
      </c>
      <c r="B137" s="3">
        <v>12</v>
      </c>
      <c r="C137" s="2" t="s">
        <v>292</v>
      </c>
      <c r="D137" s="4">
        <v>3</v>
      </c>
      <c r="E137" s="2" t="s">
        <v>34</v>
      </c>
      <c r="F137" s="5" t="s">
        <v>303</v>
      </c>
      <c r="G137" s="2" t="s">
        <v>304</v>
      </c>
      <c r="H137" s="25">
        <v>0</v>
      </c>
      <c r="I137" s="25">
        <f t="shared" si="12"/>
        <v>0</v>
      </c>
    </row>
    <row r="138" spans="1:20" ht="45" customHeight="1" x14ac:dyDescent="0.25">
      <c r="A138" s="10" t="s">
        <v>265</v>
      </c>
      <c r="B138" s="3">
        <v>12</v>
      </c>
      <c r="C138" s="2" t="s">
        <v>292</v>
      </c>
      <c r="D138" s="4">
        <v>3</v>
      </c>
      <c r="E138" s="2" t="s">
        <v>34</v>
      </c>
      <c r="F138" s="5" t="s">
        <v>305</v>
      </c>
      <c r="G138" s="2" t="s">
        <v>306</v>
      </c>
      <c r="H138" s="25">
        <v>0</v>
      </c>
      <c r="I138" s="25">
        <f t="shared" si="12"/>
        <v>0</v>
      </c>
    </row>
    <row r="139" spans="1:20" ht="30" customHeight="1" x14ac:dyDescent="0.25">
      <c r="A139" s="10" t="s">
        <v>265</v>
      </c>
      <c r="B139" s="3">
        <v>12</v>
      </c>
      <c r="C139" s="2" t="s">
        <v>292</v>
      </c>
      <c r="D139" s="4">
        <v>3</v>
      </c>
      <c r="E139" s="2" t="s">
        <v>34</v>
      </c>
      <c r="F139" s="5" t="s">
        <v>307</v>
      </c>
      <c r="G139" s="2" t="s">
        <v>308</v>
      </c>
      <c r="H139" s="25">
        <v>0</v>
      </c>
      <c r="I139" s="25">
        <f t="shared" si="12"/>
        <v>0</v>
      </c>
    </row>
    <row r="140" spans="1:20" ht="60" customHeight="1" x14ac:dyDescent="0.25">
      <c r="A140" s="10" t="s">
        <v>265</v>
      </c>
      <c r="B140" s="3">
        <v>12</v>
      </c>
      <c r="C140" s="2" t="s">
        <v>292</v>
      </c>
      <c r="D140" s="4">
        <v>3</v>
      </c>
      <c r="E140" s="2" t="s">
        <v>34</v>
      </c>
      <c r="F140" s="5" t="s">
        <v>309</v>
      </c>
      <c r="G140" s="2" t="s">
        <v>310</v>
      </c>
      <c r="H140" s="25">
        <v>0</v>
      </c>
      <c r="I140" s="25">
        <f t="shared" si="12"/>
        <v>0</v>
      </c>
    </row>
    <row r="141" spans="1:20" ht="30" customHeight="1" x14ac:dyDescent="0.25">
      <c r="A141" s="10" t="s">
        <v>265</v>
      </c>
      <c r="B141" s="3">
        <v>13</v>
      </c>
      <c r="C141" s="2" t="s">
        <v>311</v>
      </c>
      <c r="D141" s="4">
        <v>1</v>
      </c>
      <c r="E141" s="2" t="s">
        <v>20</v>
      </c>
      <c r="F141" s="5" t="s">
        <v>312</v>
      </c>
      <c r="G141" s="2" t="s">
        <v>22</v>
      </c>
      <c r="H141" s="25">
        <v>0</v>
      </c>
      <c r="I141" s="21">
        <f>H141/2</f>
        <v>0</v>
      </c>
    </row>
    <row r="142" spans="1:20" ht="60" customHeight="1" x14ac:dyDescent="0.25">
      <c r="A142" s="10" t="s">
        <v>265</v>
      </c>
      <c r="B142" s="3">
        <v>13</v>
      </c>
      <c r="C142" s="2" t="s">
        <v>311</v>
      </c>
      <c r="D142" s="4">
        <v>1</v>
      </c>
      <c r="E142" s="2" t="s">
        <v>20</v>
      </c>
      <c r="F142" s="5" t="s">
        <v>313</v>
      </c>
      <c r="G142" s="2" t="s">
        <v>269</v>
      </c>
      <c r="H142" s="25">
        <v>0</v>
      </c>
      <c r="I142" s="21">
        <f>H142/2</f>
        <v>0</v>
      </c>
    </row>
    <row r="143" spans="1:20" ht="60" customHeight="1" x14ac:dyDescent="0.25">
      <c r="A143" s="10" t="s">
        <v>265</v>
      </c>
      <c r="B143" s="3">
        <v>13</v>
      </c>
      <c r="C143" s="2" t="s">
        <v>311</v>
      </c>
      <c r="D143" s="4">
        <v>2</v>
      </c>
      <c r="E143" s="2" t="s">
        <v>27</v>
      </c>
      <c r="F143" s="5" t="s">
        <v>314</v>
      </c>
      <c r="G143" s="2" t="s">
        <v>271</v>
      </c>
      <c r="H143" s="25">
        <v>0</v>
      </c>
      <c r="I143" s="21">
        <f>H143/2</f>
        <v>0</v>
      </c>
    </row>
    <row r="144" spans="1:20" ht="90" customHeight="1" x14ac:dyDescent="0.25">
      <c r="A144" s="10" t="s">
        <v>265</v>
      </c>
      <c r="B144" s="3">
        <v>13</v>
      </c>
      <c r="C144" s="2" t="s">
        <v>311</v>
      </c>
      <c r="D144" s="4">
        <v>2</v>
      </c>
      <c r="E144" s="2" t="s">
        <v>27</v>
      </c>
      <c r="F144" s="5" t="s">
        <v>315</v>
      </c>
      <c r="G144" s="2" t="s">
        <v>273</v>
      </c>
      <c r="H144" s="25">
        <v>0</v>
      </c>
      <c r="I144" s="21">
        <f>H144/2</f>
        <v>0</v>
      </c>
    </row>
    <row r="145" spans="1:20" ht="30" customHeight="1" x14ac:dyDescent="0.25">
      <c r="A145" s="10" t="s">
        <v>265</v>
      </c>
      <c r="B145" s="3">
        <v>13</v>
      </c>
      <c r="C145" s="2" t="s">
        <v>311</v>
      </c>
      <c r="D145" s="4">
        <v>3</v>
      </c>
      <c r="E145" s="2" t="s">
        <v>34</v>
      </c>
      <c r="F145" s="5" t="s">
        <v>316</v>
      </c>
      <c r="G145" s="2" t="s">
        <v>317</v>
      </c>
      <c r="H145" s="25">
        <v>0</v>
      </c>
      <c r="I145" s="25">
        <f t="shared" ref="I145:I151" si="13">H145/4</f>
        <v>0</v>
      </c>
    </row>
    <row r="146" spans="1:20" ht="45" customHeight="1" x14ac:dyDescent="0.25">
      <c r="A146" s="10" t="s">
        <v>265</v>
      </c>
      <c r="B146" s="3">
        <v>13</v>
      </c>
      <c r="C146" s="2" t="s">
        <v>311</v>
      </c>
      <c r="D146" s="4">
        <v>3</v>
      </c>
      <c r="E146" s="2" t="s">
        <v>34</v>
      </c>
      <c r="F146" s="5" t="s">
        <v>318</v>
      </c>
      <c r="G146" s="2" t="s">
        <v>319</v>
      </c>
      <c r="H146" s="25">
        <v>0</v>
      </c>
      <c r="I146" s="25">
        <f t="shared" si="13"/>
        <v>0</v>
      </c>
    </row>
    <row r="147" spans="1:20" ht="45" customHeight="1" x14ac:dyDescent="0.25">
      <c r="A147" s="10" t="s">
        <v>265</v>
      </c>
      <c r="B147" s="3">
        <v>13</v>
      </c>
      <c r="C147" s="2" t="s">
        <v>311</v>
      </c>
      <c r="D147" s="4">
        <v>3</v>
      </c>
      <c r="E147" s="2" t="s">
        <v>34</v>
      </c>
      <c r="F147" s="5" t="s">
        <v>320</v>
      </c>
      <c r="G147" s="2" t="s">
        <v>321</v>
      </c>
      <c r="H147" s="25">
        <v>0</v>
      </c>
      <c r="I147" s="25">
        <f t="shared" si="13"/>
        <v>0</v>
      </c>
      <c r="N147" s="1"/>
      <c r="O147" s="1"/>
      <c r="P147" s="1"/>
      <c r="Q147" s="1"/>
      <c r="R147" s="1"/>
      <c r="S147" s="1"/>
      <c r="T147" s="1"/>
    </row>
    <row r="148" spans="1:20" ht="60" customHeight="1" x14ac:dyDescent="0.25">
      <c r="A148" s="10" t="s">
        <v>265</v>
      </c>
      <c r="B148" s="3">
        <v>13</v>
      </c>
      <c r="C148" s="2" t="s">
        <v>311</v>
      </c>
      <c r="D148" s="4">
        <v>3</v>
      </c>
      <c r="E148" s="2" t="s">
        <v>34</v>
      </c>
      <c r="F148" s="5" t="s">
        <v>322</v>
      </c>
      <c r="G148" s="2" t="s">
        <v>323</v>
      </c>
      <c r="H148" s="25">
        <v>0</v>
      </c>
      <c r="I148" s="25">
        <f t="shared" si="13"/>
        <v>0</v>
      </c>
    </row>
    <row r="149" spans="1:20" ht="30" customHeight="1" x14ac:dyDescent="0.25">
      <c r="A149" s="10" t="s">
        <v>265</v>
      </c>
      <c r="B149" s="3">
        <v>13</v>
      </c>
      <c r="C149" s="2" t="s">
        <v>311</v>
      </c>
      <c r="D149" s="4">
        <v>3</v>
      </c>
      <c r="E149" s="2" t="s">
        <v>34</v>
      </c>
      <c r="F149" s="5" t="s">
        <v>324</v>
      </c>
      <c r="G149" s="2" t="s">
        <v>325</v>
      </c>
      <c r="H149" s="25">
        <v>0</v>
      </c>
      <c r="I149" s="25">
        <f t="shared" si="13"/>
        <v>0</v>
      </c>
    </row>
    <row r="150" spans="1:20" ht="30" customHeight="1" x14ac:dyDescent="0.25">
      <c r="A150" s="10" t="s">
        <v>265</v>
      </c>
      <c r="B150" s="3">
        <v>13</v>
      </c>
      <c r="C150" s="2" t="s">
        <v>311</v>
      </c>
      <c r="D150" s="4">
        <v>3</v>
      </c>
      <c r="E150" s="2" t="s">
        <v>34</v>
      </c>
      <c r="F150" s="5" t="s">
        <v>326</v>
      </c>
      <c r="G150" s="2" t="s">
        <v>327</v>
      </c>
      <c r="H150" s="25">
        <v>0</v>
      </c>
      <c r="I150" s="25">
        <f t="shared" si="13"/>
        <v>0</v>
      </c>
    </row>
    <row r="151" spans="1:20" ht="45" customHeight="1" x14ac:dyDescent="0.25">
      <c r="A151" s="10" t="s">
        <v>265</v>
      </c>
      <c r="B151" s="3">
        <v>13</v>
      </c>
      <c r="C151" s="2" t="s">
        <v>311</v>
      </c>
      <c r="D151" s="4">
        <v>3</v>
      </c>
      <c r="E151" s="2" t="s">
        <v>34</v>
      </c>
      <c r="F151" s="5" t="s">
        <v>328</v>
      </c>
      <c r="G151" s="2" t="s">
        <v>329</v>
      </c>
      <c r="H151" s="25">
        <v>0</v>
      </c>
      <c r="I151" s="25">
        <f t="shared" si="13"/>
        <v>0</v>
      </c>
    </row>
    <row r="152" spans="1:20" ht="30" customHeight="1" x14ac:dyDescent="0.25">
      <c r="A152" s="10" t="s">
        <v>265</v>
      </c>
      <c r="B152" s="3">
        <v>14</v>
      </c>
      <c r="C152" s="2" t="s">
        <v>330</v>
      </c>
      <c r="D152" s="4">
        <v>1</v>
      </c>
      <c r="E152" s="2" t="s">
        <v>20</v>
      </c>
      <c r="F152" s="5" t="s">
        <v>331</v>
      </c>
      <c r="G152" s="2" t="s">
        <v>332</v>
      </c>
      <c r="H152" s="25">
        <v>0</v>
      </c>
      <c r="I152" s="21">
        <f>H152/2</f>
        <v>0</v>
      </c>
    </row>
    <row r="153" spans="1:20" ht="45" customHeight="1" x14ac:dyDescent="0.25">
      <c r="A153" s="10" t="s">
        <v>265</v>
      </c>
      <c r="B153" s="3">
        <v>14</v>
      </c>
      <c r="C153" s="2" t="s">
        <v>330</v>
      </c>
      <c r="D153" s="4">
        <v>1</v>
      </c>
      <c r="E153" s="2" t="s">
        <v>20</v>
      </c>
      <c r="F153" s="5" t="s">
        <v>333</v>
      </c>
      <c r="G153" s="2" t="s">
        <v>334</v>
      </c>
      <c r="H153" s="25">
        <v>0</v>
      </c>
      <c r="I153" s="21">
        <f>H153/2</f>
        <v>0</v>
      </c>
    </row>
    <row r="154" spans="1:20" ht="60" customHeight="1" x14ac:dyDescent="0.25">
      <c r="A154" s="10" t="s">
        <v>265</v>
      </c>
      <c r="B154" s="3">
        <v>14</v>
      </c>
      <c r="C154" s="2" t="s">
        <v>330</v>
      </c>
      <c r="D154" s="4">
        <v>2</v>
      </c>
      <c r="E154" s="2" t="s">
        <v>27</v>
      </c>
      <c r="F154" s="5" t="s">
        <v>335</v>
      </c>
      <c r="G154" s="2" t="s">
        <v>29</v>
      </c>
      <c r="H154" s="25">
        <v>0</v>
      </c>
      <c r="I154" s="21">
        <f>H154/2</f>
        <v>0</v>
      </c>
    </row>
    <row r="155" spans="1:20" ht="90" customHeight="1" x14ac:dyDescent="0.25">
      <c r="A155" s="10" t="s">
        <v>265</v>
      </c>
      <c r="B155" s="3">
        <v>14</v>
      </c>
      <c r="C155" s="2" t="s">
        <v>330</v>
      </c>
      <c r="D155" s="4">
        <v>2</v>
      </c>
      <c r="E155" s="2" t="s">
        <v>27</v>
      </c>
      <c r="F155" s="5" t="s">
        <v>336</v>
      </c>
      <c r="G155" s="2" t="s">
        <v>32</v>
      </c>
      <c r="H155" s="25">
        <v>0</v>
      </c>
      <c r="I155" s="21">
        <f>H155/2</f>
        <v>0</v>
      </c>
    </row>
    <row r="156" spans="1:20" ht="30" customHeight="1" x14ac:dyDescent="0.25">
      <c r="A156" s="10" t="s">
        <v>265</v>
      </c>
      <c r="B156" s="3">
        <v>14</v>
      </c>
      <c r="C156" s="2" t="s">
        <v>330</v>
      </c>
      <c r="D156" s="4">
        <v>3</v>
      </c>
      <c r="E156" s="2" t="s">
        <v>34</v>
      </c>
      <c r="F156" s="5" t="s">
        <v>337</v>
      </c>
      <c r="G156" s="2" t="s">
        <v>317</v>
      </c>
      <c r="H156" s="25">
        <v>0</v>
      </c>
      <c r="I156" s="25">
        <f t="shared" ref="I156:I164" si="14">H156/4</f>
        <v>0</v>
      </c>
    </row>
    <row r="157" spans="1:20" ht="45" customHeight="1" x14ac:dyDescent="0.25">
      <c r="A157" s="10" t="s">
        <v>265</v>
      </c>
      <c r="B157" s="3">
        <v>14</v>
      </c>
      <c r="C157" s="2" t="s">
        <v>330</v>
      </c>
      <c r="D157" s="4">
        <v>3</v>
      </c>
      <c r="E157" s="2" t="s">
        <v>34</v>
      </c>
      <c r="F157" s="5" t="s">
        <v>338</v>
      </c>
      <c r="G157" s="2" t="s">
        <v>339</v>
      </c>
      <c r="H157" s="25">
        <v>0</v>
      </c>
      <c r="I157" s="25">
        <f t="shared" si="14"/>
        <v>0</v>
      </c>
    </row>
    <row r="158" spans="1:20" ht="30" customHeight="1" x14ac:dyDescent="0.25">
      <c r="A158" s="10" t="s">
        <v>265</v>
      </c>
      <c r="B158" s="3">
        <v>14</v>
      </c>
      <c r="C158" s="2" t="s">
        <v>330</v>
      </c>
      <c r="D158" s="4">
        <v>3</v>
      </c>
      <c r="E158" s="2" t="s">
        <v>34</v>
      </c>
      <c r="F158" s="5" t="s">
        <v>340</v>
      </c>
      <c r="G158" s="2" t="s">
        <v>341</v>
      </c>
      <c r="H158" s="25">
        <v>0</v>
      </c>
      <c r="I158" s="25">
        <f t="shared" si="14"/>
        <v>0</v>
      </c>
    </row>
    <row r="159" spans="1:20" ht="45" customHeight="1" x14ac:dyDescent="0.25">
      <c r="A159" s="10" t="s">
        <v>265</v>
      </c>
      <c r="B159" s="3">
        <v>14</v>
      </c>
      <c r="C159" s="2" t="s">
        <v>330</v>
      </c>
      <c r="D159" s="4">
        <v>3</v>
      </c>
      <c r="E159" s="2" t="s">
        <v>34</v>
      </c>
      <c r="F159" s="5" t="s">
        <v>342</v>
      </c>
      <c r="G159" s="2" t="s">
        <v>343</v>
      </c>
      <c r="H159" s="25">
        <v>0</v>
      </c>
      <c r="I159" s="25">
        <f t="shared" si="14"/>
        <v>0</v>
      </c>
    </row>
    <row r="160" spans="1:20" ht="30" customHeight="1" x14ac:dyDescent="0.25">
      <c r="A160" s="10" t="s">
        <v>265</v>
      </c>
      <c r="B160" s="3">
        <v>14</v>
      </c>
      <c r="C160" s="2" t="s">
        <v>330</v>
      </c>
      <c r="D160" s="4">
        <v>3</v>
      </c>
      <c r="E160" s="2" t="s">
        <v>34</v>
      </c>
      <c r="F160" s="5" t="s">
        <v>344</v>
      </c>
      <c r="G160" s="2" t="s">
        <v>345</v>
      </c>
      <c r="H160" s="25">
        <v>0</v>
      </c>
      <c r="I160" s="25">
        <f t="shared" si="14"/>
        <v>0</v>
      </c>
    </row>
    <row r="161" spans="1:20" ht="60" customHeight="1" x14ac:dyDescent="0.25">
      <c r="A161" s="10" t="s">
        <v>265</v>
      </c>
      <c r="B161" s="3">
        <v>14</v>
      </c>
      <c r="C161" s="2" t="s">
        <v>330</v>
      </c>
      <c r="D161" s="4">
        <v>3</v>
      </c>
      <c r="E161" s="2" t="s">
        <v>34</v>
      </c>
      <c r="F161" s="5" t="s">
        <v>346</v>
      </c>
      <c r="G161" s="2" t="s">
        <v>347</v>
      </c>
      <c r="H161" s="25">
        <v>0</v>
      </c>
      <c r="I161" s="25">
        <f t="shared" si="14"/>
        <v>0</v>
      </c>
    </row>
    <row r="162" spans="1:20" ht="75" customHeight="1" x14ac:dyDescent="0.25">
      <c r="A162" s="10" t="s">
        <v>265</v>
      </c>
      <c r="B162" s="3">
        <v>14</v>
      </c>
      <c r="C162" s="2" t="s">
        <v>330</v>
      </c>
      <c r="D162" s="4">
        <v>3</v>
      </c>
      <c r="E162" s="2" t="s">
        <v>34</v>
      </c>
      <c r="F162" s="5" t="s">
        <v>348</v>
      </c>
      <c r="G162" s="2" t="s">
        <v>349</v>
      </c>
      <c r="H162" s="25">
        <v>0</v>
      </c>
      <c r="I162" s="25">
        <f t="shared" si="14"/>
        <v>0</v>
      </c>
    </row>
    <row r="163" spans="1:20" ht="60" customHeight="1" x14ac:dyDescent="0.25">
      <c r="A163" s="10" t="s">
        <v>265</v>
      </c>
      <c r="B163" s="3">
        <v>14</v>
      </c>
      <c r="C163" s="2" t="s">
        <v>330</v>
      </c>
      <c r="D163" s="4">
        <v>3</v>
      </c>
      <c r="E163" s="2" t="s">
        <v>34</v>
      </c>
      <c r="F163" s="5" t="s">
        <v>350</v>
      </c>
      <c r="G163" s="2" t="s">
        <v>351</v>
      </c>
      <c r="H163" s="25">
        <v>0</v>
      </c>
      <c r="I163" s="25">
        <f t="shared" si="14"/>
        <v>0</v>
      </c>
    </row>
    <row r="164" spans="1:20" ht="30" customHeight="1" x14ac:dyDescent="0.25">
      <c r="A164" s="10" t="s">
        <v>265</v>
      </c>
      <c r="B164" s="3">
        <v>14</v>
      </c>
      <c r="C164" s="2" t="s">
        <v>330</v>
      </c>
      <c r="D164" s="4">
        <v>3</v>
      </c>
      <c r="E164" s="2" t="s">
        <v>34</v>
      </c>
      <c r="F164" s="5" t="s">
        <v>352</v>
      </c>
      <c r="G164" s="2" t="s">
        <v>353</v>
      </c>
      <c r="H164" s="25">
        <v>0</v>
      </c>
      <c r="I164" s="25">
        <f t="shared" si="14"/>
        <v>0</v>
      </c>
    </row>
    <row r="165" spans="1:20" ht="30" customHeight="1" x14ac:dyDescent="0.25">
      <c r="A165" s="10" t="s">
        <v>265</v>
      </c>
      <c r="B165" s="3">
        <v>15</v>
      </c>
      <c r="C165" s="2" t="s">
        <v>354</v>
      </c>
      <c r="D165" s="4">
        <v>1</v>
      </c>
      <c r="E165" s="2" t="s">
        <v>20</v>
      </c>
      <c r="F165" s="5" t="s">
        <v>355</v>
      </c>
      <c r="G165" s="2" t="s">
        <v>22</v>
      </c>
      <c r="H165" s="25">
        <v>0</v>
      </c>
      <c r="I165" s="21">
        <f>H165/2</f>
        <v>0</v>
      </c>
      <c r="N165" s="1"/>
      <c r="O165" s="1"/>
      <c r="P165" s="1"/>
      <c r="Q165" s="1"/>
      <c r="R165" s="1"/>
      <c r="S165" s="1"/>
      <c r="T165" s="1"/>
    </row>
    <row r="166" spans="1:20" ht="60" customHeight="1" x14ac:dyDescent="0.25">
      <c r="A166" s="10" t="s">
        <v>265</v>
      </c>
      <c r="B166" s="3">
        <v>15</v>
      </c>
      <c r="C166" s="2" t="s">
        <v>354</v>
      </c>
      <c r="D166" s="4">
        <v>1</v>
      </c>
      <c r="E166" s="2" t="s">
        <v>20</v>
      </c>
      <c r="F166" s="5" t="s">
        <v>356</v>
      </c>
      <c r="G166" s="2" t="s">
        <v>269</v>
      </c>
      <c r="H166" s="25">
        <v>0</v>
      </c>
      <c r="I166" s="21">
        <f>H166/2</f>
        <v>0</v>
      </c>
    </row>
    <row r="167" spans="1:20" ht="60" customHeight="1" x14ac:dyDescent="0.25">
      <c r="A167" s="10" t="s">
        <v>265</v>
      </c>
      <c r="B167" s="3">
        <v>15</v>
      </c>
      <c r="C167" s="2" t="s">
        <v>354</v>
      </c>
      <c r="D167" s="4">
        <v>2</v>
      </c>
      <c r="E167" s="2" t="s">
        <v>27</v>
      </c>
      <c r="F167" s="5" t="s">
        <v>357</v>
      </c>
      <c r="G167" s="2" t="s">
        <v>358</v>
      </c>
      <c r="H167" s="25">
        <v>0</v>
      </c>
      <c r="I167" s="21">
        <f>H167/2</f>
        <v>0</v>
      </c>
    </row>
    <row r="168" spans="1:20" ht="90" customHeight="1" x14ac:dyDescent="0.25">
      <c r="A168" s="10" t="s">
        <v>265</v>
      </c>
      <c r="B168" s="3">
        <v>15</v>
      </c>
      <c r="C168" s="2" t="s">
        <v>354</v>
      </c>
      <c r="D168" s="4">
        <v>2</v>
      </c>
      <c r="E168" s="2" t="s">
        <v>27</v>
      </c>
      <c r="F168" s="5" t="s">
        <v>359</v>
      </c>
      <c r="G168" s="2" t="s">
        <v>273</v>
      </c>
      <c r="H168" s="25">
        <v>0</v>
      </c>
      <c r="I168" s="21">
        <f>H168/2</f>
        <v>0</v>
      </c>
    </row>
    <row r="169" spans="1:20" ht="30" customHeight="1" x14ac:dyDescent="0.25">
      <c r="A169" s="10" t="s">
        <v>265</v>
      </c>
      <c r="B169" s="3">
        <v>15</v>
      </c>
      <c r="C169" s="2" t="s">
        <v>354</v>
      </c>
      <c r="D169" s="4">
        <v>3</v>
      </c>
      <c r="E169" s="2" t="s">
        <v>34</v>
      </c>
      <c r="F169" s="5" t="s">
        <v>360</v>
      </c>
      <c r="G169" s="2" t="s">
        <v>361</v>
      </c>
      <c r="H169" s="25">
        <v>0</v>
      </c>
      <c r="I169" s="25">
        <f t="shared" ref="I169:I177" si="15">H169/4</f>
        <v>0</v>
      </c>
    </row>
    <row r="170" spans="1:20" ht="45" customHeight="1" x14ac:dyDescent="0.25">
      <c r="A170" s="10" t="s">
        <v>265</v>
      </c>
      <c r="B170" s="3">
        <v>15</v>
      </c>
      <c r="C170" s="2" t="s">
        <v>354</v>
      </c>
      <c r="D170" s="4">
        <v>3</v>
      </c>
      <c r="E170" s="2" t="s">
        <v>34</v>
      </c>
      <c r="F170" s="5" t="s">
        <v>362</v>
      </c>
      <c r="G170" s="2" t="s">
        <v>363</v>
      </c>
      <c r="H170" s="25">
        <v>0</v>
      </c>
      <c r="I170" s="25">
        <f t="shared" si="15"/>
        <v>0</v>
      </c>
    </row>
    <row r="171" spans="1:20" ht="30" customHeight="1" x14ac:dyDescent="0.25">
      <c r="A171" s="10" t="s">
        <v>265</v>
      </c>
      <c r="B171" s="3">
        <v>15</v>
      </c>
      <c r="C171" s="2" t="s">
        <v>354</v>
      </c>
      <c r="D171" s="4">
        <v>3</v>
      </c>
      <c r="E171" s="2" t="s">
        <v>34</v>
      </c>
      <c r="F171" s="5" t="s">
        <v>364</v>
      </c>
      <c r="G171" s="2" t="s">
        <v>365</v>
      </c>
      <c r="H171" s="25">
        <v>0</v>
      </c>
      <c r="I171" s="25">
        <f t="shared" si="15"/>
        <v>0</v>
      </c>
    </row>
    <row r="172" spans="1:20" ht="45" customHeight="1" x14ac:dyDescent="0.25">
      <c r="A172" s="10" t="s">
        <v>265</v>
      </c>
      <c r="B172" s="3">
        <v>15</v>
      </c>
      <c r="C172" s="2" t="s">
        <v>354</v>
      </c>
      <c r="D172" s="4">
        <v>3</v>
      </c>
      <c r="E172" s="2" t="s">
        <v>34</v>
      </c>
      <c r="F172" s="5" t="s">
        <v>366</v>
      </c>
      <c r="G172" s="2" t="s">
        <v>367</v>
      </c>
      <c r="H172" s="25">
        <v>0</v>
      </c>
      <c r="I172" s="25">
        <f t="shared" si="15"/>
        <v>0</v>
      </c>
    </row>
    <row r="173" spans="1:20" s="1" customFormat="1" ht="45" customHeight="1" x14ac:dyDescent="0.25">
      <c r="A173" s="10" t="s">
        <v>265</v>
      </c>
      <c r="B173" s="3">
        <v>15</v>
      </c>
      <c r="C173" s="2" t="s">
        <v>354</v>
      </c>
      <c r="D173" s="4">
        <v>3</v>
      </c>
      <c r="E173" s="2" t="s">
        <v>34</v>
      </c>
      <c r="F173" s="5" t="s">
        <v>368</v>
      </c>
      <c r="G173" s="2" t="s">
        <v>369</v>
      </c>
      <c r="H173" s="25">
        <v>0</v>
      </c>
      <c r="I173" s="25">
        <f t="shared" si="15"/>
        <v>0</v>
      </c>
      <c r="L173" s="9"/>
      <c r="M173" s="43"/>
    </row>
    <row r="174" spans="1:20" ht="60" customHeight="1" x14ac:dyDescent="0.25">
      <c r="A174" s="10" t="s">
        <v>265</v>
      </c>
      <c r="B174" s="3">
        <v>15</v>
      </c>
      <c r="C174" s="2" t="s">
        <v>354</v>
      </c>
      <c r="D174" s="4">
        <v>3</v>
      </c>
      <c r="E174" s="2" t="s">
        <v>34</v>
      </c>
      <c r="F174" s="5" t="s">
        <v>370</v>
      </c>
      <c r="G174" s="2" t="s">
        <v>371</v>
      </c>
      <c r="H174" s="25">
        <v>0</v>
      </c>
      <c r="I174" s="25">
        <f t="shared" si="15"/>
        <v>0</v>
      </c>
    </row>
    <row r="175" spans="1:20" ht="30" customHeight="1" x14ac:dyDescent="0.25">
      <c r="A175" s="10" t="s">
        <v>265</v>
      </c>
      <c r="B175" s="3">
        <v>15</v>
      </c>
      <c r="C175" s="2" t="s">
        <v>354</v>
      </c>
      <c r="D175" s="4">
        <v>3</v>
      </c>
      <c r="E175" s="2" t="s">
        <v>34</v>
      </c>
      <c r="F175" s="5" t="s">
        <v>372</v>
      </c>
      <c r="G175" s="2" t="s">
        <v>373</v>
      </c>
      <c r="H175" s="25">
        <v>0</v>
      </c>
      <c r="I175" s="25">
        <f t="shared" si="15"/>
        <v>0</v>
      </c>
    </row>
    <row r="176" spans="1:20" ht="30" customHeight="1" x14ac:dyDescent="0.25">
      <c r="A176" s="10" t="s">
        <v>265</v>
      </c>
      <c r="B176" s="3">
        <v>15</v>
      </c>
      <c r="C176" s="2" t="s">
        <v>354</v>
      </c>
      <c r="D176" s="4">
        <v>3</v>
      </c>
      <c r="E176" s="2" t="s">
        <v>34</v>
      </c>
      <c r="F176" s="5" t="s">
        <v>374</v>
      </c>
      <c r="G176" s="2" t="s">
        <v>375</v>
      </c>
      <c r="H176" s="25">
        <v>0</v>
      </c>
      <c r="I176" s="25">
        <f t="shared" si="15"/>
        <v>0</v>
      </c>
    </row>
    <row r="177" spans="1:20" ht="30" customHeight="1" x14ac:dyDescent="0.25">
      <c r="A177" s="10" t="s">
        <v>265</v>
      </c>
      <c r="B177" s="3">
        <v>15</v>
      </c>
      <c r="C177" s="2" t="s">
        <v>354</v>
      </c>
      <c r="D177" s="4">
        <v>3</v>
      </c>
      <c r="E177" s="2" t="s">
        <v>34</v>
      </c>
      <c r="F177" s="5" t="s">
        <v>376</v>
      </c>
      <c r="G177" s="2" t="s">
        <v>377</v>
      </c>
      <c r="H177" s="25">
        <v>0</v>
      </c>
      <c r="I177" s="25">
        <f t="shared" si="15"/>
        <v>0</v>
      </c>
    </row>
    <row r="178" spans="1:20" ht="30" customHeight="1" x14ac:dyDescent="0.25">
      <c r="A178" s="10" t="s">
        <v>265</v>
      </c>
      <c r="B178" s="3">
        <v>16</v>
      </c>
      <c r="C178" s="2" t="s">
        <v>378</v>
      </c>
      <c r="D178" s="4">
        <v>1</v>
      </c>
      <c r="E178" s="2" t="s">
        <v>20</v>
      </c>
      <c r="F178" s="5" t="s">
        <v>379</v>
      </c>
      <c r="G178" s="2" t="s">
        <v>22</v>
      </c>
      <c r="H178" s="25">
        <v>0</v>
      </c>
      <c r="I178" s="21">
        <f>H178/2</f>
        <v>0</v>
      </c>
    </row>
    <row r="179" spans="1:20" ht="60" customHeight="1" x14ac:dyDescent="0.25">
      <c r="A179" s="10" t="s">
        <v>265</v>
      </c>
      <c r="B179" s="3">
        <v>16</v>
      </c>
      <c r="C179" s="2" t="s">
        <v>378</v>
      </c>
      <c r="D179" s="4">
        <v>1</v>
      </c>
      <c r="E179" s="2" t="s">
        <v>20</v>
      </c>
      <c r="F179" s="5" t="s">
        <v>380</v>
      </c>
      <c r="G179" s="2" t="s">
        <v>269</v>
      </c>
      <c r="H179" s="25">
        <v>0</v>
      </c>
      <c r="I179" s="21">
        <f>H179/2</f>
        <v>0</v>
      </c>
    </row>
    <row r="180" spans="1:20" s="1" customFormat="1" ht="60" customHeight="1" x14ac:dyDescent="0.25">
      <c r="A180" s="10" t="s">
        <v>265</v>
      </c>
      <c r="B180" s="3">
        <v>16</v>
      </c>
      <c r="C180" s="2" t="s">
        <v>378</v>
      </c>
      <c r="D180" s="4">
        <v>2</v>
      </c>
      <c r="E180" s="2" t="s">
        <v>27</v>
      </c>
      <c r="F180" s="5" t="s">
        <v>381</v>
      </c>
      <c r="G180" s="2" t="s">
        <v>271</v>
      </c>
      <c r="H180" s="25">
        <v>0</v>
      </c>
      <c r="I180" s="21">
        <f>H180/2</f>
        <v>0</v>
      </c>
      <c r="L180" s="9"/>
      <c r="M180" s="43"/>
    </row>
    <row r="181" spans="1:20" ht="90" customHeight="1" x14ac:dyDescent="0.25">
      <c r="A181" s="10" t="s">
        <v>265</v>
      </c>
      <c r="B181" s="3">
        <v>16</v>
      </c>
      <c r="C181" s="2" t="s">
        <v>378</v>
      </c>
      <c r="D181" s="4">
        <v>2</v>
      </c>
      <c r="E181" s="2" t="s">
        <v>27</v>
      </c>
      <c r="F181" s="5" t="s">
        <v>382</v>
      </c>
      <c r="G181" s="2" t="s">
        <v>273</v>
      </c>
      <c r="H181" s="25">
        <v>0</v>
      </c>
      <c r="I181" s="21">
        <f>H181/2</f>
        <v>0</v>
      </c>
    </row>
    <row r="182" spans="1:20" ht="30" customHeight="1" x14ac:dyDescent="0.25">
      <c r="A182" s="10" t="s">
        <v>265</v>
      </c>
      <c r="B182" s="3">
        <v>16</v>
      </c>
      <c r="C182" s="2" t="s">
        <v>378</v>
      </c>
      <c r="D182" s="4">
        <v>3</v>
      </c>
      <c r="E182" s="2" t="s">
        <v>34</v>
      </c>
      <c r="F182" s="5" t="s">
        <v>383</v>
      </c>
      <c r="G182" s="2" t="s">
        <v>317</v>
      </c>
      <c r="H182" s="25">
        <v>0</v>
      </c>
      <c r="I182" s="25">
        <f t="shared" ref="I182:I191" si="16">H182/4</f>
        <v>0</v>
      </c>
    </row>
    <row r="183" spans="1:20" ht="45" customHeight="1" x14ac:dyDescent="0.25">
      <c r="A183" s="10" t="s">
        <v>265</v>
      </c>
      <c r="B183" s="3">
        <v>16</v>
      </c>
      <c r="C183" s="2" t="s">
        <v>378</v>
      </c>
      <c r="D183" s="4">
        <v>3</v>
      </c>
      <c r="E183" s="2" t="s">
        <v>34</v>
      </c>
      <c r="F183" s="5" t="s">
        <v>384</v>
      </c>
      <c r="G183" s="2" t="s">
        <v>385</v>
      </c>
      <c r="H183" s="25">
        <v>0</v>
      </c>
      <c r="I183" s="25">
        <f t="shared" si="16"/>
        <v>0</v>
      </c>
      <c r="N183" s="1"/>
      <c r="O183" s="1"/>
      <c r="P183" s="1"/>
      <c r="Q183" s="1"/>
      <c r="R183" s="1"/>
      <c r="S183" s="1"/>
      <c r="T183" s="1"/>
    </row>
    <row r="184" spans="1:20" ht="75" customHeight="1" x14ac:dyDescent="0.25">
      <c r="A184" s="10" t="s">
        <v>265</v>
      </c>
      <c r="B184" s="3">
        <v>16</v>
      </c>
      <c r="C184" s="2" t="s">
        <v>378</v>
      </c>
      <c r="D184" s="4">
        <v>3</v>
      </c>
      <c r="E184" s="2" t="s">
        <v>34</v>
      </c>
      <c r="F184" s="5" t="s">
        <v>386</v>
      </c>
      <c r="G184" s="2" t="s">
        <v>895</v>
      </c>
      <c r="H184" s="25">
        <v>0</v>
      </c>
      <c r="I184" s="25">
        <f t="shared" si="16"/>
        <v>0</v>
      </c>
    </row>
    <row r="185" spans="1:20" s="44" customFormat="1" ht="67.5" customHeight="1" x14ac:dyDescent="0.25">
      <c r="A185" s="10" t="s">
        <v>265</v>
      </c>
      <c r="B185" s="3">
        <v>16</v>
      </c>
      <c r="C185" s="2" t="s">
        <v>378</v>
      </c>
      <c r="D185" s="4">
        <v>3</v>
      </c>
      <c r="E185" s="2" t="s">
        <v>34</v>
      </c>
      <c r="F185" s="5" t="s">
        <v>387</v>
      </c>
      <c r="G185" s="2" t="s">
        <v>345</v>
      </c>
      <c r="H185" s="25"/>
      <c r="I185" s="25">
        <f t="shared" si="16"/>
        <v>0</v>
      </c>
      <c r="L185" s="9"/>
      <c r="M185" s="43"/>
    </row>
    <row r="186" spans="1:20" ht="30" customHeight="1" x14ac:dyDescent="0.25">
      <c r="A186" s="10" t="s">
        <v>265</v>
      </c>
      <c r="B186" s="3">
        <v>16</v>
      </c>
      <c r="C186" s="2" t="s">
        <v>378</v>
      </c>
      <c r="D186" s="4">
        <v>3</v>
      </c>
      <c r="E186" s="2" t="s">
        <v>34</v>
      </c>
      <c r="F186" s="5" t="s">
        <v>389</v>
      </c>
      <c r="G186" s="2" t="s">
        <v>388</v>
      </c>
      <c r="H186" s="25">
        <v>0</v>
      </c>
      <c r="I186" s="25">
        <f t="shared" si="16"/>
        <v>0</v>
      </c>
    </row>
    <row r="187" spans="1:20" ht="60" customHeight="1" x14ac:dyDescent="0.25">
      <c r="A187" s="10" t="s">
        <v>265</v>
      </c>
      <c r="B187" s="3">
        <v>16</v>
      </c>
      <c r="C187" s="2" t="s">
        <v>378</v>
      </c>
      <c r="D187" s="4">
        <v>3</v>
      </c>
      <c r="E187" s="2" t="s">
        <v>34</v>
      </c>
      <c r="F187" s="5" t="s">
        <v>391</v>
      </c>
      <c r="G187" s="2" t="s">
        <v>390</v>
      </c>
      <c r="H187" s="25">
        <v>0</v>
      </c>
      <c r="I187" s="25">
        <f t="shared" si="16"/>
        <v>0</v>
      </c>
    </row>
    <row r="188" spans="1:20" ht="60" customHeight="1" x14ac:dyDescent="0.25">
      <c r="A188" s="10" t="s">
        <v>265</v>
      </c>
      <c r="B188" s="3">
        <v>16</v>
      </c>
      <c r="C188" s="2" t="s">
        <v>378</v>
      </c>
      <c r="D188" s="4">
        <v>3</v>
      </c>
      <c r="E188" s="2" t="s">
        <v>34</v>
      </c>
      <c r="F188" s="5" t="s">
        <v>393</v>
      </c>
      <c r="G188" s="2" t="s">
        <v>392</v>
      </c>
      <c r="H188" s="25">
        <v>0</v>
      </c>
      <c r="I188" s="25">
        <f t="shared" si="16"/>
        <v>0</v>
      </c>
    </row>
    <row r="189" spans="1:20" ht="60" customHeight="1" x14ac:dyDescent="0.25">
      <c r="A189" s="10" t="s">
        <v>265</v>
      </c>
      <c r="B189" s="3">
        <v>16</v>
      </c>
      <c r="C189" s="2" t="s">
        <v>378</v>
      </c>
      <c r="D189" s="4">
        <v>3</v>
      </c>
      <c r="E189" s="2" t="s">
        <v>34</v>
      </c>
      <c r="F189" s="5" t="s">
        <v>395</v>
      </c>
      <c r="G189" s="2" t="s">
        <v>394</v>
      </c>
      <c r="H189" s="25">
        <v>0</v>
      </c>
      <c r="I189" s="25">
        <f t="shared" si="16"/>
        <v>0</v>
      </c>
    </row>
    <row r="190" spans="1:20" ht="45" customHeight="1" x14ac:dyDescent="0.25">
      <c r="A190" s="10" t="s">
        <v>265</v>
      </c>
      <c r="B190" s="3">
        <v>16</v>
      </c>
      <c r="C190" s="2" t="s">
        <v>378</v>
      </c>
      <c r="D190" s="4">
        <v>3</v>
      </c>
      <c r="E190" s="2" t="s">
        <v>34</v>
      </c>
      <c r="F190" s="5" t="s">
        <v>397</v>
      </c>
      <c r="G190" s="2" t="s">
        <v>396</v>
      </c>
      <c r="H190" s="25">
        <v>0</v>
      </c>
      <c r="I190" s="25">
        <f t="shared" si="16"/>
        <v>0</v>
      </c>
    </row>
    <row r="191" spans="1:20" ht="45" customHeight="1" x14ac:dyDescent="0.25">
      <c r="A191" s="10" t="s">
        <v>265</v>
      </c>
      <c r="B191" s="3">
        <v>16</v>
      </c>
      <c r="C191" s="2" t="s">
        <v>378</v>
      </c>
      <c r="D191" s="4">
        <v>3</v>
      </c>
      <c r="E191" s="2" t="s">
        <v>34</v>
      </c>
      <c r="F191" s="5" t="s">
        <v>896</v>
      </c>
      <c r="G191" s="2" t="s">
        <v>398</v>
      </c>
      <c r="H191" s="25">
        <v>0</v>
      </c>
      <c r="I191" s="25">
        <f t="shared" si="16"/>
        <v>0</v>
      </c>
    </row>
    <row r="192" spans="1:20" ht="30" customHeight="1" x14ac:dyDescent="0.25">
      <c r="A192" s="10" t="s">
        <v>265</v>
      </c>
      <c r="B192" s="3">
        <v>17</v>
      </c>
      <c r="C192" s="2" t="s">
        <v>399</v>
      </c>
      <c r="D192" s="4">
        <v>1</v>
      </c>
      <c r="E192" s="2" t="s">
        <v>20</v>
      </c>
      <c r="F192" s="5" t="s">
        <v>400</v>
      </c>
      <c r="G192" s="2" t="s">
        <v>22</v>
      </c>
      <c r="H192" s="25">
        <v>0</v>
      </c>
      <c r="I192" s="21">
        <f>H192/2</f>
        <v>0</v>
      </c>
    </row>
    <row r="193" spans="1:20" ht="45" customHeight="1" x14ac:dyDescent="0.25">
      <c r="A193" s="10" t="s">
        <v>265</v>
      </c>
      <c r="B193" s="3">
        <v>17</v>
      </c>
      <c r="C193" s="2" t="s">
        <v>399</v>
      </c>
      <c r="D193" s="4">
        <v>1</v>
      </c>
      <c r="E193" s="2" t="s">
        <v>20</v>
      </c>
      <c r="F193" s="5" t="s">
        <v>401</v>
      </c>
      <c r="G193" s="2" t="s">
        <v>25</v>
      </c>
      <c r="H193" s="25">
        <v>0</v>
      </c>
      <c r="I193" s="21">
        <f>H193/2</f>
        <v>0</v>
      </c>
    </row>
    <row r="194" spans="1:20" ht="60" customHeight="1" x14ac:dyDescent="0.25">
      <c r="A194" s="10" t="s">
        <v>265</v>
      </c>
      <c r="B194" s="3">
        <v>17</v>
      </c>
      <c r="C194" s="2" t="s">
        <v>399</v>
      </c>
      <c r="D194" s="4">
        <v>2</v>
      </c>
      <c r="E194" s="2" t="s">
        <v>27</v>
      </c>
      <c r="F194" s="5" t="s">
        <v>402</v>
      </c>
      <c r="G194" s="2" t="s">
        <v>271</v>
      </c>
      <c r="H194" s="25">
        <v>0</v>
      </c>
      <c r="I194" s="21">
        <f>H194/2</f>
        <v>0</v>
      </c>
    </row>
    <row r="195" spans="1:20" ht="90" customHeight="1" x14ac:dyDescent="0.25">
      <c r="A195" s="10" t="s">
        <v>265</v>
      </c>
      <c r="B195" s="3">
        <v>17</v>
      </c>
      <c r="C195" s="2" t="s">
        <v>399</v>
      </c>
      <c r="D195" s="4">
        <v>2</v>
      </c>
      <c r="E195" s="2" t="s">
        <v>27</v>
      </c>
      <c r="F195" s="5" t="s">
        <v>403</v>
      </c>
      <c r="G195" s="2" t="s">
        <v>273</v>
      </c>
      <c r="H195" s="25">
        <v>0</v>
      </c>
      <c r="I195" s="21">
        <f>H195/2</f>
        <v>0</v>
      </c>
    </row>
    <row r="196" spans="1:20" ht="45" customHeight="1" x14ac:dyDescent="0.25">
      <c r="A196" s="10" t="s">
        <v>265</v>
      </c>
      <c r="B196" s="3">
        <v>17</v>
      </c>
      <c r="C196" s="2" t="s">
        <v>399</v>
      </c>
      <c r="D196" s="4">
        <v>3</v>
      </c>
      <c r="E196" s="2" t="s">
        <v>34</v>
      </c>
      <c r="F196" s="5" t="s">
        <v>404</v>
      </c>
      <c r="G196" s="2" t="s">
        <v>405</v>
      </c>
      <c r="H196" s="25">
        <v>0</v>
      </c>
      <c r="I196" s="25">
        <f t="shared" ref="I196:I204" si="17">H196/4</f>
        <v>0</v>
      </c>
    </row>
    <row r="197" spans="1:20" ht="45" customHeight="1" x14ac:dyDescent="0.25">
      <c r="A197" s="10" t="s">
        <v>265</v>
      </c>
      <c r="B197" s="3">
        <v>17</v>
      </c>
      <c r="C197" s="2" t="s">
        <v>399</v>
      </c>
      <c r="D197" s="4">
        <v>3</v>
      </c>
      <c r="E197" s="2" t="s">
        <v>34</v>
      </c>
      <c r="F197" s="5" t="s">
        <v>406</v>
      </c>
      <c r="G197" s="2" t="s">
        <v>407</v>
      </c>
      <c r="H197" s="25">
        <v>0</v>
      </c>
      <c r="I197" s="25">
        <f t="shared" si="17"/>
        <v>0</v>
      </c>
    </row>
    <row r="198" spans="1:20" ht="45" customHeight="1" x14ac:dyDescent="0.25">
      <c r="A198" s="10" t="s">
        <v>265</v>
      </c>
      <c r="B198" s="3">
        <v>17</v>
      </c>
      <c r="C198" s="2" t="s">
        <v>399</v>
      </c>
      <c r="D198" s="4">
        <v>3</v>
      </c>
      <c r="E198" s="2" t="s">
        <v>34</v>
      </c>
      <c r="F198" s="5" t="s">
        <v>408</v>
      </c>
      <c r="G198" s="2" t="s">
        <v>409</v>
      </c>
      <c r="H198" s="25">
        <v>0</v>
      </c>
      <c r="I198" s="25">
        <f t="shared" si="17"/>
        <v>0</v>
      </c>
    </row>
    <row r="199" spans="1:20" ht="60" customHeight="1" x14ac:dyDescent="0.25">
      <c r="A199" s="10" t="s">
        <v>265</v>
      </c>
      <c r="B199" s="3">
        <v>17</v>
      </c>
      <c r="C199" s="2" t="s">
        <v>399</v>
      </c>
      <c r="D199" s="4">
        <v>3</v>
      </c>
      <c r="E199" s="2" t="s">
        <v>34</v>
      </c>
      <c r="F199" s="5" t="s">
        <v>410</v>
      </c>
      <c r="G199" s="2" t="s">
        <v>411</v>
      </c>
      <c r="H199" s="25">
        <v>0</v>
      </c>
      <c r="I199" s="25">
        <f t="shared" si="17"/>
        <v>0</v>
      </c>
    </row>
    <row r="200" spans="1:20" ht="45" customHeight="1" x14ac:dyDescent="0.25">
      <c r="A200" s="10" t="s">
        <v>265</v>
      </c>
      <c r="B200" s="3">
        <v>17</v>
      </c>
      <c r="C200" s="2" t="s">
        <v>399</v>
      </c>
      <c r="D200" s="4">
        <v>3</v>
      </c>
      <c r="E200" s="2" t="s">
        <v>34</v>
      </c>
      <c r="F200" s="5" t="s">
        <v>412</v>
      </c>
      <c r="G200" s="2" t="s">
        <v>413</v>
      </c>
      <c r="H200" s="25">
        <v>0</v>
      </c>
      <c r="I200" s="25">
        <f t="shared" si="17"/>
        <v>0</v>
      </c>
    </row>
    <row r="201" spans="1:20" ht="45" customHeight="1" x14ac:dyDescent="0.25">
      <c r="A201" s="10" t="s">
        <v>265</v>
      </c>
      <c r="B201" s="3">
        <v>17</v>
      </c>
      <c r="C201" s="2" t="s">
        <v>399</v>
      </c>
      <c r="D201" s="4">
        <v>3</v>
      </c>
      <c r="E201" s="2" t="s">
        <v>34</v>
      </c>
      <c r="F201" s="5" t="s">
        <v>414</v>
      </c>
      <c r="G201" s="2" t="s">
        <v>415</v>
      </c>
      <c r="H201" s="25">
        <v>0</v>
      </c>
      <c r="I201" s="25">
        <f t="shared" si="17"/>
        <v>0</v>
      </c>
    </row>
    <row r="202" spans="1:20" ht="45" customHeight="1" x14ac:dyDescent="0.25">
      <c r="A202" s="10" t="s">
        <v>265</v>
      </c>
      <c r="B202" s="3">
        <v>17</v>
      </c>
      <c r="C202" s="2" t="s">
        <v>399</v>
      </c>
      <c r="D202" s="4">
        <v>3</v>
      </c>
      <c r="E202" s="2" t="s">
        <v>34</v>
      </c>
      <c r="F202" s="5" t="s">
        <v>416</v>
      </c>
      <c r="G202" s="2" t="s">
        <v>417</v>
      </c>
      <c r="H202" s="25">
        <v>0</v>
      </c>
      <c r="I202" s="25">
        <f t="shared" si="17"/>
        <v>0</v>
      </c>
      <c r="N202" s="1"/>
      <c r="O202" s="1"/>
      <c r="P202" s="1"/>
      <c r="Q202" s="1"/>
      <c r="R202" s="1"/>
      <c r="S202" s="1"/>
      <c r="T202" s="1"/>
    </row>
    <row r="203" spans="1:20" ht="45" customHeight="1" x14ac:dyDescent="0.25">
      <c r="A203" s="10" t="s">
        <v>265</v>
      </c>
      <c r="B203" s="3">
        <v>17</v>
      </c>
      <c r="C203" s="2" t="s">
        <v>399</v>
      </c>
      <c r="D203" s="4">
        <v>3</v>
      </c>
      <c r="E203" s="2" t="s">
        <v>34</v>
      </c>
      <c r="F203" s="5" t="s">
        <v>418</v>
      </c>
      <c r="G203" s="2" t="s">
        <v>419</v>
      </c>
      <c r="H203" s="25">
        <v>0</v>
      </c>
      <c r="I203" s="25">
        <f t="shared" si="17"/>
        <v>0</v>
      </c>
    </row>
    <row r="204" spans="1:20" ht="105" customHeight="1" x14ac:dyDescent="0.25">
      <c r="A204" s="10" t="s">
        <v>265</v>
      </c>
      <c r="B204" s="3">
        <v>17</v>
      </c>
      <c r="C204" s="2" t="s">
        <v>399</v>
      </c>
      <c r="D204" s="4">
        <v>3</v>
      </c>
      <c r="E204" s="2" t="s">
        <v>34</v>
      </c>
      <c r="F204" s="5" t="s">
        <v>420</v>
      </c>
      <c r="G204" s="2" t="s">
        <v>897</v>
      </c>
      <c r="H204" s="25">
        <v>0</v>
      </c>
      <c r="I204" s="25">
        <f t="shared" si="17"/>
        <v>0</v>
      </c>
    </row>
    <row r="205" spans="1:20" s="44" customFormat="1" ht="105" customHeight="1" x14ac:dyDescent="0.25">
      <c r="A205" s="10" t="s">
        <v>265</v>
      </c>
      <c r="B205" s="3">
        <v>17</v>
      </c>
      <c r="C205" s="2" t="s">
        <v>399</v>
      </c>
      <c r="D205" s="4">
        <v>3</v>
      </c>
      <c r="E205" s="2" t="s">
        <v>34</v>
      </c>
      <c r="F205" s="5" t="s">
        <v>899</v>
      </c>
      <c r="G205" s="2" t="s">
        <v>898</v>
      </c>
      <c r="H205" s="25"/>
      <c r="I205" s="21"/>
      <c r="L205" s="9"/>
      <c r="M205" s="43"/>
    </row>
    <row r="206" spans="1:20" ht="30" customHeight="1" x14ac:dyDescent="0.25">
      <c r="A206" s="10" t="s">
        <v>265</v>
      </c>
      <c r="B206" s="3">
        <v>18</v>
      </c>
      <c r="C206" s="2" t="s">
        <v>421</v>
      </c>
      <c r="D206" s="4">
        <v>1</v>
      </c>
      <c r="E206" s="2" t="s">
        <v>20</v>
      </c>
      <c r="F206" s="5" t="s">
        <v>422</v>
      </c>
      <c r="G206" s="2" t="s">
        <v>22</v>
      </c>
      <c r="H206" s="25">
        <v>0</v>
      </c>
      <c r="I206" s="21">
        <f>H206/2</f>
        <v>0</v>
      </c>
    </row>
    <row r="207" spans="1:20" ht="60" customHeight="1" x14ac:dyDescent="0.25">
      <c r="A207" s="10" t="s">
        <v>265</v>
      </c>
      <c r="B207" s="3">
        <v>18</v>
      </c>
      <c r="C207" s="2" t="s">
        <v>421</v>
      </c>
      <c r="D207" s="4">
        <v>1</v>
      </c>
      <c r="E207" s="2" t="s">
        <v>20</v>
      </c>
      <c r="F207" s="5" t="s">
        <v>423</v>
      </c>
      <c r="G207" s="2" t="s">
        <v>269</v>
      </c>
      <c r="H207" s="25">
        <v>0</v>
      </c>
      <c r="I207" s="21">
        <f>H207/2</f>
        <v>0</v>
      </c>
    </row>
    <row r="208" spans="1:20" ht="60" customHeight="1" x14ac:dyDescent="0.25">
      <c r="A208" s="10" t="s">
        <v>265</v>
      </c>
      <c r="B208" s="3">
        <v>18</v>
      </c>
      <c r="C208" s="2" t="s">
        <v>421</v>
      </c>
      <c r="D208" s="4">
        <v>2</v>
      </c>
      <c r="E208" s="2" t="s">
        <v>27</v>
      </c>
      <c r="F208" s="5" t="s">
        <v>424</v>
      </c>
      <c r="G208" s="2" t="s">
        <v>271</v>
      </c>
      <c r="H208" s="25">
        <v>0</v>
      </c>
      <c r="I208" s="21">
        <f>H208/2</f>
        <v>0</v>
      </c>
    </row>
    <row r="209" spans="1:20" ht="90" customHeight="1" x14ac:dyDescent="0.25">
      <c r="A209" s="10" t="s">
        <v>265</v>
      </c>
      <c r="B209" s="3">
        <v>18</v>
      </c>
      <c r="C209" s="2" t="s">
        <v>421</v>
      </c>
      <c r="D209" s="4">
        <v>2</v>
      </c>
      <c r="E209" s="2" t="s">
        <v>27</v>
      </c>
      <c r="F209" s="5" t="s">
        <v>425</v>
      </c>
      <c r="G209" s="2" t="s">
        <v>273</v>
      </c>
      <c r="H209" s="25">
        <v>0</v>
      </c>
      <c r="I209" s="21">
        <f>H209/2</f>
        <v>0</v>
      </c>
    </row>
    <row r="210" spans="1:20" ht="45" customHeight="1" x14ac:dyDescent="0.25">
      <c r="A210" s="10" t="s">
        <v>265</v>
      </c>
      <c r="B210" s="3">
        <v>18</v>
      </c>
      <c r="C210" s="2" t="s">
        <v>421</v>
      </c>
      <c r="D210" s="4">
        <v>3</v>
      </c>
      <c r="E210" s="2" t="s">
        <v>34</v>
      </c>
      <c r="F210" s="5" t="s">
        <v>426</v>
      </c>
      <c r="G210" s="2" t="s">
        <v>427</v>
      </c>
      <c r="H210" s="25">
        <v>0</v>
      </c>
      <c r="I210" s="25">
        <f t="shared" ref="I210:I217" si="18">H210/4</f>
        <v>0</v>
      </c>
    </row>
    <row r="211" spans="1:20" ht="60" customHeight="1" x14ac:dyDescent="0.25">
      <c r="A211" s="10" t="s">
        <v>265</v>
      </c>
      <c r="B211" s="3">
        <v>18</v>
      </c>
      <c r="C211" s="2" t="s">
        <v>421</v>
      </c>
      <c r="D211" s="4">
        <v>3</v>
      </c>
      <c r="E211" s="2" t="s">
        <v>34</v>
      </c>
      <c r="F211" s="5" t="s">
        <v>428</v>
      </c>
      <c r="G211" s="2" t="s">
        <v>429</v>
      </c>
      <c r="H211" s="25">
        <v>0</v>
      </c>
      <c r="I211" s="25">
        <f t="shared" si="18"/>
        <v>0</v>
      </c>
    </row>
    <row r="212" spans="1:20" ht="30" customHeight="1" x14ac:dyDescent="0.25">
      <c r="A212" s="10" t="s">
        <v>265</v>
      </c>
      <c r="B212" s="3">
        <v>18</v>
      </c>
      <c r="C212" s="2" t="s">
        <v>421</v>
      </c>
      <c r="D212" s="4">
        <v>3</v>
      </c>
      <c r="E212" s="2" t="s">
        <v>34</v>
      </c>
      <c r="F212" s="5" t="s">
        <v>430</v>
      </c>
      <c r="G212" s="2" t="s">
        <v>431</v>
      </c>
      <c r="H212" s="25">
        <v>0</v>
      </c>
      <c r="I212" s="25">
        <f t="shared" si="18"/>
        <v>0</v>
      </c>
    </row>
    <row r="213" spans="1:20" ht="45" customHeight="1" x14ac:dyDescent="0.25">
      <c r="A213" s="10" t="s">
        <v>265</v>
      </c>
      <c r="B213" s="3">
        <v>18</v>
      </c>
      <c r="C213" s="2" t="s">
        <v>421</v>
      </c>
      <c r="D213" s="4">
        <v>3</v>
      </c>
      <c r="E213" s="2" t="s">
        <v>34</v>
      </c>
      <c r="F213" s="5" t="s">
        <v>432</v>
      </c>
      <c r="G213" s="2" t="s">
        <v>433</v>
      </c>
      <c r="H213" s="25">
        <v>0</v>
      </c>
      <c r="I213" s="25">
        <f t="shared" si="18"/>
        <v>0</v>
      </c>
    </row>
    <row r="214" spans="1:20" ht="45" customHeight="1" x14ac:dyDescent="0.25">
      <c r="A214" s="10" t="s">
        <v>265</v>
      </c>
      <c r="B214" s="3">
        <v>18</v>
      </c>
      <c r="C214" s="2" t="s">
        <v>421</v>
      </c>
      <c r="D214" s="4">
        <v>3</v>
      </c>
      <c r="E214" s="2" t="s">
        <v>34</v>
      </c>
      <c r="F214" s="5" t="s">
        <v>434</v>
      </c>
      <c r="G214" s="2" t="s">
        <v>435</v>
      </c>
      <c r="H214" s="25">
        <v>0</v>
      </c>
      <c r="I214" s="25">
        <f t="shared" si="18"/>
        <v>0</v>
      </c>
    </row>
    <row r="215" spans="1:20" ht="45" customHeight="1" x14ac:dyDescent="0.25">
      <c r="A215" s="10" t="s">
        <v>265</v>
      </c>
      <c r="B215" s="3">
        <v>18</v>
      </c>
      <c r="C215" s="2" t="s">
        <v>421</v>
      </c>
      <c r="D215" s="4">
        <v>3</v>
      </c>
      <c r="E215" s="2" t="s">
        <v>34</v>
      </c>
      <c r="F215" s="5" t="s">
        <v>436</v>
      </c>
      <c r="G215" s="2" t="s">
        <v>437</v>
      </c>
      <c r="H215" s="25">
        <v>0</v>
      </c>
      <c r="I215" s="25">
        <f t="shared" si="18"/>
        <v>0</v>
      </c>
    </row>
    <row r="216" spans="1:20" ht="45" customHeight="1" x14ac:dyDescent="0.25">
      <c r="A216" s="10" t="s">
        <v>265</v>
      </c>
      <c r="B216" s="3">
        <v>18</v>
      </c>
      <c r="C216" s="2" t="s">
        <v>421</v>
      </c>
      <c r="D216" s="4">
        <v>3</v>
      </c>
      <c r="E216" s="2" t="s">
        <v>34</v>
      </c>
      <c r="F216" s="5" t="s">
        <v>438</v>
      </c>
      <c r="G216" s="2" t="s">
        <v>439</v>
      </c>
      <c r="H216" s="25">
        <v>0</v>
      </c>
      <c r="I216" s="25">
        <f t="shared" si="18"/>
        <v>0</v>
      </c>
    </row>
    <row r="217" spans="1:20" ht="45" customHeight="1" x14ac:dyDescent="0.25">
      <c r="A217" s="10" t="s">
        <v>265</v>
      </c>
      <c r="B217" s="3">
        <v>18</v>
      </c>
      <c r="C217" s="2" t="s">
        <v>421</v>
      </c>
      <c r="D217" s="4">
        <v>3</v>
      </c>
      <c r="E217" s="2" t="s">
        <v>34</v>
      </c>
      <c r="F217" s="5" t="s">
        <v>440</v>
      </c>
      <c r="G217" s="2" t="s">
        <v>441</v>
      </c>
      <c r="H217" s="25">
        <v>0</v>
      </c>
      <c r="I217" s="25">
        <f t="shared" si="18"/>
        <v>0</v>
      </c>
    </row>
    <row r="218" spans="1:20" ht="30" customHeight="1" x14ac:dyDescent="0.25">
      <c r="A218" s="10" t="s">
        <v>265</v>
      </c>
      <c r="B218" s="3">
        <v>19</v>
      </c>
      <c r="C218" s="2" t="s">
        <v>442</v>
      </c>
      <c r="D218" s="4">
        <v>1</v>
      </c>
      <c r="E218" s="2" t="s">
        <v>20</v>
      </c>
      <c r="F218" s="5" t="s">
        <v>443</v>
      </c>
      <c r="G218" s="2" t="s">
        <v>22</v>
      </c>
      <c r="H218" s="25">
        <v>0</v>
      </c>
      <c r="I218" s="21">
        <f>H218/2</f>
        <v>0</v>
      </c>
    </row>
    <row r="219" spans="1:20" ht="60" customHeight="1" x14ac:dyDescent="0.25">
      <c r="A219" s="10" t="s">
        <v>265</v>
      </c>
      <c r="B219" s="3">
        <v>19</v>
      </c>
      <c r="C219" s="2" t="s">
        <v>442</v>
      </c>
      <c r="D219" s="4">
        <v>1</v>
      </c>
      <c r="E219" s="2" t="s">
        <v>20</v>
      </c>
      <c r="F219" s="5" t="s">
        <v>444</v>
      </c>
      <c r="G219" s="2" t="s">
        <v>269</v>
      </c>
      <c r="H219" s="25">
        <v>0</v>
      </c>
      <c r="I219" s="21">
        <f>H219/2</f>
        <v>0</v>
      </c>
    </row>
    <row r="220" spans="1:20" ht="60" customHeight="1" x14ac:dyDescent="0.25">
      <c r="A220" s="10" t="s">
        <v>265</v>
      </c>
      <c r="B220" s="3">
        <v>19</v>
      </c>
      <c r="C220" s="2" t="s">
        <v>442</v>
      </c>
      <c r="D220" s="4">
        <v>2</v>
      </c>
      <c r="E220" s="2" t="s">
        <v>27</v>
      </c>
      <c r="F220" s="5" t="s">
        <v>445</v>
      </c>
      <c r="G220" s="2" t="s">
        <v>271</v>
      </c>
      <c r="H220" s="25">
        <v>0</v>
      </c>
      <c r="I220" s="21">
        <f>H220/2</f>
        <v>0</v>
      </c>
    </row>
    <row r="221" spans="1:20" ht="90" customHeight="1" x14ac:dyDescent="0.25">
      <c r="A221" s="10" t="s">
        <v>265</v>
      </c>
      <c r="B221" s="3">
        <v>19</v>
      </c>
      <c r="C221" s="2" t="s">
        <v>442</v>
      </c>
      <c r="D221" s="4">
        <v>2</v>
      </c>
      <c r="E221" s="2" t="s">
        <v>27</v>
      </c>
      <c r="F221" s="5" t="s">
        <v>446</v>
      </c>
      <c r="G221" s="2" t="s">
        <v>273</v>
      </c>
      <c r="H221" s="25">
        <v>0</v>
      </c>
      <c r="I221" s="21">
        <f>H221/2</f>
        <v>0</v>
      </c>
      <c r="N221" s="1"/>
      <c r="O221" s="1"/>
      <c r="P221" s="1"/>
      <c r="Q221" s="1"/>
      <c r="R221" s="1"/>
      <c r="S221" s="1"/>
      <c r="T221" s="1"/>
    </row>
    <row r="222" spans="1:20" ht="45" customHeight="1" x14ac:dyDescent="0.25">
      <c r="A222" s="10" t="s">
        <v>265</v>
      </c>
      <c r="B222" s="3">
        <v>19</v>
      </c>
      <c r="C222" s="2" t="s">
        <v>442</v>
      </c>
      <c r="D222" s="4">
        <v>3</v>
      </c>
      <c r="E222" s="2" t="s">
        <v>34</v>
      </c>
      <c r="F222" s="5" t="s">
        <v>447</v>
      </c>
      <c r="G222" s="2" t="s">
        <v>448</v>
      </c>
      <c r="H222" s="25">
        <v>0</v>
      </c>
      <c r="I222" s="25">
        <f t="shared" ref="I222:I227" si="19">H222/4</f>
        <v>0</v>
      </c>
    </row>
    <row r="223" spans="1:20" ht="30" customHeight="1" x14ac:dyDescent="0.25">
      <c r="A223" s="10" t="s">
        <v>265</v>
      </c>
      <c r="B223" s="3">
        <v>19</v>
      </c>
      <c r="C223" s="2" t="s">
        <v>442</v>
      </c>
      <c r="D223" s="4">
        <v>3</v>
      </c>
      <c r="E223" s="2" t="s">
        <v>34</v>
      </c>
      <c r="F223" s="5" t="s">
        <v>449</v>
      </c>
      <c r="G223" s="2" t="s">
        <v>450</v>
      </c>
      <c r="H223" s="25">
        <v>0</v>
      </c>
      <c r="I223" s="25">
        <f t="shared" si="19"/>
        <v>0</v>
      </c>
    </row>
    <row r="224" spans="1:20" ht="75" customHeight="1" x14ac:dyDescent="0.25">
      <c r="A224" s="10" t="s">
        <v>265</v>
      </c>
      <c r="B224" s="3">
        <v>19</v>
      </c>
      <c r="C224" s="2" t="s">
        <v>442</v>
      </c>
      <c r="D224" s="4">
        <v>3</v>
      </c>
      <c r="E224" s="2" t="s">
        <v>34</v>
      </c>
      <c r="F224" s="5" t="s">
        <v>451</v>
      </c>
      <c r="G224" s="2" t="s">
        <v>452</v>
      </c>
      <c r="H224" s="25">
        <v>0</v>
      </c>
      <c r="I224" s="25">
        <f t="shared" si="19"/>
        <v>0</v>
      </c>
    </row>
    <row r="225" spans="1:20" ht="30" customHeight="1" x14ac:dyDescent="0.25">
      <c r="A225" s="10" t="s">
        <v>265</v>
      </c>
      <c r="B225" s="3">
        <v>19</v>
      </c>
      <c r="C225" s="2" t="s">
        <v>442</v>
      </c>
      <c r="D225" s="4">
        <v>3</v>
      </c>
      <c r="E225" s="2" t="s">
        <v>34</v>
      </c>
      <c r="F225" s="5" t="s">
        <v>453</v>
      </c>
      <c r="G225" s="2" t="s">
        <v>454</v>
      </c>
      <c r="H225" s="25">
        <v>0</v>
      </c>
      <c r="I225" s="25">
        <f t="shared" si="19"/>
        <v>0</v>
      </c>
    </row>
    <row r="226" spans="1:20" ht="45" customHeight="1" x14ac:dyDescent="0.25">
      <c r="A226" s="10" t="s">
        <v>265</v>
      </c>
      <c r="B226" s="3">
        <v>19</v>
      </c>
      <c r="C226" s="2" t="s">
        <v>442</v>
      </c>
      <c r="D226" s="4">
        <v>3</v>
      </c>
      <c r="E226" s="2" t="s">
        <v>34</v>
      </c>
      <c r="F226" s="5" t="s">
        <v>455</v>
      </c>
      <c r="G226" s="2" t="s">
        <v>456</v>
      </c>
      <c r="H226" s="25">
        <v>0</v>
      </c>
      <c r="I226" s="25">
        <f t="shared" si="19"/>
        <v>0</v>
      </c>
    </row>
    <row r="227" spans="1:20" ht="30" customHeight="1" x14ac:dyDescent="0.25">
      <c r="A227" s="10" t="s">
        <v>265</v>
      </c>
      <c r="B227" s="3">
        <v>19</v>
      </c>
      <c r="C227" s="2" t="s">
        <v>442</v>
      </c>
      <c r="D227" s="4">
        <v>3</v>
      </c>
      <c r="E227" s="2" t="s">
        <v>34</v>
      </c>
      <c r="F227" s="5" t="s">
        <v>457</v>
      </c>
      <c r="G227" s="2" t="s">
        <v>458</v>
      </c>
      <c r="H227" s="25">
        <v>0</v>
      </c>
      <c r="I227" s="25">
        <f t="shared" si="19"/>
        <v>0</v>
      </c>
    </row>
    <row r="228" spans="1:20" ht="30" customHeight="1" x14ac:dyDescent="0.25">
      <c r="A228" s="10" t="s">
        <v>265</v>
      </c>
      <c r="B228" s="3">
        <v>20</v>
      </c>
      <c r="C228" s="2" t="s">
        <v>459</v>
      </c>
      <c r="D228" s="4">
        <v>1</v>
      </c>
      <c r="E228" s="2" t="s">
        <v>20</v>
      </c>
      <c r="F228" s="5" t="s">
        <v>460</v>
      </c>
      <c r="G228" s="2" t="s">
        <v>22</v>
      </c>
      <c r="H228" s="25">
        <v>0</v>
      </c>
      <c r="I228" s="21">
        <f>H228/2</f>
        <v>0</v>
      </c>
    </row>
    <row r="229" spans="1:20" ht="60" customHeight="1" x14ac:dyDescent="0.25">
      <c r="A229" s="10" t="s">
        <v>265</v>
      </c>
      <c r="B229" s="3">
        <v>20</v>
      </c>
      <c r="C229" s="2" t="s">
        <v>459</v>
      </c>
      <c r="D229" s="4">
        <v>1</v>
      </c>
      <c r="E229" s="2" t="s">
        <v>20</v>
      </c>
      <c r="F229" s="5" t="s">
        <v>461</v>
      </c>
      <c r="G229" s="2" t="s">
        <v>269</v>
      </c>
      <c r="H229" s="25">
        <v>0</v>
      </c>
      <c r="I229" s="21">
        <f>H229/2</f>
        <v>0</v>
      </c>
    </row>
    <row r="230" spans="1:20" ht="60" customHeight="1" x14ac:dyDescent="0.25">
      <c r="A230" s="10" t="s">
        <v>265</v>
      </c>
      <c r="B230" s="3">
        <v>20</v>
      </c>
      <c r="C230" s="2" t="s">
        <v>459</v>
      </c>
      <c r="D230" s="4">
        <v>2</v>
      </c>
      <c r="E230" s="2" t="s">
        <v>27</v>
      </c>
      <c r="F230" s="5" t="s">
        <v>462</v>
      </c>
      <c r="G230" s="2" t="s">
        <v>271</v>
      </c>
      <c r="H230" s="25">
        <v>0</v>
      </c>
      <c r="I230" s="21">
        <f>H230/2</f>
        <v>0</v>
      </c>
    </row>
    <row r="231" spans="1:20" ht="90" customHeight="1" x14ac:dyDescent="0.25">
      <c r="A231" s="10" t="s">
        <v>265</v>
      </c>
      <c r="B231" s="3">
        <v>20</v>
      </c>
      <c r="C231" s="2" t="s">
        <v>459</v>
      </c>
      <c r="D231" s="4">
        <v>2</v>
      </c>
      <c r="E231" s="2" t="s">
        <v>27</v>
      </c>
      <c r="F231" s="5" t="s">
        <v>463</v>
      </c>
      <c r="G231" s="2" t="s">
        <v>273</v>
      </c>
      <c r="H231" s="25">
        <v>0</v>
      </c>
      <c r="I231" s="21">
        <f>H231/2</f>
        <v>0</v>
      </c>
    </row>
    <row r="232" spans="1:20" ht="60" customHeight="1" x14ac:dyDescent="0.25">
      <c r="A232" s="10" t="s">
        <v>265</v>
      </c>
      <c r="B232" s="3">
        <v>20</v>
      </c>
      <c r="C232" s="2" t="s">
        <v>459</v>
      </c>
      <c r="D232" s="4">
        <v>3</v>
      </c>
      <c r="E232" s="2" t="s">
        <v>34</v>
      </c>
      <c r="F232" s="5" t="s">
        <v>464</v>
      </c>
      <c r="G232" s="2" t="s">
        <v>465</v>
      </c>
      <c r="H232" s="25">
        <v>0</v>
      </c>
      <c r="I232" s="25">
        <f t="shared" ref="I232:I240" si="20">H232/4</f>
        <v>0</v>
      </c>
    </row>
    <row r="233" spans="1:20" ht="30" customHeight="1" x14ac:dyDescent="0.25">
      <c r="A233" s="10" t="s">
        <v>265</v>
      </c>
      <c r="B233" s="3">
        <v>20</v>
      </c>
      <c r="C233" s="2" t="s">
        <v>459</v>
      </c>
      <c r="D233" s="4">
        <v>3</v>
      </c>
      <c r="E233" s="2" t="s">
        <v>34</v>
      </c>
      <c r="F233" s="5" t="s">
        <v>466</v>
      </c>
      <c r="G233" s="2" t="s">
        <v>467</v>
      </c>
      <c r="H233" s="25">
        <v>0</v>
      </c>
      <c r="I233" s="25">
        <f t="shared" si="20"/>
        <v>0</v>
      </c>
    </row>
    <row r="234" spans="1:20" ht="30" customHeight="1" x14ac:dyDescent="0.25">
      <c r="A234" s="10" t="s">
        <v>265</v>
      </c>
      <c r="B234" s="3">
        <v>20</v>
      </c>
      <c r="C234" s="2" t="s">
        <v>459</v>
      </c>
      <c r="D234" s="4">
        <v>3</v>
      </c>
      <c r="E234" s="2" t="s">
        <v>34</v>
      </c>
      <c r="F234" s="5" t="s">
        <v>468</v>
      </c>
      <c r="G234" s="2" t="s">
        <v>469</v>
      </c>
      <c r="H234" s="25">
        <v>0</v>
      </c>
      <c r="I234" s="25">
        <f t="shared" si="20"/>
        <v>0</v>
      </c>
    </row>
    <row r="235" spans="1:20" ht="60" customHeight="1" x14ac:dyDescent="0.25">
      <c r="A235" s="10" t="s">
        <v>265</v>
      </c>
      <c r="B235" s="3">
        <v>20</v>
      </c>
      <c r="C235" s="2" t="s">
        <v>459</v>
      </c>
      <c r="D235" s="4">
        <v>3</v>
      </c>
      <c r="E235" s="2" t="s">
        <v>34</v>
      </c>
      <c r="F235" s="5" t="s">
        <v>470</v>
      </c>
      <c r="G235" s="2" t="s">
        <v>471</v>
      </c>
      <c r="H235" s="25">
        <v>0</v>
      </c>
      <c r="I235" s="25">
        <f t="shared" si="20"/>
        <v>0</v>
      </c>
    </row>
    <row r="236" spans="1:20" ht="30" customHeight="1" x14ac:dyDescent="0.25">
      <c r="A236" s="10" t="s">
        <v>265</v>
      </c>
      <c r="B236" s="3">
        <v>20</v>
      </c>
      <c r="C236" s="2" t="s">
        <v>459</v>
      </c>
      <c r="D236" s="4">
        <v>3</v>
      </c>
      <c r="E236" s="2" t="s">
        <v>34</v>
      </c>
      <c r="F236" s="5" t="s">
        <v>472</v>
      </c>
      <c r="G236" s="2" t="s">
        <v>473</v>
      </c>
      <c r="H236" s="25">
        <v>0</v>
      </c>
      <c r="I236" s="25">
        <f t="shared" si="20"/>
        <v>0</v>
      </c>
    </row>
    <row r="237" spans="1:20" ht="30" customHeight="1" x14ac:dyDescent="0.25">
      <c r="A237" s="10" t="s">
        <v>265</v>
      </c>
      <c r="B237" s="3">
        <v>20</v>
      </c>
      <c r="C237" s="2" t="s">
        <v>459</v>
      </c>
      <c r="D237" s="4">
        <v>3</v>
      </c>
      <c r="E237" s="2" t="s">
        <v>34</v>
      </c>
      <c r="F237" s="5" t="s">
        <v>474</v>
      </c>
      <c r="G237" s="2" t="s">
        <v>475</v>
      </c>
      <c r="H237" s="25">
        <v>0</v>
      </c>
      <c r="I237" s="25">
        <f t="shared" si="20"/>
        <v>0</v>
      </c>
    </row>
    <row r="238" spans="1:20" ht="75" customHeight="1" x14ac:dyDescent="0.25">
      <c r="A238" s="10" t="s">
        <v>265</v>
      </c>
      <c r="B238" s="3">
        <v>20</v>
      </c>
      <c r="C238" s="2" t="s">
        <v>459</v>
      </c>
      <c r="D238" s="4">
        <v>3</v>
      </c>
      <c r="E238" s="2" t="s">
        <v>34</v>
      </c>
      <c r="F238" s="5" t="s">
        <v>476</v>
      </c>
      <c r="G238" s="2" t="s">
        <v>477</v>
      </c>
      <c r="H238" s="25">
        <v>0</v>
      </c>
      <c r="I238" s="25">
        <f t="shared" si="20"/>
        <v>0</v>
      </c>
    </row>
    <row r="239" spans="1:20" ht="45" customHeight="1" x14ac:dyDescent="0.25">
      <c r="A239" s="10" t="s">
        <v>265</v>
      </c>
      <c r="B239" s="3">
        <v>20</v>
      </c>
      <c r="C239" s="2" t="s">
        <v>459</v>
      </c>
      <c r="D239" s="4">
        <v>3</v>
      </c>
      <c r="E239" s="2" t="s">
        <v>34</v>
      </c>
      <c r="F239" s="5" t="s">
        <v>478</v>
      </c>
      <c r="G239" s="2" t="s">
        <v>479</v>
      </c>
      <c r="H239" s="25">
        <v>0</v>
      </c>
      <c r="I239" s="25">
        <f t="shared" si="20"/>
        <v>0</v>
      </c>
      <c r="N239" s="1"/>
      <c r="O239" s="1"/>
      <c r="P239" s="1"/>
      <c r="Q239" s="1"/>
      <c r="R239" s="1"/>
      <c r="S239" s="1"/>
      <c r="T239" s="1"/>
    </row>
    <row r="240" spans="1:20" ht="30" customHeight="1" x14ac:dyDescent="0.25">
      <c r="A240" s="10" t="s">
        <v>265</v>
      </c>
      <c r="B240" s="3">
        <v>20</v>
      </c>
      <c r="C240" s="2" t="s">
        <v>459</v>
      </c>
      <c r="D240" s="4">
        <v>3</v>
      </c>
      <c r="E240" s="2" t="s">
        <v>34</v>
      </c>
      <c r="F240" s="5" t="s">
        <v>480</v>
      </c>
      <c r="G240" s="2" t="s">
        <v>481</v>
      </c>
      <c r="H240" s="25">
        <v>0</v>
      </c>
      <c r="I240" s="25">
        <f t="shared" si="20"/>
        <v>0</v>
      </c>
    </row>
    <row r="241" spans="1:13" ht="30" customHeight="1" x14ac:dyDescent="0.25">
      <c r="A241" s="10" t="s">
        <v>265</v>
      </c>
      <c r="B241" s="3">
        <v>21</v>
      </c>
      <c r="C241" s="2" t="s">
        <v>482</v>
      </c>
      <c r="D241" s="4">
        <v>1</v>
      </c>
      <c r="E241" s="2" t="s">
        <v>20</v>
      </c>
      <c r="F241" s="5" t="s">
        <v>483</v>
      </c>
      <c r="G241" s="2" t="s">
        <v>22</v>
      </c>
      <c r="H241" s="25">
        <v>0</v>
      </c>
      <c r="I241" s="21">
        <f>H241/2</f>
        <v>0</v>
      </c>
    </row>
    <row r="242" spans="1:13" ht="60" customHeight="1" x14ac:dyDescent="0.25">
      <c r="A242" s="10" t="s">
        <v>265</v>
      </c>
      <c r="B242" s="3">
        <v>21</v>
      </c>
      <c r="C242" s="2" t="s">
        <v>482</v>
      </c>
      <c r="D242" s="4">
        <v>1</v>
      </c>
      <c r="E242" s="2" t="s">
        <v>20</v>
      </c>
      <c r="F242" s="5" t="s">
        <v>484</v>
      </c>
      <c r="G242" s="2" t="s">
        <v>269</v>
      </c>
      <c r="H242" s="25">
        <v>0</v>
      </c>
      <c r="I242" s="21">
        <f>H242/2</f>
        <v>0</v>
      </c>
    </row>
    <row r="243" spans="1:13" ht="60" customHeight="1" x14ac:dyDescent="0.25">
      <c r="A243" s="10" t="s">
        <v>265</v>
      </c>
      <c r="B243" s="3">
        <v>21</v>
      </c>
      <c r="C243" s="2" t="s">
        <v>482</v>
      </c>
      <c r="D243" s="4">
        <v>2</v>
      </c>
      <c r="E243" s="2" t="s">
        <v>27</v>
      </c>
      <c r="F243" s="5" t="s">
        <v>485</v>
      </c>
      <c r="G243" s="2" t="s">
        <v>271</v>
      </c>
      <c r="H243" s="25">
        <v>0</v>
      </c>
      <c r="I243" s="21">
        <f>H243/2</f>
        <v>0</v>
      </c>
    </row>
    <row r="244" spans="1:13" ht="90" customHeight="1" x14ac:dyDescent="0.25">
      <c r="A244" s="10" t="s">
        <v>265</v>
      </c>
      <c r="B244" s="3">
        <v>21</v>
      </c>
      <c r="C244" s="2" t="s">
        <v>482</v>
      </c>
      <c r="D244" s="4">
        <v>2</v>
      </c>
      <c r="E244" s="2" t="s">
        <v>27</v>
      </c>
      <c r="F244" s="5" t="s">
        <v>486</v>
      </c>
      <c r="G244" s="2" t="s">
        <v>273</v>
      </c>
      <c r="H244" s="25">
        <v>0</v>
      </c>
      <c r="I244" s="21">
        <f>H244/2</f>
        <v>0</v>
      </c>
    </row>
    <row r="245" spans="1:13" ht="45" customHeight="1" x14ac:dyDescent="0.25">
      <c r="A245" s="10" t="s">
        <v>265</v>
      </c>
      <c r="B245" s="3">
        <v>21</v>
      </c>
      <c r="C245" s="2" t="s">
        <v>482</v>
      </c>
      <c r="D245" s="4">
        <v>3</v>
      </c>
      <c r="E245" s="2" t="s">
        <v>34</v>
      </c>
      <c r="F245" s="5" t="s">
        <v>487</v>
      </c>
      <c r="G245" s="2" t="s">
        <v>488</v>
      </c>
      <c r="H245" s="25">
        <v>0</v>
      </c>
      <c r="I245" s="25">
        <f t="shared" ref="I245:I250" si="21">H245/4</f>
        <v>0</v>
      </c>
    </row>
    <row r="246" spans="1:13" ht="45" customHeight="1" x14ac:dyDescent="0.25">
      <c r="A246" s="10" t="s">
        <v>265</v>
      </c>
      <c r="B246" s="3">
        <v>21</v>
      </c>
      <c r="C246" s="2" t="s">
        <v>482</v>
      </c>
      <c r="D246" s="4">
        <v>3</v>
      </c>
      <c r="E246" s="2" t="s">
        <v>34</v>
      </c>
      <c r="F246" s="5" t="s">
        <v>489</v>
      </c>
      <c r="G246" s="2" t="s">
        <v>490</v>
      </c>
      <c r="H246" s="25">
        <v>0</v>
      </c>
      <c r="I246" s="25">
        <f t="shared" si="21"/>
        <v>0</v>
      </c>
    </row>
    <row r="247" spans="1:13" ht="30" customHeight="1" x14ac:dyDescent="0.25">
      <c r="A247" s="10" t="s">
        <v>265</v>
      </c>
      <c r="B247" s="3">
        <v>21</v>
      </c>
      <c r="C247" s="2" t="s">
        <v>482</v>
      </c>
      <c r="D247" s="4">
        <v>3</v>
      </c>
      <c r="E247" s="2" t="s">
        <v>34</v>
      </c>
      <c r="F247" s="5" t="s">
        <v>491</v>
      </c>
      <c r="G247" s="2" t="s">
        <v>492</v>
      </c>
      <c r="H247" s="25">
        <v>0</v>
      </c>
      <c r="I247" s="25">
        <f t="shared" si="21"/>
        <v>0</v>
      </c>
    </row>
    <row r="248" spans="1:13" s="1" customFormat="1" ht="30" customHeight="1" x14ac:dyDescent="0.25">
      <c r="A248" s="10" t="s">
        <v>265</v>
      </c>
      <c r="B248" s="3">
        <v>21</v>
      </c>
      <c r="C248" s="2" t="s">
        <v>482</v>
      </c>
      <c r="D248" s="4">
        <v>3</v>
      </c>
      <c r="E248" s="2" t="s">
        <v>34</v>
      </c>
      <c r="F248" s="5" t="s">
        <v>493</v>
      </c>
      <c r="G248" s="2" t="s">
        <v>494</v>
      </c>
      <c r="H248" s="25">
        <v>0</v>
      </c>
      <c r="I248" s="25">
        <f t="shared" si="21"/>
        <v>0</v>
      </c>
      <c r="L248" s="9"/>
      <c r="M248" s="43"/>
    </row>
    <row r="249" spans="1:13" ht="45" customHeight="1" x14ac:dyDescent="0.25">
      <c r="A249" s="10" t="s">
        <v>265</v>
      </c>
      <c r="B249" s="3">
        <v>21</v>
      </c>
      <c r="C249" s="2" t="s">
        <v>482</v>
      </c>
      <c r="D249" s="4">
        <v>3</v>
      </c>
      <c r="E249" s="2" t="s">
        <v>34</v>
      </c>
      <c r="F249" s="5" t="s">
        <v>495</v>
      </c>
      <c r="G249" s="2" t="s">
        <v>496</v>
      </c>
      <c r="H249" s="25">
        <v>0</v>
      </c>
      <c r="I249" s="25">
        <f t="shared" si="21"/>
        <v>0</v>
      </c>
    </row>
    <row r="250" spans="1:13" ht="45" customHeight="1" x14ac:dyDescent="0.25">
      <c r="A250" s="10" t="s">
        <v>265</v>
      </c>
      <c r="B250" s="3">
        <v>21</v>
      </c>
      <c r="C250" s="2" t="s">
        <v>482</v>
      </c>
      <c r="D250" s="4">
        <v>3</v>
      </c>
      <c r="E250" s="2" t="s">
        <v>34</v>
      </c>
      <c r="F250" s="5" t="s">
        <v>497</v>
      </c>
      <c r="G250" s="2" t="s">
        <v>498</v>
      </c>
      <c r="H250" s="25">
        <v>0</v>
      </c>
      <c r="I250" s="25">
        <f t="shared" si="21"/>
        <v>0</v>
      </c>
    </row>
    <row r="251" spans="1:13" ht="30" customHeight="1" x14ac:dyDescent="0.25">
      <c r="A251" s="10" t="s">
        <v>499</v>
      </c>
      <c r="B251" s="3">
        <v>22</v>
      </c>
      <c r="C251" s="2" t="s">
        <v>500</v>
      </c>
      <c r="D251" s="4">
        <v>1</v>
      </c>
      <c r="E251" s="2" t="s">
        <v>20</v>
      </c>
      <c r="F251" s="5" t="s">
        <v>501</v>
      </c>
      <c r="G251" s="2" t="s">
        <v>22</v>
      </c>
      <c r="H251" s="25">
        <v>0</v>
      </c>
      <c r="I251" s="21">
        <f>H251/2</f>
        <v>0</v>
      </c>
    </row>
    <row r="252" spans="1:13" ht="60" customHeight="1" x14ac:dyDescent="0.25">
      <c r="A252" s="10" t="s">
        <v>499</v>
      </c>
      <c r="B252" s="3">
        <v>22</v>
      </c>
      <c r="C252" s="2" t="s">
        <v>500</v>
      </c>
      <c r="D252" s="4">
        <v>1</v>
      </c>
      <c r="E252" s="2" t="s">
        <v>20</v>
      </c>
      <c r="F252" s="5" t="s">
        <v>502</v>
      </c>
      <c r="G252" s="2" t="s">
        <v>269</v>
      </c>
      <c r="H252" s="25">
        <v>0</v>
      </c>
      <c r="I252" s="21">
        <f>H252/2</f>
        <v>0</v>
      </c>
    </row>
    <row r="253" spans="1:13" ht="60" customHeight="1" x14ac:dyDescent="0.25">
      <c r="A253" s="10" t="s">
        <v>499</v>
      </c>
      <c r="B253" s="3">
        <v>22</v>
      </c>
      <c r="C253" s="2" t="s">
        <v>500</v>
      </c>
      <c r="D253" s="4">
        <v>2</v>
      </c>
      <c r="E253" s="2" t="s">
        <v>27</v>
      </c>
      <c r="F253" s="5" t="s">
        <v>503</v>
      </c>
      <c r="G253" s="2" t="s">
        <v>271</v>
      </c>
      <c r="H253" s="25">
        <v>0</v>
      </c>
      <c r="I253" s="21">
        <f>H253/2</f>
        <v>0</v>
      </c>
    </row>
    <row r="254" spans="1:13" ht="90" customHeight="1" x14ac:dyDescent="0.25">
      <c r="A254" s="10" t="s">
        <v>499</v>
      </c>
      <c r="B254" s="3">
        <v>22</v>
      </c>
      <c r="C254" s="2" t="s">
        <v>500</v>
      </c>
      <c r="D254" s="4">
        <v>2</v>
      </c>
      <c r="E254" s="2" t="s">
        <v>27</v>
      </c>
      <c r="F254" s="5" t="s">
        <v>504</v>
      </c>
      <c r="G254" s="2" t="s">
        <v>273</v>
      </c>
      <c r="H254" s="25">
        <v>0</v>
      </c>
      <c r="I254" s="21">
        <f>H254/2</f>
        <v>0</v>
      </c>
    </row>
    <row r="255" spans="1:13" ht="45" customHeight="1" x14ac:dyDescent="0.25">
      <c r="A255" s="10" t="s">
        <v>499</v>
      </c>
      <c r="B255" s="3">
        <v>22</v>
      </c>
      <c r="C255" s="2" t="s">
        <v>500</v>
      </c>
      <c r="D255" s="4">
        <v>3</v>
      </c>
      <c r="E255" s="2" t="s">
        <v>34</v>
      </c>
      <c r="F255" s="5" t="s">
        <v>505</v>
      </c>
      <c r="G255" s="2" t="s">
        <v>506</v>
      </c>
      <c r="H255" s="25">
        <v>0</v>
      </c>
      <c r="I255" s="25">
        <f t="shared" ref="I255:I262" si="22">H255/4</f>
        <v>0</v>
      </c>
    </row>
    <row r="256" spans="1:13" ht="30" customHeight="1" x14ac:dyDescent="0.25">
      <c r="A256" s="10" t="s">
        <v>499</v>
      </c>
      <c r="B256" s="3">
        <v>22</v>
      </c>
      <c r="C256" s="2" t="s">
        <v>500</v>
      </c>
      <c r="D256" s="4">
        <v>3</v>
      </c>
      <c r="E256" s="2" t="s">
        <v>34</v>
      </c>
      <c r="F256" s="5" t="s">
        <v>507</v>
      </c>
      <c r="G256" s="2" t="s">
        <v>508</v>
      </c>
      <c r="H256" s="25">
        <v>0</v>
      </c>
      <c r="I256" s="25">
        <f t="shared" si="22"/>
        <v>0</v>
      </c>
    </row>
    <row r="257" spans="1:20" ht="390" customHeight="1" x14ac:dyDescent="0.25">
      <c r="A257" s="10" t="s">
        <v>499</v>
      </c>
      <c r="B257" s="3">
        <v>22</v>
      </c>
      <c r="C257" s="2" t="s">
        <v>500</v>
      </c>
      <c r="D257" s="4">
        <v>3</v>
      </c>
      <c r="E257" s="2" t="s">
        <v>34</v>
      </c>
      <c r="F257" s="5" t="s">
        <v>509</v>
      </c>
      <c r="G257" s="2" t="s">
        <v>510</v>
      </c>
      <c r="H257" s="25">
        <v>0</v>
      </c>
      <c r="I257" s="25">
        <f t="shared" si="22"/>
        <v>0</v>
      </c>
      <c r="N257" s="1"/>
      <c r="O257" s="1"/>
      <c r="P257" s="1"/>
      <c r="Q257" s="1"/>
      <c r="R257" s="1"/>
      <c r="S257" s="1"/>
      <c r="T257" s="1"/>
    </row>
    <row r="258" spans="1:20" s="1" customFormat="1" ht="75" customHeight="1" x14ac:dyDescent="0.25">
      <c r="A258" s="10" t="s">
        <v>499</v>
      </c>
      <c r="B258" s="3">
        <v>22</v>
      </c>
      <c r="C258" s="2" t="s">
        <v>500</v>
      </c>
      <c r="D258" s="4">
        <v>3</v>
      </c>
      <c r="E258" s="2" t="s">
        <v>34</v>
      </c>
      <c r="F258" s="5" t="s">
        <v>511</v>
      </c>
      <c r="G258" s="2" t="s">
        <v>512</v>
      </c>
      <c r="H258" s="25">
        <v>0</v>
      </c>
      <c r="I258" s="25">
        <f t="shared" si="22"/>
        <v>0</v>
      </c>
      <c r="L258" s="9"/>
      <c r="M258" s="43"/>
    </row>
    <row r="259" spans="1:20" ht="75" customHeight="1" x14ac:dyDescent="0.25">
      <c r="A259" s="10" t="s">
        <v>499</v>
      </c>
      <c r="B259" s="3">
        <v>22</v>
      </c>
      <c r="C259" s="2" t="s">
        <v>500</v>
      </c>
      <c r="D259" s="4">
        <v>3</v>
      </c>
      <c r="E259" s="2" t="s">
        <v>34</v>
      </c>
      <c r="F259" s="5" t="s">
        <v>513</v>
      </c>
      <c r="G259" s="2" t="s">
        <v>514</v>
      </c>
      <c r="H259" s="25">
        <v>0</v>
      </c>
      <c r="I259" s="25">
        <f t="shared" si="22"/>
        <v>0</v>
      </c>
    </row>
    <row r="260" spans="1:20" ht="45" customHeight="1" x14ac:dyDescent="0.25">
      <c r="A260" s="10" t="s">
        <v>499</v>
      </c>
      <c r="B260" s="3">
        <v>22</v>
      </c>
      <c r="C260" s="2" t="s">
        <v>500</v>
      </c>
      <c r="D260" s="4">
        <v>3</v>
      </c>
      <c r="E260" s="2" t="s">
        <v>34</v>
      </c>
      <c r="F260" s="5" t="s">
        <v>515</v>
      </c>
      <c r="G260" s="2" t="s">
        <v>516</v>
      </c>
      <c r="H260" s="25">
        <v>0</v>
      </c>
      <c r="I260" s="25">
        <f t="shared" si="22"/>
        <v>0</v>
      </c>
    </row>
    <row r="261" spans="1:20" ht="60" customHeight="1" x14ac:dyDescent="0.25">
      <c r="A261" s="10" t="s">
        <v>499</v>
      </c>
      <c r="B261" s="3">
        <v>22</v>
      </c>
      <c r="C261" s="2" t="s">
        <v>500</v>
      </c>
      <c r="D261" s="4">
        <v>3</v>
      </c>
      <c r="E261" s="2" t="s">
        <v>34</v>
      </c>
      <c r="F261" s="5" t="s">
        <v>517</v>
      </c>
      <c r="G261" s="2" t="s">
        <v>518</v>
      </c>
      <c r="H261" s="25">
        <v>0</v>
      </c>
      <c r="I261" s="25">
        <f t="shared" si="22"/>
        <v>0</v>
      </c>
    </row>
    <row r="262" spans="1:20" ht="45" customHeight="1" x14ac:dyDescent="0.25">
      <c r="A262" s="10" t="s">
        <v>499</v>
      </c>
      <c r="B262" s="3">
        <v>22</v>
      </c>
      <c r="C262" s="2" t="s">
        <v>500</v>
      </c>
      <c r="D262" s="4">
        <v>3</v>
      </c>
      <c r="E262" s="2" t="s">
        <v>34</v>
      </c>
      <c r="F262" s="5" t="s">
        <v>519</v>
      </c>
      <c r="G262" s="2" t="s">
        <v>520</v>
      </c>
      <c r="H262" s="25">
        <v>0</v>
      </c>
      <c r="I262" s="25">
        <f t="shared" si="22"/>
        <v>0</v>
      </c>
    </row>
    <row r="263" spans="1:20" ht="30" customHeight="1" x14ac:dyDescent="0.25">
      <c r="A263" s="10" t="s">
        <v>499</v>
      </c>
      <c r="B263" s="3">
        <v>23</v>
      </c>
      <c r="C263" s="2" t="s">
        <v>521</v>
      </c>
      <c r="D263" s="4">
        <v>1</v>
      </c>
      <c r="E263" s="2" t="s">
        <v>20</v>
      </c>
      <c r="F263" s="5" t="s">
        <v>522</v>
      </c>
      <c r="G263" s="2" t="s">
        <v>22</v>
      </c>
      <c r="H263" s="25">
        <v>0</v>
      </c>
      <c r="I263" s="21">
        <f>H263/2</f>
        <v>0</v>
      </c>
    </row>
    <row r="264" spans="1:20" ht="60" customHeight="1" x14ac:dyDescent="0.25">
      <c r="A264" s="10" t="s">
        <v>499</v>
      </c>
      <c r="B264" s="3">
        <v>23</v>
      </c>
      <c r="C264" s="2" t="s">
        <v>521</v>
      </c>
      <c r="D264" s="4">
        <v>1</v>
      </c>
      <c r="E264" s="2" t="s">
        <v>20</v>
      </c>
      <c r="F264" s="5" t="s">
        <v>523</v>
      </c>
      <c r="G264" s="2" t="s">
        <v>269</v>
      </c>
      <c r="H264" s="25">
        <v>0</v>
      </c>
      <c r="I264" s="21">
        <f>H264/2</f>
        <v>0</v>
      </c>
    </row>
    <row r="265" spans="1:20" ht="60" customHeight="1" x14ac:dyDescent="0.25">
      <c r="A265" s="10" t="s">
        <v>499</v>
      </c>
      <c r="B265" s="3">
        <v>23</v>
      </c>
      <c r="C265" s="2" t="s">
        <v>521</v>
      </c>
      <c r="D265" s="4">
        <v>2</v>
      </c>
      <c r="E265" s="2" t="s">
        <v>27</v>
      </c>
      <c r="F265" s="5" t="s">
        <v>524</v>
      </c>
      <c r="G265" s="2" t="s">
        <v>271</v>
      </c>
      <c r="H265" s="25">
        <v>0</v>
      </c>
      <c r="I265" s="21">
        <f>H265/2</f>
        <v>0</v>
      </c>
    </row>
    <row r="266" spans="1:20" ht="90" customHeight="1" x14ac:dyDescent="0.25">
      <c r="A266" s="10" t="s">
        <v>499</v>
      </c>
      <c r="B266" s="3">
        <v>23</v>
      </c>
      <c r="C266" s="2" t="s">
        <v>521</v>
      </c>
      <c r="D266" s="4">
        <v>2</v>
      </c>
      <c r="E266" s="2" t="s">
        <v>27</v>
      </c>
      <c r="F266" s="5" t="s">
        <v>525</v>
      </c>
      <c r="G266" s="2" t="s">
        <v>273</v>
      </c>
      <c r="H266" s="25">
        <v>0</v>
      </c>
      <c r="I266" s="21">
        <f>H266/2</f>
        <v>0</v>
      </c>
    </row>
    <row r="267" spans="1:20" ht="60" customHeight="1" x14ac:dyDescent="0.25">
      <c r="A267" s="10" t="s">
        <v>499</v>
      </c>
      <c r="B267" s="3">
        <v>23</v>
      </c>
      <c r="C267" s="2" t="s">
        <v>521</v>
      </c>
      <c r="D267" s="4">
        <v>3</v>
      </c>
      <c r="E267" s="2" t="s">
        <v>34</v>
      </c>
      <c r="F267" s="5" t="s">
        <v>526</v>
      </c>
      <c r="G267" s="2" t="s">
        <v>527</v>
      </c>
      <c r="H267" s="25">
        <v>0</v>
      </c>
      <c r="I267" s="25">
        <f t="shared" ref="I267:I272" si="23">H267/4</f>
        <v>0</v>
      </c>
    </row>
    <row r="268" spans="1:20" s="1" customFormat="1" ht="30" customHeight="1" x14ac:dyDescent="0.25">
      <c r="A268" s="10" t="s">
        <v>499</v>
      </c>
      <c r="B268" s="3">
        <v>23</v>
      </c>
      <c r="C268" s="2" t="s">
        <v>521</v>
      </c>
      <c r="D268" s="4">
        <v>3</v>
      </c>
      <c r="E268" s="2" t="s">
        <v>34</v>
      </c>
      <c r="F268" s="5" t="s">
        <v>528</v>
      </c>
      <c r="G268" s="2" t="s">
        <v>529</v>
      </c>
      <c r="H268" s="25">
        <v>0</v>
      </c>
      <c r="I268" s="25">
        <f t="shared" si="23"/>
        <v>0</v>
      </c>
      <c r="L268" s="9"/>
      <c r="M268" s="43"/>
    </row>
    <row r="269" spans="1:20" ht="45" customHeight="1" x14ac:dyDescent="0.25">
      <c r="A269" s="10" t="s">
        <v>499</v>
      </c>
      <c r="B269" s="3">
        <v>23</v>
      </c>
      <c r="C269" s="2" t="s">
        <v>521</v>
      </c>
      <c r="D269" s="4">
        <v>3</v>
      </c>
      <c r="E269" s="2" t="s">
        <v>34</v>
      </c>
      <c r="F269" s="5" t="s">
        <v>530</v>
      </c>
      <c r="G269" s="2" t="s">
        <v>531</v>
      </c>
      <c r="H269" s="25">
        <v>0</v>
      </c>
      <c r="I269" s="25">
        <f t="shared" si="23"/>
        <v>0</v>
      </c>
    </row>
    <row r="270" spans="1:20" ht="120" customHeight="1" x14ac:dyDescent="0.25">
      <c r="A270" s="10" t="s">
        <v>499</v>
      </c>
      <c r="B270" s="3">
        <v>23</v>
      </c>
      <c r="C270" s="2" t="s">
        <v>521</v>
      </c>
      <c r="D270" s="4">
        <v>3</v>
      </c>
      <c r="E270" s="2" t="s">
        <v>34</v>
      </c>
      <c r="F270" s="5" t="s">
        <v>532</v>
      </c>
      <c r="G270" s="2" t="s">
        <v>533</v>
      </c>
      <c r="H270" s="25">
        <v>0</v>
      </c>
      <c r="I270" s="25">
        <f t="shared" si="23"/>
        <v>0</v>
      </c>
    </row>
    <row r="271" spans="1:20" ht="30" customHeight="1" x14ac:dyDescent="0.25">
      <c r="A271" s="10" t="s">
        <v>499</v>
      </c>
      <c r="B271" s="3">
        <v>23</v>
      </c>
      <c r="C271" s="2" t="s">
        <v>521</v>
      </c>
      <c r="D271" s="4">
        <v>3</v>
      </c>
      <c r="E271" s="2" t="s">
        <v>34</v>
      </c>
      <c r="F271" s="5" t="s">
        <v>534</v>
      </c>
      <c r="G271" s="2" t="s">
        <v>535</v>
      </c>
      <c r="H271" s="25">
        <v>0</v>
      </c>
      <c r="I271" s="25">
        <f t="shared" si="23"/>
        <v>0</v>
      </c>
    </row>
    <row r="272" spans="1:20" ht="30" customHeight="1" x14ac:dyDescent="0.25">
      <c r="A272" s="10" t="s">
        <v>499</v>
      </c>
      <c r="B272" s="3">
        <v>23</v>
      </c>
      <c r="C272" s="2" t="s">
        <v>521</v>
      </c>
      <c r="D272" s="4">
        <v>3</v>
      </c>
      <c r="E272" s="2" t="s">
        <v>34</v>
      </c>
      <c r="F272" s="5" t="s">
        <v>536</v>
      </c>
      <c r="G272" s="2" t="s">
        <v>537</v>
      </c>
      <c r="H272" s="25">
        <v>0</v>
      </c>
      <c r="I272" s="25">
        <f t="shared" si="23"/>
        <v>0</v>
      </c>
    </row>
    <row r="273" spans="1:20" ht="30" customHeight="1" x14ac:dyDescent="0.25">
      <c r="A273" s="10" t="s">
        <v>499</v>
      </c>
      <c r="B273" s="3">
        <v>24</v>
      </c>
      <c r="C273" s="2" t="s">
        <v>538</v>
      </c>
      <c r="D273" s="4">
        <v>1</v>
      </c>
      <c r="E273" s="2" t="s">
        <v>20</v>
      </c>
      <c r="F273" s="5" t="s">
        <v>539</v>
      </c>
      <c r="G273" s="2" t="s">
        <v>540</v>
      </c>
      <c r="H273" s="25">
        <v>0</v>
      </c>
      <c r="I273" s="21">
        <f>H273/2</f>
        <v>0</v>
      </c>
    </row>
    <row r="274" spans="1:20" ht="60" customHeight="1" x14ac:dyDescent="0.25">
      <c r="A274" s="10" t="s">
        <v>499</v>
      </c>
      <c r="B274" s="3">
        <v>24</v>
      </c>
      <c r="C274" s="2" t="s">
        <v>538</v>
      </c>
      <c r="D274" s="4">
        <v>1</v>
      </c>
      <c r="E274" s="2" t="s">
        <v>20</v>
      </c>
      <c r="F274" s="5" t="s">
        <v>541</v>
      </c>
      <c r="G274" s="2" t="s">
        <v>542</v>
      </c>
      <c r="H274" s="25">
        <v>0</v>
      </c>
      <c r="I274" s="21">
        <f>H274/2</f>
        <v>0</v>
      </c>
    </row>
    <row r="275" spans="1:20" ht="60" customHeight="1" x14ac:dyDescent="0.25">
      <c r="A275" s="10" t="s">
        <v>499</v>
      </c>
      <c r="B275" s="3">
        <v>24</v>
      </c>
      <c r="C275" s="2" t="s">
        <v>538</v>
      </c>
      <c r="D275" s="4">
        <v>2</v>
      </c>
      <c r="E275" s="2" t="s">
        <v>27</v>
      </c>
      <c r="F275" s="5" t="s">
        <v>543</v>
      </c>
      <c r="G275" s="2" t="s">
        <v>544</v>
      </c>
      <c r="H275" s="25">
        <v>0</v>
      </c>
      <c r="I275" s="21">
        <f>H275/2</f>
        <v>0</v>
      </c>
      <c r="N275" s="1"/>
      <c r="O275" s="1"/>
      <c r="P275" s="1"/>
      <c r="Q275" s="1"/>
      <c r="R275" s="1"/>
      <c r="S275" s="1"/>
      <c r="T275" s="1"/>
    </row>
    <row r="276" spans="1:20" ht="90" customHeight="1" x14ac:dyDescent="0.25">
      <c r="A276" s="10" t="s">
        <v>499</v>
      </c>
      <c r="B276" s="3">
        <v>24</v>
      </c>
      <c r="C276" s="2" t="s">
        <v>538</v>
      </c>
      <c r="D276" s="4">
        <v>2</v>
      </c>
      <c r="E276" s="2" t="s">
        <v>27</v>
      </c>
      <c r="F276" s="5" t="s">
        <v>545</v>
      </c>
      <c r="G276" s="2" t="s">
        <v>546</v>
      </c>
      <c r="H276" s="25">
        <v>0</v>
      </c>
      <c r="I276" s="21">
        <f>H276/2</f>
        <v>0</v>
      </c>
    </row>
    <row r="277" spans="1:20" ht="75" customHeight="1" x14ac:dyDescent="0.25">
      <c r="A277" s="10" t="s">
        <v>499</v>
      </c>
      <c r="B277" s="3">
        <v>24</v>
      </c>
      <c r="C277" s="2" t="s">
        <v>538</v>
      </c>
      <c r="D277" s="4">
        <v>3</v>
      </c>
      <c r="E277" s="2" t="s">
        <v>34</v>
      </c>
      <c r="F277" s="5" t="s">
        <v>547</v>
      </c>
      <c r="G277" s="2" t="s">
        <v>548</v>
      </c>
      <c r="H277" s="25">
        <v>0</v>
      </c>
      <c r="I277" s="25">
        <f t="shared" ref="I277:I282" si="24">H277/4</f>
        <v>0</v>
      </c>
    </row>
    <row r="278" spans="1:20" ht="45" customHeight="1" x14ac:dyDescent="0.25">
      <c r="A278" s="10" t="s">
        <v>499</v>
      </c>
      <c r="B278" s="3">
        <v>24</v>
      </c>
      <c r="C278" s="2" t="s">
        <v>538</v>
      </c>
      <c r="D278" s="4">
        <v>3</v>
      </c>
      <c r="E278" s="2" t="s">
        <v>34</v>
      </c>
      <c r="F278" s="5" t="s">
        <v>549</v>
      </c>
      <c r="G278" s="2" t="s">
        <v>550</v>
      </c>
      <c r="H278" s="25">
        <v>0</v>
      </c>
      <c r="I278" s="25">
        <f t="shared" si="24"/>
        <v>0</v>
      </c>
    </row>
    <row r="279" spans="1:20" s="1" customFormat="1" ht="45" customHeight="1" x14ac:dyDescent="0.25">
      <c r="A279" s="10" t="s">
        <v>499</v>
      </c>
      <c r="B279" s="3">
        <v>24</v>
      </c>
      <c r="C279" s="2" t="s">
        <v>538</v>
      </c>
      <c r="D279" s="4">
        <v>3</v>
      </c>
      <c r="E279" s="2" t="s">
        <v>34</v>
      </c>
      <c r="F279" s="5" t="s">
        <v>551</v>
      </c>
      <c r="G279" s="2" t="s">
        <v>552</v>
      </c>
      <c r="H279" s="25">
        <v>0</v>
      </c>
      <c r="I279" s="25">
        <f t="shared" si="24"/>
        <v>0</v>
      </c>
      <c r="L279" s="9"/>
      <c r="M279" s="43"/>
    </row>
    <row r="280" spans="1:20" ht="135" customHeight="1" x14ac:dyDescent="0.25">
      <c r="A280" s="10" t="s">
        <v>499</v>
      </c>
      <c r="B280" s="3">
        <v>24</v>
      </c>
      <c r="C280" s="2" t="s">
        <v>538</v>
      </c>
      <c r="D280" s="4">
        <v>3</v>
      </c>
      <c r="E280" s="2" t="s">
        <v>34</v>
      </c>
      <c r="F280" s="5" t="s">
        <v>553</v>
      </c>
      <c r="G280" s="2" t="s">
        <v>554</v>
      </c>
      <c r="H280" s="25">
        <v>0</v>
      </c>
      <c r="I280" s="25">
        <f t="shared" si="24"/>
        <v>0</v>
      </c>
    </row>
    <row r="281" spans="1:20" ht="30" customHeight="1" x14ac:dyDescent="0.25">
      <c r="A281" s="10" t="s">
        <v>499</v>
      </c>
      <c r="B281" s="3">
        <v>24</v>
      </c>
      <c r="C281" s="2" t="s">
        <v>538</v>
      </c>
      <c r="D281" s="4">
        <v>3</v>
      </c>
      <c r="E281" s="2" t="s">
        <v>34</v>
      </c>
      <c r="F281" s="5" t="s">
        <v>555</v>
      </c>
      <c r="G281" s="2" t="s">
        <v>556</v>
      </c>
      <c r="H281" s="25">
        <v>0</v>
      </c>
      <c r="I281" s="25">
        <f t="shared" si="24"/>
        <v>0</v>
      </c>
    </row>
    <row r="282" spans="1:20" ht="30" customHeight="1" x14ac:dyDescent="0.25">
      <c r="A282" s="10" t="s">
        <v>499</v>
      </c>
      <c r="B282" s="3">
        <v>24</v>
      </c>
      <c r="C282" s="2" t="s">
        <v>538</v>
      </c>
      <c r="D282" s="4">
        <v>3</v>
      </c>
      <c r="E282" s="2" t="s">
        <v>34</v>
      </c>
      <c r="F282" s="5" t="s">
        <v>557</v>
      </c>
      <c r="G282" s="2" t="s">
        <v>558</v>
      </c>
      <c r="H282" s="25">
        <v>0</v>
      </c>
      <c r="I282" s="25">
        <f t="shared" si="24"/>
        <v>0</v>
      </c>
    </row>
    <row r="283" spans="1:20" ht="30" customHeight="1" x14ac:dyDescent="0.25">
      <c r="A283" s="10" t="s">
        <v>499</v>
      </c>
      <c r="B283" s="3">
        <v>25</v>
      </c>
      <c r="C283" s="2" t="s">
        <v>559</v>
      </c>
      <c r="D283" s="4">
        <v>1</v>
      </c>
      <c r="E283" s="2" t="s">
        <v>20</v>
      </c>
      <c r="F283" s="5" t="s">
        <v>560</v>
      </c>
      <c r="G283" s="2" t="s">
        <v>22</v>
      </c>
      <c r="H283" s="25">
        <v>1</v>
      </c>
      <c r="I283" s="21">
        <f>H283/2</f>
        <v>0.5</v>
      </c>
    </row>
    <row r="284" spans="1:20" ht="60" customHeight="1" x14ac:dyDescent="0.25">
      <c r="A284" s="10" t="s">
        <v>499</v>
      </c>
      <c r="B284" s="3">
        <v>25</v>
      </c>
      <c r="C284" s="2" t="s">
        <v>559</v>
      </c>
      <c r="D284" s="4">
        <v>1</v>
      </c>
      <c r="E284" s="2" t="s">
        <v>20</v>
      </c>
      <c r="F284" s="5" t="s">
        <v>561</v>
      </c>
      <c r="G284" s="2" t="s">
        <v>269</v>
      </c>
      <c r="H284" s="25">
        <v>0</v>
      </c>
      <c r="I284" s="21">
        <f>H284/2</f>
        <v>0</v>
      </c>
    </row>
    <row r="285" spans="1:20" ht="60" customHeight="1" x14ac:dyDescent="0.25">
      <c r="A285" s="10" t="s">
        <v>499</v>
      </c>
      <c r="B285" s="3">
        <v>25</v>
      </c>
      <c r="C285" s="2" t="s">
        <v>559</v>
      </c>
      <c r="D285" s="4">
        <v>2</v>
      </c>
      <c r="E285" s="2" t="s">
        <v>27</v>
      </c>
      <c r="F285" s="5" t="s">
        <v>562</v>
      </c>
      <c r="G285" s="2" t="s">
        <v>271</v>
      </c>
      <c r="H285" s="25">
        <v>1</v>
      </c>
      <c r="I285" s="21">
        <f>H285/2</f>
        <v>0.5</v>
      </c>
    </row>
    <row r="286" spans="1:20" ht="90" customHeight="1" x14ac:dyDescent="0.25">
      <c r="A286" s="10" t="s">
        <v>499</v>
      </c>
      <c r="B286" s="3">
        <v>25</v>
      </c>
      <c r="C286" s="2" t="s">
        <v>559</v>
      </c>
      <c r="D286" s="4">
        <v>2</v>
      </c>
      <c r="E286" s="2" t="s">
        <v>27</v>
      </c>
      <c r="F286" s="5" t="s">
        <v>563</v>
      </c>
      <c r="G286" s="2" t="s">
        <v>273</v>
      </c>
      <c r="H286" s="25">
        <v>1</v>
      </c>
      <c r="I286" s="21">
        <f>H286/2</f>
        <v>0.5</v>
      </c>
    </row>
    <row r="287" spans="1:20" ht="60" customHeight="1" x14ac:dyDescent="0.25">
      <c r="A287" s="10" t="s">
        <v>499</v>
      </c>
      <c r="B287" s="3">
        <v>25</v>
      </c>
      <c r="C287" s="2" t="s">
        <v>559</v>
      </c>
      <c r="D287" s="4">
        <v>3</v>
      </c>
      <c r="E287" s="2" t="s">
        <v>34</v>
      </c>
      <c r="F287" s="5" t="s">
        <v>564</v>
      </c>
      <c r="G287" s="2" t="s">
        <v>565</v>
      </c>
      <c r="H287" s="25">
        <v>3</v>
      </c>
      <c r="I287" s="25">
        <f t="shared" ref="I287:I296" si="25">H287/4</f>
        <v>0.75</v>
      </c>
    </row>
    <row r="288" spans="1:20" ht="45" customHeight="1" x14ac:dyDescent="0.25">
      <c r="A288" s="10" t="s">
        <v>499</v>
      </c>
      <c r="B288" s="3">
        <v>25</v>
      </c>
      <c r="C288" s="2" t="s">
        <v>559</v>
      </c>
      <c r="D288" s="4">
        <v>3</v>
      </c>
      <c r="E288" s="2" t="s">
        <v>34</v>
      </c>
      <c r="F288" s="5" t="s">
        <v>566</v>
      </c>
      <c r="G288" s="2" t="s">
        <v>567</v>
      </c>
      <c r="H288" s="25">
        <v>3</v>
      </c>
      <c r="I288" s="25">
        <f t="shared" si="25"/>
        <v>0.75</v>
      </c>
    </row>
    <row r="289" spans="1:20" ht="30" customHeight="1" x14ac:dyDescent="0.25">
      <c r="A289" s="10" t="s">
        <v>499</v>
      </c>
      <c r="B289" s="3">
        <v>25</v>
      </c>
      <c r="C289" s="2" t="s">
        <v>559</v>
      </c>
      <c r="D289" s="4">
        <v>3</v>
      </c>
      <c r="E289" s="2" t="s">
        <v>34</v>
      </c>
      <c r="F289" s="5" t="s">
        <v>568</v>
      </c>
      <c r="G289" s="2" t="s">
        <v>569</v>
      </c>
      <c r="H289" s="25">
        <v>3</v>
      </c>
      <c r="I289" s="25">
        <f t="shared" si="25"/>
        <v>0.75</v>
      </c>
    </row>
    <row r="290" spans="1:20" ht="45" customHeight="1" x14ac:dyDescent="0.25">
      <c r="A290" s="10" t="s">
        <v>499</v>
      </c>
      <c r="B290" s="3">
        <v>25</v>
      </c>
      <c r="C290" s="2" t="s">
        <v>559</v>
      </c>
      <c r="D290" s="4">
        <v>3</v>
      </c>
      <c r="E290" s="2" t="s">
        <v>34</v>
      </c>
      <c r="F290" s="5" t="s">
        <v>570</v>
      </c>
      <c r="G290" s="2" t="s">
        <v>571</v>
      </c>
      <c r="H290" s="25">
        <v>3</v>
      </c>
      <c r="I290" s="25">
        <f t="shared" si="25"/>
        <v>0.75</v>
      </c>
    </row>
    <row r="291" spans="1:20" ht="30" customHeight="1" x14ac:dyDescent="0.25">
      <c r="A291" s="10" t="s">
        <v>499</v>
      </c>
      <c r="B291" s="3">
        <v>25</v>
      </c>
      <c r="C291" s="2" t="s">
        <v>559</v>
      </c>
      <c r="D291" s="4">
        <v>3</v>
      </c>
      <c r="E291" s="2" t="s">
        <v>34</v>
      </c>
      <c r="F291" s="5" t="s">
        <v>572</v>
      </c>
      <c r="G291" s="2" t="s">
        <v>573</v>
      </c>
      <c r="H291" s="25">
        <v>3</v>
      </c>
      <c r="I291" s="25">
        <f t="shared" si="25"/>
        <v>0.75</v>
      </c>
    </row>
    <row r="292" spans="1:20" ht="75" customHeight="1" x14ac:dyDescent="0.25">
      <c r="A292" s="10" t="s">
        <v>499</v>
      </c>
      <c r="B292" s="3">
        <v>25</v>
      </c>
      <c r="C292" s="2" t="s">
        <v>559</v>
      </c>
      <c r="D292" s="4">
        <v>3</v>
      </c>
      <c r="E292" s="2" t="s">
        <v>34</v>
      </c>
      <c r="F292" s="5" t="s">
        <v>574</v>
      </c>
      <c r="G292" s="2" t="s">
        <v>575</v>
      </c>
      <c r="H292" s="25">
        <v>3</v>
      </c>
      <c r="I292" s="25">
        <f t="shared" si="25"/>
        <v>0.75</v>
      </c>
    </row>
    <row r="293" spans="1:20" ht="30" customHeight="1" x14ac:dyDescent="0.25">
      <c r="A293" s="10" t="s">
        <v>499</v>
      </c>
      <c r="B293" s="3">
        <v>25</v>
      </c>
      <c r="C293" s="2" t="s">
        <v>559</v>
      </c>
      <c r="D293" s="4">
        <v>3</v>
      </c>
      <c r="E293" s="2" t="s">
        <v>34</v>
      </c>
      <c r="F293" s="5" t="s">
        <v>576</v>
      </c>
      <c r="G293" s="2" t="s">
        <v>577</v>
      </c>
      <c r="H293" s="25">
        <v>3</v>
      </c>
      <c r="I293" s="25">
        <f t="shared" si="25"/>
        <v>0.75</v>
      </c>
      <c r="N293" s="1"/>
      <c r="O293" s="1"/>
      <c r="P293" s="1"/>
      <c r="Q293" s="1"/>
      <c r="R293" s="1"/>
      <c r="S293" s="1"/>
      <c r="T293" s="1"/>
    </row>
    <row r="294" spans="1:20" ht="30" customHeight="1" x14ac:dyDescent="0.25">
      <c r="A294" s="10" t="s">
        <v>499</v>
      </c>
      <c r="B294" s="3">
        <v>25</v>
      </c>
      <c r="C294" s="2" t="s">
        <v>559</v>
      </c>
      <c r="D294" s="4">
        <v>3</v>
      </c>
      <c r="E294" s="2" t="s">
        <v>34</v>
      </c>
      <c r="F294" s="5" t="s">
        <v>578</v>
      </c>
      <c r="G294" s="2" t="s">
        <v>579</v>
      </c>
      <c r="H294" s="25">
        <v>3</v>
      </c>
      <c r="I294" s="25">
        <f t="shared" si="25"/>
        <v>0.75</v>
      </c>
    </row>
    <row r="295" spans="1:20" ht="30" customHeight="1" x14ac:dyDescent="0.25">
      <c r="A295" s="10" t="s">
        <v>499</v>
      </c>
      <c r="B295" s="3">
        <v>25</v>
      </c>
      <c r="C295" s="2" t="s">
        <v>559</v>
      </c>
      <c r="D295" s="4">
        <v>3</v>
      </c>
      <c r="E295" s="2" t="s">
        <v>34</v>
      </c>
      <c r="F295" s="5" t="s">
        <v>580</v>
      </c>
      <c r="G295" s="2" t="s">
        <v>581</v>
      </c>
      <c r="H295" s="25">
        <v>3</v>
      </c>
      <c r="I295" s="25">
        <f t="shared" si="25"/>
        <v>0.75</v>
      </c>
    </row>
    <row r="296" spans="1:20" ht="45" customHeight="1" x14ac:dyDescent="0.25">
      <c r="A296" s="10" t="s">
        <v>499</v>
      </c>
      <c r="B296" s="3">
        <v>25</v>
      </c>
      <c r="C296" s="2" t="s">
        <v>559</v>
      </c>
      <c r="D296" s="4">
        <v>3</v>
      </c>
      <c r="E296" s="2" t="s">
        <v>34</v>
      </c>
      <c r="F296" s="5" t="s">
        <v>582</v>
      </c>
      <c r="G296" s="2" t="s">
        <v>583</v>
      </c>
      <c r="H296" s="25">
        <v>3</v>
      </c>
      <c r="I296" s="25">
        <f t="shared" si="25"/>
        <v>0.75</v>
      </c>
      <c r="J296">
        <f>MEDIAN(I287:I296)</f>
        <v>0.75</v>
      </c>
    </row>
    <row r="297" spans="1:20" ht="30" customHeight="1" x14ac:dyDescent="0.25">
      <c r="A297" s="10" t="s">
        <v>584</v>
      </c>
      <c r="B297" s="3">
        <v>26</v>
      </c>
      <c r="C297" s="2" t="s">
        <v>585</v>
      </c>
      <c r="D297" s="4">
        <v>1</v>
      </c>
      <c r="E297" s="2" t="s">
        <v>20</v>
      </c>
      <c r="F297" s="5" t="s">
        <v>586</v>
      </c>
      <c r="G297" s="2" t="s">
        <v>22</v>
      </c>
      <c r="H297" s="25">
        <v>0</v>
      </c>
      <c r="I297" s="21">
        <f>H297/2</f>
        <v>0</v>
      </c>
    </row>
    <row r="298" spans="1:20" ht="45" customHeight="1" x14ac:dyDescent="0.25">
      <c r="A298" s="10" t="s">
        <v>584</v>
      </c>
      <c r="B298" s="3">
        <v>26</v>
      </c>
      <c r="C298" s="2" t="s">
        <v>585</v>
      </c>
      <c r="D298" s="4">
        <v>1</v>
      </c>
      <c r="E298" s="2" t="s">
        <v>20</v>
      </c>
      <c r="F298" s="5" t="s">
        <v>587</v>
      </c>
      <c r="G298" s="2" t="s">
        <v>25</v>
      </c>
      <c r="H298" s="25">
        <v>0</v>
      </c>
      <c r="I298" s="21">
        <f>H298/2</f>
        <v>0</v>
      </c>
    </row>
    <row r="299" spans="1:20" ht="60" customHeight="1" x14ac:dyDescent="0.25">
      <c r="A299" s="10" t="s">
        <v>584</v>
      </c>
      <c r="B299" s="3">
        <v>26</v>
      </c>
      <c r="C299" s="2" t="s">
        <v>585</v>
      </c>
      <c r="D299" s="4">
        <v>2</v>
      </c>
      <c r="E299" s="2" t="s">
        <v>27</v>
      </c>
      <c r="F299" s="5" t="s">
        <v>588</v>
      </c>
      <c r="G299" s="2" t="s">
        <v>271</v>
      </c>
      <c r="H299" s="25">
        <v>1</v>
      </c>
      <c r="I299" s="21">
        <f>H299/2</f>
        <v>0.5</v>
      </c>
    </row>
    <row r="300" spans="1:20" ht="90" customHeight="1" x14ac:dyDescent="0.25">
      <c r="A300" s="10" t="s">
        <v>584</v>
      </c>
      <c r="B300" s="3">
        <v>26</v>
      </c>
      <c r="C300" s="2" t="s">
        <v>585</v>
      </c>
      <c r="D300" s="4">
        <v>2</v>
      </c>
      <c r="E300" s="2" t="s">
        <v>27</v>
      </c>
      <c r="F300" s="5" t="s">
        <v>589</v>
      </c>
      <c r="G300" s="2" t="s">
        <v>273</v>
      </c>
      <c r="H300" s="25">
        <v>1</v>
      </c>
      <c r="I300" s="21">
        <f>H300/2</f>
        <v>0.5</v>
      </c>
    </row>
    <row r="301" spans="1:20" ht="45" customHeight="1" x14ac:dyDescent="0.25">
      <c r="A301" s="10" t="s">
        <v>584</v>
      </c>
      <c r="B301" s="3">
        <v>26</v>
      </c>
      <c r="C301" s="2" t="s">
        <v>585</v>
      </c>
      <c r="D301" s="4">
        <v>3</v>
      </c>
      <c r="E301" s="2" t="s">
        <v>34</v>
      </c>
      <c r="F301" s="5" t="s">
        <v>590</v>
      </c>
      <c r="G301" s="2" t="s">
        <v>591</v>
      </c>
      <c r="H301" s="25">
        <v>0</v>
      </c>
      <c r="I301" s="25">
        <f t="shared" ref="I301:I312" si="26">H301/4</f>
        <v>0</v>
      </c>
    </row>
    <row r="302" spans="1:20" ht="60" customHeight="1" x14ac:dyDescent="0.25">
      <c r="A302" s="10" t="s">
        <v>584</v>
      </c>
      <c r="B302" s="3">
        <v>26</v>
      </c>
      <c r="C302" s="2" t="s">
        <v>585</v>
      </c>
      <c r="D302" s="4">
        <v>3</v>
      </c>
      <c r="E302" s="2" t="s">
        <v>34</v>
      </c>
      <c r="F302" s="5" t="s">
        <v>592</v>
      </c>
      <c r="G302" s="2" t="s">
        <v>593</v>
      </c>
      <c r="H302" s="25">
        <v>0</v>
      </c>
      <c r="I302" s="25">
        <f t="shared" si="26"/>
        <v>0</v>
      </c>
    </row>
    <row r="303" spans="1:20" s="1" customFormat="1" ht="75" customHeight="1" x14ac:dyDescent="0.25">
      <c r="A303" s="10" t="s">
        <v>584</v>
      </c>
      <c r="B303" s="3">
        <v>26</v>
      </c>
      <c r="C303" s="2" t="s">
        <v>585</v>
      </c>
      <c r="D303" s="4">
        <v>3</v>
      </c>
      <c r="E303" s="2" t="s">
        <v>34</v>
      </c>
      <c r="F303" s="5" t="s">
        <v>594</v>
      </c>
      <c r="G303" s="2" t="s">
        <v>595</v>
      </c>
      <c r="H303" s="25">
        <v>0</v>
      </c>
      <c r="I303" s="25">
        <f t="shared" si="26"/>
        <v>0</v>
      </c>
      <c r="L303" s="9"/>
      <c r="M303" s="43"/>
    </row>
    <row r="304" spans="1:20" ht="60" customHeight="1" x14ac:dyDescent="0.25">
      <c r="A304" s="10" t="s">
        <v>584</v>
      </c>
      <c r="B304" s="3">
        <v>26</v>
      </c>
      <c r="C304" s="2" t="s">
        <v>585</v>
      </c>
      <c r="D304" s="4">
        <v>3</v>
      </c>
      <c r="E304" s="2" t="s">
        <v>34</v>
      </c>
      <c r="F304" s="5" t="s">
        <v>596</v>
      </c>
      <c r="G304" s="2" t="s">
        <v>597</v>
      </c>
      <c r="H304" s="25">
        <v>0</v>
      </c>
      <c r="I304" s="25">
        <f t="shared" si="26"/>
        <v>0</v>
      </c>
    </row>
    <row r="305" spans="1:20" ht="30" customHeight="1" x14ac:dyDescent="0.25">
      <c r="A305" s="10" t="s">
        <v>584</v>
      </c>
      <c r="B305" s="3">
        <v>26</v>
      </c>
      <c r="C305" s="2" t="s">
        <v>585</v>
      </c>
      <c r="D305" s="4">
        <v>3</v>
      </c>
      <c r="E305" s="2" t="s">
        <v>34</v>
      </c>
      <c r="F305" s="5" t="s">
        <v>598</v>
      </c>
      <c r="G305" s="2" t="s">
        <v>599</v>
      </c>
      <c r="H305" s="25">
        <v>0</v>
      </c>
      <c r="I305" s="25">
        <f t="shared" si="26"/>
        <v>0</v>
      </c>
    </row>
    <row r="306" spans="1:20" ht="45" customHeight="1" x14ac:dyDescent="0.25">
      <c r="A306" s="10" t="s">
        <v>584</v>
      </c>
      <c r="B306" s="3">
        <v>26</v>
      </c>
      <c r="C306" s="2" t="s">
        <v>585</v>
      </c>
      <c r="D306" s="4">
        <v>3</v>
      </c>
      <c r="E306" s="2" t="s">
        <v>34</v>
      </c>
      <c r="F306" s="5" t="s">
        <v>600</v>
      </c>
      <c r="G306" s="2" t="s">
        <v>601</v>
      </c>
      <c r="H306" s="25">
        <v>0</v>
      </c>
      <c r="I306" s="25">
        <f t="shared" si="26"/>
        <v>0</v>
      </c>
    </row>
    <row r="307" spans="1:20" ht="45" customHeight="1" x14ac:dyDescent="0.25">
      <c r="A307" s="10" t="s">
        <v>584</v>
      </c>
      <c r="B307" s="3">
        <v>26</v>
      </c>
      <c r="C307" s="2" t="s">
        <v>585</v>
      </c>
      <c r="D307" s="4">
        <v>3</v>
      </c>
      <c r="E307" s="2" t="s">
        <v>34</v>
      </c>
      <c r="F307" s="5" t="s">
        <v>602</v>
      </c>
      <c r="G307" s="2" t="s">
        <v>603</v>
      </c>
      <c r="H307" s="25">
        <v>0</v>
      </c>
      <c r="I307" s="25">
        <f t="shared" si="26"/>
        <v>0</v>
      </c>
    </row>
    <row r="308" spans="1:20" ht="60" customHeight="1" x14ac:dyDescent="0.25">
      <c r="A308" s="10" t="s">
        <v>584</v>
      </c>
      <c r="B308" s="3">
        <v>26</v>
      </c>
      <c r="C308" s="2" t="s">
        <v>585</v>
      </c>
      <c r="D308" s="4">
        <v>3</v>
      </c>
      <c r="E308" s="2" t="s">
        <v>34</v>
      </c>
      <c r="F308" s="5" t="s">
        <v>604</v>
      </c>
      <c r="G308" s="2" t="s">
        <v>605</v>
      </c>
      <c r="H308" s="25">
        <v>0</v>
      </c>
      <c r="I308" s="25">
        <f t="shared" si="26"/>
        <v>0</v>
      </c>
      <c r="J308" s="1"/>
    </row>
    <row r="309" spans="1:20" ht="45" customHeight="1" x14ac:dyDescent="0.25">
      <c r="A309" s="10" t="s">
        <v>584</v>
      </c>
      <c r="B309" s="3">
        <v>26</v>
      </c>
      <c r="C309" s="2" t="s">
        <v>585</v>
      </c>
      <c r="D309" s="4">
        <v>3</v>
      </c>
      <c r="E309" s="2" t="s">
        <v>34</v>
      </c>
      <c r="F309" s="5" t="s">
        <v>606</v>
      </c>
      <c r="G309" s="2" t="s">
        <v>607</v>
      </c>
      <c r="H309" s="25">
        <v>0</v>
      </c>
      <c r="I309" s="25">
        <f t="shared" si="26"/>
        <v>0</v>
      </c>
    </row>
    <row r="310" spans="1:20" ht="45" customHeight="1" x14ac:dyDescent="0.25">
      <c r="A310" s="10" t="s">
        <v>584</v>
      </c>
      <c r="B310" s="3">
        <v>26</v>
      </c>
      <c r="C310" s="2" t="s">
        <v>585</v>
      </c>
      <c r="D310" s="4">
        <v>3</v>
      </c>
      <c r="E310" s="2" t="s">
        <v>34</v>
      </c>
      <c r="F310" s="5" t="s">
        <v>608</v>
      </c>
      <c r="G310" s="2" t="s">
        <v>609</v>
      </c>
      <c r="H310" s="25">
        <v>0</v>
      </c>
      <c r="I310" s="25">
        <f t="shared" si="26"/>
        <v>0</v>
      </c>
    </row>
    <row r="311" spans="1:20" ht="45" customHeight="1" x14ac:dyDescent="0.25">
      <c r="A311" s="10" t="s">
        <v>584</v>
      </c>
      <c r="B311" s="3">
        <v>26</v>
      </c>
      <c r="C311" s="2" t="s">
        <v>585</v>
      </c>
      <c r="D311" s="4">
        <v>3</v>
      </c>
      <c r="E311" s="2" t="s">
        <v>34</v>
      </c>
      <c r="F311" s="5" t="s">
        <v>610</v>
      </c>
      <c r="G311" s="2" t="s">
        <v>611</v>
      </c>
      <c r="H311" s="25">
        <v>0</v>
      </c>
      <c r="I311" s="25">
        <f t="shared" si="26"/>
        <v>0</v>
      </c>
      <c r="N311" s="1"/>
      <c r="O311" s="1"/>
      <c r="P311" s="1"/>
      <c r="Q311" s="1"/>
      <c r="R311" s="1"/>
      <c r="S311" s="1"/>
      <c r="T311" s="1"/>
    </row>
    <row r="312" spans="1:20" ht="30" customHeight="1" x14ac:dyDescent="0.25">
      <c r="A312" s="10" t="s">
        <v>584</v>
      </c>
      <c r="B312" s="3">
        <v>26</v>
      </c>
      <c r="C312" s="2" t="s">
        <v>585</v>
      </c>
      <c r="D312" s="4">
        <v>3</v>
      </c>
      <c r="E312" s="2" t="s">
        <v>34</v>
      </c>
      <c r="F312" s="5" t="s">
        <v>612</v>
      </c>
      <c r="G312" s="2" t="s">
        <v>613</v>
      </c>
      <c r="H312" s="25">
        <v>0</v>
      </c>
      <c r="I312" s="25">
        <f t="shared" si="26"/>
        <v>0</v>
      </c>
    </row>
    <row r="313" spans="1:20" ht="30" customHeight="1" x14ac:dyDescent="0.25">
      <c r="A313" s="10" t="s">
        <v>584</v>
      </c>
      <c r="B313" s="3">
        <v>27</v>
      </c>
      <c r="C313" s="2" t="s">
        <v>614</v>
      </c>
      <c r="D313" s="4">
        <v>1</v>
      </c>
      <c r="E313" s="2" t="s">
        <v>20</v>
      </c>
      <c r="F313" s="5" t="s">
        <v>615</v>
      </c>
      <c r="G313" s="2" t="s">
        <v>22</v>
      </c>
      <c r="H313" s="25">
        <v>0</v>
      </c>
      <c r="I313" s="21">
        <f>H313/2</f>
        <v>0</v>
      </c>
    </row>
    <row r="314" spans="1:20" ht="60" customHeight="1" x14ac:dyDescent="0.25">
      <c r="A314" s="10" t="s">
        <v>584</v>
      </c>
      <c r="B314" s="3">
        <v>27</v>
      </c>
      <c r="C314" s="2" t="s">
        <v>614</v>
      </c>
      <c r="D314" s="4">
        <v>1</v>
      </c>
      <c r="E314" s="2" t="s">
        <v>20</v>
      </c>
      <c r="F314" s="5" t="s">
        <v>616</v>
      </c>
      <c r="G314" s="2" t="s">
        <v>269</v>
      </c>
      <c r="H314" s="25">
        <v>0</v>
      </c>
      <c r="I314" s="21">
        <f>H314/2</f>
        <v>0</v>
      </c>
    </row>
    <row r="315" spans="1:20" ht="60" customHeight="1" x14ac:dyDescent="0.25">
      <c r="A315" s="10" t="s">
        <v>584</v>
      </c>
      <c r="B315" s="3">
        <v>27</v>
      </c>
      <c r="C315" s="2" t="s">
        <v>614</v>
      </c>
      <c r="D315" s="4">
        <v>2</v>
      </c>
      <c r="E315" s="2" t="s">
        <v>27</v>
      </c>
      <c r="F315" s="5" t="s">
        <v>617</v>
      </c>
      <c r="G315" s="2" t="s">
        <v>271</v>
      </c>
      <c r="H315" s="25">
        <v>0</v>
      </c>
      <c r="I315" s="21">
        <f>H315/2</f>
        <v>0</v>
      </c>
    </row>
    <row r="316" spans="1:20" ht="90" customHeight="1" x14ac:dyDescent="0.25">
      <c r="A316" s="10" t="s">
        <v>584</v>
      </c>
      <c r="B316" s="3">
        <v>27</v>
      </c>
      <c r="C316" s="2" t="s">
        <v>614</v>
      </c>
      <c r="D316" s="4">
        <v>2</v>
      </c>
      <c r="E316" s="2" t="s">
        <v>27</v>
      </c>
      <c r="F316" s="5" t="s">
        <v>618</v>
      </c>
      <c r="G316" s="2" t="s">
        <v>273</v>
      </c>
      <c r="H316" s="25">
        <v>0</v>
      </c>
      <c r="I316" s="21">
        <f>H316/2</f>
        <v>0</v>
      </c>
    </row>
    <row r="317" spans="1:20" ht="75" customHeight="1" x14ac:dyDescent="0.25">
      <c r="A317" s="10" t="s">
        <v>584</v>
      </c>
      <c r="B317" s="3">
        <v>27</v>
      </c>
      <c r="C317" s="2" t="s">
        <v>614</v>
      </c>
      <c r="D317" s="4">
        <v>3</v>
      </c>
      <c r="E317" s="2" t="s">
        <v>34</v>
      </c>
      <c r="F317" s="5" t="s">
        <v>619</v>
      </c>
      <c r="G317" s="2" t="s">
        <v>620</v>
      </c>
      <c r="H317" s="25">
        <v>0</v>
      </c>
      <c r="I317" s="25">
        <f t="shared" ref="I317:I329" si="27">H317/4</f>
        <v>0</v>
      </c>
      <c r="J317" s="1"/>
    </row>
    <row r="318" spans="1:20" ht="60" customHeight="1" x14ac:dyDescent="0.25">
      <c r="A318" s="10" t="s">
        <v>584</v>
      </c>
      <c r="B318" s="3">
        <v>27</v>
      </c>
      <c r="C318" s="2" t="s">
        <v>614</v>
      </c>
      <c r="D318" s="4">
        <v>3</v>
      </c>
      <c r="E318" s="2" t="s">
        <v>34</v>
      </c>
      <c r="F318" s="5" t="s">
        <v>621</v>
      </c>
      <c r="G318" s="2" t="s">
        <v>622</v>
      </c>
      <c r="H318" s="25">
        <v>0</v>
      </c>
      <c r="I318" s="25">
        <f t="shared" si="27"/>
        <v>0</v>
      </c>
    </row>
    <row r="319" spans="1:20" ht="60" customHeight="1" x14ac:dyDescent="0.25">
      <c r="A319" s="10" t="s">
        <v>584</v>
      </c>
      <c r="B319" s="3">
        <v>27</v>
      </c>
      <c r="C319" s="2" t="s">
        <v>614</v>
      </c>
      <c r="D319" s="4">
        <v>3</v>
      </c>
      <c r="E319" s="2" t="s">
        <v>34</v>
      </c>
      <c r="F319" s="5" t="s">
        <v>623</v>
      </c>
      <c r="G319" s="2" t="s">
        <v>624</v>
      </c>
      <c r="H319" s="25">
        <v>0</v>
      </c>
      <c r="I319" s="25">
        <f t="shared" si="27"/>
        <v>0</v>
      </c>
    </row>
    <row r="320" spans="1:20" ht="30" customHeight="1" x14ac:dyDescent="0.25">
      <c r="A320" s="10" t="s">
        <v>584</v>
      </c>
      <c r="B320" s="3">
        <v>27</v>
      </c>
      <c r="C320" s="2" t="s">
        <v>614</v>
      </c>
      <c r="D320" s="4">
        <v>3</v>
      </c>
      <c r="E320" s="2" t="s">
        <v>34</v>
      </c>
      <c r="F320" s="5" t="s">
        <v>625</v>
      </c>
      <c r="G320" s="2" t="s">
        <v>626</v>
      </c>
      <c r="H320" s="25">
        <v>0</v>
      </c>
      <c r="I320" s="25">
        <f t="shared" si="27"/>
        <v>0</v>
      </c>
    </row>
    <row r="321" spans="1:9" ht="45" customHeight="1" x14ac:dyDescent="0.25">
      <c r="A321" s="10" t="s">
        <v>584</v>
      </c>
      <c r="B321" s="3">
        <v>27</v>
      </c>
      <c r="C321" s="2" t="s">
        <v>614</v>
      </c>
      <c r="D321" s="4">
        <v>3</v>
      </c>
      <c r="E321" s="2" t="s">
        <v>34</v>
      </c>
      <c r="F321" s="5" t="s">
        <v>627</v>
      </c>
      <c r="G321" s="2" t="s">
        <v>628</v>
      </c>
      <c r="H321" s="25">
        <v>0</v>
      </c>
      <c r="I321" s="25">
        <f t="shared" si="27"/>
        <v>0</v>
      </c>
    </row>
    <row r="322" spans="1:9" ht="30" customHeight="1" x14ac:dyDescent="0.25">
      <c r="A322" s="10" t="s">
        <v>584</v>
      </c>
      <c r="B322" s="3">
        <v>27</v>
      </c>
      <c r="C322" s="2" t="s">
        <v>614</v>
      </c>
      <c r="D322" s="4">
        <v>3</v>
      </c>
      <c r="E322" s="2" t="s">
        <v>34</v>
      </c>
      <c r="F322" s="5" t="s">
        <v>629</v>
      </c>
      <c r="G322" s="2" t="s">
        <v>630</v>
      </c>
      <c r="H322" s="25">
        <v>0</v>
      </c>
      <c r="I322" s="25">
        <f t="shared" si="27"/>
        <v>0</v>
      </c>
    </row>
    <row r="323" spans="1:9" ht="60" customHeight="1" x14ac:dyDescent="0.25">
      <c r="A323" s="10" t="s">
        <v>584</v>
      </c>
      <c r="B323" s="3">
        <v>27</v>
      </c>
      <c r="C323" s="2" t="s">
        <v>614</v>
      </c>
      <c r="D323" s="4">
        <v>3</v>
      </c>
      <c r="E323" s="2" t="s">
        <v>34</v>
      </c>
      <c r="F323" s="5" t="s">
        <v>631</v>
      </c>
      <c r="G323" s="2" t="s">
        <v>632</v>
      </c>
      <c r="H323" s="25">
        <v>0</v>
      </c>
      <c r="I323" s="25">
        <f t="shared" si="27"/>
        <v>0</v>
      </c>
    </row>
    <row r="324" spans="1:9" ht="30" customHeight="1" x14ac:dyDescent="0.25">
      <c r="A324" s="10" t="s">
        <v>584</v>
      </c>
      <c r="B324" s="3">
        <v>27</v>
      </c>
      <c r="C324" s="2" t="s">
        <v>614</v>
      </c>
      <c r="D324" s="4">
        <v>3</v>
      </c>
      <c r="E324" s="2" t="s">
        <v>34</v>
      </c>
      <c r="F324" s="5" t="s">
        <v>633</v>
      </c>
      <c r="G324" s="2" t="s">
        <v>634</v>
      </c>
      <c r="H324" s="25">
        <v>0</v>
      </c>
      <c r="I324" s="25">
        <f t="shared" si="27"/>
        <v>0</v>
      </c>
    </row>
    <row r="325" spans="1:9" ht="30" customHeight="1" x14ac:dyDescent="0.25">
      <c r="A325" s="10" t="s">
        <v>584</v>
      </c>
      <c r="B325" s="3">
        <v>27</v>
      </c>
      <c r="C325" s="2" t="s">
        <v>614</v>
      </c>
      <c r="D325" s="4">
        <v>3</v>
      </c>
      <c r="E325" s="2" t="s">
        <v>34</v>
      </c>
      <c r="F325" s="5" t="s">
        <v>635</v>
      </c>
      <c r="G325" s="2" t="s">
        <v>636</v>
      </c>
      <c r="H325" s="25">
        <v>0</v>
      </c>
      <c r="I325" s="25">
        <f t="shared" si="27"/>
        <v>0</v>
      </c>
    </row>
    <row r="326" spans="1:9" ht="30" customHeight="1" x14ac:dyDescent="0.25">
      <c r="A326" s="10" t="s">
        <v>584</v>
      </c>
      <c r="B326" s="3">
        <v>27</v>
      </c>
      <c r="C326" s="2" t="s">
        <v>614</v>
      </c>
      <c r="D326" s="4">
        <v>3</v>
      </c>
      <c r="E326" s="2" t="s">
        <v>34</v>
      </c>
      <c r="F326" s="5" t="s">
        <v>637</v>
      </c>
      <c r="G326" s="2" t="s">
        <v>638</v>
      </c>
      <c r="H326" s="25">
        <v>0</v>
      </c>
      <c r="I326" s="25">
        <f t="shared" si="27"/>
        <v>0</v>
      </c>
    </row>
    <row r="327" spans="1:9" ht="30" customHeight="1" x14ac:dyDescent="0.25">
      <c r="A327" s="10" t="s">
        <v>584</v>
      </c>
      <c r="B327" s="3">
        <v>27</v>
      </c>
      <c r="C327" s="2" t="s">
        <v>614</v>
      </c>
      <c r="D327" s="4">
        <v>3</v>
      </c>
      <c r="E327" s="2" t="s">
        <v>34</v>
      </c>
      <c r="F327" s="5" t="s">
        <v>639</v>
      </c>
      <c r="G327" s="2" t="s">
        <v>640</v>
      </c>
      <c r="H327" s="25">
        <v>0</v>
      </c>
      <c r="I327" s="25">
        <f t="shared" si="27"/>
        <v>0</v>
      </c>
    </row>
    <row r="328" spans="1:9" ht="30" customHeight="1" x14ac:dyDescent="0.25">
      <c r="A328" s="10" t="s">
        <v>584</v>
      </c>
      <c r="B328" s="3">
        <v>27</v>
      </c>
      <c r="C328" s="2" t="s">
        <v>614</v>
      </c>
      <c r="D328" s="4">
        <v>3</v>
      </c>
      <c r="E328" s="2" t="s">
        <v>34</v>
      </c>
      <c r="F328" s="5" t="s">
        <v>641</v>
      </c>
      <c r="G328" s="2" t="s">
        <v>642</v>
      </c>
      <c r="H328" s="25">
        <v>0</v>
      </c>
      <c r="I328" s="25">
        <f t="shared" si="27"/>
        <v>0</v>
      </c>
    </row>
    <row r="329" spans="1:9" ht="45" customHeight="1" x14ac:dyDescent="0.25">
      <c r="A329" s="10" t="s">
        <v>584</v>
      </c>
      <c r="B329" s="3">
        <v>27</v>
      </c>
      <c r="C329" s="2" t="s">
        <v>614</v>
      </c>
      <c r="D329" s="4">
        <v>3</v>
      </c>
      <c r="E329" s="2" t="s">
        <v>34</v>
      </c>
      <c r="F329" s="5" t="s">
        <v>643</v>
      </c>
      <c r="G329" s="2" t="s">
        <v>644</v>
      </c>
      <c r="H329" s="25">
        <v>0</v>
      </c>
      <c r="I329" s="25">
        <f t="shared" si="27"/>
        <v>0</v>
      </c>
    </row>
    <row r="330" spans="1:9" ht="30" customHeight="1" x14ac:dyDescent="0.25">
      <c r="A330" s="10" t="s">
        <v>584</v>
      </c>
      <c r="B330" s="3">
        <v>28</v>
      </c>
      <c r="C330" s="2" t="s">
        <v>645</v>
      </c>
      <c r="D330" s="4">
        <v>1</v>
      </c>
      <c r="E330" s="2" t="s">
        <v>20</v>
      </c>
      <c r="F330" s="5" t="s">
        <v>646</v>
      </c>
      <c r="G330" s="2" t="s">
        <v>22</v>
      </c>
      <c r="H330" s="25">
        <v>0</v>
      </c>
      <c r="I330" s="21">
        <f>H330/2</f>
        <v>0</v>
      </c>
    </row>
    <row r="331" spans="1:9" ht="60" customHeight="1" x14ac:dyDescent="0.25">
      <c r="A331" s="10" t="s">
        <v>584</v>
      </c>
      <c r="B331" s="3">
        <v>28</v>
      </c>
      <c r="C331" s="2" t="s">
        <v>645</v>
      </c>
      <c r="D331" s="4">
        <v>1</v>
      </c>
      <c r="E331" s="2" t="s">
        <v>20</v>
      </c>
      <c r="F331" s="5" t="s">
        <v>647</v>
      </c>
      <c r="G331" s="2" t="s">
        <v>269</v>
      </c>
      <c r="H331" s="25">
        <v>0</v>
      </c>
      <c r="I331" s="21">
        <f>H331/2</f>
        <v>0</v>
      </c>
    </row>
    <row r="332" spans="1:9" ht="60" customHeight="1" x14ac:dyDescent="0.25">
      <c r="A332" s="10" t="s">
        <v>584</v>
      </c>
      <c r="B332" s="3">
        <v>28</v>
      </c>
      <c r="C332" s="2" t="s">
        <v>645</v>
      </c>
      <c r="D332" s="4">
        <v>2</v>
      </c>
      <c r="E332" s="2" t="s">
        <v>27</v>
      </c>
      <c r="F332" s="5" t="s">
        <v>648</v>
      </c>
      <c r="G332" s="2" t="s">
        <v>271</v>
      </c>
      <c r="H332" s="25">
        <v>0</v>
      </c>
      <c r="I332" s="21">
        <f>H332/2</f>
        <v>0</v>
      </c>
    </row>
    <row r="333" spans="1:9" ht="90" customHeight="1" x14ac:dyDescent="0.25">
      <c r="A333" s="10" t="s">
        <v>584</v>
      </c>
      <c r="B333" s="3">
        <v>28</v>
      </c>
      <c r="C333" s="2" t="s">
        <v>645</v>
      </c>
      <c r="D333" s="4">
        <v>2</v>
      </c>
      <c r="E333" s="2" t="s">
        <v>27</v>
      </c>
      <c r="F333" s="5" t="s">
        <v>649</v>
      </c>
      <c r="G333" s="2" t="s">
        <v>273</v>
      </c>
      <c r="H333" s="25">
        <v>0</v>
      </c>
      <c r="I333" s="21">
        <f>H333/2</f>
        <v>0</v>
      </c>
    </row>
    <row r="334" spans="1:9" ht="75" customHeight="1" x14ac:dyDescent="0.25">
      <c r="A334" s="10" t="s">
        <v>584</v>
      </c>
      <c r="B334" s="3">
        <v>28</v>
      </c>
      <c r="C334" s="2" t="s">
        <v>645</v>
      </c>
      <c r="D334" s="4">
        <v>3</v>
      </c>
      <c r="E334" s="2" t="s">
        <v>34</v>
      </c>
      <c r="F334" s="5" t="s">
        <v>650</v>
      </c>
      <c r="G334" s="2" t="s">
        <v>651</v>
      </c>
      <c r="H334" s="25">
        <v>0</v>
      </c>
      <c r="I334" s="25">
        <f t="shared" ref="I334:I344" si="28">H334/4</f>
        <v>0</v>
      </c>
    </row>
    <row r="335" spans="1:9" ht="75" customHeight="1" x14ac:dyDescent="0.25">
      <c r="A335" s="10" t="s">
        <v>584</v>
      </c>
      <c r="B335" s="3">
        <v>28</v>
      </c>
      <c r="C335" s="2" t="s">
        <v>645</v>
      </c>
      <c r="D335" s="4">
        <v>3</v>
      </c>
      <c r="E335" s="2" t="s">
        <v>34</v>
      </c>
      <c r="F335" s="5" t="s">
        <v>652</v>
      </c>
      <c r="G335" s="2" t="s">
        <v>653</v>
      </c>
      <c r="H335" s="25">
        <v>0</v>
      </c>
      <c r="I335" s="25">
        <f t="shared" si="28"/>
        <v>0</v>
      </c>
    </row>
    <row r="336" spans="1:9" ht="45" customHeight="1" x14ac:dyDescent="0.25">
      <c r="A336" s="10" t="s">
        <v>584</v>
      </c>
      <c r="B336" s="3">
        <v>28</v>
      </c>
      <c r="C336" s="2" t="s">
        <v>645</v>
      </c>
      <c r="D336" s="4">
        <v>3</v>
      </c>
      <c r="E336" s="2" t="s">
        <v>34</v>
      </c>
      <c r="F336" s="5" t="s">
        <v>654</v>
      </c>
      <c r="G336" s="2" t="s">
        <v>655</v>
      </c>
      <c r="H336" s="25">
        <v>0</v>
      </c>
      <c r="I336" s="25">
        <f t="shared" si="28"/>
        <v>0</v>
      </c>
    </row>
    <row r="337" spans="1:20" ht="30" customHeight="1" x14ac:dyDescent="0.25">
      <c r="A337" s="10" t="s">
        <v>584</v>
      </c>
      <c r="B337" s="3">
        <v>28</v>
      </c>
      <c r="C337" s="2" t="s">
        <v>645</v>
      </c>
      <c r="D337" s="4">
        <v>3</v>
      </c>
      <c r="E337" s="2" t="s">
        <v>34</v>
      </c>
      <c r="F337" s="5" t="s">
        <v>656</v>
      </c>
      <c r="G337" s="2" t="s">
        <v>657</v>
      </c>
      <c r="H337" s="25">
        <v>0</v>
      </c>
      <c r="I337" s="25">
        <f t="shared" si="28"/>
        <v>0</v>
      </c>
    </row>
    <row r="338" spans="1:20" ht="75" customHeight="1" x14ac:dyDescent="0.25">
      <c r="A338" s="10" t="s">
        <v>584</v>
      </c>
      <c r="B338" s="3">
        <v>28</v>
      </c>
      <c r="C338" s="2" t="s">
        <v>645</v>
      </c>
      <c r="D338" s="4">
        <v>3</v>
      </c>
      <c r="E338" s="2" t="s">
        <v>34</v>
      </c>
      <c r="F338" s="5" t="s">
        <v>658</v>
      </c>
      <c r="G338" s="2" t="s">
        <v>659</v>
      </c>
      <c r="H338" s="25">
        <v>0</v>
      </c>
      <c r="I338" s="25">
        <f t="shared" si="28"/>
        <v>0</v>
      </c>
    </row>
    <row r="339" spans="1:20" ht="45" customHeight="1" x14ac:dyDescent="0.25">
      <c r="A339" s="10" t="s">
        <v>584</v>
      </c>
      <c r="B339" s="3">
        <v>28</v>
      </c>
      <c r="C339" s="2" t="s">
        <v>645</v>
      </c>
      <c r="D339" s="4">
        <v>3</v>
      </c>
      <c r="E339" s="2" t="s">
        <v>34</v>
      </c>
      <c r="F339" s="5" t="s">
        <v>660</v>
      </c>
      <c r="G339" s="2" t="s">
        <v>661</v>
      </c>
      <c r="H339" s="25">
        <v>0</v>
      </c>
      <c r="I339" s="25">
        <f t="shared" si="28"/>
        <v>0</v>
      </c>
    </row>
    <row r="340" spans="1:20" ht="60" customHeight="1" x14ac:dyDescent="0.25">
      <c r="A340" s="10" t="s">
        <v>584</v>
      </c>
      <c r="B340" s="3">
        <v>28</v>
      </c>
      <c r="C340" s="2" t="s">
        <v>645</v>
      </c>
      <c r="D340" s="4">
        <v>3</v>
      </c>
      <c r="E340" s="2" t="s">
        <v>34</v>
      </c>
      <c r="F340" s="5" t="s">
        <v>662</v>
      </c>
      <c r="G340" s="2" t="s">
        <v>663</v>
      </c>
      <c r="H340" s="25">
        <v>0</v>
      </c>
      <c r="I340" s="25">
        <f t="shared" si="28"/>
        <v>0</v>
      </c>
    </row>
    <row r="341" spans="1:20" s="1" customFormat="1" ht="75" customHeight="1" x14ac:dyDescent="0.25">
      <c r="A341" s="10" t="s">
        <v>584</v>
      </c>
      <c r="B341" s="3">
        <v>28</v>
      </c>
      <c r="C341" s="2" t="s">
        <v>645</v>
      </c>
      <c r="D341" s="4">
        <v>3</v>
      </c>
      <c r="E341" s="2" t="s">
        <v>34</v>
      </c>
      <c r="F341" s="5" t="s">
        <v>664</v>
      </c>
      <c r="G341" s="2" t="s">
        <v>665</v>
      </c>
      <c r="H341" s="25">
        <v>0</v>
      </c>
      <c r="I341" s="25">
        <f t="shared" si="28"/>
        <v>0</v>
      </c>
      <c r="L341" s="9"/>
      <c r="M341" s="43"/>
    </row>
    <row r="342" spans="1:20" ht="30" customHeight="1" x14ac:dyDescent="0.25">
      <c r="A342" s="10" t="s">
        <v>584</v>
      </c>
      <c r="B342" s="3">
        <v>28</v>
      </c>
      <c r="C342" s="2" t="s">
        <v>645</v>
      </c>
      <c r="D342" s="4">
        <v>3</v>
      </c>
      <c r="E342" s="2" t="s">
        <v>34</v>
      </c>
      <c r="F342" s="5" t="s">
        <v>666</v>
      </c>
      <c r="G342" s="2" t="s">
        <v>667</v>
      </c>
      <c r="H342" s="25">
        <v>0</v>
      </c>
      <c r="I342" s="25">
        <f t="shared" si="28"/>
        <v>0</v>
      </c>
    </row>
    <row r="343" spans="1:20" ht="30" customHeight="1" x14ac:dyDescent="0.25">
      <c r="A343" s="10" t="s">
        <v>584</v>
      </c>
      <c r="B343" s="3">
        <v>28</v>
      </c>
      <c r="C343" s="2" t="s">
        <v>645</v>
      </c>
      <c r="D343" s="4">
        <v>3</v>
      </c>
      <c r="E343" s="2" t="s">
        <v>34</v>
      </c>
      <c r="F343" s="5" t="s">
        <v>668</v>
      </c>
      <c r="G343" s="2" t="s">
        <v>669</v>
      </c>
      <c r="H343" s="25">
        <v>0</v>
      </c>
      <c r="I343" s="25">
        <f t="shared" si="28"/>
        <v>0</v>
      </c>
    </row>
    <row r="344" spans="1:20" ht="45" customHeight="1" x14ac:dyDescent="0.25">
      <c r="A344" s="10" t="s">
        <v>584</v>
      </c>
      <c r="B344" s="3">
        <v>28</v>
      </c>
      <c r="C344" s="2" t="s">
        <v>645</v>
      </c>
      <c r="D344" s="4">
        <v>3</v>
      </c>
      <c r="E344" s="2" t="s">
        <v>34</v>
      </c>
      <c r="F344" s="5" t="s">
        <v>670</v>
      </c>
      <c r="G344" s="2" t="s">
        <v>671</v>
      </c>
      <c r="H344" s="25">
        <v>0</v>
      </c>
      <c r="I344" s="25">
        <f t="shared" si="28"/>
        <v>0</v>
      </c>
    </row>
    <row r="345" spans="1:20" ht="30" customHeight="1" x14ac:dyDescent="0.25">
      <c r="A345" s="10" t="s">
        <v>584</v>
      </c>
      <c r="B345" s="3">
        <v>29</v>
      </c>
      <c r="C345" s="2" t="s">
        <v>672</v>
      </c>
      <c r="D345" s="4">
        <v>1</v>
      </c>
      <c r="E345" s="2" t="s">
        <v>20</v>
      </c>
      <c r="F345" s="5" t="s">
        <v>673</v>
      </c>
      <c r="G345" s="2" t="s">
        <v>22</v>
      </c>
      <c r="H345" s="25">
        <v>1</v>
      </c>
      <c r="I345" s="21">
        <f>H345/2</f>
        <v>0.5</v>
      </c>
    </row>
    <row r="346" spans="1:20" ht="60" customHeight="1" x14ac:dyDescent="0.25">
      <c r="A346" s="10" t="s">
        <v>584</v>
      </c>
      <c r="B346" s="3">
        <v>29</v>
      </c>
      <c r="C346" s="2" t="s">
        <v>672</v>
      </c>
      <c r="D346" s="4">
        <v>1</v>
      </c>
      <c r="E346" s="2" t="s">
        <v>20</v>
      </c>
      <c r="F346" s="5" t="s">
        <v>674</v>
      </c>
      <c r="G346" s="2" t="s">
        <v>269</v>
      </c>
      <c r="H346" s="25">
        <v>1</v>
      </c>
      <c r="I346" s="21">
        <f>H346/2</f>
        <v>0.5</v>
      </c>
    </row>
    <row r="347" spans="1:20" ht="60" customHeight="1" x14ac:dyDescent="0.25">
      <c r="A347" s="10" t="s">
        <v>584</v>
      </c>
      <c r="B347" s="3">
        <v>29</v>
      </c>
      <c r="C347" s="2" t="s">
        <v>672</v>
      </c>
      <c r="D347" s="4">
        <v>2</v>
      </c>
      <c r="E347" s="2" t="s">
        <v>27</v>
      </c>
      <c r="F347" s="5" t="s">
        <v>675</v>
      </c>
      <c r="G347" s="2" t="s">
        <v>271</v>
      </c>
      <c r="H347" s="25">
        <v>0</v>
      </c>
      <c r="I347" s="21">
        <f>H347/2</f>
        <v>0</v>
      </c>
    </row>
    <row r="348" spans="1:20" ht="90" customHeight="1" x14ac:dyDescent="0.25">
      <c r="A348" s="10" t="s">
        <v>584</v>
      </c>
      <c r="B348" s="3">
        <v>29</v>
      </c>
      <c r="C348" s="2" t="s">
        <v>672</v>
      </c>
      <c r="D348" s="4">
        <v>2</v>
      </c>
      <c r="E348" s="2" t="s">
        <v>27</v>
      </c>
      <c r="F348" s="5" t="s">
        <v>676</v>
      </c>
      <c r="G348" s="2" t="s">
        <v>273</v>
      </c>
      <c r="H348" s="25">
        <v>0</v>
      </c>
      <c r="I348" s="21">
        <f>H348/2</f>
        <v>0</v>
      </c>
      <c r="N348" s="1"/>
      <c r="O348" s="1"/>
      <c r="P348" s="1"/>
      <c r="Q348" s="1"/>
      <c r="R348" s="1"/>
      <c r="S348" s="1"/>
      <c r="T348" s="1"/>
    </row>
    <row r="349" spans="1:20" ht="45" customHeight="1" x14ac:dyDescent="0.25">
      <c r="A349" s="10" t="s">
        <v>584</v>
      </c>
      <c r="B349" s="3">
        <v>29</v>
      </c>
      <c r="C349" s="2" t="s">
        <v>672</v>
      </c>
      <c r="D349" s="4">
        <v>3</v>
      </c>
      <c r="E349" s="2" t="s">
        <v>34</v>
      </c>
      <c r="F349" s="5" t="s">
        <v>677</v>
      </c>
      <c r="G349" s="2" t="s">
        <v>678</v>
      </c>
      <c r="H349" s="25">
        <v>2</v>
      </c>
      <c r="I349" s="25">
        <f t="shared" ref="I349:I360" si="29">H349/4</f>
        <v>0.5</v>
      </c>
    </row>
    <row r="350" spans="1:20" ht="45" customHeight="1" x14ac:dyDescent="0.25">
      <c r="A350" s="10" t="s">
        <v>584</v>
      </c>
      <c r="B350" s="3">
        <v>29</v>
      </c>
      <c r="C350" s="2" t="s">
        <v>672</v>
      </c>
      <c r="D350" s="4">
        <v>3</v>
      </c>
      <c r="E350" s="2" t="s">
        <v>34</v>
      </c>
      <c r="F350" s="5" t="s">
        <v>679</v>
      </c>
      <c r="G350" s="2" t="s">
        <v>680</v>
      </c>
      <c r="H350" s="25">
        <v>2</v>
      </c>
      <c r="I350" s="25">
        <f t="shared" si="29"/>
        <v>0.5</v>
      </c>
    </row>
    <row r="351" spans="1:20" ht="30" customHeight="1" x14ac:dyDescent="0.25">
      <c r="A351" s="10" t="s">
        <v>584</v>
      </c>
      <c r="B351" s="3">
        <v>29</v>
      </c>
      <c r="C351" s="2" t="s">
        <v>672</v>
      </c>
      <c r="D351" s="4">
        <v>3</v>
      </c>
      <c r="E351" s="2" t="s">
        <v>34</v>
      </c>
      <c r="F351" s="5" t="s">
        <v>681</v>
      </c>
      <c r="G351" s="2" t="s">
        <v>682</v>
      </c>
      <c r="H351" s="25">
        <v>2</v>
      </c>
      <c r="I351" s="25">
        <f t="shared" si="29"/>
        <v>0.5</v>
      </c>
    </row>
    <row r="352" spans="1:20" ht="60" customHeight="1" x14ac:dyDescent="0.25">
      <c r="A352" s="10" t="s">
        <v>584</v>
      </c>
      <c r="B352" s="3">
        <v>29</v>
      </c>
      <c r="C352" s="2" t="s">
        <v>672</v>
      </c>
      <c r="D352" s="4">
        <v>3</v>
      </c>
      <c r="E352" s="2" t="s">
        <v>34</v>
      </c>
      <c r="F352" s="5" t="s">
        <v>683</v>
      </c>
      <c r="G352" s="2" t="s">
        <v>684</v>
      </c>
      <c r="H352" s="25">
        <v>2</v>
      </c>
      <c r="I352" s="25">
        <f t="shared" si="29"/>
        <v>0.5</v>
      </c>
    </row>
    <row r="353" spans="1:13" ht="45" customHeight="1" x14ac:dyDescent="0.25">
      <c r="A353" s="10" t="s">
        <v>584</v>
      </c>
      <c r="B353" s="3">
        <v>29</v>
      </c>
      <c r="C353" s="2" t="s">
        <v>672</v>
      </c>
      <c r="D353" s="4">
        <v>3</v>
      </c>
      <c r="E353" s="2" t="s">
        <v>34</v>
      </c>
      <c r="F353" s="5" t="s">
        <v>685</v>
      </c>
      <c r="G353" s="2" t="s">
        <v>686</v>
      </c>
      <c r="H353" s="25">
        <v>2</v>
      </c>
      <c r="I353" s="25">
        <f t="shared" si="29"/>
        <v>0.5</v>
      </c>
    </row>
    <row r="354" spans="1:13" ht="90" customHeight="1" x14ac:dyDescent="0.25">
      <c r="A354" s="10" t="s">
        <v>584</v>
      </c>
      <c r="B354" s="3">
        <v>29</v>
      </c>
      <c r="C354" s="2" t="s">
        <v>672</v>
      </c>
      <c r="D354" s="4">
        <v>3</v>
      </c>
      <c r="E354" s="2" t="s">
        <v>34</v>
      </c>
      <c r="F354" s="5" t="s">
        <v>687</v>
      </c>
      <c r="G354" s="2" t="s">
        <v>688</v>
      </c>
      <c r="H354" s="25">
        <v>2</v>
      </c>
      <c r="I354" s="25">
        <f t="shared" si="29"/>
        <v>0.5</v>
      </c>
    </row>
    <row r="355" spans="1:13" ht="30" customHeight="1" x14ac:dyDescent="0.25">
      <c r="A355" s="10" t="s">
        <v>584</v>
      </c>
      <c r="B355" s="3">
        <v>29</v>
      </c>
      <c r="C355" s="2" t="s">
        <v>672</v>
      </c>
      <c r="D355" s="4">
        <v>3</v>
      </c>
      <c r="E355" s="2" t="s">
        <v>34</v>
      </c>
      <c r="F355" s="5" t="s">
        <v>689</v>
      </c>
      <c r="G355" s="2" t="s">
        <v>690</v>
      </c>
      <c r="H355" s="25">
        <v>2</v>
      </c>
      <c r="I355" s="25">
        <f t="shared" si="29"/>
        <v>0.5</v>
      </c>
    </row>
    <row r="356" spans="1:13" ht="45" customHeight="1" x14ac:dyDescent="0.25">
      <c r="A356" s="10" t="s">
        <v>584</v>
      </c>
      <c r="B356" s="3">
        <v>29</v>
      </c>
      <c r="C356" s="2" t="s">
        <v>672</v>
      </c>
      <c r="D356" s="4">
        <v>3</v>
      </c>
      <c r="E356" s="2" t="s">
        <v>34</v>
      </c>
      <c r="F356" s="5" t="s">
        <v>691</v>
      </c>
      <c r="G356" s="2" t="s">
        <v>692</v>
      </c>
      <c r="H356" s="25">
        <v>2</v>
      </c>
      <c r="I356" s="25">
        <f t="shared" si="29"/>
        <v>0.5</v>
      </c>
    </row>
    <row r="357" spans="1:13" s="1" customFormat="1" ht="45" customHeight="1" x14ac:dyDescent="0.25">
      <c r="A357" s="10" t="s">
        <v>584</v>
      </c>
      <c r="B357" s="3">
        <v>29</v>
      </c>
      <c r="C357" s="2" t="s">
        <v>672</v>
      </c>
      <c r="D357" s="4">
        <v>3</v>
      </c>
      <c r="E357" s="2" t="s">
        <v>34</v>
      </c>
      <c r="F357" s="5" t="s">
        <v>693</v>
      </c>
      <c r="G357" s="2" t="s">
        <v>694</v>
      </c>
      <c r="H357" s="25">
        <v>2</v>
      </c>
      <c r="I357" s="25">
        <f t="shared" si="29"/>
        <v>0.5</v>
      </c>
      <c r="L357" s="9"/>
      <c r="M357" s="43"/>
    </row>
    <row r="358" spans="1:13" ht="45" customHeight="1" x14ac:dyDescent="0.25">
      <c r="A358" s="10" t="s">
        <v>584</v>
      </c>
      <c r="B358" s="3">
        <v>29</v>
      </c>
      <c r="C358" s="2" t="s">
        <v>672</v>
      </c>
      <c r="D358" s="4">
        <v>3</v>
      </c>
      <c r="E358" s="2" t="s">
        <v>34</v>
      </c>
      <c r="F358" s="5" t="s">
        <v>695</v>
      </c>
      <c r="G358" s="2" t="s">
        <v>696</v>
      </c>
      <c r="H358" s="25">
        <v>2</v>
      </c>
      <c r="I358" s="25">
        <f t="shared" si="29"/>
        <v>0.5</v>
      </c>
    </row>
    <row r="359" spans="1:13" ht="75" customHeight="1" x14ac:dyDescent="0.25">
      <c r="A359" s="10" t="s">
        <v>584</v>
      </c>
      <c r="B359" s="3">
        <v>29</v>
      </c>
      <c r="C359" s="2" t="s">
        <v>672</v>
      </c>
      <c r="D359" s="4">
        <v>3</v>
      </c>
      <c r="E359" s="2" t="s">
        <v>34</v>
      </c>
      <c r="F359" s="5" t="s">
        <v>697</v>
      </c>
      <c r="G359" s="2" t="s">
        <v>698</v>
      </c>
      <c r="H359" s="25">
        <v>2</v>
      </c>
      <c r="I359" s="25">
        <f t="shared" si="29"/>
        <v>0.5</v>
      </c>
    </row>
    <row r="360" spans="1:13" ht="45" customHeight="1" x14ac:dyDescent="0.25">
      <c r="A360" s="10" t="s">
        <v>584</v>
      </c>
      <c r="B360" s="3">
        <v>29</v>
      </c>
      <c r="C360" s="2" t="s">
        <v>672</v>
      </c>
      <c r="D360" s="4">
        <v>3</v>
      </c>
      <c r="E360" s="2" t="s">
        <v>34</v>
      </c>
      <c r="F360" s="5" t="s">
        <v>699</v>
      </c>
      <c r="G360" s="2" t="s">
        <v>700</v>
      </c>
      <c r="H360" s="25">
        <v>2</v>
      </c>
      <c r="I360" s="25">
        <f t="shared" si="29"/>
        <v>0.5</v>
      </c>
    </row>
    <row r="361" spans="1:13" ht="30" customHeight="1" x14ac:dyDescent="0.25">
      <c r="A361" s="10" t="s">
        <v>584</v>
      </c>
      <c r="B361" s="3">
        <v>30</v>
      </c>
      <c r="C361" s="2" t="s">
        <v>701</v>
      </c>
      <c r="D361" s="4">
        <v>1</v>
      </c>
      <c r="E361" s="2" t="s">
        <v>20</v>
      </c>
      <c r="F361" s="5" t="s">
        <v>702</v>
      </c>
      <c r="G361" s="2" t="s">
        <v>22</v>
      </c>
      <c r="H361" s="25">
        <v>0</v>
      </c>
      <c r="I361" s="21">
        <f>H361/2</f>
        <v>0</v>
      </c>
    </row>
    <row r="362" spans="1:13" ht="60" customHeight="1" x14ac:dyDescent="0.25">
      <c r="A362" s="10" t="s">
        <v>584</v>
      </c>
      <c r="B362" s="3">
        <v>30</v>
      </c>
      <c r="C362" s="2" t="s">
        <v>701</v>
      </c>
      <c r="D362" s="4">
        <v>1</v>
      </c>
      <c r="E362" s="2" t="s">
        <v>20</v>
      </c>
      <c r="F362" s="5" t="s">
        <v>703</v>
      </c>
      <c r="G362" s="2" t="s">
        <v>269</v>
      </c>
      <c r="H362" s="25">
        <v>0</v>
      </c>
      <c r="I362" s="21">
        <f>H362/2</f>
        <v>0</v>
      </c>
    </row>
    <row r="363" spans="1:13" ht="60" customHeight="1" x14ac:dyDescent="0.25">
      <c r="A363" s="10" t="s">
        <v>584</v>
      </c>
      <c r="B363" s="3">
        <v>30</v>
      </c>
      <c r="C363" s="2" t="s">
        <v>701</v>
      </c>
      <c r="D363" s="4">
        <v>2</v>
      </c>
      <c r="E363" s="2" t="s">
        <v>27</v>
      </c>
      <c r="F363" s="5" t="s">
        <v>704</v>
      </c>
      <c r="G363" s="2" t="s">
        <v>271</v>
      </c>
      <c r="H363" s="25">
        <v>0</v>
      </c>
      <c r="I363" s="21">
        <f>H363/2</f>
        <v>0</v>
      </c>
    </row>
    <row r="364" spans="1:13" ht="90" customHeight="1" x14ac:dyDescent="0.25">
      <c r="A364" s="10" t="s">
        <v>584</v>
      </c>
      <c r="B364" s="3">
        <v>30</v>
      </c>
      <c r="C364" s="2" t="s">
        <v>701</v>
      </c>
      <c r="D364" s="4">
        <v>2</v>
      </c>
      <c r="E364" s="2" t="s">
        <v>27</v>
      </c>
      <c r="F364" s="5" t="s">
        <v>705</v>
      </c>
      <c r="G364" s="2" t="s">
        <v>273</v>
      </c>
      <c r="H364" s="25">
        <v>0</v>
      </c>
      <c r="I364" s="21">
        <f>H364/2</f>
        <v>0</v>
      </c>
    </row>
    <row r="365" spans="1:13" ht="60" customHeight="1" x14ac:dyDescent="0.25">
      <c r="A365" s="10" t="s">
        <v>584</v>
      </c>
      <c r="B365" s="3">
        <v>30</v>
      </c>
      <c r="C365" s="2" t="s">
        <v>701</v>
      </c>
      <c r="D365" s="4">
        <v>3</v>
      </c>
      <c r="E365" s="2" t="s">
        <v>34</v>
      </c>
      <c r="F365" s="5" t="s">
        <v>706</v>
      </c>
      <c r="G365" s="2" t="s">
        <v>707</v>
      </c>
      <c r="H365" s="25">
        <v>0</v>
      </c>
      <c r="I365" s="25">
        <f t="shared" ref="I365:I373" si="30">H365/4</f>
        <v>0</v>
      </c>
    </row>
    <row r="366" spans="1:13" s="1" customFormat="1" ht="60" customHeight="1" x14ac:dyDescent="0.25">
      <c r="A366" s="10" t="s">
        <v>584</v>
      </c>
      <c r="B366" s="3">
        <v>30</v>
      </c>
      <c r="C366" s="2" t="s">
        <v>701</v>
      </c>
      <c r="D366" s="4">
        <v>3</v>
      </c>
      <c r="E366" s="2" t="s">
        <v>34</v>
      </c>
      <c r="F366" s="5" t="s">
        <v>708</v>
      </c>
      <c r="G366" s="2" t="s">
        <v>709</v>
      </c>
      <c r="H366" s="25">
        <v>0</v>
      </c>
      <c r="I366" s="25">
        <f t="shared" si="30"/>
        <v>0</v>
      </c>
      <c r="L366" s="9"/>
      <c r="M366" s="43"/>
    </row>
    <row r="367" spans="1:13" ht="45" customHeight="1" x14ac:dyDescent="0.25">
      <c r="A367" s="10" t="s">
        <v>584</v>
      </c>
      <c r="B367" s="3">
        <v>30</v>
      </c>
      <c r="C367" s="2" t="s">
        <v>701</v>
      </c>
      <c r="D367" s="4">
        <v>3</v>
      </c>
      <c r="E367" s="2" t="s">
        <v>34</v>
      </c>
      <c r="F367" s="5" t="s">
        <v>710</v>
      </c>
      <c r="G367" s="2" t="s">
        <v>711</v>
      </c>
      <c r="H367" s="25">
        <v>0</v>
      </c>
      <c r="I367" s="25">
        <f t="shared" si="30"/>
        <v>0</v>
      </c>
    </row>
    <row r="368" spans="1:13" ht="45" customHeight="1" x14ac:dyDescent="0.25">
      <c r="A368" s="10" t="s">
        <v>584</v>
      </c>
      <c r="B368" s="3">
        <v>30</v>
      </c>
      <c r="C368" s="2" t="s">
        <v>701</v>
      </c>
      <c r="D368" s="4">
        <v>3</v>
      </c>
      <c r="E368" s="2" t="s">
        <v>34</v>
      </c>
      <c r="F368" s="5" t="s">
        <v>712</v>
      </c>
      <c r="G368" s="2" t="s">
        <v>713</v>
      </c>
      <c r="H368" s="25">
        <v>0</v>
      </c>
      <c r="I368" s="25">
        <f t="shared" si="30"/>
        <v>0</v>
      </c>
    </row>
    <row r="369" spans="1:20" ht="30" customHeight="1" x14ac:dyDescent="0.25">
      <c r="A369" s="10" t="s">
        <v>584</v>
      </c>
      <c r="B369" s="3">
        <v>30</v>
      </c>
      <c r="C369" s="2" t="s">
        <v>701</v>
      </c>
      <c r="D369" s="4">
        <v>3</v>
      </c>
      <c r="E369" s="2" t="s">
        <v>34</v>
      </c>
      <c r="F369" s="5" t="s">
        <v>714</v>
      </c>
      <c r="G369" s="2" t="s">
        <v>715</v>
      </c>
      <c r="H369" s="25">
        <v>0</v>
      </c>
      <c r="I369" s="25">
        <f t="shared" si="30"/>
        <v>0</v>
      </c>
    </row>
    <row r="370" spans="1:20" ht="30" customHeight="1" x14ac:dyDescent="0.25">
      <c r="A370" s="10" t="s">
        <v>584</v>
      </c>
      <c r="B370" s="3">
        <v>30</v>
      </c>
      <c r="C370" s="2" t="s">
        <v>701</v>
      </c>
      <c r="D370" s="4">
        <v>3</v>
      </c>
      <c r="E370" s="2" t="s">
        <v>34</v>
      </c>
      <c r="F370" s="5" t="s">
        <v>716</v>
      </c>
      <c r="G370" s="2" t="s">
        <v>717</v>
      </c>
      <c r="H370" s="25">
        <v>0</v>
      </c>
      <c r="I370" s="25">
        <f t="shared" si="30"/>
        <v>0</v>
      </c>
    </row>
    <row r="371" spans="1:20" ht="45" customHeight="1" x14ac:dyDescent="0.25">
      <c r="A371" s="10" t="s">
        <v>584</v>
      </c>
      <c r="B371" s="3">
        <v>30</v>
      </c>
      <c r="C371" s="2" t="s">
        <v>701</v>
      </c>
      <c r="D371" s="4">
        <v>3</v>
      </c>
      <c r="E371" s="2" t="s">
        <v>34</v>
      </c>
      <c r="F371" s="5" t="s">
        <v>718</v>
      </c>
      <c r="G371" s="2" t="s">
        <v>719</v>
      </c>
      <c r="H371" s="25">
        <v>0</v>
      </c>
      <c r="I371" s="25">
        <f t="shared" si="30"/>
        <v>0</v>
      </c>
      <c r="J371" s="1"/>
    </row>
    <row r="372" spans="1:20" ht="30" customHeight="1" x14ac:dyDescent="0.25">
      <c r="A372" s="10" t="s">
        <v>584</v>
      </c>
      <c r="B372" s="3">
        <v>30</v>
      </c>
      <c r="C372" s="2" t="s">
        <v>701</v>
      </c>
      <c r="D372" s="4">
        <v>3</v>
      </c>
      <c r="E372" s="2" t="s">
        <v>34</v>
      </c>
      <c r="F372" s="5" t="s">
        <v>720</v>
      </c>
      <c r="G372" s="2" t="s">
        <v>721</v>
      </c>
      <c r="H372" s="25">
        <v>0</v>
      </c>
      <c r="I372" s="25">
        <f t="shared" si="30"/>
        <v>0</v>
      </c>
    </row>
    <row r="373" spans="1:20" ht="60" customHeight="1" x14ac:dyDescent="0.25">
      <c r="A373" s="10" t="s">
        <v>584</v>
      </c>
      <c r="B373" s="3">
        <v>30</v>
      </c>
      <c r="C373" s="2" t="s">
        <v>701</v>
      </c>
      <c r="D373" s="4">
        <v>3</v>
      </c>
      <c r="E373" s="2" t="s">
        <v>34</v>
      </c>
      <c r="F373" s="5" t="s">
        <v>722</v>
      </c>
      <c r="G373" s="2" t="s">
        <v>723</v>
      </c>
      <c r="H373" s="25">
        <v>0</v>
      </c>
      <c r="I373" s="25">
        <f t="shared" si="30"/>
        <v>0</v>
      </c>
    </row>
    <row r="374" spans="1:20" ht="30" customHeight="1" x14ac:dyDescent="0.25">
      <c r="A374" s="10" t="s">
        <v>724</v>
      </c>
      <c r="B374" s="3">
        <v>31</v>
      </c>
      <c r="C374" s="2" t="s">
        <v>725</v>
      </c>
      <c r="D374" s="4">
        <v>1</v>
      </c>
      <c r="E374" s="2" t="s">
        <v>20</v>
      </c>
      <c r="F374" s="5" t="s">
        <v>726</v>
      </c>
      <c r="G374" s="2" t="s">
        <v>22</v>
      </c>
      <c r="H374" s="25">
        <v>0</v>
      </c>
      <c r="I374" s="21">
        <f>H374/2</f>
        <v>0</v>
      </c>
    </row>
    <row r="375" spans="1:20" ht="45" customHeight="1" x14ac:dyDescent="0.25">
      <c r="A375" s="10" t="s">
        <v>724</v>
      </c>
      <c r="B375" s="3">
        <v>31</v>
      </c>
      <c r="C375" s="2" t="s">
        <v>725</v>
      </c>
      <c r="D375" s="4">
        <v>1</v>
      </c>
      <c r="E375" s="2" t="s">
        <v>20</v>
      </c>
      <c r="F375" s="5" t="s">
        <v>727</v>
      </c>
      <c r="G375" s="2" t="s">
        <v>25</v>
      </c>
      <c r="H375" s="25">
        <v>0</v>
      </c>
      <c r="I375" s="21">
        <f>H375/2</f>
        <v>0</v>
      </c>
    </row>
    <row r="376" spans="1:20" ht="60" customHeight="1" x14ac:dyDescent="0.25">
      <c r="A376" s="10" t="s">
        <v>724</v>
      </c>
      <c r="B376" s="3">
        <v>31</v>
      </c>
      <c r="C376" s="2" t="s">
        <v>725</v>
      </c>
      <c r="D376" s="4">
        <v>2</v>
      </c>
      <c r="E376" s="2" t="s">
        <v>27</v>
      </c>
      <c r="F376" s="5" t="s">
        <v>728</v>
      </c>
      <c r="G376" s="2" t="s">
        <v>271</v>
      </c>
      <c r="H376" s="25">
        <v>0</v>
      </c>
      <c r="I376" s="21">
        <f>H376/2</f>
        <v>0</v>
      </c>
    </row>
    <row r="377" spans="1:20" ht="90" customHeight="1" x14ac:dyDescent="0.25">
      <c r="A377" s="10" t="s">
        <v>724</v>
      </c>
      <c r="B377" s="3">
        <v>31</v>
      </c>
      <c r="C377" s="2" t="s">
        <v>725</v>
      </c>
      <c r="D377" s="4">
        <v>2</v>
      </c>
      <c r="E377" s="2" t="s">
        <v>27</v>
      </c>
      <c r="F377" s="5" t="s">
        <v>729</v>
      </c>
      <c r="G377" s="2" t="s">
        <v>273</v>
      </c>
      <c r="H377" s="25">
        <v>0</v>
      </c>
      <c r="I377" s="21">
        <f>H377/2</f>
        <v>0</v>
      </c>
    </row>
    <row r="378" spans="1:20" ht="45" customHeight="1" x14ac:dyDescent="0.25">
      <c r="A378" s="10" t="s">
        <v>724</v>
      </c>
      <c r="B378" s="3">
        <v>31</v>
      </c>
      <c r="C378" s="2" t="s">
        <v>725</v>
      </c>
      <c r="D378" s="4">
        <v>3</v>
      </c>
      <c r="E378" s="2" t="s">
        <v>34</v>
      </c>
      <c r="F378" s="5" t="s">
        <v>730</v>
      </c>
      <c r="G378" s="2" t="s">
        <v>731</v>
      </c>
      <c r="H378" s="25">
        <v>0</v>
      </c>
      <c r="I378" s="25">
        <f t="shared" ref="I378:I390" si="31">H378/4</f>
        <v>0</v>
      </c>
    </row>
    <row r="379" spans="1:20" ht="60" customHeight="1" x14ac:dyDescent="0.25">
      <c r="A379" s="10" t="s">
        <v>724</v>
      </c>
      <c r="B379" s="3">
        <v>31</v>
      </c>
      <c r="C379" s="2" t="s">
        <v>725</v>
      </c>
      <c r="D379" s="4">
        <v>3</v>
      </c>
      <c r="E379" s="2" t="s">
        <v>34</v>
      </c>
      <c r="F379" s="5" t="s">
        <v>732</v>
      </c>
      <c r="G379" s="2" t="s">
        <v>733</v>
      </c>
      <c r="H379" s="25">
        <v>0</v>
      </c>
      <c r="I379" s="25">
        <f t="shared" si="31"/>
        <v>0</v>
      </c>
    </row>
    <row r="380" spans="1:20" ht="60" customHeight="1" x14ac:dyDescent="0.25">
      <c r="A380" s="10" t="s">
        <v>724</v>
      </c>
      <c r="B380" s="3">
        <v>31</v>
      </c>
      <c r="C380" s="2" t="s">
        <v>725</v>
      </c>
      <c r="D380" s="4">
        <v>3</v>
      </c>
      <c r="E380" s="2" t="s">
        <v>34</v>
      </c>
      <c r="F380" s="5" t="s">
        <v>734</v>
      </c>
      <c r="G380" s="2" t="s">
        <v>735</v>
      </c>
      <c r="H380" s="25">
        <v>0</v>
      </c>
      <c r="I380" s="25">
        <f t="shared" si="31"/>
        <v>0</v>
      </c>
    </row>
    <row r="381" spans="1:20" ht="150" customHeight="1" x14ac:dyDescent="0.25">
      <c r="A381" s="10" t="s">
        <v>724</v>
      </c>
      <c r="B381" s="3">
        <v>31</v>
      </c>
      <c r="C381" s="2" t="s">
        <v>725</v>
      </c>
      <c r="D381" s="4">
        <v>3</v>
      </c>
      <c r="E381" s="2" t="s">
        <v>34</v>
      </c>
      <c r="F381" s="5" t="s">
        <v>736</v>
      </c>
      <c r="G381" s="2" t="s">
        <v>737</v>
      </c>
      <c r="H381" s="25">
        <v>0</v>
      </c>
      <c r="I381" s="25">
        <f t="shared" si="31"/>
        <v>0</v>
      </c>
    </row>
    <row r="382" spans="1:20" ht="30" customHeight="1" x14ac:dyDescent="0.25">
      <c r="A382" s="10" t="s">
        <v>724</v>
      </c>
      <c r="B382" s="3">
        <v>31</v>
      </c>
      <c r="C382" s="2" t="s">
        <v>725</v>
      </c>
      <c r="D382" s="4">
        <v>3</v>
      </c>
      <c r="E382" s="2" t="s">
        <v>34</v>
      </c>
      <c r="F382" s="5" t="s">
        <v>738</v>
      </c>
      <c r="G382" s="2" t="s">
        <v>739</v>
      </c>
      <c r="H382" s="25">
        <v>0</v>
      </c>
      <c r="I382" s="25">
        <f t="shared" si="31"/>
        <v>0</v>
      </c>
    </row>
    <row r="383" spans="1:20" ht="45" customHeight="1" x14ac:dyDescent="0.25">
      <c r="A383" s="10" t="s">
        <v>724</v>
      </c>
      <c r="B383" s="3">
        <v>31</v>
      </c>
      <c r="C383" s="2" t="s">
        <v>725</v>
      </c>
      <c r="D383" s="4">
        <v>3</v>
      </c>
      <c r="E383" s="2" t="s">
        <v>34</v>
      </c>
      <c r="F383" s="5" t="s">
        <v>740</v>
      </c>
      <c r="G383" s="2" t="s">
        <v>741</v>
      </c>
      <c r="H383" s="25">
        <v>0</v>
      </c>
      <c r="I383" s="25">
        <f t="shared" si="31"/>
        <v>0</v>
      </c>
    </row>
    <row r="384" spans="1:20" ht="30" customHeight="1" x14ac:dyDescent="0.25">
      <c r="A384" s="10" t="s">
        <v>724</v>
      </c>
      <c r="B384" s="3">
        <v>31</v>
      </c>
      <c r="C384" s="2" t="s">
        <v>725</v>
      </c>
      <c r="D384" s="4">
        <v>3</v>
      </c>
      <c r="E384" s="2" t="s">
        <v>34</v>
      </c>
      <c r="F384" s="5" t="s">
        <v>742</v>
      </c>
      <c r="G384" s="2" t="s">
        <v>743</v>
      </c>
      <c r="H384" s="25">
        <v>0</v>
      </c>
      <c r="I384" s="25">
        <f t="shared" si="31"/>
        <v>0</v>
      </c>
      <c r="N384" s="1"/>
      <c r="O384" s="1"/>
      <c r="P384" s="1"/>
      <c r="Q384" s="1"/>
      <c r="R384" s="1"/>
      <c r="S384" s="1"/>
      <c r="T384" s="1"/>
    </row>
    <row r="385" spans="1:10" ht="180" customHeight="1" x14ac:dyDescent="0.25">
      <c r="A385" s="10" t="s">
        <v>724</v>
      </c>
      <c r="B385" s="3">
        <v>31</v>
      </c>
      <c r="C385" s="2" t="s">
        <v>725</v>
      </c>
      <c r="D385" s="4">
        <v>3</v>
      </c>
      <c r="E385" s="2" t="s">
        <v>34</v>
      </c>
      <c r="F385" s="5" t="s">
        <v>744</v>
      </c>
      <c r="G385" s="2" t="s">
        <v>745</v>
      </c>
      <c r="H385" s="25">
        <v>0</v>
      </c>
      <c r="I385" s="25">
        <f t="shared" si="31"/>
        <v>0</v>
      </c>
    </row>
    <row r="386" spans="1:10" ht="45" customHeight="1" x14ac:dyDescent="0.25">
      <c r="A386" s="10" t="s">
        <v>724</v>
      </c>
      <c r="B386" s="3">
        <v>31</v>
      </c>
      <c r="C386" s="2" t="s">
        <v>725</v>
      </c>
      <c r="D386" s="4">
        <v>3</v>
      </c>
      <c r="E386" s="2" t="s">
        <v>34</v>
      </c>
      <c r="F386" s="5" t="s">
        <v>746</v>
      </c>
      <c r="G386" s="2" t="s">
        <v>747</v>
      </c>
      <c r="H386" s="25">
        <v>0</v>
      </c>
      <c r="I386" s="25">
        <f t="shared" si="31"/>
        <v>0</v>
      </c>
    </row>
    <row r="387" spans="1:10" ht="60" customHeight="1" x14ac:dyDescent="0.25">
      <c r="A387" s="10" t="s">
        <v>724</v>
      </c>
      <c r="B387" s="3">
        <v>31</v>
      </c>
      <c r="C387" s="2" t="s">
        <v>725</v>
      </c>
      <c r="D387" s="4">
        <v>3</v>
      </c>
      <c r="E387" s="2" t="s">
        <v>34</v>
      </c>
      <c r="F387" s="5" t="s">
        <v>748</v>
      </c>
      <c r="G387" s="2" t="s">
        <v>749</v>
      </c>
      <c r="H387" s="25">
        <v>0</v>
      </c>
      <c r="I387" s="25">
        <f t="shared" si="31"/>
        <v>0</v>
      </c>
    </row>
    <row r="388" spans="1:10" ht="60" customHeight="1" x14ac:dyDescent="0.25">
      <c r="A388" s="10" t="s">
        <v>724</v>
      </c>
      <c r="B388" s="3">
        <v>31</v>
      </c>
      <c r="C388" s="2" t="s">
        <v>725</v>
      </c>
      <c r="D388" s="4">
        <v>3</v>
      </c>
      <c r="E388" s="2" t="s">
        <v>34</v>
      </c>
      <c r="F388" s="5" t="s">
        <v>750</v>
      </c>
      <c r="G388" s="2" t="s">
        <v>751</v>
      </c>
      <c r="H388" s="25">
        <v>0</v>
      </c>
      <c r="I388" s="25">
        <f t="shared" si="31"/>
        <v>0</v>
      </c>
    </row>
    <row r="389" spans="1:10" ht="45" customHeight="1" x14ac:dyDescent="0.25">
      <c r="A389" s="10" t="s">
        <v>724</v>
      </c>
      <c r="B389" s="3">
        <v>31</v>
      </c>
      <c r="C389" s="2" t="s">
        <v>725</v>
      </c>
      <c r="D389" s="4">
        <v>3</v>
      </c>
      <c r="E389" s="2" t="s">
        <v>34</v>
      </c>
      <c r="F389" s="5" t="s">
        <v>752</v>
      </c>
      <c r="G389" s="2" t="s">
        <v>753</v>
      </c>
      <c r="H389" s="25">
        <v>0</v>
      </c>
      <c r="I389" s="25">
        <f t="shared" si="31"/>
        <v>0</v>
      </c>
    </row>
    <row r="390" spans="1:10" ht="45" customHeight="1" x14ac:dyDescent="0.25">
      <c r="A390" s="10" t="s">
        <v>724</v>
      </c>
      <c r="B390" s="3">
        <v>31</v>
      </c>
      <c r="C390" s="2" t="s">
        <v>725</v>
      </c>
      <c r="D390" s="4">
        <v>3</v>
      </c>
      <c r="E390" s="2" t="s">
        <v>34</v>
      </c>
      <c r="F390" s="5" t="s">
        <v>754</v>
      </c>
      <c r="G390" s="2" t="s">
        <v>755</v>
      </c>
      <c r="H390" s="25">
        <v>0</v>
      </c>
      <c r="I390" s="25">
        <f t="shared" si="31"/>
        <v>0</v>
      </c>
    </row>
    <row r="391" spans="1:10" ht="30" customHeight="1" x14ac:dyDescent="0.25">
      <c r="A391" s="10" t="s">
        <v>724</v>
      </c>
      <c r="B391" s="3">
        <v>32</v>
      </c>
      <c r="C391" s="2" t="s">
        <v>756</v>
      </c>
      <c r="D391" s="4">
        <v>1</v>
      </c>
      <c r="E391" s="2" t="s">
        <v>20</v>
      </c>
      <c r="F391" s="5" t="s">
        <v>757</v>
      </c>
      <c r="G391" s="2" t="s">
        <v>22</v>
      </c>
      <c r="H391" s="25">
        <v>0</v>
      </c>
      <c r="I391" s="21">
        <f>H391/2</f>
        <v>0</v>
      </c>
    </row>
    <row r="392" spans="1:10" ht="45" customHeight="1" x14ac:dyDescent="0.25">
      <c r="A392" s="10" t="s">
        <v>724</v>
      </c>
      <c r="B392" s="3">
        <v>32</v>
      </c>
      <c r="C392" s="2" t="s">
        <v>756</v>
      </c>
      <c r="D392" s="4">
        <v>1</v>
      </c>
      <c r="E392" s="2" t="s">
        <v>20</v>
      </c>
      <c r="F392" s="5" t="s">
        <v>758</v>
      </c>
      <c r="G392" s="2" t="s">
        <v>25</v>
      </c>
      <c r="H392" s="25">
        <v>0</v>
      </c>
      <c r="I392" s="21">
        <f>H392/2</f>
        <v>0</v>
      </c>
    </row>
    <row r="393" spans="1:10" ht="60" customHeight="1" x14ac:dyDescent="0.25">
      <c r="A393" s="10" t="s">
        <v>724</v>
      </c>
      <c r="B393" s="3">
        <v>32</v>
      </c>
      <c r="C393" s="2" t="s">
        <v>756</v>
      </c>
      <c r="D393" s="4">
        <v>2</v>
      </c>
      <c r="E393" s="2" t="s">
        <v>27</v>
      </c>
      <c r="F393" s="5" t="s">
        <v>759</v>
      </c>
      <c r="G393" s="2" t="s">
        <v>29</v>
      </c>
      <c r="H393" s="25">
        <v>0</v>
      </c>
      <c r="I393" s="21">
        <f>H393/2</f>
        <v>0</v>
      </c>
      <c r="J393" s="1"/>
    </row>
    <row r="394" spans="1:10" ht="90" customHeight="1" x14ac:dyDescent="0.25">
      <c r="A394" s="10" t="s">
        <v>724</v>
      </c>
      <c r="B394" s="3">
        <v>32</v>
      </c>
      <c r="C394" s="2" t="s">
        <v>756</v>
      </c>
      <c r="D394" s="4">
        <v>2</v>
      </c>
      <c r="E394" s="2" t="s">
        <v>27</v>
      </c>
      <c r="F394" s="5" t="s">
        <v>760</v>
      </c>
      <c r="G394" s="2" t="s">
        <v>32</v>
      </c>
      <c r="H394" s="25">
        <v>0</v>
      </c>
      <c r="I394" s="21">
        <f>H394/2</f>
        <v>0</v>
      </c>
    </row>
    <row r="395" spans="1:10" ht="45" customHeight="1" x14ac:dyDescent="0.25">
      <c r="A395" s="10" t="s">
        <v>724</v>
      </c>
      <c r="B395" s="3">
        <v>32</v>
      </c>
      <c r="C395" s="2" t="s">
        <v>756</v>
      </c>
      <c r="D395" s="4">
        <v>3</v>
      </c>
      <c r="E395" s="2" t="s">
        <v>34</v>
      </c>
      <c r="F395" s="5" t="s">
        <v>761</v>
      </c>
      <c r="G395" s="2" t="s">
        <v>762</v>
      </c>
      <c r="H395" s="25">
        <v>0</v>
      </c>
      <c r="I395" s="25">
        <f t="shared" ref="I395:I401" si="32">H395/4</f>
        <v>0</v>
      </c>
    </row>
    <row r="396" spans="1:10" ht="60" customHeight="1" x14ac:dyDescent="0.25">
      <c r="A396" s="10" t="s">
        <v>724</v>
      </c>
      <c r="B396" s="3">
        <v>32</v>
      </c>
      <c r="C396" s="2" t="s">
        <v>756</v>
      </c>
      <c r="D396" s="4">
        <v>3</v>
      </c>
      <c r="E396" s="2" t="s">
        <v>34</v>
      </c>
      <c r="F396" s="5" t="s">
        <v>763</v>
      </c>
      <c r="G396" s="2" t="s">
        <v>764</v>
      </c>
      <c r="H396" s="25">
        <v>0</v>
      </c>
      <c r="I396" s="25">
        <f t="shared" si="32"/>
        <v>0</v>
      </c>
    </row>
    <row r="397" spans="1:10" ht="60" customHeight="1" x14ac:dyDescent="0.25">
      <c r="A397" s="10" t="s">
        <v>724</v>
      </c>
      <c r="B397" s="3">
        <v>32</v>
      </c>
      <c r="C397" s="2" t="s">
        <v>756</v>
      </c>
      <c r="D397" s="4">
        <v>3</v>
      </c>
      <c r="E397" s="2" t="s">
        <v>34</v>
      </c>
      <c r="F397" s="5" t="s">
        <v>765</v>
      </c>
      <c r="G397" s="2" t="s">
        <v>766</v>
      </c>
      <c r="H397" s="25">
        <v>0</v>
      </c>
      <c r="I397" s="25">
        <f t="shared" si="32"/>
        <v>0</v>
      </c>
    </row>
    <row r="398" spans="1:10" ht="60" customHeight="1" x14ac:dyDescent="0.25">
      <c r="A398" s="10" t="s">
        <v>724</v>
      </c>
      <c r="B398" s="3">
        <v>32</v>
      </c>
      <c r="C398" s="2" t="s">
        <v>756</v>
      </c>
      <c r="D398" s="4">
        <v>3</v>
      </c>
      <c r="E398" s="2" t="s">
        <v>34</v>
      </c>
      <c r="F398" s="5" t="s">
        <v>767</v>
      </c>
      <c r="G398" s="2" t="s">
        <v>768</v>
      </c>
      <c r="H398" s="25">
        <v>0</v>
      </c>
      <c r="I398" s="25">
        <f t="shared" si="32"/>
        <v>0</v>
      </c>
    </row>
    <row r="399" spans="1:10" ht="409.5" customHeight="1" x14ac:dyDescent="0.25">
      <c r="A399" s="10" t="s">
        <v>724</v>
      </c>
      <c r="B399" s="3">
        <v>32</v>
      </c>
      <c r="C399" s="2" t="s">
        <v>756</v>
      </c>
      <c r="D399" s="4">
        <v>3</v>
      </c>
      <c r="E399" s="2" t="s">
        <v>34</v>
      </c>
      <c r="F399" s="5" t="s">
        <v>769</v>
      </c>
      <c r="G399" s="2" t="s">
        <v>770</v>
      </c>
      <c r="H399" s="25">
        <v>0</v>
      </c>
      <c r="I399" s="25">
        <f t="shared" si="32"/>
        <v>0</v>
      </c>
    </row>
    <row r="400" spans="1:10" ht="45" customHeight="1" x14ac:dyDescent="0.25">
      <c r="A400" s="10" t="s">
        <v>724</v>
      </c>
      <c r="B400" s="3">
        <v>32</v>
      </c>
      <c r="C400" s="2" t="s">
        <v>756</v>
      </c>
      <c r="D400" s="4">
        <v>3</v>
      </c>
      <c r="E400" s="2" t="s">
        <v>34</v>
      </c>
      <c r="F400" s="5" t="s">
        <v>771</v>
      </c>
      <c r="G400" s="2" t="s">
        <v>772</v>
      </c>
      <c r="H400" s="25">
        <v>0</v>
      </c>
      <c r="I400" s="25">
        <f t="shared" si="32"/>
        <v>0</v>
      </c>
    </row>
    <row r="401" spans="1:20" ht="30" customHeight="1" x14ac:dyDescent="0.25">
      <c r="A401" s="10" t="s">
        <v>724</v>
      </c>
      <c r="B401" s="3">
        <v>32</v>
      </c>
      <c r="C401" s="2" t="s">
        <v>756</v>
      </c>
      <c r="D401" s="4">
        <v>3</v>
      </c>
      <c r="E401" s="2" t="s">
        <v>34</v>
      </c>
      <c r="F401" s="5" t="s">
        <v>773</v>
      </c>
      <c r="G401" s="2" t="s">
        <v>774</v>
      </c>
      <c r="H401" s="25">
        <v>0</v>
      </c>
      <c r="I401" s="25">
        <f t="shared" si="32"/>
        <v>0</v>
      </c>
    </row>
    <row r="402" spans="1:20" ht="30" customHeight="1" x14ac:dyDescent="0.25">
      <c r="A402" s="10" t="s">
        <v>724</v>
      </c>
      <c r="B402" s="3">
        <v>33</v>
      </c>
      <c r="C402" s="2" t="s">
        <v>775</v>
      </c>
      <c r="D402" s="4">
        <v>1</v>
      </c>
      <c r="E402" s="2" t="s">
        <v>20</v>
      </c>
      <c r="F402" s="5" t="s">
        <v>776</v>
      </c>
      <c r="G402" s="2" t="s">
        <v>22</v>
      </c>
      <c r="H402" s="25">
        <v>0</v>
      </c>
      <c r="I402" s="21">
        <f>H402/2</f>
        <v>0</v>
      </c>
    </row>
    <row r="403" spans="1:20" ht="45" customHeight="1" x14ac:dyDescent="0.25">
      <c r="A403" s="10" t="s">
        <v>724</v>
      </c>
      <c r="B403" s="3">
        <v>33</v>
      </c>
      <c r="C403" s="2" t="s">
        <v>775</v>
      </c>
      <c r="D403" s="4">
        <v>1</v>
      </c>
      <c r="E403" s="2" t="s">
        <v>20</v>
      </c>
      <c r="F403" s="5" t="s">
        <v>777</v>
      </c>
      <c r="G403" s="2" t="s">
        <v>25</v>
      </c>
      <c r="H403" s="25">
        <v>1</v>
      </c>
      <c r="I403" s="21">
        <f>H403/2</f>
        <v>0.5</v>
      </c>
    </row>
    <row r="404" spans="1:20" ht="60" customHeight="1" x14ac:dyDescent="0.25">
      <c r="A404" s="10" t="s">
        <v>724</v>
      </c>
      <c r="B404" s="3">
        <v>33</v>
      </c>
      <c r="C404" s="2" t="s">
        <v>775</v>
      </c>
      <c r="D404" s="4">
        <v>2</v>
      </c>
      <c r="E404" s="2" t="s">
        <v>27</v>
      </c>
      <c r="F404" s="5" t="s">
        <v>778</v>
      </c>
      <c r="G404" s="2" t="s">
        <v>29</v>
      </c>
      <c r="H404" s="25">
        <v>1</v>
      </c>
      <c r="I404" s="21">
        <f>H404/2</f>
        <v>0.5</v>
      </c>
      <c r="N404" s="1"/>
      <c r="O404" s="1"/>
      <c r="P404" s="1"/>
      <c r="Q404" s="1"/>
      <c r="R404" s="1"/>
      <c r="S404" s="1"/>
      <c r="T404" s="1"/>
    </row>
    <row r="405" spans="1:20" ht="90" customHeight="1" x14ac:dyDescent="0.25">
      <c r="A405" s="10" t="s">
        <v>724</v>
      </c>
      <c r="B405" s="3">
        <v>33</v>
      </c>
      <c r="C405" s="2" t="s">
        <v>775</v>
      </c>
      <c r="D405" s="4">
        <v>2</v>
      </c>
      <c r="E405" s="2" t="s">
        <v>27</v>
      </c>
      <c r="F405" s="5" t="s">
        <v>779</v>
      </c>
      <c r="G405" s="2" t="s">
        <v>32</v>
      </c>
      <c r="H405" s="25">
        <v>1</v>
      </c>
      <c r="I405" s="21">
        <f>H405/2</f>
        <v>0.5</v>
      </c>
    </row>
    <row r="406" spans="1:20" ht="45" customHeight="1" x14ac:dyDescent="0.25">
      <c r="A406" s="10" t="s">
        <v>724</v>
      </c>
      <c r="B406" s="3">
        <v>33</v>
      </c>
      <c r="C406" s="2" t="s">
        <v>775</v>
      </c>
      <c r="D406" s="4">
        <v>3</v>
      </c>
      <c r="E406" s="2" t="s">
        <v>34</v>
      </c>
      <c r="F406" s="5" t="s">
        <v>780</v>
      </c>
      <c r="G406" s="2" t="s">
        <v>781</v>
      </c>
      <c r="H406" s="25">
        <v>4</v>
      </c>
      <c r="I406" s="25">
        <f>H406/4</f>
        <v>1</v>
      </c>
    </row>
    <row r="407" spans="1:20" ht="60" customHeight="1" x14ac:dyDescent="0.25">
      <c r="A407" s="10" t="s">
        <v>724</v>
      </c>
      <c r="B407" s="3">
        <v>33</v>
      </c>
      <c r="C407" s="2" t="s">
        <v>775</v>
      </c>
      <c r="D407" s="4">
        <v>3</v>
      </c>
      <c r="E407" s="2" t="s">
        <v>34</v>
      </c>
      <c r="F407" s="5" t="s">
        <v>782</v>
      </c>
      <c r="G407" s="2" t="s">
        <v>783</v>
      </c>
      <c r="H407" s="25">
        <v>4</v>
      </c>
      <c r="I407" s="25">
        <f>H407/4</f>
        <v>1</v>
      </c>
    </row>
    <row r="408" spans="1:20" ht="75" customHeight="1" x14ac:dyDescent="0.25">
      <c r="A408" s="10" t="s">
        <v>724</v>
      </c>
      <c r="B408" s="3">
        <v>33</v>
      </c>
      <c r="C408" s="2" t="s">
        <v>775</v>
      </c>
      <c r="D408" s="4">
        <v>3</v>
      </c>
      <c r="E408" s="2" t="s">
        <v>34</v>
      </c>
      <c r="F408" s="5" t="s">
        <v>784</v>
      </c>
      <c r="G408" s="2" t="s">
        <v>785</v>
      </c>
      <c r="H408" s="25">
        <v>4</v>
      </c>
      <c r="I408" s="25">
        <f>H408/4</f>
        <v>1</v>
      </c>
    </row>
    <row r="409" spans="1:20" ht="30" customHeight="1" x14ac:dyDescent="0.25">
      <c r="A409" s="10" t="s">
        <v>724</v>
      </c>
      <c r="B409" s="3">
        <v>34</v>
      </c>
      <c r="C409" s="2" t="s">
        <v>786</v>
      </c>
      <c r="D409" s="4">
        <v>1</v>
      </c>
      <c r="E409" s="2" t="s">
        <v>20</v>
      </c>
      <c r="F409" s="5" t="s">
        <v>787</v>
      </c>
      <c r="G409" s="2" t="s">
        <v>22</v>
      </c>
      <c r="H409" s="25">
        <v>0</v>
      </c>
      <c r="I409" s="21">
        <f>H409/2</f>
        <v>0</v>
      </c>
    </row>
    <row r="410" spans="1:20" s="1" customFormat="1" ht="60" customHeight="1" x14ac:dyDescent="0.25">
      <c r="A410" s="10" t="s">
        <v>724</v>
      </c>
      <c r="B410" s="3">
        <v>34</v>
      </c>
      <c r="C410" s="2" t="s">
        <v>786</v>
      </c>
      <c r="D410" s="4">
        <v>1</v>
      </c>
      <c r="E410" s="2" t="s">
        <v>20</v>
      </c>
      <c r="F410" s="5" t="s">
        <v>788</v>
      </c>
      <c r="G410" s="2" t="s">
        <v>269</v>
      </c>
      <c r="H410" s="25">
        <v>0</v>
      </c>
      <c r="I410" s="21">
        <f>H410/2</f>
        <v>0</v>
      </c>
      <c r="L410" s="9"/>
      <c r="M410" s="43"/>
    </row>
    <row r="411" spans="1:20" ht="60" customHeight="1" x14ac:dyDescent="0.25">
      <c r="A411" s="10" t="s">
        <v>724</v>
      </c>
      <c r="B411" s="3">
        <v>34</v>
      </c>
      <c r="C411" s="2" t="s">
        <v>786</v>
      </c>
      <c r="D411" s="4">
        <v>2</v>
      </c>
      <c r="E411" s="2" t="s">
        <v>27</v>
      </c>
      <c r="F411" s="5" t="s">
        <v>789</v>
      </c>
      <c r="G411" s="2" t="s">
        <v>271</v>
      </c>
      <c r="H411" s="25">
        <v>1</v>
      </c>
      <c r="I411" s="21">
        <f>H411/2</f>
        <v>0.5</v>
      </c>
    </row>
    <row r="412" spans="1:20" ht="90" customHeight="1" x14ac:dyDescent="0.25">
      <c r="A412" s="10" t="s">
        <v>724</v>
      </c>
      <c r="B412" s="3">
        <v>34</v>
      </c>
      <c r="C412" s="2" t="s">
        <v>786</v>
      </c>
      <c r="D412" s="4">
        <v>2</v>
      </c>
      <c r="E412" s="2" t="s">
        <v>27</v>
      </c>
      <c r="F412" s="5" t="s">
        <v>790</v>
      </c>
      <c r="G412" s="2" t="s">
        <v>273</v>
      </c>
      <c r="H412" s="25">
        <v>1</v>
      </c>
      <c r="I412" s="21">
        <f>H412/2</f>
        <v>0.5</v>
      </c>
    </row>
    <row r="413" spans="1:20" ht="45" customHeight="1" x14ac:dyDescent="0.25">
      <c r="A413" s="10" t="s">
        <v>724</v>
      </c>
      <c r="B413" s="3">
        <v>34</v>
      </c>
      <c r="C413" s="2" t="s">
        <v>786</v>
      </c>
      <c r="D413" s="4">
        <v>3</v>
      </c>
      <c r="E413" s="2" t="s">
        <v>34</v>
      </c>
      <c r="F413" s="5" t="s">
        <v>791</v>
      </c>
      <c r="G413" s="2" t="s">
        <v>792</v>
      </c>
      <c r="H413" s="25">
        <v>4</v>
      </c>
      <c r="I413" s="25">
        <f t="shared" ref="I413:I418" si="33">H413/4</f>
        <v>1</v>
      </c>
    </row>
    <row r="414" spans="1:20" ht="60" customHeight="1" x14ac:dyDescent="0.25">
      <c r="A414" s="10" t="s">
        <v>724</v>
      </c>
      <c r="B414" s="3">
        <v>34</v>
      </c>
      <c r="C414" s="2" t="s">
        <v>786</v>
      </c>
      <c r="D414" s="4">
        <v>3</v>
      </c>
      <c r="E414" s="2" t="s">
        <v>34</v>
      </c>
      <c r="F414" s="5" t="s">
        <v>793</v>
      </c>
      <c r="G414" s="2" t="s">
        <v>794</v>
      </c>
      <c r="H414" s="25">
        <v>4</v>
      </c>
      <c r="I414" s="25">
        <f t="shared" si="33"/>
        <v>1</v>
      </c>
    </row>
    <row r="415" spans="1:20" ht="45" customHeight="1" x14ac:dyDescent="0.25">
      <c r="A415" s="10" t="s">
        <v>724</v>
      </c>
      <c r="B415" s="3">
        <v>34</v>
      </c>
      <c r="C415" s="2" t="s">
        <v>786</v>
      </c>
      <c r="D415" s="4">
        <v>3</v>
      </c>
      <c r="E415" s="2" t="s">
        <v>34</v>
      </c>
      <c r="F415" s="5" t="s">
        <v>795</v>
      </c>
      <c r="G415" s="2" t="s">
        <v>796</v>
      </c>
      <c r="H415" s="25">
        <v>4</v>
      </c>
      <c r="I415" s="25">
        <f t="shared" si="33"/>
        <v>1</v>
      </c>
      <c r="J415" s="1"/>
    </row>
    <row r="416" spans="1:20" ht="30" customHeight="1" x14ac:dyDescent="0.25">
      <c r="A416" s="10" t="s">
        <v>724</v>
      </c>
      <c r="B416" s="3">
        <v>34</v>
      </c>
      <c r="C416" s="2" t="s">
        <v>786</v>
      </c>
      <c r="D416" s="4">
        <v>3</v>
      </c>
      <c r="E416" s="2" t="s">
        <v>34</v>
      </c>
      <c r="F416" s="5" t="s">
        <v>797</v>
      </c>
      <c r="G416" s="2" t="s">
        <v>798</v>
      </c>
      <c r="H416" s="25">
        <v>4</v>
      </c>
      <c r="I416" s="25">
        <f t="shared" si="33"/>
        <v>1</v>
      </c>
    </row>
    <row r="417" spans="1:20" ht="30" customHeight="1" x14ac:dyDescent="0.25">
      <c r="A417" s="10" t="s">
        <v>724</v>
      </c>
      <c r="B417" s="3">
        <v>34</v>
      </c>
      <c r="C417" s="2" t="s">
        <v>786</v>
      </c>
      <c r="D417" s="4">
        <v>3</v>
      </c>
      <c r="E417" s="2" t="s">
        <v>34</v>
      </c>
      <c r="F417" s="5" t="s">
        <v>799</v>
      </c>
      <c r="G417" s="2" t="s">
        <v>800</v>
      </c>
      <c r="H417" s="25">
        <v>4</v>
      </c>
      <c r="I417" s="25">
        <f t="shared" si="33"/>
        <v>1</v>
      </c>
    </row>
    <row r="418" spans="1:20" ht="30" customHeight="1" x14ac:dyDescent="0.25">
      <c r="A418" s="10" t="s">
        <v>724</v>
      </c>
      <c r="B418" s="3">
        <v>34</v>
      </c>
      <c r="C418" s="2" t="s">
        <v>786</v>
      </c>
      <c r="D418" s="4">
        <v>3</v>
      </c>
      <c r="E418" s="2" t="s">
        <v>34</v>
      </c>
      <c r="F418" s="5" t="s">
        <v>801</v>
      </c>
      <c r="G418" s="2" t="s">
        <v>802</v>
      </c>
      <c r="H418" s="25">
        <v>4</v>
      </c>
      <c r="I418" s="25">
        <f t="shared" si="33"/>
        <v>1</v>
      </c>
    </row>
    <row r="419" spans="1:20" s="1" customFormat="1" ht="30" customHeight="1" x14ac:dyDescent="0.25">
      <c r="A419" s="10" t="s">
        <v>724</v>
      </c>
      <c r="B419" s="3">
        <v>35</v>
      </c>
      <c r="C419" s="2" t="s">
        <v>803</v>
      </c>
      <c r="D419" s="4">
        <v>1</v>
      </c>
      <c r="E419" s="2" t="s">
        <v>20</v>
      </c>
      <c r="F419" s="5" t="s">
        <v>804</v>
      </c>
      <c r="G419" s="2" t="s">
        <v>22</v>
      </c>
      <c r="H419" s="25">
        <v>0</v>
      </c>
      <c r="I419" s="21">
        <f>H419/2</f>
        <v>0</v>
      </c>
      <c r="L419" s="9"/>
      <c r="M419" s="43"/>
    </row>
    <row r="420" spans="1:20" ht="60" customHeight="1" x14ac:dyDescent="0.25">
      <c r="A420" s="10" t="s">
        <v>724</v>
      </c>
      <c r="B420" s="3">
        <v>35</v>
      </c>
      <c r="C420" s="2" t="s">
        <v>803</v>
      </c>
      <c r="D420" s="4">
        <v>1</v>
      </c>
      <c r="E420" s="2" t="s">
        <v>20</v>
      </c>
      <c r="F420" s="5" t="s">
        <v>805</v>
      </c>
      <c r="G420" s="2" t="s">
        <v>269</v>
      </c>
      <c r="H420" s="25">
        <v>0</v>
      </c>
      <c r="I420" s="21">
        <f>H420/2</f>
        <v>0</v>
      </c>
    </row>
    <row r="421" spans="1:20" ht="60" customHeight="1" x14ac:dyDescent="0.25">
      <c r="A421" s="10" t="s">
        <v>724</v>
      </c>
      <c r="B421" s="3">
        <v>35</v>
      </c>
      <c r="C421" s="2" t="s">
        <v>803</v>
      </c>
      <c r="D421" s="4">
        <v>2</v>
      </c>
      <c r="E421" s="2" t="s">
        <v>27</v>
      </c>
      <c r="F421" s="5" t="s">
        <v>806</v>
      </c>
      <c r="G421" s="2" t="s">
        <v>271</v>
      </c>
      <c r="H421" s="25">
        <v>0</v>
      </c>
      <c r="I421" s="21">
        <f>H421/2</f>
        <v>0</v>
      </c>
    </row>
    <row r="422" spans="1:20" ht="90" customHeight="1" x14ac:dyDescent="0.25">
      <c r="A422" s="10" t="s">
        <v>724</v>
      </c>
      <c r="B422" s="3">
        <v>35</v>
      </c>
      <c r="C422" s="2" t="s">
        <v>803</v>
      </c>
      <c r="D422" s="4">
        <v>2</v>
      </c>
      <c r="E422" s="2" t="s">
        <v>27</v>
      </c>
      <c r="F422" s="5" t="s">
        <v>807</v>
      </c>
      <c r="G422" s="2" t="s">
        <v>273</v>
      </c>
      <c r="H422" s="25">
        <v>0</v>
      </c>
      <c r="I422" s="21">
        <f>H422/2</f>
        <v>0</v>
      </c>
      <c r="N422" s="1"/>
      <c r="O422" s="1"/>
      <c r="P422" s="1"/>
      <c r="Q422" s="1"/>
      <c r="R422" s="1"/>
      <c r="S422" s="1"/>
      <c r="T422" s="1"/>
    </row>
    <row r="423" spans="1:20" ht="225" customHeight="1" x14ac:dyDescent="0.25">
      <c r="A423" s="10" t="s">
        <v>724</v>
      </c>
      <c r="B423" s="3">
        <v>35</v>
      </c>
      <c r="C423" s="2" t="s">
        <v>803</v>
      </c>
      <c r="D423" s="4">
        <v>3</v>
      </c>
      <c r="E423" s="2" t="s">
        <v>34</v>
      </c>
      <c r="F423" s="5" t="s">
        <v>808</v>
      </c>
      <c r="G423" s="2" t="s">
        <v>809</v>
      </c>
      <c r="H423" s="25">
        <v>0</v>
      </c>
      <c r="I423" s="25">
        <f t="shared" ref="I423:I429" si="34">H423/4</f>
        <v>0</v>
      </c>
    </row>
    <row r="424" spans="1:20" ht="45" customHeight="1" x14ac:dyDescent="0.25">
      <c r="A424" s="10" t="s">
        <v>724</v>
      </c>
      <c r="B424" s="3">
        <v>35</v>
      </c>
      <c r="C424" s="2" t="s">
        <v>803</v>
      </c>
      <c r="D424" s="4">
        <v>3</v>
      </c>
      <c r="E424" s="2" t="s">
        <v>34</v>
      </c>
      <c r="F424" s="5" t="s">
        <v>810</v>
      </c>
      <c r="G424" s="2" t="s">
        <v>811</v>
      </c>
      <c r="H424" s="25">
        <v>0</v>
      </c>
      <c r="I424" s="25">
        <f t="shared" si="34"/>
        <v>0</v>
      </c>
      <c r="J424" s="1"/>
    </row>
    <row r="425" spans="1:20" ht="60" customHeight="1" x14ac:dyDescent="0.25">
      <c r="A425" s="10" t="s">
        <v>724</v>
      </c>
      <c r="B425" s="3">
        <v>35</v>
      </c>
      <c r="C425" s="2" t="s">
        <v>803</v>
      </c>
      <c r="D425" s="4">
        <v>3</v>
      </c>
      <c r="E425" s="2" t="s">
        <v>34</v>
      </c>
      <c r="F425" s="5" t="s">
        <v>812</v>
      </c>
      <c r="G425" s="2" t="s">
        <v>813</v>
      </c>
      <c r="H425" s="25">
        <v>0</v>
      </c>
      <c r="I425" s="25">
        <f t="shared" si="34"/>
        <v>0</v>
      </c>
    </row>
    <row r="426" spans="1:20" ht="30" customHeight="1" x14ac:dyDescent="0.25">
      <c r="A426" s="10" t="s">
        <v>724</v>
      </c>
      <c r="B426" s="3">
        <v>35</v>
      </c>
      <c r="C426" s="2" t="s">
        <v>803</v>
      </c>
      <c r="D426" s="4">
        <v>3</v>
      </c>
      <c r="E426" s="2" t="s">
        <v>34</v>
      </c>
      <c r="F426" s="5" t="s">
        <v>814</v>
      </c>
      <c r="G426" s="2" t="s">
        <v>815</v>
      </c>
      <c r="H426" s="25">
        <v>0</v>
      </c>
      <c r="I426" s="25">
        <f t="shared" si="34"/>
        <v>0</v>
      </c>
    </row>
    <row r="427" spans="1:20" ht="45" customHeight="1" x14ac:dyDescent="0.25">
      <c r="A427" s="10" t="s">
        <v>724</v>
      </c>
      <c r="B427" s="3">
        <v>35</v>
      </c>
      <c r="C427" s="2" t="s">
        <v>803</v>
      </c>
      <c r="D427" s="4">
        <v>3</v>
      </c>
      <c r="E427" s="2" t="s">
        <v>34</v>
      </c>
      <c r="F427" s="5" t="s">
        <v>816</v>
      </c>
      <c r="G427" s="2" t="s">
        <v>817</v>
      </c>
      <c r="H427" s="25">
        <v>0</v>
      </c>
      <c r="I427" s="25">
        <f t="shared" si="34"/>
        <v>0</v>
      </c>
    </row>
    <row r="428" spans="1:20" ht="75" customHeight="1" x14ac:dyDescent="0.25">
      <c r="A428" s="10" t="s">
        <v>724</v>
      </c>
      <c r="B428" s="3">
        <v>35</v>
      </c>
      <c r="C428" s="2" t="s">
        <v>803</v>
      </c>
      <c r="D428" s="4">
        <v>3</v>
      </c>
      <c r="E428" s="2" t="s">
        <v>34</v>
      </c>
      <c r="F428" s="5" t="s">
        <v>818</v>
      </c>
      <c r="G428" s="2" t="s">
        <v>819</v>
      </c>
      <c r="H428" s="25">
        <v>0</v>
      </c>
      <c r="I428" s="25">
        <f t="shared" si="34"/>
        <v>0</v>
      </c>
    </row>
    <row r="429" spans="1:20" ht="30" customHeight="1" x14ac:dyDescent="0.25">
      <c r="A429" s="10" t="s">
        <v>724</v>
      </c>
      <c r="B429" s="3">
        <v>35</v>
      </c>
      <c r="C429" s="2" t="s">
        <v>803</v>
      </c>
      <c r="D429" s="4">
        <v>3</v>
      </c>
      <c r="E429" s="2" t="s">
        <v>34</v>
      </c>
      <c r="F429" s="5" t="s">
        <v>820</v>
      </c>
      <c r="G429" s="2" t="s">
        <v>821</v>
      </c>
      <c r="H429" s="25">
        <v>0</v>
      </c>
      <c r="I429" s="25">
        <f t="shared" si="34"/>
        <v>0</v>
      </c>
    </row>
    <row r="430" spans="1:20" ht="30" customHeight="1" x14ac:dyDescent="0.25">
      <c r="A430" s="10" t="s">
        <v>724</v>
      </c>
      <c r="B430" s="3">
        <v>36</v>
      </c>
      <c r="C430" s="2" t="s">
        <v>822</v>
      </c>
      <c r="D430" s="4">
        <v>1</v>
      </c>
      <c r="E430" s="2" t="s">
        <v>20</v>
      </c>
      <c r="F430" s="5" t="s">
        <v>823</v>
      </c>
      <c r="G430" s="2" t="s">
        <v>22</v>
      </c>
      <c r="H430" s="25">
        <v>0</v>
      </c>
      <c r="I430" s="21">
        <f>H430/2</f>
        <v>0</v>
      </c>
    </row>
    <row r="431" spans="1:20" ht="60" customHeight="1" x14ac:dyDescent="0.25">
      <c r="A431" s="10" t="s">
        <v>724</v>
      </c>
      <c r="B431" s="3">
        <v>36</v>
      </c>
      <c r="C431" s="2" t="s">
        <v>822</v>
      </c>
      <c r="D431" s="4">
        <v>1</v>
      </c>
      <c r="E431" s="2" t="s">
        <v>20</v>
      </c>
      <c r="F431" s="5" t="s">
        <v>824</v>
      </c>
      <c r="G431" s="2" t="s">
        <v>269</v>
      </c>
      <c r="H431" s="25">
        <v>0</v>
      </c>
      <c r="I431" s="21">
        <f>H431/2</f>
        <v>0</v>
      </c>
    </row>
    <row r="432" spans="1:20" ht="60" customHeight="1" x14ac:dyDescent="0.25">
      <c r="A432" s="10" t="s">
        <v>724</v>
      </c>
      <c r="B432" s="3">
        <v>36</v>
      </c>
      <c r="C432" s="2" t="s">
        <v>822</v>
      </c>
      <c r="D432" s="4">
        <v>2</v>
      </c>
      <c r="E432" s="2" t="s">
        <v>27</v>
      </c>
      <c r="F432" s="5" t="s">
        <v>825</v>
      </c>
      <c r="G432" s="2" t="s">
        <v>271</v>
      </c>
      <c r="H432" s="25">
        <v>0</v>
      </c>
      <c r="I432" s="21">
        <f>H432/2</f>
        <v>0</v>
      </c>
    </row>
    <row r="433" spans="1:20" ht="90" customHeight="1" x14ac:dyDescent="0.25">
      <c r="A433" s="10" t="s">
        <v>724</v>
      </c>
      <c r="B433" s="3">
        <v>36</v>
      </c>
      <c r="C433" s="2" t="s">
        <v>822</v>
      </c>
      <c r="D433" s="4">
        <v>2</v>
      </c>
      <c r="E433" s="2" t="s">
        <v>27</v>
      </c>
      <c r="F433" s="5" t="s">
        <v>826</v>
      </c>
      <c r="G433" s="2" t="s">
        <v>273</v>
      </c>
      <c r="H433" s="25">
        <v>0</v>
      </c>
      <c r="I433" s="21">
        <f>H433/2</f>
        <v>0</v>
      </c>
    </row>
    <row r="434" spans="1:20" ht="255" customHeight="1" x14ac:dyDescent="0.25">
      <c r="A434" s="10" t="s">
        <v>724</v>
      </c>
      <c r="B434" s="3">
        <v>36</v>
      </c>
      <c r="C434" s="2" t="s">
        <v>822</v>
      </c>
      <c r="D434" s="4">
        <v>3</v>
      </c>
      <c r="E434" s="2" t="s">
        <v>34</v>
      </c>
      <c r="F434" s="5" t="s">
        <v>827</v>
      </c>
      <c r="G434" s="2" t="s">
        <v>828</v>
      </c>
      <c r="H434" s="25">
        <v>0</v>
      </c>
      <c r="I434" s="25">
        <f t="shared" ref="I434:I440" si="35">H434/4</f>
        <v>0</v>
      </c>
    </row>
    <row r="435" spans="1:20" ht="45" customHeight="1" x14ac:dyDescent="0.25">
      <c r="A435" s="10" t="s">
        <v>724</v>
      </c>
      <c r="B435" s="3">
        <v>36</v>
      </c>
      <c r="C435" s="2" t="s">
        <v>822</v>
      </c>
      <c r="D435" s="4">
        <v>3</v>
      </c>
      <c r="E435" s="2" t="s">
        <v>34</v>
      </c>
      <c r="F435" s="5" t="s">
        <v>829</v>
      </c>
      <c r="G435" s="2" t="s">
        <v>830</v>
      </c>
      <c r="H435" s="25">
        <v>0</v>
      </c>
      <c r="I435" s="25">
        <f t="shared" si="35"/>
        <v>0</v>
      </c>
    </row>
    <row r="436" spans="1:20" ht="60" customHeight="1" x14ac:dyDescent="0.25">
      <c r="A436" s="10" t="s">
        <v>724</v>
      </c>
      <c r="B436" s="3">
        <v>36</v>
      </c>
      <c r="C436" s="2" t="s">
        <v>822</v>
      </c>
      <c r="D436" s="4">
        <v>3</v>
      </c>
      <c r="E436" s="2" t="s">
        <v>34</v>
      </c>
      <c r="F436" s="5" t="s">
        <v>831</v>
      </c>
      <c r="G436" s="2" t="s">
        <v>832</v>
      </c>
      <c r="H436" s="25">
        <v>0</v>
      </c>
      <c r="I436" s="25">
        <f t="shared" si="35"/>
        <v>0</v>
      </c>
    </row>
    <row r="437" spans="1:20" ht="45" customHeight="1" x14ac:dyDescent="0.25">
      <c r="A437" s="10" t="s">
        <v>724</v>
      </c>
      <c r="B437" s="3">
        <v>36</v>
      </c>
      <c r="C437" s="2" t="s">
        <v>822</v>
      </c>
      <c r="D437" s="4">
        <v>3</v>
      </c>
      <c r="E437" s="2" t="s">
        <v>34</v>
      </c>
      <c r="F437" s="5" t="s">
        <v>833</v>
      </c>
      <c r="G437" s="2" t="s">
        <v>834</v>
      </c>
      <c r="H437" s="25">
        <v>0</v>
      </c>
      <c r="I437" s="25">
        <f t="shared" si="35"/>
        <v>0</v>
      </c>
    </row>
    <row r="438" spans="1:20" ht="45" customHeight="1" x14ac:dyDescent="0.25">
      <c r="A438" s="10" t="s">
        <v>724</v>
      </c>
      <c r="B438" s="3">
        <v>36</v>
      </c>
      <c r="C438" s="2" t="s">
        <v>822</v>
      </c>
      <c r="D438" s="4">
        <v>3</v>
      </c>
      <c r="E438" s="2" t="s">
        <v>34</v>
      </c>
      <c r="F438" s="5" t="s">
        <v>835</v>
      </c>
      <c r="G438" s="2" t="s">
        <v>836</v>
      </c>
      <c r="H438" s="25">
        <v>0</v>
      </c>
      <c r="I438" s="25">
        <f t="shared" si="35"/>
        <v>0</v>
      </c>
    </row>
    <row r="439" spans="1:20" ht="60" customHeight="1" x14ac:dyDescent="0.25">
      <c r="A439" s="10" t="s">
        <v>724</v>
      </c>
      <c r="B439" s="3">
        <v>36</v>
      </c>
      <c r="C439" s="2" t="s">
        <v>822</v>
      </c>
      <c r="D439" s="4">
        <v>3</v>
      </c>
      <c r="E439" s="2" t="s">
        <v>34</v>
      </c>
      <c r="F439" s="5" t="s">
        <v>837</v>
      </c>
      <c r="G439" s="2" t="s">
        <v>838</v>
      </c>
      <c r="H439" s="25">
        <v>0</v>
      </c>
      <c r="I439" s="25">
        <f t="shared" si="35"/>
        <v>0</v>
      </c>
    </row>
    <row r="440" spans="1:20" ht="30" customHeight="1" x14ac:dyDescent="0.25">
      <c r="A440" s="10" t="s">
        <v>724</v>
      </c>
      <c r="B440" s="3">
        <v>36</v>
      </c>
      <c r="C440" s="2" t="s">
        <v>822</v>
      </c>
      <c r="D440" s="4">
        <v>3</v>
      </c>
      <c r="E440" s="2" t="s">
        <v>34</v>
      </c>
      <c r="F440" s="5" t="s">
        <v>839</v>
      </c>
      <c r="G440" s="2" t="s">
        <v>840</v>
      </c>
      <c r="H440" s="25">
        <v>0</v>
      </c>
      <c r="I440" s="25">
        <f t="shared" si="35"/>
        <v>0</v>
      </c>
    </row>
    <row r="441" spans="1:20" ht="30" customHeight="1" x14ac:dyDescent="0.25">
      <c r="A441" s="10" t="s">
        <v>724</v>
      </c>
      <c r="B441" s="3">
        <v>37</v>
      </c>
      <c r="C441" s="2" t="s">
        <v>841</v>
      </c>
      <c r="D441" s="4">
        <v>1</v>
      </c>
      <c r="E441" s="2" t="s">
        <v>20</v>
      </c>
      <c r="F441" s="5" t="s">
        <v>842</v>
      </c>
      <c r="G441" s="2" t="s">
        <v>22</v>
      </c>
      <c r="H441" s="25">
        <v>0</v>
      </c>
      <c r="I441" s="21">
        <f>H441/2</f>
        <v>0</v>
      </c>
    </row>
    <row r="442" spans="1:20" ht="60" customHeight="1" x14ac:dyDescent="0.25">
      <c r="A442" s="10" t="s">
        <v>724</v>
      </c>
      <c r="B442" s="3">
        <v>37</v>
      </c>
      <c r="C442" s="2" t="s">
        <v>841</v>
      </c>
      <c r="D442" s="4">
        <v>1</v>
      </c>
      <c r="E442" s="2" t="s">
        <v>20</v>
      </c>
      <c r="F442" s="5" t="s">
        <v>843</v>
      </c>
      <c r="G442" s="2" t="s">
        <v>269</v>
      </c>
      <c r="H442" s="25">
        <v>0</v>
      </c>
      <c r="I442" s="21">
        <f>H442/2</f>
        <v>0</v>
      </c>
    </row>
    <row r="443" spans="1:20" ht="60" customHeight="1" x14ac:dyDescent="0.25">
      <c r="A443" s="10" t="s">
        <v>724</v>
      </c>
      <c r="B443" s="3">
        <v>37</v>
      </c>
      <c r="C443" s="2" t="s">
        <v>841</v>
      </c>
      <c r="D443" s="4">
        <v>2</v>
      </c>
      <c r="E443" s="2" t="s">
        <v>27</v>
      </c>
      <c r="F443" s="5" t="s">
        <v>844</v>
      </c>
      <c r="G443" s="2" t="s">
        <v>271</v>
      </c>
      <c r="H443" s="25">
        <v>0</v>
      </c>
      <c r="I443" s="21">
        <f>H443/2</f>
        <v>0</v>
      </c>
      <c r="N443" s="1"/>
      <c r="O443" s="1"/>
      <c r="P443" s="1"/>
      <c r="Q443" s="1"/>
      <c r="R443" s="1"/>
      <c r="S443" s="1"/>
      <c r="T443" s="1"/>
    </row>
    <row r="444" spans="1:20" ht="90" customHeight="1" x14ac:dyDescent="0.25">
      <c r="A444" s="10" t="s">
        <v>724</v>
      </c>
      <c r="B444" s="3">
        <v>37</v>
      </c>
      <c r="C444" s="2" t="s">
        <v>841</v>
      </c>
      <c r="D444" s="4">
        <v>2</v>
      </c>
      <c r="E444" s="2" t="s">
        <v>27</v>
      </c>
      <c r="F444" s="5" t="s">
        <v>845</v>
      </c>
      <c r="G444" s="2" t="s">
        <v>273</v>
      </c>
      <c r="H444" s="25">
        <v>0</v>
      </c>
      <c r="I444" s="21">
        <f>H444/2</f>
        <v>0</v>
      </c>
    </row>
    <row r="445" spans="1:20" ht="30" customHeight="1" x14ac:dyDescent="0.25">
      <c r="A445" s="10" t="s">
        <v>724</v>
      </c>
      <c r="B445" s="3">
        <v>37</v>
      </c>
      <c r="C445" s="2" t="s">
        <v>841</v>
      </c>
      <c r="D445" s="4">
        <v>3</v>
      </c>
      <c r="E445" s="2" t="s">
        <v>34</v>
      </c>
      <c r="F445" s="5" t="s">
        <v>846</v>
      </c>
      <c r="G445" s="2" t="s">
        <v>847</v>
      </c>
      <c r="H445" s="25">
        <v>0</v>
      </c>
      <c r="I445" s="25">
        <f t="shared" ref="I445:I452" si="36">H445/4</f>
        <v>0</v>
      </c>
    </row>
    <row r="446" spans="1:20" ht="89.1" customHeight="1" x14ac:dyDescent="0.25">
      <c r="A446" s="10" t="s">
        <v>724</v>
      </c>
      <c r="B446" s="3">
        <v>37</v>
      </c>
      <c r="C446" s="2" t="s">
        <v>841</v>
      </c>
      <c r="D446" s="4">
        <v>3</v>
      </c>
      <c r="E446" s="2" t="s">
        <v>34</v>
      </c>
      <c r="F446" s="5" t="s">
        <v>848</v>
      </c>
      <c r="G446" s="2" t="s">
        <v>900</v>
      </c>
      <c r="H446" s="25">
        <v>0</v>
      </c>
      <c r="I446" s="25">
        <f t="shared" si="36"/>
        <v>0</v>
      </c>
    </row>
    <row r="447" spans="1:20" ht="30" customHeight="1" x14ac:dyDescent="0.25">
      <c r="A447" s="10" t="s">
        <v>724</v>
      </c>
      <c r="B447" s="3">
        <v>37</v>
      </c>
      <c r="C447" s="2" t="s">
        <v>841</v>
      </c>
      <c r="D447" s="4">
        <v>3</v>
      </c>
      <c r="E447" s="2" t="s">
        <v>34</v>
      </c>
      <c r="F447" s="5" t="s">
        <v>849</v>
      </c>
      <c r="G447" s="2" t="s">
        <v>850</v>
      </c>
      <c r="H447" s="25">
        <v>0</v>
      </c>
      <c r="I447" s="25">
        <f t="shared" si="36"/>
        <v>0</v>
      </c>
    </row>
    <row r="448" spans="1:20" ht="60" customHeight="1" x14ac:dyDescent="0.25">
      <c r="A448" s="10" t="s">
        <v>724</v>
      </c>
      <c r="B448" s="3">
        <v>37</v>
      </c>
      <c r="C448" s="2" t="s">
        <v>841</v>
      </c>
      <c r="D448" s="4">
        <v>3</v>
      </c>
      <c r="E448" s="2" t="s">
        <v>34</v>
      </c>
      <c r="F448" s="5" t="s">
        <v>851</v>
      </c>
      <c r="G448" s="2" t="s">
        <v>852</v>
      </c>
      <c r="H448" s="25">
        <v>0</v>
      </c>
      <c r="I448" s="25">
        <f t="shared" si="36"/>
        <v>0</v>
      </c>
    </row>
    <row r="449" spans="1:20" ht="150" customHeight="1" x14ac:dyDescent="0.25">
      <c r="A449" s="10" t="s">
        <v>724</v>
      </c>
      <c r="B449" s="3">
        <v>37</v>
      </c>
      <c r="C449" s="2" t="s">
        <v>841</v>
      </c>
      <c r="D449" s="4">
        <v>3</v>
      </c>
      <c r="E449" s="2" t="s">
        <v>34</v>
      </c>
      <c r="F449" s="5" t="s">
        <v>853</v>
      </c>
      <c r="G449" s="2" t="s">
        <v>854</v>
      </c>
      <c r="H449" s="25">
        <v>0</v>
      </c>
      <c r="I449" s="25">
        <f t="shared" si="36"/>
        <v>0</v>
      </c>
    </row>
    <row r="450" spans="1:20" ht="30" customHeight="1" x14ac:dyDescent="0.25">
      <c r="A450" s="10" t="s">
        <v>724</v>
      </c>
      <c r="B450" s="3">
        <v>37</v>
      </c>
      <c r="C450" s="2" t="s">
        <v>841</v>
      </c>
      <c r="D450" s="4">
        <v>3</v>
      </c>
      <c r="E450" s="2" t="s">
        <v>34</v>
      </c>
      <c r="F450" s="5" t="s">
        <v>855</v>
      </c>
      <c r="G450" s="2" t="s">
        <v>856</v>
      </c>
      <c r="H450" s="25">
        <v>0</v>
      </c>
      <c r="I450" s="25">
        <f t="shared" si="36"/>
        <v>0</v>
      </c>
    </row>
    <row r="451" spans="1:20" ht="375" customHeight="1" x14ac:dyDescent="0.25">
      <c r="A451" s="10" t="s">
        <v>724</v>
      </c>
      <c r="B451" s="3">
        <v>37</v>
      </c>
      <c r="C451" s="2" t="s">
        <v>841</v>
      </c>
      <c r="D451" s="4">
        <v>3</v>
      </c>
      <c r="E451" s="2" t="s">
        <v>34</v>
      </c>
      <c r="F451" s="5" t="s">
        <v>857</v>
      </c>
      <c r="G451" s="2" t="s">
        <v>858</v>
      </c>
      <c r="H451" s="25">
        <v>0</v>
      </c>
      <c r="I451" s="25">
        <f t="shared" si="36"/>
        <v>0</v>
      </c>
    </row>
    <row r="452" spans="1:20" ht="30" customHeight="1" x14ac:dyDescent="0.25">
      <c r="A452" s="10" t="s">
        <v>724</v>
      </c>
      <c r="B452" s="3">
        <v>37</v>
      </c>
      <c r="C452" s="2" t="s">
        <v>841</v>
      </c>
      <c r="D452" s="4">
        <v>3</v>
      </c>
      <c r="E452" s="2" t="s">
        <v>34</v>
      </c>
      <c r="F452" s="5" t="s">
        <v>859</v>
      </c>
      <c r="G452" s="2" t="s">
        <v>860</v>
      </c>
      <c r="H452" s="25">
        <v>0</v>
      </c>
      <c r="I452" s="25">
        <f t="shared" si="36"/>
        <v>0</v>
      </c>
    </row>
    <row r="453" spans="1:20" ht="30" customHeight="1" x14ac:dyDescent="0.25">
      <c r="A453" s="10" t="s">
        <v>724</v>
      </c>
      <c r="B453" s="3">
        <v>38</v>
      </c>
      <c r="C453" s="2" t="s">
        <v>861</v>
      </c>
      <c r="D453" s="4">
        <v>1</v>
      </c>
      <c r="E453" s="2" t="s">
        <v>20</v>
      </c>
      <c r="F453" s="5" t="s">
        <v>862</v>
      </c>
      <c r="G453" s="2" t="s">
        <v>22</v>
      </c>
      <c r="H453" s="25">
        <v>0</v>
      </c>
      <c r="I453" s="21">
        <f>H453/2</f>
        <v>0</v>
      </c>
    </row>
    <row r="454" spans="1:20" ht="60" customHeight="1" x14ac:dyDescent="0.25">
      <c r="A454" s="10" t="s">
        <v>724</v>
      </c>
      <c r="B454" s="3">
        <v>38</v>
      </c>
      <c r="C454" s="2" t="s">
        <v>861</v>
      </c>
      <c r="D454" s="4">
        <v>1</v>
      </c>
      <c r="E454" s="2" t="s">
        <v>20</v>
      </c>
      <c r="F454" s="5" t="s">
        <v>863</v>
      </c>
      <c r="G454" s="2" t="s">
        <v>269</v>
      </c>
      <c r="H454" s="25">
        <v>0</v>
      </c>
      <c r="I454" s="21">
        <f>H454/2</f>
        <v>0</v>
      </c>
    </row>
    <row r="455" spans="1:20" ht="60" customHeight="1" x14ac:dyDescent="0.25">
      <c r="A455" s="10" t="s">
        <v>724</v>
      </c>
      <c r="B455" s="3">
        <v>38</v>
      </c>
      <c r="C455" s="2" t="s">
        <v>861</v>
      </c>
      <c r="D455" s="4">
        <v>2</v>
      </c>
      <c r="E455" s="2" t="s">
        <v>27</v>
      </c>
      <c r="F455" s="5" t="s">
        <v>864</v>
      </c>
      <c r="G455" s="2" t="s">
        <v>271</v>
      </c>
      <c r="H455" s="25">
        <v>0</v>
      </c>
      <c r="I455" s="21">
        <f>H455/2</f>
        <v>0</v>
      </c>
    </row>
    <row r="456" spans="1:20" ht="90" customHeight="1" x14ac:dyDescent="0.25">
      <c r="A456" s="10" t="s">
        <v>724</v>
      </c>
      <c r="B456" s="3">
        <v>38</v>
      </c>
      <c r="C456" s="2" t="s">
        <v>861</v>
      </c>
      <c r="D456" s="4">
        <v>2</v>
      </c>
      <c r="E456" s="2" t="s">
        <v>27</v>
      </c>
      <c r="F456" s="5" t="s">
        <v>865</v>
      </c>
      <c r="G456" s="2" t="s">
        <v>273</v>
      </c>
      <c r="H456" s="25">
        <v>0</v>
      </c>
      <c r="I456" s="21">
        <f>H456/2</f>
        <v>0</v>
      </c>
    </row>
    <row r="457" spans="1:20" ht="45" customHeight="1" x14ac:dyDescent="0.25">
      <c r="A457" s="10" t="s">
        <v>724</v>
      </c>
      <c r="B457" s="3">
        <v>38</v>
      </c>
      <c r="C457" s="2" t="s">
        <v>861</v>
      </c>
      <c r="D457" s="4">
        <v>3</v>
      </c>
      <c r="E457" s="2" t="s">
        <v>34</v>
      </c>
      <c r="F457" s="5" t="s">
        <v>866</v>
      </c>
      <c r="G457" s="2" t="s">
        <v>867</v>
      </c>
      <c r="H457" s="25">
        <v>0</v>
      </c>
      <c r="I457" s="25">
        <f t="shared" ref="I457:I463" si="37">H457/4</f>
        <v>0</v>
      </c>
    </row>
    <row r="458" spans="1:20" ht="45" customHeight="1" x14ac:dyDescent="0.25">
      <c r="A458" s="10" t="s">
        <v>724</v>
      </c>
      <c r="B458" s="3">
        <v>38</v>
      </c>
      <c r="C458" s="2" t="s">
        <v>861</v>
      </c>
      <c r="D458" s="4">
        <v>3</v>
      </c>
      <c r="E458" s="2" t="s">
        <v>34</v>
      </c>
      <c r="F458" s="5" t="s">
        <v>868</v>
      </c>
      <c r="G458" s="2" t="s">
        <v>869</v>
      </c>
      <c r="H458" s="25">
        <v>0</v>
      </c>
      <c r="I458" s="25">
        <f t="shared" si="37"/>
        <v>0</v>
      </c>
    </row>
    <row r="459" spans="1:20" ht="135" customHeight="1" x14ac:dyDescent="0.25">
      <c r="A459" s="10" t="s">
        <v>724</v>
      </c>
      <c r="B459" s="3">
        <v>38</v>
      </c>
      <c r="C459" s="2" t="s">
        <v>861</v>
      </c>
      <c r="D459" s="4">
        <v>3</v>
      </c>
      <c r="E459" s="2" t="s">
        <v>34</v>
      </c>
      <c r="F459" s="5" t="s">
        <v>870</v>
      </c>
      <c r="G459" s="2" t="s">
        <v>871</v>
      </c>
      <c r="H459" s="25">
        <v>0</v>
      </c>
      <c r="I459" s="25">
        <f t="shared" si="37"/>
        <v>0</v>
      </c>
    </row>
    <row r="460" spans="1:20" ht="30" customHeight="1" x14ac:dyDescent="0.25">
      <c r="A460" s="10" t="s">
        <v>724</v>
      </c>
      <c r="B460" s="3">
        <v>38</v>
      </c>
      <c r="C460" s="2" t="s">
        <v>861</v>
      </c>
      <c r="D460" s="4">
        <v>3</v>
      </c>
      <c r="E460" s="2" t="s">
        <v>34</v>
      </c>
      <c r="F460" s="5" t="s">
        <v>872</v>
      </c>
      <c r="G460" s="2" t="s">
        <v>873</v>
      </c>
      <c r="H460" s="25">
        <v>0</v>
      </c>
      <c r="I460" s="25">
        <f t="shared" si="37"/>
        <v>0</v>
      </c>
    </row>
    <row r="461" spans="1:20" ht="30" customHeight="1" x14ac:dyDescent="0.25">
      <c r="A461" s="10" t="s">
        <v>724</v>
      </c>
      <c r="B461" s="3">
        <v>38</v>
      </c>
      <c r="C461" s="2" t="s">
        <v>861</v>
      </c>
      <c r="D461" s="4">
        <v>3</v>
      </c>
      <c r="E461" s="2" t="s">
        <v>34</v>
      </c>
      <c r="F461" s="5" t="s">
        <v>874</v>
      </c>
      <c r="G461" s="2" t="s">
        <v>875</v>
      </c>
      <c r="H461" s="25">
        <v>0</v>
      </c>
      <c r="I461" s="25">
        <f t="shared" si="37"/>
        <v>0</v>
      </c>
      <c r="N461" s="1"/>
      <c r="O461" s="1"/>
      <c r="P461" s="1"/>
      <c r="Q461" s="1"/>
      <c r="R461" s="1"/>
      <c r="S461" s="1"/>
      <c r="T461" s="1"/>
    </row>
    <row r="462" spans="1:20" ht="75" customHeight="1" x14ac:dyDescent="0.25">
      <c r="A462" s="10" t="s">
        <v>724</v>
      </c>
      <c r="B462" s="3">
        <v>38</v>
      </c>
      <c r="C462" s="2" t="s">
        <v>861</v>
      </c>
      <c r="D462" s="4">
        <v>3</v>
      </c>
      <c r="E462" s="2" t="s">
        <v>34</v>
      </c>
      <c r="F462" s="5" t="s">
        <v>876</v>
      </c>
      <c r="G462" s="2" t="s">
        <v>877</v>
      </c>
      <c r="H462" s="25">
        <v>0</v>
      </c>
      <c r="I462" s="25">
        <f t="shared" si="37"/>
        <v>0</v>
      </c>
    </row>
    <row r="463" spans="1:20" ht="60" customHeight="1" x14ac:dyDescent="0.25">
      <c r="A463" s="10" t="s">
        <v>724</v>
      </c>
      <c r="B463" s="3">
        <v>38</v>
      </c>
      <c r="C463" s="2" t="s">
        <v>861</v>
      </c>
      <c r="D463" s="4">
        <v>3</v>
      </c>
      <c r="E463" s="2" t="s">
        <v>34</v>
      </c>
      <c r="F463" s="5" t="s">
        <v>878</v>
      </c>
      <c r="G463" s="2" t="s">
        <v>879</v>
      </c>
      <c r="H463" s="25">
        <v>0</v>
      </c>
      <c r="I463" s="25">
        <f t="shared" si="37"/>
        <v>0</v>
      </c>
    </row>
    <row r="464" spans="1:20" ht="30" customHeight="1" x14ac:dyDescent="0.25">
      <c r="A464" s="10" t="s">
        <v>724</v>
      </c>
      <c r="B464" s="3">
        <v>39</v>
      </c>
      <c r="C464" s="2" t="s">
        <v>880</v>
      </c>
      <c r="D464" s="4">
        <v>1</v>
      </c>
      <c r="E464" s="2" t="s">
        <v>20</v>
      </c>
      <c r="F464" s="5" t="s">
        <v>881</v>
      </c>
      <c r="G464" s="2" t="s">
        <v>22</v>
      </c>
      <c r="H464" s="25">
        <v>0</v>
      </c>
      <c r="I464" s="21">
        <f>H464/2</f>
        <v>0</v>
      </c>
    </row>
    <row r="465" spans="1:20" ht="60" customHeight="1" x14ac:dyDescent="0.25">
      <c r="A465" s="10" t="s">
        <v>724</v>
      </c>
      <c r="B465" s="3">
        <v>39</v>
      </c>
      <c r="C465" s="2" t="s">
        <v>880</v>
      </c>
      <c r="D465" s="4">
        <v>1</v>
      </c>
      <c r="E465" s="2" t="s">
        <v>20</v>
      </c>
      <c r="F465" s="5" t="s">
        <v>882</v>
      </c>
      <c r="G465" s="2" t="s">
        <v>269</v>
      </c>
      <c r="H465" s="25">
        <v>1</v>
      </c>
      <c r="I465" s="21">
        <f>H465/2</f>
        <v>0.5</v>
      </c>
    </row>
    <row r="466" spans="1:20" ht="60" customHeight="1" x14ac:dyDescent="0.25">
      <c r="A466" s="10" t="s">
        <v>724</v>
      </c>
      <c r="B466" s="3">
        <v>39</v>
      </c>
      <c r="C466" s="2" t="s">
        <v>880</v>
      </c>
      <c r="D466" s="4">
        <v>2</v>
      </c>
      <c r="E466" s="2" t="s">
        <v>27</v>
      </c>
      <c r="F466" s="5" t="s">
        <v>883</v>
      </c>
      <c r="G466" s="2" t="s">
        <v>271</v>
      </c>
      <c r="H466" s="25">
        <v>0</v>
      </c>
      <c r="I466" s="21">
        <f>H466/2</f>
        <v>0</v>
      </c>
    </row>
    <row r="467" spans="1:20" ht="90" customHeight="1" x14ac:dyDescent="0.25">
      <c r="A467" s="10" t="s">
        <v>724</v>
      </c>
      <c r="B467" s="3">
        <v>39</v>
      </c>
      <c r="C467" s="2" t="s">
        <v>880</v>
      </c>
      <c r="D467" s="4">
        <v>2</v>
      </c>
      <c r="E467" s="2" t="s">
        <v>27</v>
      </c>
      <c r="F467" s="5" t="s">
        <v>884</v>
      </c>
      <c r="G467" s="2" t="s">
        <v>273</v>
      </c>
      <c r="H467" s="25">
        <v>0</v>
      </c>
      <c r="I467" s="21">
        <f>H467/2</f>
        <v>0</v>
      </c>
    </row>
    <row r="468" spans="1:20" ht="150" customHeight="1" x14ac:dyDescent="0.25">
      <c r="A468" s="10" t="s">
        <v>724</v>
      </c>
      <c r="B468" s="3">
        <v>39</v>
      </c>
      <c r="C468" s="2" t="s">
        <v>880</v>
      </c>
      <c r="D468" s="4">
        <v>3</v>
      </c>
      <c r="E468" s="2" t="s">
        <v>34</v>
      </c>
      <c r="F468" s="5" t="s">
        <v>885</v>
      </c>
      <c r="G468" s="2" t="s">
        <v>886</v>
      </c>
      <c r="H468" s="25">
        <v>0</v>
      </c>
      <c r="I468" s="25">
        <f>H468/4</f>
        <v>0</v>
      </c>
    </row>
    <row r="469" spans="1:20" ht="225" customHeight="1" x14ac:dyDescent="0.25">
      <c r="A469" s="10" t="s">
        <v>724</v>
      </c>
      <c r="B469" s="3">
        <v>39</v>
      </c>
      <c r="C469" s="2" t="s">
        <v>880</v>
      </c>
      <c r="D469" s="4">
        <v>3</v>
      </c>
      <c r="E469" s="2" t="s">
        <v>34</v>
      </c>
      <c r="F469" s="5" t="s">
        <v>887</v>
      </c>
      <c r="G469" s="2" t="s">
        <v>888</v>
      </c>
      <c r="H469" s="25">
        <v>0</v>
      </c>
      <c r="I469" s="25">
        <f>H469/4</f>
        <v>0</v>
      </c>
    </row>
    <row r="470" spans="1:20" ht="60" customHeight="1" x14ac:dyDescent="0.25">
      <c r="A470" s="10" t="s">
        <v>724</v>
      </c>
      <c r="B470" s="3">
        <v>39</v>
      </c>
      <c r="C470" s="2" t="s">
        <v>880</v>
      </c>
      <c r="D470" s="4">
        <v>3</v>
      </c>
      <c r="E470" s="2" t="s">
        <v>34</v>
      </c>
      <c r="F470" s="5" t="s">
        <v>889</v>
      </c>
      <c r="G470" s="2" t="s">
        <v>890</v>
      </c>
      <c r="H470" s="25">
        <v>0</v>
      </c>
      <c r="I470" s="25">
        <f>H470/4</f>
        <v>0</v>
      </c>
    </row>
    <row r="471" spans="1:20" ht="60" customHeight="1" x14ac:dyDescent="0.25">
      <c r="A471" s="10" t="s">
        <v>724</v>
      </c>
      <c r="B471" s="3">
        <v>39</v>
      </c>
      <c r="C471" s="2" t="s">
        <v>880</v>
      </c>
      <c r="D471" s="4">
        <v>3</v>
      </c>
      <c r="E471" s="2" t="s">
        <v>34</v>
      </c>
      <c r="F471" s="5" t="s">
        <v>891</v>
      </c>
      <c r="G471" s="2" t="s">
        <v>892</v>
      </c>
      <c r="H471" s="25">
        <v>1</v>
      </c>
      <c r="I471" s="25">
        <f>H471/4</f>
        <v>0.25</v>
      </c>
    </row>
    <row r="472" spans="1:20" ht="60" customHeight="1" x14ac:dyDescent="0.25">
      <c r="A472" s="10" t="s">
        <v>724</v>
      </c>
      <c r="B472" s="3">
        <v>39</v>
      </c>
      <c r="C472" s="2" t="s">
        <v>880</v>
      </c>
      <c r="D472" s="4">
        <v>3</v>
      </c>
      <c r="E472" s="2" t="s">
        <v>34</v>
      </c>
      <c r="F472" s="5" t="s">
        <v>893</v>
      </c>
      <c r="G472" s="2" t="s">
        <v>894</v>
      </c>
      <c r="H472" s="25">
        <v>1</v>
      </c>
      <c r="I472" s="25">
        <f>H472/4</f>
        <v>0.25</v>
      </c>
    </row>
    <row r="479" spans="1:20" x14ac:dyDescent="0.25">
      <c r="N479" s="1"/>
      <c r="O479" s="1"/>
      <c r="P479" s="1"/>
      <c r="Q479" s="1"/>
      <c r="R479" s="1"/>
      <c r="S479" s="1"/>
      <c r="T479" s="1"/>
    </row>
    <row r="514" spans="12:20" x14ac:dyDescent="0.25">
      <c r="M514" s="7"/>
    </row>
    <row r="515" spans="12:20" x14ac:dyDescent="0.25">
      <c r="L515" s="8"/>
      <c r="N515" s="1"/>
      <c r="O515" s="1"/>
      <c r="P515" s="1"/>
      <c r="Q515" s="1"/>
      <c r="R515" s="1"/>
      <c r="S515" s="1"/>
      <c r="T515" s="1"/>
    </row>
    <row r="516" spans="12:20" x14ac:dyDescent="0.25">
      <c r="N516" s="1"/>
      <c r="O516" s="1"/>
      <c r="P516" s="1"/>
      <c r="Q516" s="1"/>
      <c r="R516" s="1"/>
      <c r="S516" s="1"/>
      <c r="T516" s="1"/>
    </row>
    <row r="532" spans="12:20" x14ac:dyDescent="0.25">
      <c r="M532" s="7"/>
    </row>
    <row r="533" spans="12:20" x14ac:dyDescent="0.25">
      <c r="L533" s="8"/>
      <c r="N533" s="1"/>
      <c r="O533" s="1"/>
      <c r="P533" s="1"/>
      <c r="Q533" s="1"/>
      <c r="R533" s="1"/>
      <c r="S533" s="1"/>
      <c r="T533" s="1"/>
    </row>
    <row r="534" spans="12:20" x14ac:dyDescent="0.25">
      <c r="N534" s="1"/>
      <c r="O534" s="1"/>
      <c r="P534" s="1"/>
      <c r="Q534" s="1"/>
      <c r="R534" s="1"/>
      <c r="S534" s="1"/>
      <c r="T534" s="1"/>
    </row>
    <row r="550" spans="12:20" x14ac:dyDescent="0.25">
      <c r="M550" s="7"/>
    </row>
    <row r="551" spans="12:20" x14ac:dyDescent="0.25">
      <c r="L551" s="8"/>
      <c r="N551" s="1"/>
      <c r="O551" s="1"/>
      <c r="P551" s="1"/>
      <c r="Q551" s="1"/>
      <c r="R551" s="1"/>
      <c r="S551" s="1"/>
      <c r="T551" s="1"/>
    </row>
    <row r="552" spans="12:20" x14ac:dyDescent="0.25">
      <c r="N552" s="1"/>
      <c r="O552" s="1"/>
      <c r="P552" s="1"/>
      <c r="Q552" s="1"/>
      <c r="R552" s="1"/>
      <c r="S552" s="1"/>
      <c r="T552" s="1"/>
    </row>
    <row r="567" spans="12:20" x14ac:dyDescent="0.25">
      <c r="M567" s="7"/>
    </row>
    <row r="568" spans="12:20" x14ac:dyDescent="0.25">
      <c r="L568" s="8"/>
      <c r="N568" s="1"/>
      <c r="O568" s="1"/>
      <c r="P568" s="1"/>
      <c r="Q568" s="1"/>
      <c r="R568" s="1"/>
      <c r="S568" s="1"/>
      <c r="T568" s="1"/>
    </row>
    <row r="569" spans="12:20" x14ac:dyDescent="0.25">
      <c r="N569" s="1"/>
      <c r="O569" s="1"/>
      <c r="P569" s="1"/>
      <c r="Q569" s="1"/>
      <c r="R569" s="1"/>
      <c r="S569" s="1"/>
      <c r="T569" s="1"/>
    </row>
    <row r="587" spans="12:20" x14ac:dyDescent="0.25">
      <c r="M587" s="7"/>
    </row>
    <row r="588" spans="12:20" x14ac:dyDescent="0.25">
      <c r="L588" s="8"/>
      <c r="N588" s="1"/>
      <c r="O588" s="1"/>
      <c r="P588" s="1"/>
      <c r="Q588" s="1"/>
      <c r="R588" s="1"/>
      <c r="S588" s="1"/>
      <c r="T588" s="1"/>
    </row>
    <row r="589" spans="12:20" x14ac:dyDescent="0.25">
      <c r="N589" s="1"/>
      <c r="O589" s="1"/>
      <c r="P589" s="1"/>
      <c r="Q589" s="1"/>
      <c r="R589" s="1"/>
      <c r="S589" s="1"/>
      <c r="T589" s="1"/>
    </row>
    <row r="605" spans="12:20" x14ac:dyDescent="0.25">
      <c r="M605" s="7"/>
    </row>
    <row r="606" spans="12:20" x14ac:dyDescent="0.25">
      <c r="L606" s="8"/>
      <c r="N606" s="1"/>
      <c r="O606" s="1"/>
      <c r="P606" s="1"/>
      <c r="Q606" s="1"/>
      <c r="R606" s="1"/>
      <c r="S606" s="1"/>
      <c r="T606" s="1"/>
    </row>
    <row r="607" spans="12:20" x14ac:dyDescent="0.25">
      <c r="N607" s="1"/>
      <c r="O607" s="1"/>
      <c r="P607" s="1"/>
      <c r="Q607" s="1"/>
      <c r="R607" s="1"/>
      <c r="S607" s="1"/>
      <c r="T607" s="1"/>
    </row>
    <row r="642" spans="12:20" x14ac:dyDescent="0.25">
      <c r="M642" s="7"/>
    </row>
    <row r="643" spans="12:20" x14ac:dyDescent="0.25">
      <c r="L643" s="8"/>
      <c r="N643" s="1"/>
      <c r="O643" s="1"/>
      <c r="P643" s="1"/>
      <c r="Q643" s="1"/>
      <c r="R643" s="1"/>
      <c r="S643" s="1"/>
      <c r="T643" s="1"/>
    </row>
    <row r="644" spans="12:20" x14ac:dyDescent="0.25">
      <c r="N644" s="1"/>
      <c r="O644" s="1"/>
      <c r="P644" s="1"/>
      <c r="Q644" s="1"/>
      <c r="R644" s="1"/>
      <c r="S644" s="1"/>
      <c r="T644" s="1"/>
    </row>
    <row r="660" spans="12:20" x14ac:dyDescent="0.25">
      <c r="M660" s="7"/>
    </row>
    <row r="661" spans="12:20" x14ac:dyDescent="0.25">
      <c r="L661" s="8"/>
      <c r="N661" s="1"/>
      <c r="O661" s="1"/>
      <c r="P661" s="1"/>
      <c r="Q661" s="1"/>
      <c r="R661" s="1"/>
      <c r="S661" s="1"/>
      <c r="T661" s="1"/>
    </row>
    <row r="662" spans="12:20" x14ac:dyDescent="0.25">
      <c r="N662" s="1"/>
      <c r="O662" s="1"/>
      <c r="P662" s="1"/>
      <c r="Q662" s="1"/>
      <c r="R662" s="1"/>
      <c r="S662" s="1"/>
      <c r="T662" s="1"/>
    </row>
    <row r="678" spans="12:20" x14ac:dyDescent="0.25">
      <c r="M678" s="7"/>
    </row>
    <row r="679" spans="12:20" x14ac:dyDescent="0.25">
      <c r="L679" s="8"/>
      <c r="N679" s="1"/>
      <c r="O679" s="1"/>
      <c r="P679" s="1"/>
      <c r="Q679" s="1"/>
      <c r="R679" s="1"/>
      <c r="S679" s="1"/>
      <c r="T679" s="1"/>
    </row>
    <row r="680" spans="12:20" x14ac:dyDescent="0.25">
      <c r="N680" s="1"/>
      <c r="O680" s="1"/>
      <c r="P680" s="1"/>
      <c r="Q680" s="1"/>
      <c r="R680" s="1"/>
      <c r="S680" s="1"/>
      <c r="T680" s="1"/>
    </row>
    <row r="696" spans="12:20" x14ac:dyDescent="0.25">
      <c r="M696" s="7"/>
    </row>
    <row r="697" spans="12:20" x14ac:dyDescent="0.25">
      <c r="L697" s="8"/>
      <c r="N697" s="1"/>
      <c r="O697" s="1"/>
      <c r="P697" s="1"/>
      <c r="Q697" s="1"/>
      <c r="R697" s="1"/>
      <c r="S697" s="1"/>
      <c r="T697" s="1"/>
    </row>
    <row r="698" spans="12:20" x14ac:dyDescent="0.25">
      <c r="N698" s="1"/>
      <c r="O698" s="1"/>
      <c r="P698" s="1"/>
      <c r="Q698" s="1"/>
      <c r="R698" s="1"/>
      <c r="S698" s="1"/>
      <c r="T698" s="1"/>
    </row>
  </sheetData>
  <autoFilter ref="A2:I494" xr:uid="{00000000-0009-0000-0000-000000000000}">
    <sortState ref="A7:I472">
      <sortCondition ref="I2:I494"/>
    </sortState>
  </autoFilter>
  <mergeCells count="2">
    <mergeCell ref="A1:I1"/>
    <mergeCell ref="L1:T1"/>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2021-10-26T06:20:11Z</dcterms:modified>
</cp:coreProperties>
</file>